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0\SLUŽBY\Revitalizace alejí ve správě SÚS Plzeňského kraje, p.o. - I. etapa\ZD\"/>
    </mc:Choice>
  </mc:AlternateContent>
  <bookViews>
    <workbookView xWindow="0" yWindow="0" windowWidth="28800" windowHeight="12330" tabRatio="653" activeTab="3"/>
  </bookViews>
  <sheets>
    <sheet name="Titulka" sheetId="7" r:id="rId1"/>
    <sheet name="obsah" sheetId="8" r:id="rId2"/>
    <sheet name="celková sumarizace" sheetId="6" r:id="rId3"/>
    <sheet name="inventarizace" sheetId="14" r:id="rId4"/>
    <sheet name="soupis rostliného materialu" sheetId="3" r:id="rId5"/>
    <sheet name="vysadba dřevin" sheetId="4" r:id="rId6"/>
    <sheet name="rozvojová péče" sheetId="5" r:id="rId7"/>
    <sheet name="indikační" sheetId="2" r:id="rId8"/>
  </sheets>
  <definedNames>
    <definedName name="_xlnm._FilterDatabase" localSheetId="3" hidden="1">inventarizace!$A$2:$Y$1918</definedName>
    <definedName name="_xlnm.Print_Titles" localSheetId="3">inventarizace!$2:$2</definedName>
    <definedName name="_xlnm.Print_Area" localSheetId="2">'celková sumarizace'!$A$1:$D$21</definedName>
    <definedName name="_xlnm.Print_Area" localSheetId="7">indikační!$A$1:$D$12</definedName>
    <definedName name="_xlnm.Print_Area" localSheetId="3">inventarizace!$A$1:$X$1942</definedName>
    <definedName name="_xlnm.Print_Area" localSheetId="1">obsah!$A$1:$A$12</definedName>
    <definedName name="_xlnm.Print_Area" localSheetId="6">'rozvojová péče'!$A$1:$I$57</definedName>
    <definedName name="_xlnm.Print_Area" localSheetId="4">'soupis rostliného materialu'!$A$1:$G$23</definedName>
    <definedName name="_xlnm.Print_Area" localSheetId="0">Titulka!$A$1:$I$15</definedName>
    <definedName name="_xlnm.Print_Area" localSheetId="5">'vysadba dřevin'!$A$1:$I$36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31" i="14" l="1"/>
  <c r="T1931" i="14" s="1"/>
  <c r="T1927" i="14"/>
  <c r="W1918" i="14"/>
  <c r="W1917" i="14"/>
  <c r="W1916" i="14"/>
  <c r="W1915" i="14"/>
  <c r="W1914" i="14"/>
  <c r="W1913" i="14"/>
  <c r="W1912" i="14"/>
  <c r="W1911" i="14"/>
  <c r="W1910" i="14"/>
  <c r="W1909" i="14"/>
  <c r="W1908" i="14"/>
  <c r="W1907" i="14"/>
  <c r="W1906" i="14"/>
  <c r="W1905" i="14"/>
  <c r="W1904" i="14"/>
  <c r="W1903" i="14"/>
  <c r="W1902" i="14"/>
  <c r="W1901" i="14"/>
  <c r="W1900" i="14"/>
  <c r="W1899" i="14"/>
  <c r="W1898" i="14"/>
  <c r="W1897" i="14"/>
  <c r="W1896" i="14"/>
  <c r="W1895" i="14"/>
  <c r="W1894" i="14"/>
  <c r="W1893" i="14"/>
  <c r="W1892" i="14"/>
  <c r="W1891" i="14"/>
  <c r="W1890" i="14"/>
  <c r="W1889" i="14"/>
  <c r="W1888" i="14"/>
  <c r="W1887" i="14"/>
  <c r="W1886" i="14"/>
  <c r="W1885" i="14"/>
  <c r="W1884" i="14"/>
  <c r="W1883" i="14"/>
  <c r="W1882" i="14"/>
  <c r="W1881" i="14"/>
  <c r="W1880" i="14"/>
  <c r="W1879" i="14"/>
  <c r="W1878" i="14"/>
  <c r="W1877" i="14"/>
  <c r="W1876" i="14"/>
  <c r="W1875" i="14"/>
  <c r="W1874" i="14"/>
  <c r="W1873" i="14"/>
  <c r="W1872" i="14"/>
  <c r="W1871" i="14"/>
  <c r="W1870" i="14"/>
  <c r="W1869" i="14"/>
  <c r="W1868" i="14"/>
  <c r="W1867" i="14"/>
  <c r="W1866" i="14"/>
  <c r="W1865" i="14"/>
  <c r="W1864" i="14"/>
  <c r="W1863" i="14"/>
  <c r="W1862" i="14"/>
  <c r="W1861" i="14"/>
  <c r="W1860" i="14"/>
  <c r="W1859" i="14"/>
  <c r="W1858" i="14"/>
  <c r="W1857" i="14"/>
  <c r="W1856" i="14"/>
  <c r="W1855" i="14"/>
  <c r="W1854" i="14"/>
  <c r="W1853" i="14"/>
  <c r="W1852" i="14"/>
  <c r="W1851" i="14"/>
  <c r="W1850" i="14"/>
  <c r="W1849" i="14"/>
  <c r="W1848" i="14"/>
  <c r="W1847" i="14"/>
  <c r="W1846" i="14"/>
  <c r="W1845" i="14"/>
  <c r="W1844" i="14"/>
  <c r="W1843" i="14"/>
  <c r="W1842" i="14"/>
  <c r="W1841" i="14"/>
  <c r="W1840" i="14"/>
  <c r="W1839" i="14"/>
  <c r="W1838" i="14"/>
  <c r="W1837" i="14"/>
  <c r="W1836" i="14"/>
  <c r="W1835" i="14"/>
  <c r="W1834" i="14"/>
  <c r="W1833" i="14"/>
  <c r="W1832" i="14"/>
  <c r="W1831" i="14"/>
  <c r="W1830" i="14"/>
  <c r="W1829" i="14"/>
  <c r="W1828" i="14"/>
  <c r="W1827" i="14"/>
  <c r="W1826" i="14"/>
  <c r="W1825" i="14"/>
  <c r="W1824" i="14"/>
  <c r="W1823" i="14"/>
  <c r="W1822" i="14"/>
  <c r="W1821" i="14"/>
  <c r="W1820" i="14"/>
  <c r="W1819" i="14"/>
  <c r="W1818" i="14"/>
  <c r="W1817" i="14"/>
  <c r="W1816" i="14"/>
  <c r="W1815" i="14"/>
  <c r="W1814" i="14"/>
  <c r="W1813" i="14"/>
  <c r="W1812" i="14"/>
  <c r="W1811" i="14"/>
  <c r="W1810" i="14"/>
  <c r="W1809" i="14"/>
  <c r="W1808" i="14"/>
  <c r="W1807" i="14"/>
  <c r="W1806" i="14"/>
  <c r="W1804" i="14"/>
  <c r="W1803" i="14"/>
  <c r="W1802" i="14"/>
  <c r="W1801" i="14"/>
  <c r="W1800" i="14"/>
  <c r="W1799" i="14"/>
  <c r="W1798" i="14"/>
  <c r="W1797" i="14"/>
  <c r="W1796" i="14"/>
  <c r="W1795" i="14"/>
  <c r="W1794" i="14"/>
  <c r="W1793" i="14"/>
  <c r="W1792" i="14"/>
  <c r="W1791" i="14"/>
  <c r="W1790" i="14"/>
  <c r="W1789" i="14"/>
  <c r="W1788" i="14"/>
  <c r="W1787" i="14"/>
  <c r="W1786" i="14"/>
  <c r="W1785" i="14"/>
  <c r="W1784" i="14"/>
  <c r="W1783" i="14"/>
  <c r="W1782" i="14"/>
  <c r="W1781" i="14"/>
  <c r="W1780" i="14"/>
  <c r="W1779" i="14"/>
  <c r="W1778" i="14"/>
  <c r="W1777" i="14"/>
  <c r="W1776" i="14"/>
  <c r="W1775" i="14"/>
  <c r="W1774" i="14"/>
  <c r="W1773" i="14"/>
  <c r="W1772" i="14"/>
  <c r="W1771" i="14"/>
  <c r="W1770" i="14"/>
  <c r="W1769" i="14"/>
  <c r="W1768" i="14"/>
  <c r="W1767" i="14"/>
  <c r="W1766" i="14"/>
  <c r="W1765" i="14"/>
  <c r="W1764" i="14"/>
  <c r="W1763" i="14"/>
  <c r="W1762" i="14"/>
  <c r="W1761" i="14"/>
  <c r="W1760" i="14"/>
  <c r="W1759" i="14"/>
  <c r="W1758" i="14"/>
  <c r="W1757" i="14"/>
  <c r="W1756" i="14"/>
  <c r="W1755" i="14"/>
  <c r="W1754" i="14"/>
  <c r="W1753" i="14"/>
  <c r="W1752" i="14"/>
  <c r="W1751" i="14"/>
  <c r="W1750" i="14"/>
  <c r="W1749" i="14"/>
  <c r="W1748" i="14"/>
  <c r="W1747" i="14"/>
  <c r="W1746" i="14"/>
  <c r="W1745" i="14"/>
  <c r="W1744" i="14"/>
  <c r="W1743" i="14"/>
  <c r="W1742" i="14"/>
  <c r="W1741" i="14"/>
  <c r="W1740" i="14"/>
  <c r="W1739" i="14"/>
  <c r="W1738" i="14"/>
  <c r="W1737" i="14"/>
  <c r="W1736" i="14"/>
  <c r="W1735" i="14"/>
  <c r="W1734" i="14"/>
  <c r="W1733" i="14"/>
  <c r="W1732" i="14"/>
  <c r="W1731" i="14"/>
  <c r="W1730" i="14"/>
  <c r="W1729" i="14"/>
  <c r="W1728" i="14"/>
  <c r="W1727" i="14"/>
  <c r="W1726" i="14"/>
  <c r="W1725" i="14"/>
  <c r="W1724" i="14"/>
  <c r="W1723" i="14"/>
  <c r="W1722" i="14"/>
  <c r="W1721" i="14"/>
  <c r="W1720" i="14"/>
  <c r="W1719" i="14"/>
  <c r="W1718" i="14"/>
  <c r="W1717" i="14"/>
  <c r="W1716" i="14"/>
  <c r="W1715" i="14"/>
  <c r="W1714" i="14"/>
  <c r="W1713" i="14"/>
  <c r="W1712" i="14"/>
  <c r="W1711" i="14"/>
  <c r="W1710" i="14"/>
  <c r="W1709" i="14"/>
  <c r="W1708" i="14"/>
  <c r="W1707" i="14"/>
  <c r="W1706" i="14"/>
  <c r="W1705" i="14"/>
  <c r="W1704" i="14"/>
  <c r="W1703" i="14"/>
  <c r="W1702" i="14"/>
  <c r="W1701" i="14"/>
  <c r="W1700" i="14"/>
  <c r="W1699" i="14"/>
  <c r="W1698" i="14"/>
  <c r="W1697" i="14"/>
  <c r="W1696" i="14"/>
  <c r="W1695" i="14"/>
  <c r="W1694" i="14"/>
  <c r="W1693" i="14"/>
  <c r="W1692" i="14"/>
  <c r="W1691" i="14"/>
  <c r="W1690" i="14"/>
  <c r="W1689" i="14"/>
  <c r="W1688" i="14"/>
  <c r="W1687" i="14"/>
  <c r="W1686" i="14"/>
  <c r="W1685" i="14"/>
  <c r="W1684" i="14"/>
  <c r="W1683" i="14"/>
  <c r="W1682" i="14"/>
  <c r="W1681" i="14"/>
  <c r="W1680" i="14"/>
  <c r="W1679" i="14"/>
  <c r="W1678" i="14"/>
  <c r="W1677" i="14"/>
  <c r="W1676" i="14"/>
  <c r="W1675" i="14"/>
  <c r="W1674" i="14"/>
  <c r="W1673" i="14"/>
  <c r="W1672" i="14"/>
  <c r="W1671" i="14"/>
  <c r="W1670" i="14"/>
  <c r="W1669" i="14"/>
  <c r="W1668" i="14"/>
  <c r="W1667" i="14"/>
  <c r="W1666" i="14"/>
  <c r="W1665" i="14"/>
  <c r="W1664" i="14"/>
  <c r="W1663" i="14"/>
  <c r="W1662" i="14"/>
  <c r="W1661" i="14"/>
  <c r="W1660" i="14"/>
  <c r="W1659" i="14"/>
  <c r="W1658" i="14"/>
  <c r="W1657" i="14"/>
  <c r="W1656" i="14"/>
  <c r="W1655" i="14"/>
  <c r="W1654" i="14"/>
  <c r="W1653" i="14"/>
  <c r="W1652" i="14"/>
  <c r="W1651" i="14"/>
  <c r="W1650" i="14"/>
  <c r="W1649" i="14"/>
  <c r="W1648" i="14"/>
  <c r="W1647" i="14"/>
  <c r="W1646" i="14"/>
  <c r="W1645" i="14"/>
  <c r="W1644" i="14"/>
  <c r="W1643" i="14"/>
  <c r="W1642" i="14"/>
  <c r="W1641" i="14"/>
  <c r="W1640" i="14"/>
  <c r="W1639" i="14"/>
  <c r="W1638" i="14"/>
  <c r="W1637" i="14"/>
  <c r="W1636" i="14"/>
  <c r="W1635" i="14"/>
  <c r="W1634" i="14"/>
  <c r="W1633" i="14"/>
  <c r="W1632" i="14"/>
  <c r="W1631" i="14"/>
  <c r="W1630" i="14"/>
  <c r="W1629" i="14"/>
  <c r="W1628" i="14"/>
  <c r="W1627" i="14"/>
  <c r="W1626" i="14"/>
  <c r="W1625" i="14"/>
  <c r="W1624" i="14"/>
  <c r="W1623" i="14"/>
  <c r="W1622" i="14"/>
  <c r="W1621" i="14"/>
  <c r="W1620" i="14"/>
  <c r="W1619" i="14"/>
  <c r="W1618" i="14"/>
  <c r="W1617" i="14"/>
  <c r="W1616" i="14"/>
  <c r="W1615" i="14"/>
  <c r="W1614" i="14"/>
  <c r="W1613" i="14"/>
  <c r="W1612" i="14"/>
  <c r="W1611" i="14"/>
  <c r="W1610" i="14"/>
  <c r="W1609" i="14"/>
  <c r="W1608" i="14"/>
  <c r="W1607" i="14"/>
  <c r="W1606" i="14"/>
  <c r="W1605" i="14"/>
  <c r="W1604" i="14"/>
  <c r="W1603" i="14"/>
  <c r="W1602" i="14"/>
  <c r="W1601" i="14"/>
  <c r="W1600" i="14"/>
  <c r="W1599" i="14"/>
  <c r="W1598" i="14"/>
  <c r="W1597" i="14"/>
  <c r="W1596" i="14"/>
  <c r="W1595" i="14"/>
  <c r="W1594" i="14"/>
  <c r="W1593" i="14"/>
  <c r="W1592" i="14"/>
  <c r="W1591" i="14"/>
  <c r="W1590" i="14"/>
  <c r="W1589" i="14"/>
  <c r="W1588" i="14"/>
  <c r="W1587" i="14"/>
  <c r="W1586" i="14"/>
  <c r="W1585" i="14"/>
  <c r="W1584" i="14"/>
  <c r="W1583" i="14"/>
  <c r="W1582" i="14"/>
  <c r="W1581" i="14"/>
  <c r="W1580" i="14"/>
  <c r="W1579" i="14"/>
  <c r="W1578" i="14"/>
  <c r="W1577" i="14"/>
  <c r="W1576" i="14"/>
  <c r="W1575" i="14"/>
  <c r="W1574" i="14"/>
  <c r="W1573" i="14"/>
  <c r="W1572" i="14"/>
  <c r="W1571" i="14"/>
  <c r="W1570" i="14"/>
  <c r="W1569" i="14"/>
  <c r="W1568" i="14"/>
  <c r="W1567" i="14"/>
  <c r="W1566" i="14"/>
  <c r="W1565" i="14"/>
  <c r="W1564" i="14"/>
  <c r="W1563" i="14"/>
  <c r="W1562" i="14"/>
  <c r="W1561" i="14"/>
  <c r="W1560" i="14"/>
  <c r="W1559" i="14"/>
  <c r="W1558" i="14"/>
  <c r="W1557" i="14"/>
  <c r="W1556" i="14"/>
  <c r="W1555" i="14"/>
  <c r="W1554" i="14"/>
  <c r="W1553" i="14"/>
  <c r="W1552" i="14"/>
  <c r="W1551" i="14"/>
  <c r="W1550" i="14"/>
  <c r="W1549" i="14"/>
  <c r="W1548" i="14"/>
  <c r="W1547" i="14"/>
  <c r="W1546" i="14"/>
  <c r="W1545" i="14"/>
  <c r="W1544" i="14"/>
  <c r="W1543" i="14"/>
  <c r="W1542" i="14"/>
  <c r="W1541" i="14"/>
  <c r="W1540" i="14"/>
  <c r="W1539" i="14"/>
  <c r="W1538" i="14"/>
  <c r="W1537" i="14"/>
  <c r="W1536" i="14"/>
  <c r="W1535" i="14"/>
  <c r="W1534" i="14"/>
  <c r="W1533" i="14"/>
  <c r="W1532" i="14"/>
  <c r="W1531" i="14"/>
  <c r="W1530" i="14"/>
  <c r="W1529" i="14"/>
  <c r="W1528" i="14"/>
  <c r="W1527" i="14"/>
  <c r="W1526" i="14"/>
  <c r="W1525" i="14"/>
  <c r="W1524" i="14"/>
  <c r="W1523" i="14"/>
  <c r="W1522" i="14"/>
  <c r="W1521" i="14"/>
  <c r="W1520" i="14"/>
  <c r="W1519" i="14"/>
  <c r="W1518" i="14"/>
  <c r="W1517" i="14"/>
  <c r="W1516" i="14"/>
  <c r="W1515" i="14"/>
  <c r="W1514" i="14"/>
  <c r="W1513" i="14"/>
  <c r="W1512" i="14"/>
  <c r="W1511" i="14"/>
  <c r="W1510" i="14"/>
  <c r="W1509" i="14"/>
  <c r="W1508" i="14"/>
  <c r="W1507" i="14"/>
  <c r="W1506" i="14"/>
  <c r="W1505" i="14"/>
  <c r="W1504" i="14"/>
  <c r="W1503" i="14"/>
  <c r="W1502" i="14"/>
  <c r="W1501" i="14"/>
  <c r="W1500" i="14"/>
  <c r="W1499" i="14"/>
  <c r="W1498" i="14"/>
  <c r="W1497" i="14"/>
  <c r="W1496" i="14"/>
  <c r="W1495" i="14"/>
  <c r="W1494" i="14"/>
  <c r="W1493" i="14"/>
  <c r="W1492" i="14"/>
  <c r="W1491" i="14"/>
  <c r="W1490" i="14"/>
  <c r="W1489" i="14"/>
  <c r="W1488" i="14"/>
  <c r="W1487" i="14"/>
  <c r="W1486" i="14"/>
  <c r="W1485" i="14"/>
  <c r="W1484" i="14"/>
  <c r="W1483" i="14"/>
  <c r="W1482" i="14"/>
  <c r="W1481" i="14"/>
  <c r="W1480" i="14"/>
  <c r="W1479" i="14"/>
  <c r="W1478" i="14"/>
  <c r="W1477" i="14"/>
  <c r="W1476" i="14"/>
  <c r="W1475" i="14"/>
  <c r="W1474" i="14"/>
  <c r="W1473" i="14"/>
  <c r="W1472" i="14"/>
  <c r="W1471" i="14"/>
  <c r="W1470" i="14"/>
  <c r="W1469" i="14"/>
  <c r="W1468" i="14"/>
  <c r="W1467" i="14"/>
  <c r="W1466" i="14"/>
  <c r="W1465" i="14"/>
  <c r="W1464" i="14"/>
  <c r="W1463" i="14"/>
  <c r="W1462" i="14"/>
  <c r="W1461" i="14"/>
  <c r="W1460" i="14"/>
  <c r="W1459" i="14"/>
  <c r="W1458" i="14"/>
  <c r="W1457" i="14"/>
  <c r="W1456" i="14"/>
  <c r="W1455" i="14"/>
  <c r="W1454" i="14"/>
  <c r="W1453" i="14"/>
  <c r="W1452" i="14"/>
  <c r="W1451" i="14"/>
  <c r="W1450" i="14"/>
  <c r="W1449" i="14"/>
  <c r="W1448" i="14"/>
  <c r="W1447" i="14"/>
  <c r="W1446" i="14"/>
  <c r="W1445" i="14"/>
  <c r="W1444" i="14"/>
  <c r="W1443" i="14"/>
  <c r="W1442" i="14"/>
  <c r="W1441" i="14"/>
  <c r="W1440" i="14"/>
  <c r="W1439" i="14"/>
  <c r="W1438" i="14"/>
  <c r="W1437" i="14"/>
  <c r="W1436" i="14"/>
  <c r="W1435" i="14"/>
  <c r="W1434" i="14"/>
  <c r="W1433" i="14"/>
  <c r="W1432" i="14"/>
  <c r="W1431" i="14"/>
  <c r="W1430" i="14"/>
  <c r="W1429" i="14"/>
  <c r="W1428" i="14"/>
  <c r="W1427" i="14"/>
  <c r="W1426" i="14"/>
  <c r="W1425" i="14"/>
  <c r="W1424" i="14"/>
  <c r="W1423" i="14"/>
  <c r="W1422" i="14"/>
  <c r="W1421" i="14"/>
  <c r="W1420" i="14"/>
  <c r="W1419" i="14"/>
  <c r="W1418" i="14"/>
  <c r="W1417" i="14"/>
  <c r="W1416" i="14"/>
  <c r="W1415" i="14"/>
  <c r="W1414" i="14"/>
  <c r="W1413" i="14"/>
  <c r="W1412" i="14"/>
  <c r="W1411" i="14"/>
  <c r="W1410" i="14"/>
  <c r="W1409" i="14"/>
  <c r="W1408" i="14"/>
  <c r="W1407" i="14"/>
  <c r="W1406" i="14"/>
  <c r="W1405" i="14"/>
  <c r="W1404" i="14"/>
  <c r="W1403" i="14"/>
  <c r="W1402" i="14"/>
  <c r="W1401" i="14"/>
  <c r="W1400" i="14"/>
  <c r="W1399" i="14"/>
  <c r="W1398" i="14"/>
  <c r="W1397" i="14"/>
  <c r="W1396" i="14"/>
  <c r="W1395" i="14"/>
  <c r="W1394" i="14"/>
  <c r="W1393" i="14"/>
  <c r="W1392" i="14"/>
  <c r="W1391" i="14"/>
  <c r="W1390" i="14"/>
  <c r="W1389" i="14"/>
  <c r="W1388" i="14"/>
  <c r="W1387" i="14"/>
  <c r="W1386" i="14"/>
  <c r="W1385" i="14"/>
  <c r="W1384" i="14"/>
  <c r="W1383" i="14"/>
  <c r="W1382" i="14"/>
  <c r="W1381" i="14"/>
  <c r="W1380" i="14"/>
  <c r="W1379" i="14"/>
  <c r="W1378" i="14"/>
  <c r="W1377" i="14"/>
  <c r="W1376" i="14"/>
  <c r="W1375" i="14"/>
  <c r="W1374" i="14"/>
  <c r="W1373" i="14"/>
  <c r="W1372" i="14"/>
  <c r="W1371" i="14"/>
  <c r="W1370" i="14"/>
  <c r="W1369" i="14"/>
  <c r="W1368" i="14"/>
  <c r="W1367" i="14"/>
  <c r="W1366" i="14"/>
  <c r="W1365" i="14"/>
  <c r="W1364" i="14"/>
  <c r="W1363" i="14"/>
  <c r="W1362" i="14"/>
  <c r="W1361" i="14"/>
  <c r="W1360" i="14"/>
  <c r="W1359" i="14"/>
  <c r="W1358" i="14"/>
  <c r="W1357" i="14"/>
  <c r="W1356" i="14"/>
  <c r="W1355" i="14"/>
  <c r="W1354" i="14"/>
  <c r="W1353" i="14"/>
  <c r="W1352" i="14"/>
  <c r="W1351" i="14"/>
  <c r="W1350" i="14"/>
  <c r="W1349" i="14"/>
  <c r="W1348" i="14"/>
  <c r="W1347" i="14"/>
  <c r="W1346" i="14"/>
  <c r="W1345" i="14"/>
  <c r="W1344" i="14"/>
  <c r="W1343" i="14"/>
  <c r="W1342" i="14"/>
  <c r="W1341" i="14"/>
  <c r="W1340" i="14"/>
  <c r="W1339" i="14"/>
  <c r="W1338" i="14"/>
  <c r="W1337" i="14"/>
  <c r="W1336" i="14"/>
  <c r="W1335" i="14"/>
  <c r="W1334" i="14"/>
  <c r="W1333" i="14"/>
  <c r="W1332" i="14"/>
  <c r="W1331" i="14"/>
  <c r="W1330" i="14"/>
  <c r="W1329" i="14"/>
  <c r="W1328" i="14"/>
  <c r="W1327" i="14"/>
  <c r="W1326" i="14"/>
  <c r="W1325" i="14"/>
  <c r="W1324" i="14"/>
  <c r="W1323" i="14"/>
  <c r="W1322" i="14"/>
  <c r="W1321" i="14"/>
  <c r="W1320" i="14"/>
  <c r="W1319" i="14"/>
  <c r="W1318" i="14"/>
  <c r="W1317" i="14"/>
  <c r="W1316" i="14"/>
  <c r="W1315" i="14"/>
  <c r="W1314" i="14"/>
  <c r="W1313" i="14"/>
  <c r="W1312" i="14"/>
  <c r="W1311" i="14"/>
  <c r="W1310" i="14"/>
  <c r="W1309" i="14"/>
  <c r="W1308" i="14"/>
  <c r="W1306" i="14"/>
  <c r="W1305" i="14"/>
  <c r="W1304" i="14"/>
  <c r="W1303" i="14"/>
  <c r="W1302" i="14"/>
  <c r="W1301" i="14"/>
  <c r="W1300" i="14"/>
  <c r="W1299" i="14"/>
  <c r="W1298" i="14"/>
  <c r="W1297" i="14"/>
  <c r="W1296" i="14"/>
  <c r="W1295" i="14"/>
  <c r="W1294" i="14"/>
  <c r="W1293" i="14"/>
  <c r="W1292" i="14"/>
  <c r="W1291" i="14"/>
  <c r="W1290" i="14"/>
  <c r="W1289" i="14"/>
  <c r="W1288" i="14"/>
  <c r="W1287" i="14"/>
  <c r="W1286" i="14"/>
  <c r="W1285" i="14"/>
  <c r="W1284" i="14"/>
  <c r="W1283" i="14"/>
  <c r="W1282" i="14"/>
  <c r="W1281" i="14"/>
  <c r="W1280" i="14"/>
  <c r="W1279" i="14"/>
  <c r="W1278" i="14"/>
  <c r="W1277" i="14"/>
  <c r="W1276" i="14"/>
  <c r="W1275" i="14"/>
  <c r="W1274" i="14"/>
  <c r="W1273" i="14"/>
  <c r="W1272" i="14"/>
  <c r="W1271" i="14"/>
  <c r="W1270" i="14"/>
  <c r="W1269" i="14"/>
  <c r="W1268" i="14"/>
  <c r="W1265" i="14"/>
  <c r="W1264" i="14"/>
  <c r="W1263" i="14"/>
  <c r="W1262" i="14"/>
  <c r="W1261" i="14"/>
  <c r="W1260" i="14"/>
  <c r="W1259" i="14"/>
  <c r="W1258" i="14"/>
  <c r="W1257" i="14"/>
  <c r="W1256" i="14"/>
  <c r="W1255" i="14"/>
  <c r="W1254" i="14"/>
  <c r="W1253" i="14"/>
  <c r="W1252" i="14"/>
  <c r="W1251" i="14"/>
  <c r="W1250" i="14"/>
  <c r="W1249" i="14"/>
  <c r="W1248" i="14"/>
  <c r="W1247" i="14"/>
  <c r="W1246" i="14"/>
  <c r="W1245" i="14"/>
  <c r="W1244" i="14"/>
  <c r="W1243" i="14"/>
  <c r="W1242" i="14"/>
  <c r="W1241" i="14"/>
  <c r="W1240" i="14"/>
  <c r="W1239" i="14"/>
  <c r="W1238" i="14"/>
  <c r="W1237" i="14"/>
  <c r="W1236" i="14"/>
  <c r="W1235" i="14"/>
  <c r="W1234" i="14"/>
  <c r="W1233" i="14"/>
  <c r="W1232" i="14"/>
  <c r="W1231" i="14"/>
  <c r="W1230" i="14"/>
  <c r="W1229" i="14"/>
  <c r="W1228" i="14"/>
  <c r="W1227" i="14"/>
  <c r="W1226" i="14"/>
  <c r="W1225" i="14"/>
  <c r="W1224" i="14"/>
  <c r="W1223" i="14"/>
  <c r="W1222" i="14"/>
  <c r="W1221" i="14"/>
  <c r="W1220" i="14"/>
  <c r="W1219" i="14"/>
  <c r="W1218" i="14"/>
  <c r="W1217" i="14"/>
  <c r="W1216" i="14"/>
  <c r="W1215" i="14"/>
  <c r="W1214" i="14"/>
  <c r="W1213" i="14"/>
  <c r="W1212" i="14"/>
  <c r="W1211" i="14"/>
  <c r="W1210" i="14"/>
  <c r="W1209" i="14"/>
  <c r="W1208" i="14"/>
  <c r="W1207" i="14"/>
  <c r="W1206" i="14"/>
  <c r="W1205" i="14"/>
  <c r="W1204" i="14"/>
  <c r="W1203" i="14"/>
  <c r="W1202" i="14"/>
  <c r="W1201" i="14"/>
  <c r="W1200" i="14"/>
  <c r="W1199" i="14"/>
  <c r="W1198" i="14"/>
  <c r="W1197" i="14"/>
  <c r="W1196" i="14"/>
  <c r="W1195" i="14"/>
  <c r="W1194" i="14"/>
  <c r="W1193" i="14"/>
  <c r="W1192" i="14"/>
  <c r="W1191" i="14"/>
  <c r="W1190" i="14"/>
  <c r="W1189" i="14"/>
  <c r="W1188" i="14"/>
  <c r="W1187" i="14"/>
  <c r="W1186" i="14"/>
  <c r="W1185" i="14"/>
  <c r="W1184" i="14"/>
  <c r="W1183" i="14"/>
  <c r="W1182" i="14"/>
  <c r="W1181" i="14"/>
  <c r="W1180" i="14"/>
  <c r="W1179" i="14"/>
  <c r="W1178" i="14"/>
  <c r="W1177" i="14"/>
  <c r="W1176" i="14"/>
  <c r="W1175" i="14"/>
  <c r="W1174" i="14"/>
  <c r="W1173" i="14"/>
  <c r="W1172" i="14"/>
  <c r="W1171" i="14"/>
  <c r="W1170" i="14"/>
  <c r="W1169" i="14"/>
  <c r="W1168" i="14"/>
  <c r="W1167" i="14"/>
  <c r="W1166" i="14"/>
  <c r="W1165" i="14"/>
  <c r="W1164" i="14"/>
  <c r="W1163" i="14"/>
  <c r="W1162" i="14"/>
  <c r="W1161" i="14"/>
  <c r="W1160" i="14"/>
  <c r="W1159" i="14"/>
  <c r="W1158" i="14"/>
  <c r="W1157" i="14"/>
  <c r="W1156" i="14"/>
  <c r="W1155" i="14"/>
  <c r="W1154" i="14"/>
  <c r="W1153" i="14"/>
  <c r="W1152" i="14"/>
  <c r="W1151" i="14"/>
  <c r="W1150" i="14"/>
  <c r="W1149" i="14"/>
  <c r="W1148" i="14"/>
  <c r="W1147" i="14"/>
  <c r="W1146" i="14"/>
  <c r="W1145" i="14"/>
  <c r="W1144" i="14"/>
  <c r="W1143" i="14"/>
  <c r="W1142" i="14"/>
  <c r="W1141" i="14"/>
  <c r="W1140" i="14"/>
  <c r="W1139" i="14"/>
  <c r="W1138" i="14"/>
  <c r="W1137" i="14"/>
  <c r="W1136" i="14"/>
  <c r="W1135" i="14"/>
  <c r="W1134" i="14"/>
  <c r="W1133" i="14"/>
  <c r="W1132" i="14"/>
  <c r="W1131" i="14"/>
  <c r="W1130" i="14"/>
  <c r="W1129" i="14"/>
  <c r="W1128" i="14"/>
  <c r="W1127" i="14"/>
  <c r="W1126" i="14"/>
  <c r="W1125" i="14"/>
  <c r="W1124" i="14"/>
  <c r="W1123" i="14"/>
  <c r="W1122" i="14"/>
  <c r="W1121" i="14"/>
  <c r="W1120" i="14"/>
  <c r="W1119" i="14"/>
  <c r="W1118" i="14"/>
  <c r="W1117" i="14"/>
  <c r="W1116" i="14"/>
  <c r="W1115" i="14"/>
  <c r="W1114" i="14"/>
  <c r="W1113" i="14"/>
  <c r="W1112" i="14"/>
  <c r="W1111" i="14"/>
  <c r="W1110" i="14"/>
  <c r="W1109" i="14"/>
  <c r="W1108" i="14"/>
  <c r="W1107" i="14"/>
  <c r="W1106" i="14"/>
  <c r="W1105" i="14"/>
  <c r="W1103" i="14"/>
  <c r="W1102" i="14"/>
  <c r="W1101" i="14"/>
  <c r="W1100" i="14"/>
  <c r="W1099" i="14"/>
  <c r="W1098" i="14"/>
  <c r="W1097" i="14"/>
  <c r="W1096" i="14"/>
  <c r="W1095" i="14"/>
  <c r="W1094" i="14"/>
  <c r="W1093" i="14"/>
  <c r="W1092" i="14"/>
  <c r="W1091" i="14"/>
  <c r="W1090" i="14"/>
  <c r="W1089" i="14"/>
  <c r="W1088" i="14"/>
  <c r="W1087" i="14"/>
  <c r="W1086" i="14"/>
  <c r="W1085" i="14"/>
  <c r="W1084" i="14"/>
  <c r="W1083" i="14"/>
  <c r="W1082" i="14"/>
  <c r="W1081" i="14"/>
  <c r="W1080" i="14"/>
  <c r="W1079" i="14"/>
  <c r="W1078" i="14"/>
  <c r="W1077" i="14"/>
  <c r="W1076" i="14"/>
  <c r="W1075" i="14"/>
  <c r="W1074" i="14"/>
  <c r="W1073" i="14"/>
  <c r="W1072" i="14"/>
  <c r="W1071" i="14"/>
  <c r="W1070" i="14"/>
  <c r="W1069" i="14"/>
  <c r="W1068" i="14"/>
  <c r="W1067" i="14"/>
  <c r="W1066" i="14"/>
  <c r="W1065" i="14"/>
  <c r="W1064" i="14"/>
  <c r="W1063" i="14"/>
  <c r="W1062" i="14"/>
  <c r="W1061" i="14"/>
  <c r="W1060" i="14"/>
  <c r="W1059" i="14"/>
  <c r="W1058" i="14"/>
  <c r="W1057" i="14"/>
  <c r="W1056" i="14"/>
  <c r="W1055" i="14"/>
  <c r="W1054" i="14"/>
  <c r="W1053" i="14"/>
  <c r="W1052" i="14"/>
  <c r="W1051" i="14"/>
  <c r="W1050" i="14"/>
  <c r="W1049" i="14"/>
  <c r="W1048" i="14"/>
  <c r="W1047" i="14"/>
  <c r="W1046" i="14"/>
  <c r="W1045" i="14"/>
  <c r="W1044" i="14"/>
  <c r="W1043" i="14"/>
  <c r="W1042" i="14"/>
  <c r="W1041" i="14"/>
  <c r="W1040" i="14"/>
  <c r="W1039" i="14"/>
  <c r="W1038" i="14"/>
  <c r="W1037" i="14"/>
  <c r="W1036" i="14"/>
  <c r="W1035" i="14"/>
  <c r="W1034" i="14"/>
  <c r="W1033" i="14"/>
  <c r="W1032" i="14"/>
  <c r="W1031" i="14"/>
  <c r="W1030" i="14"/>
  <c r="W1029" i="14"/>
  <c r="W1028" i="14"/>
  <c r="W1027" i="14"/>
  <c r="W1026" i="14"/>
  <c r="W1025" i="14"/>
  <c r="W1024" i="14"/>
  <c r="W1023" i="14"/>
  <c r="W1022" i="14"/>
  <c r="W1021" i="14"/>
  <c r="W1020" i="14"/>
  <c r="W1019" i="14"/>
  <c r="W1018" i="14"/>
  <c r="W1017" i="14"/>
  <c r="W1016" i="14"/>
  <c r="W1015" i="14"/>
  <c r="W1014" i="14"/>
  <c r="W1013" i="14"/>
  <c r="W1012" i="14"/>
  <c r="W1011" i="14"/>
  <c r="W1010" i="14"/>
  <c r="W1009" i="14"/>
  <c r="W1008" i="14"/>
  <c r="W1007" i="14"/>
  <c r="W1006" i="14"/>
  <c r="W1005" i="14"/>
  <c r="W1004" i="14"/>
  <c r="W1003" i="14"/>
  <c r="W1002" i="14"/>
  <c r="W1001" i="14"/>
  <c r="W1000" i="14"/>
  <c r="W999" i="14"/>
  <c r="W998" i="14"/>
  <c r="W997" i="14"/>
  <c r="W996" i="14"/>
  <c r="W995" i="14"/>
  <c r="W994" i="14"/>
  <c r="W993" i="14"/>
  <c r="W992" i="14"/>
  <c r="W991" i="14"/>
  <c r="W990" i="14"/>
  <c r="W989" i="14"/>
  <c r="W988" i="14"/>
  <c r="W987" i="14"/>
  <c r="W986" i="14"/>
  <c r="W985" i="14"/>
  <c r="W984" i="14"/>
  <c r="W983" i="14"/>
  <c r="W982" i="14"/>
  <c r="W981" i="14"/>
  <c r="W980" i="14"/>
  <c r="W979" i="14"/>
  <c r="W978" i="14"/>
  <c r="W977" i="14"/>
  <c r="W976" i="14"/>
  <c r="W975" i="14"/>
  <c r="W974" i="14"/>
  <c r="W973" i="14"/>
  <c r="W972" i="14"/>
  <c r="W971" i="14"/>
  <c r="W970" i="14"/>
  <c r="W969" i="14"/>
  <c r="W968" i="14"/>
  <c r="W967" i="14"/>
  <c r="W966" i="14"/>
  <c r="W965" i="14"/>
  <c r="W964" i="14"/>
  <c r="W963" i="14"/>
  <c r="W962" i="14"/>
  <c r="W961" i="14"/>
  <c r="W960" i="14"/>
  <c r="W959" i="14"/>
  <c r="W958" i="14"/>
  <c r="W957" i="14"/>
  <c r="W956" i="14"/>
  <c r="W955" i="14"/>
  <c r="W954" i="14"/>
  <c r="W953" i="14"/>
  <c r="W952" i="14"/>
  <c r="W951" i="14"/>
  <c r="W950" i="14"/>
  <c r="W949" i="14"/>
  <c r="W948" i="14"/>
  <c r="W947" i="14"/>
  <c r="W946" i="14"/>
  <c r="W945" i="14"/>
  <c r="W944" i="14"/>
  <c r="W943" i="14"/>
  <c r="W942" i="14"/>
  <c r="W941" i="14"/>
  <c r="W940" i="14"/>
  <c r="W939" i="14"/>
  <c r="W938" i="14"/>
  <c r="W937" i="14"/>
  <c r="W936" i="14"/>
  <c r="W935" i="14"/>
  <c r="W934" i="14"/>
  <c r="W933" i="14"/>
  <c r="W932" i="14"/>
  <c r="W931" i="14"/>
  <c r="W930" i="14"/>
  <c r="W929" i="14"/>
  <c r="W928" i="14"/>
  <c r="W927" i="14"/>
  <c r="W926" i="14"/>
  <c r="W925" i="14"/>
  <c r="W924" i="14"/>
  <c r="W923" i="14"/>
  <c r="W922" i="14"/>
  <c r="W921" i="14"/>
  <c r="W920" i="14"/>
  <c r="W919" i="14"/>
  <c r="W918" i="14"/>
  <c r="W917" i="14"/>
  <c r="W916" i="14"/>
  <c r="W915" i="14"/>
  <c r="W914" i="14"/>
  <c r="W913" i="14"/>
  <c r="W912" i="14"/>
  <c r="W911" i="14"/>
  <c r="W910" i="14"/>
  <c r="W909" i="14"/>
  <c r="W908" i="14"/>
  <c r="W907" i="14"/>
  <c r="W906" i="14"/>
  <c r="W905" i="14"/>
  <c r="W904" i="14"/>
  <c r="W903" i="14"/>
  <c r="W902" i="14"/>
  <c r="W901" i="14"/>
  <c r="W900" i="14"/>
  <c r="W899" i="14"/>
  <c r="W898" i="14"/>
  <c r="W897" i="14"/>
  <c r="W896" i="14"/>
  <c r="W895" i="14"/>
  <c r="W894" i="14"/>
  <c r="W893" i="14"/>
  <c r="W892" i="14"/>
  <c r="W891" i="14"/>
  <c r="W890" i="14"/>
  <c r="W889" i="14"/>
  <c r="W888" i="14"/>
  <c r="W887" i="14"/>
  <c r="W886" i="14"/>
  <c r="W885" i="14"/>
  <c r="W884" i="14"/>
  <c r="W883" i="14"/>
  <c r="W882" i="14"/>
  <c r="W881" i="14"/>
  <c r="W880" i="14"/>
  <c r="W879" i="14"/>
  <c r="W878" i="14"/>
  <c r="W877" i="14"/>
  <c r="W876" i="14"/>
  <c r="W875" i="14"/>
  <c r="W874" i="14"/>
  <c r="W873" i="14"/>
  <c r="W872" i="14"/>
  <c r="W871" i="14"/>
  <c r="W870" i="14"/>
  <c r="W869" i="14"/>
  <c r="W868" i="14"/>
  <c r="W867" i="14"/>
  <c r="W866" i="14"/>
  <c r="W865" i="14"/>
  <c r="W864" i="14"/>
  <c r="W863" i="14"/>
  <c r="W862" i="14"/>
  <c r="W861" i="14"/>
  <c r="W860" i="14"/>
  <c r="W859" i="14"/>
  <c r="W858" i="14"/>
  <c r="W857" i="14"/>
  <c r="W856" i="14"/>
  <c r="W855" i="14"/>
  <c r="W854" i="14"/>
  <c r="W853" i="14"/>
  <c r="W852" i="14"/>
  <c r="W851" i="14"/>
  <c r="W850" i="14"/>
  <c r="W848" i="14"/>
  <c r="W847" i="14"/>
  <c r="W846" i="14"/>
  <c r="W845" i="14"/>
  <c r="W844" i="14"/>
  <c r="W843" i="14"/>
  <c r="W842" i="14"/>
  <c r="W841" i="14"/>
  <c r="W840" i="14"/>
  <c r="W839" i="14"/>
  <c r="W838" i="14"/>
  <c r="W837" i="14"/>
  <c r="W836" i="14"/>
  <c r="W835" i="14"/>
  <c r="W834" i="14"/>
  <c r="W833" i="14"/>
  <c r="W832" i="14"/>
  <c r="W831" i="14"/>
  <c r="W830" i="14"/>
  <c r="W829" i="14"/>
  <c r="W828" i="14"/>
  <c r="W827" i="14"/>
  <c r="W826" i="14"/>
  <c r="W825" i="14"/>
  <c r="W824" i="14"/>
  <c r="W823" i="14"/>
  <c r="W822" i="14"/>
  <c r="W821" i="14"/>
  <c r="W820" i="14"/>
  <c r="W819" i="14"/>
  <c r="W818" i="14"/>
  <c r="W817" i="14"/>
  <c r="W816" i="14"/>
  <c r="W815" i="14"/>
  <c r="W814" i="14"/>
  <c r="W813" i="14"/>
  <c r="W812" i="14"/>
  <c r="W811" i="14"/>
  <c r="W810" i="14"/>
  <c r="W809" i="14"/>
  <c r="W808" i="14"/>
  <c r="W807" i="14"/>
  <c r="W806" i="14"/>
  <c r="W805" i="14"/>
  <c r="W804" i="14"/>
  <c r="W803" i="14"/>
  <c r="W802" i="14"/>
  <c r="W801" i="14"/>
  <c r="W800" i="14"/>
  <c r="W799" i="14"/>
  <c r="W798" i="14"/>
  <c r="W797" i="14"/>
  <c r="W796" i="14"/>
  <c r="W795" i="14"/>
  <c r="W794" i="14"/>
  <c r="W793" i="14"/>
  <c r="W792" i="14"/>
  <c r="W791" i="14"/>
  <c r="W790" i="14"/>
  <c r="W789" i="14"/>
  <c r="W788" i="14"/>
  <c r="W787" i="14"/>
  <c r="W786" i="14"/>
  <c r="W785" i="14"/>
  <c r="W784" i="14"/>
  <c r="W783" i="14"/>
  <c r="W782" i="14"/>
  <c r="W781" i="14"/>
  <c r="W780" i="14"/>
  <c r="W779" i="14"/>
  <c r="W778" i="14"/>
  <c r="W777" i="14"/>
  <c r="W776" i="14"/>
  <c r="W775" i="14"/>
  <c r="W774" i="14"/>
  <c r="W773" i="14"/>
  <c r="W772" i="14"/>
  <c r="W771" i="14"/>
  <c r="W770" i="14"/>
  <c r="W769" i="14"/>
  <c r="W768" i="14"/>
  <c r="W767" i="14"/>
  <c r="W766" i="14"/>
  <c r="W765" i="14"/>
  <c r="W764" i="14"/>
  <c r="W763" i="14"/>
  <c r="W762" i="14"/>
  <c r="W761" i="14"/>
  <c r="W760" i="14"/>
  <c r="W759" i="14"/>
  <c r="W758" i="14"/>
  <c r="W757" i="14"/>
  <c r="W756" i="14"/>
  <c r="W755" i="14"/>
  <c r="W754" i="14"/>
  <c r="W753" i="14"/>
  <c r="W752" i="14"/>
  <c r="W751" i="14"/>
  <c r="W750" i="14"/>
  <c r="W749" i="14"/>
  <c r="W748" i="14"/>
  <c r="W747" i="14"/>
  <c r="W746" i="14"/>
  <c r="W745" i="14"/>
  <c r="W744" i="14"/>
  <c r="W743" i="14"/>
  <c r="W742" i="14"/>
  <c r="W741" i="14"/>
  <c r="W740" i="14"/>
  <c r="W739" i="14"/>
  <c r="W738" i="14"/>
  <c r="W737" i="14"/>
  <c r="W736" i="14"/>
  <c r="W735" i="14"/>
  <c r="W734" i="14"/>
  <c r="W733" i="14"/>
  <c r="W732" i="14"/>
  <c r="W731" i="14"/>
  <c r="W730" i="14"/>
  <c r="W729" i="14"/>
  <c r="W728" i="14"/>
  <c r="W727" i="14"/>
  <c r="W726" i="14"/>
  <c r="W725" i="14"/>
  <c r="W724" i="14"/>
  <c r="W723" i="14"/>
  <c r="W722" i="14"/>
  <c r="W721" i="14"/>
  <c r="W720" i="14"/>
  <c r="W719" i="14"/>
  <c r="W718" i="14"/>
  <c r="W717" i="14"/>
  <c r="W716" i="14"/>
  <c r="W715" i="14"/>
  <c r="W714" i="14"/>
  <c r="W713" i="14"/>
  <c r="W712" i="14"/>
  <c r="W711" i="14"/>
  <c r="W710" i="14"/>
  <c r="W709" i="14"/>
  <c r="W708" i="14"/>
  <c r="W707" i="14"/>
  <c r="W706" i="14"/>
  <c r="W705" i="14"/>
  <c r="W704" i="14"/>
  <c r="W703" i="14"/>
  <c r="W702" i="14"/>
  <c r="W701" i="14"/>
  <c r="W700" i="14"/>
  <c r="W699" i="14"/>
  <c r="W698" i="14"/>
  <c r="W697" i="14"/>
  <c r="W696" i="14"/>
  <c r="W695" i="14"/>
  <c r="W694" i="14"/>
  <c r="W693" i="14"/>
  <c r="W692" i="14"/>
  <c r="W691" i="14"/>
  <c r="W690" i="14"/>
  <c r="W689" i="14"/>
  <c r="W688" i="14"/>
  <c r="W687" i="14"/>
  <c r="W686" i="14"/>
  <c r="W685" i="14"/>
  <c r="W684" i="14"/>
  <c r="W683" i="14"/>
  <c r="W682" i="14"/>
  <c r="W681" i="14"/>
  <c r="W680" i="14"/>
  <c r="W679" i="14"/>
  <c r="W678" i="14"/>
  <c r="W677" i="14"/>
  <c r="W676" i="14"/>
  <c r="W675" i="14"/>
  <c r="W674" i="14"/>
  <c r="W673" i="14"/>
  <c r="W672" i="14"/>
  <c r="W671" i="14"/>
  <c r="W670" i="14"/>
  <c r="W669" i="14"/>
  <c r="W668" i="14"/>
  <c r="W667" i="14"/>
  <c r="W666" i="14"/>
  <c r="W665" i="14"/>
  <c r="W664" i="14"/>
  <c r="W663" i="14"/>
  <c r="W662" i="14"/>
  <c r="W661" i="14"/>
  <c r="W660" i="14"/>
  <c r="W659" i="14"/>
  <c r="W658" i="14"/>
  <c r="W657" i="14"/>
  <c r="W656" i="14"/>
  <c r="W655" i="14"/>
  <c r="W654" i="14"/>
  <c r="W653" i="14"/>
  <c r="W652" i="14"/>
  <c r="W651" i="14"/>
  <c r="W650" i="14"/>
  <c r="W649" i="14"/>
  <c r="W648" i="14"/>
  <c r="W647" i="14"/>
  <c r="W645" i="14"/>
  <c r="W644" i="14"/>
  <c r="W643" i="14"/>
  <c r="W642" i="14"/>
  <c r="W641" i="14"/>
  <c r="W640" i="14"/>
  <c r="W639" i="14"/>
  <c r="W638" i="14"/>
  <c r="W637" i="14"/>
  <c r="W636" i="14"/>
  <c r="W635" i="14"/>
  <c r="W634" i="14"/>
  <c r="W633" i="14"/>
  <c r="W632" i="14"/>
  <c r="W631" i="14"/>
  <c r="W630" i="14"/>
  <c r="W629" i="14"/>
  <c r="W628" i="14"/>
  <c r="W627" i="14"/>
  <c r="W626" i="14"/>
  <c r="W625" i="14"/>
  <c r="W624" i="14"/>
  <c r="W623" i="14"/>
  <c r="W622" i="14"/>
  <c r="W621" i="14"/>
  <c r="W620" i="14"/>
  <c r="W619" i="14"/>
  <c r="W618" i="14"/>
  <c r="W617" i="14"/>
  <c r="W616" i="14"/>
  <c r="W615" i="14"/>
  <c r="W614" i="14"/>
  <c r="W613" i="14"/>
  <c r="W612" i="14"/>
  <c r="W611" i="14"/>
  <c r="W610" i="14"/>
  <c r="W609" i="14"/>
  <c r="W608" i="14"/>
  <c r="W607" i="14"/>
  <c r="W606" i="14"/>
  <c r="W605" i="14"/>
  <c r="W604" i="14"/>
  <c r="W603" i="14"/>
  <c r="W602" i="14"/>
  <c r="W601" i="14"/>
  <c r="W600" i="14"/>
  <c r="W599" i="14"/>
  <c r="W598" i="14"/>
  <c r="W597" i="14"/>
  <c r="W596" i="14"/>
  <c r="W595" i="14"/>
  <c r="W594" i="14"/>
  <c r="W593" i="14"/>
  <c r="W592" i="14"/>
  <c r="W591" i="14"/>
  <c r="W590" i="14"/>
  <c r="W589" i="14"/>
  <c r="W588" i="14"/>
  <c r="W587" i="14"/>
  <c r="W586" i="14"/>
  <c r="W585" i="14"/>
  <c r="W584" i="14"/>
  <c r="W583" i="14"/>
  <c r="W582" i="14"/>
  <c r="W581" i="14"/>
  <c r="W580" i="14"/>
  <c r="W579" i="14"/>
  <c r="W578" i="14"/>
  <c r="W577" i="14"/>
  <c r="W576" i="14"/>
  <c r="W575" i="14"/>
  <c r="W574" i="14"/>
  <c r="W573" i="14"/>
  <c r="W572" i="14"/>
  <c r="W571" i="14"/>
  <c r="W570" i="14"/>
  <c r="W569" i="14"/>
  <c r="W568" i="14"/>
  <c r="W567" i="14"/>
  <c r="W566" i="14"/>
  <c r="W565" i="14"/>
  <c r="W564" i="14"/>
  <c r="W563" i="14"/>
  <c r="W562" i="14"/>
  <c r="W561" i="14"/>
  <c r="W560" i="14"/>
  <c r="W559" i="14"/>
  <c r="W558" i="14"/>
  <c r="W557" i="14"/>
  <c r="W556" i="14"/>
  <c r="W555" i="14"/>
  <c r="W554" i="14"/>
  <c r="W553" i="14"/>
  <c r="W552" i="14"/>
  <c r="W551" i="14"/>
  <c r="W550" i="14"/>
  <c r="W549" i="14"/>
  <c r="W548" i="14"/>
  <c r="W547" i="14"/>
  <c r="W546" i="14"/>
  <c r="W545" i="14"/>
  <c r="W544" i="14"/>
  <c r="W543" i="14"/>
  <c r="W542" i="14"/>
  <c r="W541" i="14"/>
  <c r="W540" i="14"/>
  <c r="W539" i="14"/>
  <c r="W538" i="14"/>
  <c r="W537" i="14"/>
  <c r="W536" i="14"/>
  <c r="W535" i="14"/>
  <c r="W534" i="14"/>
  <c r="W533" i="14"/>
  <c r="W532" i="14"/>
  <c r="W531" i="14"/>
  <c r="W530" i="14"/>
  <c r="W529" i="14"/>
  <c r="W528" i="14"/>
  <c r="W527" i="14"/>
  <c r="W526" i="14"/>
  <c r="W525" i="14"/>
  <c r="W524" i="14"/>
  <c r="W523" i="14"/>
  <c r="W522" i="14"/>
  <c r="W521" i="14"/>
  <c r="W520" i="14"/>
  <c r="W519" i="14"/>
  <c r="W518" i="14"/>
  <c r="W517" i="14"/>
  <c r="W516" i="14"/>
  <c r="W515" i="14"/>
  <c r="W514" i="14"/>
  <c r="W513" i="14"/>
  <c r="W512" i="14"/>
  <c r="W511" i="14"/>
  <c r="W510" i="14"/>
  <c r="W509" i="14"/>
  <c r="W508" i="14"/>
  <c r="W507" i="14"/>
  <c r="W506" i="14"/>
  <c r="W505" i="14"/>
  <c r="W504" i="14"/>
  <c r="W503" i="14"/>
  <c r="W502" i="14"/>
  <c r="W501" i="14"/>
  <c r="W500" i="14"/>
  <c r="W499" i="14"/>
  <c r="W498" i="14"/>
  <c r="W497" i="14"/>
  <c r="W496" i="14"/>
  <c r="W495" i="14"/>
  <c r="W494" i="14"/>
  <c r="W493" i="14"/>
  <c r="W492" i="14"/>
  <c r="W491" i="14"/>
  <c r="W490" i="14"/>
  <c r="W489" i="14"/>
  <c r="W488" i="14"/>
  <c r="W487" i="14"/>
  <c r="W486" i="14"/>
  <c r="W485" i="14"/>
  <c r="W484" i="14"/>
  <c r="W483" i="14"/>
  <c r="W482" i="14"/>
  <c r="W481" i="14"/>
  <c r="W480" i="14"/>
  <c r="W479" i="14"/>
  <c r="W478" i="14"/>
  <c r="W477" i="14"/>
  <c r="W476" i="14"/>
  <c r="W475" i="14"/>
  <c r="W474" i="14"/>
  <c r="W473" i="14"/>
  <c r="W472" i="14"/>
  <c r="W471" i="14"/>
  <c r="W470" i="14"/>
  <c r="W469" i="14"/>
  <c r="W468" i="14"/>
  <c r="W467" i="14"/>
  <c r="W466" i="14"/>
  <c r="W465" i="14"/>
  <c r="W464" i="14"/>
  <c r="W463" i="14"/>
  <c r="W462" i="14"/>
  <c r="W461" i="14"/>
  <c r="W460" i="14"/>
  <c r="W459" i="14"/>
  <c r="W458" i="14"/>
  <c r="W457" i="14"/>
  <c r="W456" i="14"/>
  <c r="W455" i="14"/>
  <c r="W454" i="14"/>
  <c r="W453" i="14"/>
  <c r="W452" i="14"/>
  <c r="W451" i="14"/>
  <c r="W450" i="14"/>
  <c r="W449" i="14"/>
  <c r="W448" i="14"/>
  <c r="W447" i="14"/>
  <c r="W446" i="14"/>
  <c r="W445" i="14"/>
  <c r="W444" i="14"/>
  <c r="W443" i="14"/>
  <c r="W442" i="14"/>
  <c r="W441" i="14"/>
  <c r="W440" i="14"/>
  <c r="W439" i="14"/>
  <c r="W438" i="14"/>
  <c r="W437" i="14"/>
  <c r="W436" i="14"/>
  <c r="W435" i="14"/>
  <c r="W434" i="14"/>
  <c r="W433" i="14"/>
  <c r="W432" i="14"/>
  <c r="W431" i="14"/>
  <c r="W430" i="14"/>
  <c r="W429" i="14"/>
  <c r="W428" i="14"/>
  <c r="W427" i="14"/>
  <c r="W426" i="14"/>
  <c r="W425" i="14"/>
  <c r="W424" i="14"/>
  <c r="W423" i="14"/>
  <c r="W422" i="14"/>
  <c r="W421" i="14"/>
  <c r="W420" i="14"/>
  <c r="W419" i="14"/>
  <c r="W418" i="14"/>
  <c r="W417" i="14"/>
  <c r="W416" i="14"/>
  <c r="W415" i="14"/>
  <c r="W414" i="14"/>
  <c r="W413" i="14"/>
  <c r="W412" i="14"/>
  <c r="W411" i="14"/>
  <c r="W410" i="14"/>
  <c r="W409" i="14"/>
  <c r="W408" i="14"/>
  <c r="W407" i="14"/>
  <c r="W406" i="14"/>
  <c r="W405" i="14"/>
  <c r="W404" i="14"/>
  <c r="W403" i="14"/>
  <c r="W402" i="14"/>
  <c r="W401" i="14"/>
  <c r="W400" i="14"/>
  <c r="W399" i="14"/>
  <c r="W398" i="14"/>
  <c r="W397" i="14"/>
  <c r="W396" i="14"/>
  <c r="W395" i="14"/>
  <c r="W394" i="14"/>
  <c r="W393" i="14"/>
  <c r="W392" i="14"/>
  <c r="W391" i="14"/>
  <c r="W390" i="14"/>
  <c r="W389" i="14"/>
  <c r="W388" i="14"/>
  <c r="W387" i="14"/>
  <c r="W386" i="14"/>
  <c r="W385" i="14"/>
  <c r="W384" i="14"/>
  <c r="W383" i="14"/>
  <c r="W382" i="14"/>
  <c r="W381" i="14"/>
  <c r="W380" i="14"/>
  <c r="W379" i="14"/>
  <c r="W378" i="14"/>
  <c r="W377" i="14"/>
  <c r="W376" i="14"/>
  <c r="W375" i="14"/>
  <c r="W374" i="14"/>
  <c r="W373" i="14"/>
  <c r="W372" i="14"/>
  <c r="W371" i="14"/>
  <c r="W370" i="14"/>
  <c r="W369" i="14"/>
  <c r="W368" i="14"/>
  <c r="W367" i="14"/>
  <c r="W366" i="14"/>
  <c r="W365" i="14"/>
  <c r="W364" i="14"/>
  <c r="W363" i="14"/>
  <c r="W362" i="14"/>
  <c r="W361" i="14"/>
  <c r="W360" i="14"/>
  <c r="W359" i="14"/>
  <c r="W358" i="14"/>
  <c r="W357" i="14"/>
  <c r="W356" i="14"/>
  <c r="W355" i="14"/>
  <c r="W354" i="14"/>
  <c r="W353" i="14"/>
  <c r="W352" i="14"/>
  <c r="W351" i="14"/>
  <c r="W350" i="14"/>
  <c r="W349" i="14"/>
  <c r="W348" i="14"/>
  <c r="W347" i="14"/>
  <c r="W346" i="14"/>
  <c r="W345" i="14"/>
  <c r="W344" i="14"/>
  <c r="W343" i="14"/>
  <c r="W342" i="14"/>
  <c r="W341" i="14"/>
  <c r="W340" i="14"/>
  <c r="W339" i="14"/>
  <c r="W338" i="14"/>
  <c r="W337" i="14"/>
  <c r="W336" i="14"/>
  <c r="W335" i="14"/>
  <c r="W334" i="14"/>
  <c r="W333" i="14"/>
  <c r="W332" i="14"/>
  <c r="W331" i="14"/>
  <c r="W330" i="14"/>
  <c r="W329" i="14"/>
  <c r="W328" i="14"/>
  <c r="W327" i="14"/>
  <c r="W326" i="14"/>
  <c r="W325" i="14"/>
  <c r="W324" i="14"/>
  <c r="W323" i="14"/>
  <c r="W322" i="14"/>
  <c r="W321" i="14"/>
  <c r="W320" i="14"/>
  <c r="W319" i="14"/>
  <c r="W318" i="14"/>
  <c r="W317" i="14"/>
  <c r="W316" i="14"/>
  <c r="W315" i="14"/>
  <c r="W314" i="14"/>
  <c r="W313" i="14"/>
  <c r="W312" i="14"/>
  <c r="W311" i="14"/>
  <c r="W310" i="14"/>
  <c r="W309" i="14"/>
  <c r="W308" i="14"/>
  <c r="W307" i="14"/>
  <c r="W306" i="14"/>
  <c r="W305" i="14"/>
  <c r="W304" i="14"/>
  <c r="W303" i="14"/>
  <c r="W302" i="14"/>
  <c r="W301" i="14"/>
  <c r="W300" i="14"/>
  <c r="W299" i="14"/>
  <c r="W298" i="14"/>
  <c r="W297" i="14"/>
  <c r="W296" i="14"/>
  <c r="W295" i="14"/>
  <c r="W294" i="14"/>
  <c r="W293" i="14"/>
  <c r="W292" i="14"/>
  <c r="W291" i="14"/>
  <c r="W290" i="14"/>
  <c r="W289" i="14"/>
  <c r="W288" i="14"/>
  <c r="W287" i="14"/>
  <c r="W286" i="14"/>
  <c r="W285" i="14"/>
  <c r="W284" i="14"/>
  <c r="W283" i="14"/>
  <c r="W282" i="14"/>
  <c r="W281" i="14"/>
  <c r="W280" i="14"/>
  <c r="W279" i="14"/>
  <c r="W278" i="14"/>
  <c r="W277" i="14"/>
  <c r="W276" i="14"/>
  <c r="W275" i="14"/>
  <c r="W274" i="14"/>
  <c r="W273" i="14"/>
  <c r="W272" i="14"/>
  <c r="W271" i="14"/>
  <c r="W270" i="14"/>
  <c r="W269" i="14"/>
  <c r="W268" i="14"/>
  <c r="W267" i="14"/>
  <c r="W266" i="14"/>
  <c r="W265" i="14"/>
  <c r="W264" i="14"/>
  <c r="W263" i="14"/>
  <c r="W262" i="14"/>
  <c r="W261" i="14"/>
  <c r="W260" i="14"/>
  <c r="W259" i="14"/>
  <c r="W258" i="14"/>
  <c r="W257" i="14"/>
  <c r="W256" i="14"/>
  <c r="W255" i="14"/>
  <c r="W254" i="14"/>
  <c r="W253" i="14"/>
  <c r="W252" i="14"/>
  <c r="W251" i="14"/>
  <c r="W250" i="14"/>
  <c r="W249" i="14"/>
  <c r="W248" i="14"/>
  <c r="W247" i="14"/>
  <c r="W246" i="14"/>
  <c r="W245" i="14"/>
  <c r="W244" i="14"/>
  <c r="W243" i="14"/>
  <c r="W242" i="14"/>
  <c r="W241" i="14"/>
  <c r="W240" i="14"/>
  <c r="W239" i="14"/>
  <c r="W238" i="14"/>
  <c r="W237" i="14"/>
  <c r="W236" i="14"/>
  <c r="W235" i="14"/>
  <c r="W234" i="14"/>
  <c r="W233" i="14"/>
  <c r="W232" i="14"/>
  <c r="W231" i="14"/>
  <c r="W230" i="14"/>
  <c r="W229" i="14"/>
  <c r="W228" i="14"/>
  <c r="W227" i="14"/>
  <c r="W226" i="14"/>
  <c r="W225" i="14"/>
  <c r="W224" i="14"/>
  <c r="W223" i="14"/>
  <c r="W222" i="14"/>
  <c r="W221" i="14"/>
  <c r="W220" i="14"/>
  <c r="W219" i="14"/>
  <c r="W218" i="14"/>
  <c r="W217" i="14"/>
  <c r="W216" i="14"/>
  <c r="W215" i="14"/>
  <c r="W214" i="14"/>
  <c r="W213" i="14"/>
  <c r="W212" i="14"/>
  <c r="W211" i="14"/>
  <c r="W210" i="14"/>
  <c r="W209" i="14"/>
  <c r="W208" i="14"/>
  <c r="W207" i="14"/>
  <c r="W206" i="14"/>
  <c r="W205" i="14"/>
  <c r="W204" i="14"/>
  <c r="W203" i="14"/>
  <c r="W202" i="14"/>
  <c r="W201" i="14"/>
  <c r="W200" i="14"/>
  <c r="W199" i="14"/>
  <c r="W198" i="14"/>
  <c r="W197" i="14"/>
  <c r="W196" i="14"/>
  <c r="W195" i="14"/>
  <c r="W194" i="14"/>
  <c r="W193" i="14"/>
  <c r="W192" i="14"/>
  <c r="W191" i="14"/>
  <c r="W190" i="14"/>
  <c r="W189" i="14"/>
  <c r="W188" i="14"/>
  <c r="W187" i="14"/>
  <c r="W186" i="14"/>
  <c r="W185" i="14"/>
  <c r="W184" i="14"/>
  <c r="W183" i="14"/>
  <c r="W182" i="14"/>
  <c r="W181" i="14"/>
  <c r="W180" i="14"/>
  <c r="W179" i="14"/>
  <c r="W178" i="14"/>
  <c r="W177" i="14"/>
  <c r="W176" i="14"/>
  <c r="W175" i="14"/>
  <c r="W174" i="14"/>
  <c r="W173" i="14"/>
  <c r="W172" i="14"/>
  <c r="W171" i="14"/>
  <c r="W170" i="14"/>
  <c r="W169" i="14"/>
  <c r="W168" i="14"/>
  <c r="W167" i="14"/>
  <c r="W166" i="14"/>
  <c r="W165" i="14"/>
  <c r="W164" i="14"/>
  <c r="W163" i="14"/>
  <c r="W162" i="14"/>
  <c r="W161" i="14"/>
  <c r="W160" i="14"/>
  <c r="W159" i="14"/>
  <c r="W158" i="14"/>
  <c r="W157" i="14"/>
  <c r="W156" i="14"/>
  <c r="W155" i="14"/>
  <c r="W154" i="14"/>
  <c r="W153" i="14"/>
  <c r="W152" i="14"/>
  <c r="W151" i="14"/>
  <c r="W150" i="14"/>
  <c r="W149" i="14"/>
  <c r="W148" i="14"/>
  <c r="W147" i="14"/>
  <c r="W146" i="14"/>
  <c r="W145" i="14"/>
  <c r="W144" i="14"/>
  <c r="W143" i="14"/>
  <c r="W142" i="14"/>
  <c r="W141" i="14"/>
  <c r="W140" i="14"/>
  <c r="W139" i="14"/>
  <c r="W138" i="14"/>
  <c r="W137" i="14"/>
  <c r="W136" i="14"/>
  <c r="W135" i="14"/>
  <c r="W134" i="14"/>
  <c r="W133" i="14"/>
  <c r="W132" i="14"/>
  <c r="W131" i="14"/>
  <c r="W130" i="14"/>
  <c r="W129" i="14"/>
  <c r="W128" i="14"/>
  <c r="W127" i="14"/>
  <c r="W126" i="14"/>
  <c r="W125" i="14"/>
  <c r="W124" i="14"/>
  <c r="W123" i="14"/>
  <c r="W122" i="14"/>
  <c r="W121" i="14"/>
  <c r="W120" i="14"/>
  <c r="W119" i="14"/>
  <c r="W118" i="14"/>
  <c r="W117" i="14"/>
  <c r="W116" i="14"/>
  <c r="W115" i="14"/>
  <c r="W114" i="14"/>
  <c r="W113" i="14"/>
  <c r="W112" i="14"/>
  <c r="W111" i="14"/>
  <c r="W110" i="14"/>
  <c r="W109" i="14"/>
  <c r="W108" i="14"/>
  <c r="W107" i="14"/>
  <c r="W106" i="14"/>
  <c r="W105" i="14"/>
  <c r="W104" i="14"/>
  <c r="W102" i="14"/>
  <c r="W101" i="14"/>
  <c r="W100" i="14"/>
  <c r="W99" i="14"/>
  <c r="W98" i="14"/>
  <c r="W97" i="14"/>
  <c r="W96" i="14"/>
  <c r="W95" i="14"/>
  <c r="W94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8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6" i="14"/>
  <c r="W45" i="14"/>
  <c r="W44" i="14"/>
  <c r="W43" i="14"/>
  <c r="W42" i="14"/>
  <c r="W41" i="14"/>
  <c r="W40" i="14"/>
  <c r="W39" i="14"/>
  <c r="W38" i="14"/>
  <c r="W36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W4" i="14"/>
  <c r="W3" i="14"/>
  <c r="T1923" i="14" l="1"/>
  <c r="T1939" i="14" l="1"/>
  <c r="C13" i="6" s="1"/>
  <c r="T1920" i="14"/>
  <c r="T1936" i="14" s="1"/>
  <c r="C4" i="6" s="1"/>
  <c r="D14" i="6" l="1"/>
  <c r="D7" i="6"/>
  <c r="D13" i="6" l="1"/>
  <c r="D4" i="6" l="1"/>
  <c r="E19" i="3" l="1"/>
  <c r="G18" i="3"/>
  <c r="G17" i="3"/>
  <c r="G16" i="3"/>
  <c r="E13" i="3"/>
  <c r="G12" i="3"/>
  <c r="E9" i="3"/>
  <c r="G8" i="3"/>
  <c r="E5" i="3"/>
  <c r="G4" i="3"/>
  <c r="E20" i="3" l="1"/>
  <c r="G20" i="3"/>
  <c r="I33" i="4" s="1"/>
  <c r="G6" i="4" l="1"/>
  <c r="G9" i="5"/>
  <c r="I9" i="5" s="1"/>
  <c r="G27" i="4" l="1"/>
  <c r="I27" i="4" s="1"/>
  <c r="G16" i="4"/>
  <c r="G9" i="4"/>
  <c r="I9" i="4" s="1"/>
  <c r="G7" i="4"/>
  <c r="I7" i="4" s="1"/>
  <c r="G18" i="4"/>
  <c r="I18" i="4" s="1"/>
  <c r="G15" i="4"/>
  <c r="I15" i="4" s="1"/>
  <c r="G8" i="4"/>
  <c r="I8" i="4" s="1"/>
  <c r="G10" i="4"/>
  <c r="G26" i="4"/>
  <c r="I26" i="4" s="1"/>
  <c r="G25" i="4"/>
  <c r="G17" i="4"/>
  <c r="I17" i="4" s="1"/>
  <c r="G10" i="5"/>
  <c r="I6" i="4"/>
  <c r="G24" i="4"/>
  <c r="I24" i="4" s="1"/>
  <c r="G8" i="5"/>
  <c r="I16" i="4"/>
  <c r="G29" i="4"/>
  <c r="I29" i="4" s="1"/>
  <c r="G13" i="4"/>
  <c r="I13" i="4" s="1"/>
  <c r="G20" i="4"/>
  <c r="G43" i="5"/>
  <c r="I20" i="4" l="1"/>
  <c r="G32" i="4"/>
  <c r="I32" i="4" s="1"/>
  <c r="G42" i="5"/>
  <c r="I8" i="5"/>
  <c r="G11" i="5"/>
  <c r="I11" i="5" s="1"/>
  <c r="G24" i="5"/>
  <c r="G19" i="4"/>
  <c r="I19" i="4" s="1"/>
  <c r="I25" i="4"/>
  <c r="G47" i="5"/>
  <c r="G48" i="5"/>
  <c r="I48" i="5" s="1"/>
  <c r="I43" i="5"/>
  <c r="G25" i="5"/>
  <c r="G12" i="5"/>
  <c r="I10" i="5"/>
  <c r="G44" i="5"/>
  <c r="I10" i="4"/>
  <c r="G11" i="4"/>
  <c r="C16" i="6"/>
  <c r="D16" i="6" s="1"/>
  <c r="G15" i="5" l="1"/>
  <c r="I15" i="5" s="1"/>
  <c r="I12" i="5"/>
  <c r="G49" i="5"/>
  <c r="I47" i="5"/>
  <c r="G45" i="5"/>
  <c r="I45" i="5" s="1"/>
  <c r="I42" i="5"/>
  <c r="G33" i="5"/>
  <c r="I33" i="5" s="1"/>
  <c r="G27" i="5"/>
  <c r="I27" i="5" s="1"/>
  <c r="I25" i="5"/>
  <c r="I24" i="5"/>
  <c r="G26" i="5"/>
  <c r="I26" i="5" s="1"/>
  <c r="G28" i="5"/>
  <c r="G14" i="4"/>
  <c r="I11" i="4"/>
  <c r="G12" i="4"/>
  <c r="G28" i="4"/>
  <c r="I28" i="4" s="1"/>
  <c r="G46" i="5"/>
  <c r="I44" i="5"/>
  <c r="I16" i="5" l="1"/>
  <c r="I49" i="5"/>
  <c r="G50" i="5"/>
  <c r="I50" i="5" s="1"/>
  <c r="I46" i="5"/>
  <c r="G53" i="5"/>
  <c r="I53" i="5" s="1"/>
  <c r="G30" i="4"/>
  <c r="I30" i="4" s="1"/>
  <c r="I14" i="4"/>
  <c r="I12" i="4"/>
  <c r="I21" i="4" s="1"/>
  <c r="G31" i="4"/>
  <c r="I31" i="4" s="1"/>
  <c r="G29" i="5"/>
  <c r="I28" i="5"/>
  <c r="I54" i="5" l="1"/>
  <c r="I34" i="4"/>
  <c r="I36" i="4" s="1"/>
  <c r="C5" i="6" s="1"/>
  <c r="D5" i="6" s="1"/>
  <c r="G32" i="5"/>
  <c r="I32" i="5" s="1"/>
  <c r="I29" i="5"/>
  <c r="I34" i="5" s="1"/>
  <c r="I57" i="5" l="1"/>
  <c r="C6" i="6" s="1"/>
  <c r="D6" i="6" s="1"/>
  <c r="C10" i="6" l="1"/>
  <c r="C18" i="6" s="1"/>
  <c r="D10" i="6" l="1"/>
  <c r="D18" i="6" s="1"/>
</calcChain>
</file>

<file path=xl/sharedStrings.xml><?xml version="1.0" encoding="utf-8"?>
<sst xmlns="http://schemas.openxmlformats.org/spreadsheetml/2006/main" count="17473" uniqueCount="1535">
  <si>
    <t>OBJEDNATEL:</t>
  </si>
  <si>
    <t>AKCE:</t>
  </si>
  <si>
    <t>STUPEŇ:</t>
  </si>
  <si>
    <t>DPS</t>
  </si>
  <si>
    <t>PROJEKT:</t>
  </si>
  <si>
    <t>ČÁST DOKUMENTACE:</t>
  </si>
  <si>
    <t>ZHOTOVITEL:</t>
  </si>
  <si>
    <t>VEDOUCÍ ZPRACOVATELSKÉHO TÝMU:</t>
  </si>
  <si>
    <t>FORMÁT:</t>
  </si>
  <si>
    <t>A4</t>
  </si>
  <si>
    <t>Ing. JAROSLAV KOLAŘÍK, Ph.D</t>
  </si>
  <si>
    <t>ZPRACOVATELSKÝ TÝM:</t>
  </si>
  <si>
    <t>VÝKRES:</t>
  </si>
  <si>
    <t>PARÉ:</t>
  </si>
  <si>
    <t>Ing. Zdeněk Strnadel</t>
  </si>
  <si>
    <t>OBSAH</t>
  </si>
  <si>
    <t>CELKOVÁ SUMARIZACE FINANČNÍCH NÁKLADŮ</t>
  </si>
  <si>
    <t>OŠETŘENÍ STÁVAJÍCÍCH STROMŮ, ZPRACOVÁNÍ DŘEVA</t>
  </si>
  <si>
    <t>SOUPIS ROSTLINNÉHO MATERIÁLU</t>
  </si>
  <si>
    <t>VÝSADBA DŘEVIN</t>
  </si>
  <si>
    <t>ROZVOJOVÁ PÉČE DŘEVINY</t>
  </si>
  <si>
    <t>ZPŮSOBILÉ NÁKLADY</t>
  </si>
  <si>
    <t>Cena bez DPH</t>
  </si>
  <si>
    <t>Cena vč. DPH (21%)</t>
  </si>
  <si>
    <t>OŠETŘENÍ STÁVAJÍCÍCH STROMŮ</t>
  </si>
  <si>
    <t xml:space="preserve">Vedlejší rozpočtové výdaje (zařízení staveniště, omezení dopravy na komunikacích včetně dopravního značení, nezbytné geodetické a inženýrské práce, vytyčení inženýrských sítí) </t>
  </si>
  <si>
    <r>
      <t xml:space="preserve">ZPŮSOBILÉ REALIZAČNÍ NÁKLADY CELKEM </t>
    </r>
    <r>
      <rPr>
        <b/>
        <vertAlign val="superscript"/>
        <sz val="12"/>
        <color indexed="37"/>
        <rFont val="Arial Narrow"/>
        <family val="2"/>
        <charset val="238"/>
      </rPr>
      <t xml:space="preserve"> </t>
    </r>
  </si>
  <si>
    <t>NEZPŮSOBILÉ NÁKLADY</t>
  </si>
  <si>
    <r>
      <t xml:space="preserve">NEZPŮSOBILÉ REALIZAČNÍ NÁKLADY CELKEM </t>
    </r>
    <r>
      <rPr>
        <b/>
        <vertAlign val="superscript"/>
        <sz val="12"/>
        <color indexed="37"/>
        <rFont val="Arial Narrow"/>
        <family val="2"/>
        <charset val="238"/>
      </rPr>
      <t xml:space="preserve"> </t>
    </r>
  </si>
  <si>
    <t>CELKOVÉ NÁKLADY</t>
  </si>
  <si>
    <t>Číslo v ploše</t>
  </si>
  <si>
    <t>Taxon latinsky</t>
  </si>
  <si>
    <t>Fyziologické stáří</t>
  </si>
  <si>
    <t>Perspektiva</t>
  </si>
  <si>
    <t>Vitalita</t>
  </si>
  <si>
    <t>Stabilita zlom</t>
  </si>
  <si>
    <t>Zdravotní stav</t>
  </si>
  <si>
    <t>Poznámka</t>
  </si>
  <si>
    <t>Opakování</t>
  </si>
  <si>
    <t>Naléhavost</t>
  </si>
  <si>
    <t>Poznámka k práci</t>
  </si>
  <si>
    <t>Nezpůsobilé náklady</t>
  </si>
  <si>
    <t>Tilia cordata</t>
  </si>
  <si>
    <t>3</t>
  </si>
  <si>
    <t>a</t>
  </si>
  <si>
    <t>1</t>
  </si>
  <si>
    <t>Řez zdravotní</t>
  </si>
  <si>
    <t>10</t>
  </si>
  <si>
    <t>Úprava průjezdného či průchozího profilu</t>
  </si>
  <si>
    <t>n</t>
  </si>
  <si>
    <t>4</t>
  </si>
  <si>
    <t>2</t>
  </si>
  <si>
    <t>Infekce báze kmene.</t>
  </si>
  <si>
    <t>Acer platanoides</t>
  </si>
  <si>
    <t>Řez bezpečnostní</t>
  </si>
  <si>
    <t>Tlaková vidlice v koruně.</t>
  </si>
  <si>
    <t>Potlačit tlakové větvení.</t>
  </si>
  <si>
    <t>Fraxinus excelsior</t>
  </si>
  <si>
    <t>5</t>
  </si>
  <si>
    <t>Quercus robur</t>
  </si>
  <si>
    <t>Lokální redukce z důvodu stabilizace</t>
  </si>
  <si>
    <t>Odlehčení nestabilních větví.</t>
  </si>
  <si>
    <t>Tlaková vidlice v kosterním větvení.</t>
  </si>
  <si>
    <t>Řez výchovný</t>
  </si>
  <si>
    <t>b</t>
  </si>
  <si>
    <t>Dynamicky prosychá.</t>
  </si>
  <si>
    <t>Defektní větvení.</t>
  </si>
  <si>
    <t>Asymetrická koruna.</t>
  </si>
  <si>
    <t>Infekce kmene.</t>
  </si>
  <si>
    <t>Acer pseudoplatanus</t>
  </si>
  <si>
    <t>Symetrizovat.</t>
  </si>
  <si>
    <t>Redukce obvodová</t>
  </si>
  <si>
    <t>20 procent.</t>
  </si>
  <si>
    <t>Lokální redukce směrem k překážce</t>
  </si>
  <si>
    <t>Redukce ve směru k nadzemnímu vedení.</t>
  </si>
  <si>
    <t>Pyrus communis</t>
  </si>
  <si>
    <t>30 procent.</t>
  </si>
  <si>
    <t>Aesculus hippocastanum</t>
  </si>
  <si>
    <t>Defektní větvení. Asymetrická koruna.</t>
  </si>
  <si>
    <t>Symetrizovat. Odlehčení nestabilních větví.</t>
  </si>
  <si>
    <t>Defektní větvení. Infekce báze kmene.</t>
  </si>
  <si>
    <t>Silné suché větve v koruně.</t>
  </si>
  <si>
    <t>Tilia platyphyllos</t>
  </si>
  <si>
    <t>10 procent.</t>
  </si>
  <si>
    <t>Prunus domestica</t>
  </si>
  <si>
    <t>Tlaková vidlice vyvíjející se.</t>
  </si>
  <si>
    <t>Nevhodná struktura větvení.</t>
  </si>
  <si>
    <t>Asymetrická koruna. Defektní větvení.</t>
  </si>
  <si>
    <t>Infekce báze kmene. Defektní větvení.</t>
  </si>
  <si>
    <t>Detailní revize již instalované vazby s využitím lezecké techniky</t>
  </si>
  <si>
    <t>Infekce kmene. Dynamicky prosychá.</t>
  </si>
  <si>
    <t>Poškození kmene.</t>
  </si>
  <si>
    <t>název položky</t>
  </si>
  <si>
    <t>počet m.j.</t>
  </si>
  <si>
    <t>cena za j.</t>
  </si>
  <si>
    <t>jed.</t>
  </si>
  <si>
    <t>m3</t>
  </si>
  <si>
    <t>t</t>
  </si>
  <si>
    <t>Cena celkem bez DPH  - způsobilé náklady</t>
  </si>
  <si>
    <t>Cena celkem bez DPH  - nezpůsobilé náklady</t>
  </si>
  <si>
    <t>pozn.</t>
  </si>
  <si>
    <t>p.č.</t>
  </si>
  <si>
    <t>latinský název</t>
  </si>
  <si>
    <t>český název</t>
  </si>
  <si>
    <t>velikost</t>
  </si>
  <si>
    <t>počet kusů</t>
  </si>
  <si>
    <t>cena/ks</t>
  </si>
  <si>
    <t>cena celkem</t>
  </si>
  <si>
    <t>S2</t>
  </si>
  <si>
    <t>ZB 12/14</t>
  </si>
  <si>
    <t>S3</t>
  </si>
  <si>
    <t>S1</t>
  </si>
  <si>
    <t>Tilia platyphylla</t>
  </si>
  <si>
    <t>lípa velkolistá</t>
  </si>
  <si>
    <t xml:space="preserve">Celkem </t>
  </si>
  <si>
    <t>Vyspětlivky:</t>
  </si>
  <si>
    <t>ZB 12/14= zemní bal, dřevina s obvodem kmínku 12-14 cm v 1 m výšky kmene</t>
  </si>
  <si>
    <t>Kód rostliny je totožný s kódem uvedeným ve výkresové části.</t>
  </si>
  <si>
    <t>VÝSADBA STROMŮ</t>
  </si>
  <si>
    <t>PRÁCE</t>
  </si>
  <si>
    <t>HSV-rok</t>
  </si>
  <si>
    <t>P.č.</t>
  </si>
  <si>
    <t>Kód položky</t>
  </si>
  <si>
    <t>Název položky</t>
  </si>
  <si>
    <t>poznámka k pracÍm</t>
  </si>
  <si>
    <t>m.j.</t>
  </si>
  <si>
    <t>cena Kč/m.j.</t>
  </si>
  <si>
    <t>celkem Kč</t>
  </si>
  <si>
    <t>R</t>
  </si>
  <si>
    <t xml:space="preserve"> -</t>
  </si>
  <si>
    <t>Vytýčení výsadeb stromů před jejich založením</t>
  </si>
  <si>
    <t>ks</t>
  </si>
  <si>
    <t>ÚRS 823-1
2014</t>
  </si>
  <si>
    <t>183 10-1221</t>
  </si>
  <si>
    <r>
      <rPr>
        <b/>
        <sz val="8"/>
        <rFont val="Arial Narrow"/>
        <family val="2"/>
        <charset val="238"/>
      </rPr>
      <t xml:space="preserve">Hloubení jamek pro vysazování rostlin </t>
    </r>
    <r>
      <rPr>
        <sz val="8"/>
        <rFont val="Arial Narrow"/>
        <family val="2"/>
        <charset val="238"/>
      </rPr>
      <t xml:space="preserve">v zemině 1 až 4 </t>
    </r>
    <r>
      <rPr>
        <b/>
        <sz val="8"/>
        <rFont val="Arial Narrow"/>
        <family val="2"/>
        <charset val="238"/>
      </rPr>
      <t xml:space="preserve">s výměnou půdy na 50%, </t>
    </r>
    <r>
      <rPr>
        <sz val="8"/>
        <rFont val="Arial Narrow"/>
        <family val="2"/>
        <charset val="238"/>
      </rPr>
      <t>v rovině nebo na svahu do 1:5 , o objemu</t>
    </r>
    <r>
      <rPr>
        <b/>
        <sz val="8"/>
        <rFont val="Arial Narrow"/>
        <family val="2"/>
        <charset val="238"/>
      </rPr>
      <t xml:space="preserve"> přes 0,4 do 1 m³ </t>
    </r>
    <r>
      <rPr>
        <sz val="8"/>
        <rFont val="Arial Narrow"/>
        <family val="2"/>
        <charset val="238"/>
      </rPr>
      <t>vč.naložení, složení a odvoz výkopů do 20 km</t>
    </r>
  </si>
  <si>
    <t>min.velikost jámy
 0,75 m³</t>
  </si>
  <si>
    <r>
      <rPr>
        <b/>
        <sz val="8"/>
        <rFont val="Arial Narrow"/>
        <family val="2"/>
        <charset val="238"/>
      </rPr>
      <t>Zapravení hydrogelu</t>
    </r>
    <r>
      <rPr>
        <sz val="8"/>
        <rFont val="Arial Narrow"/>
        <family val="2"/>
        <charset val="238"/>
      </rPr>
      <t xml:space="preserve"> do výsadbového substrátu jednotlivých sazenic</t>
    </r>
  </si>
  <si>
    <t>200g/ strom</t>
  </si>
  <si>
    <t>ÚRS 2014</t>
  </si>
  <si>
    <t>184 10-2115</t>
  </si>
  <si>
    <r>
      <rPr>
        <b/>
        <sz val="8"/>
        <rFont val="Arial Narrow"/>
        <family val="2"/>
        <charset val="238"/>
      </rPr>
      <t>Výsadba dřevin s balem</t>
    </r>
    <r>
      <rPr>
        <sz val="8"/>
        <rFont val="Arial Narrow"/>
        <family val="2"/>
        <charset val="238"/>
      </rPr>
      <t xml:space="preserve"> do předem vyhloubené jamky se zalitím v rovině nebo na svahu do 1:5, při průměru balu </t>
    </r>
    <r>
      <rPr>
        <b/>
        <sz val="8"/>
        <rFont val="Arial Narrow"/>
        <family val="2"/>
        <charset val="238"/>
      </rPr>
      <t>přes 500 do 600 mm</t>
    </r>
  </si>
  <si>
    <t>184 81-6112</t>
  </si>
  <si>
    <r>
      <rPr>
        <b/>
        <sz val="8"/>
        <rFont val="Arial Narrow"/>
        <family val="2"/>
        <charset val="238"/>
      </rPr>
      <t>Hnojení sazenic</t>
    </r>
    <r>
      <rPr>
        <sz val="8"/>
        <rFont val="Arial Narrow"/>
        <family val="2"/>
        <charset val="238"/>
      </rPr>
      <t xml:space="preserve"> průmyslovými hnojivy v množství do 0,25 kg k jedné sazenici</t>
    </r>
  </si>
  <si>
    <t>při výsadbě</t>
  </si>
  <si>
    <t>184 21-5133</t>
  </si>
  <si>
    <r>
      <rPr>
        <b/>
        <sz val="8"/>
        <rFont val="Arial Narrow"/>
        <family val="2"/>
        <charset val="238"/>
      </rPr>
      <t>Ukotvení dřeviny třemi kůly</t>
    </r>
    <r>
      <rPr>
        <sz val="8"/>
        <rFont val="Arial Narrow"/>
        <family val="2"/>
        <charset val="238"/>
      </rPr>
      <t xml:space="preserve"> délky přes 2 do 3 m</t>
    </r>
  </si>
  <si>
    <t>184 50-1241</t>
  </si>
  <si>
    <r>
      <rPr>
        <b/>
        <sz val="8"/>
        <rFont val="Arial Narrow"/>
        <family val="2"/>
        <charset val="238"/>
      </rPr>
      <t xml:space="preserve">Zhotovení obalu kmene </t>
    </r>
    <r>
      <rPr>
        <sz val="8"/>
        <rFont val="Arial Narrow"/>
        <family val="2"/>
        <charset val="238"/>
      </rPr>
      <t xml:space="preserve">z rákosové nebo kokosové rohože v rovině nebo na svahu do 1:5 
</t>
    </r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</si>
  <si>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</si>
  <si>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184 91-1421</t>
  </si>
  <si>
    <r>
      <rPr>
        <b/>
        <sz val="8"/>
        <rFont val="Arial Narrow"/>
        <family val="2"/>
        <charset val="238"/>
      </rPr>
      <t>Mulčování vysazených rostlin</t>
    </r>
    <r>
      <rPr>
        <sz val="8"/>
        <rFont val="Arial Narrow"/>
        <family val="2"/>
        <charset val="238"/>
      </rPr>
      <t xml:space="preserve"> mulčovací kůrou, tl. do 100 mm, v rovině nebo na svahu do 1:5</t>
    </r>
  </si>
  <si>
    <t>tl. 100 mm
špepka vzniklá při ošetření dřevin
1 m2/strom</t>
  </si>
  <si>
    <t>18481-3221</t>
  </si>
  <si>
    <r>
      <rPr>
        <b/>
        <sz val="8"/>
        <rFont val="Arial Narrow"/>
        <family val="2"/>
        <charset val="238"/>
      </rPr>
      <t>Ochrana dřevin před okusem zvěří mechanicky, pletivem výšky do 2m</t>
    </r>
    <r>
      <rPr>
        <sz val="8"/>
        <rFont val="Arial Narrow"/>
        <family val="2"/>
        <charset val="238"/>
      </rPr>
      <t>, v rovině nebo na svahu do 1:5 včetně nákladů na spojení konců drátů po celé výšce pletiva</t>
    </r>
  </si>
  <si>
    <t>184 21-5413</t>
  </si>
  <si>
    <r>
      <rPr>
        <b/>
        <sz val="8"/>
        <rFont val="Arial Narrow"/>
        <family val="2"/>
        <charset val="238"/>
      </rPr>
      <t xml:space="preserve">Zhotovení závlahové mísy </t>
    </r>
    <r>
      <rPr>
        <sz val="8"/>
        <rFont val="Arial Narrow"/>
        <family val="2"/>
        <charset val="238"/>
      </rPr>
      <t>u solitérních dřevin v rovině nebo na svahu do 1:5, o průměru mísy</t>
    </r>
    <r>
      <rPr>
        <b/>
        <sz val="8"/>
        <rFont val="Arial Narrow"/>
        <family val="2"/>
        <charset val="238"/>
      </rPr>
      <t xml:space="preserve"> přes 1 m</t>
    </r>
  </si>
  <si>
    <t>184 85-2311</t>
  </si>
  <si>
    <r>
      <rPr>
        <b/>
        <sz val="8"/>
        <rFont val="Arial Narrow"/>
        <family val="2"/>
        <charset val="238"/>
      </rPr>
      <t>Řez stromů výchovný</t>
    </r>
    <r>
      <rPr>
        <sz val="8"/>
        <rFont val="Arial Narrow"/>
        <family val="2"/>
        <charset val="238"/>
      </rPr>
      <t>, výšky do 4m</t>
    </r>
  </si>
  <si>
    <t>184 80-1121</t>
  </si>
  <si>
    <r>
      <rPr>
        <b/>
        <sz val="8"/>
        <rFont val="Arial Narrow"/>
        <family val="2"/>
        <charset val="238"/>
      </rPr>
      <t xml:space="preserve">Ošetření vysazených dřevin solitérních </t>
    </r>
    <r>
      <rPr>
        <sz val="8"/>
        <rFont val="Arial Narrow"/>
        <family val="2"/>
        <charset val="238"/>
      </rPr>
      <t>v rovině nebo na svahu do 1:5 tj. odplevelení s nakypřením nebo vypletí, odstranění poškozených částí dřeviny s případným složením odpadu na hromady, naložením na dopravní prostředek a odvozem do 20km se složením</t>
    </r>
  </si>
  <si>
    <r>
      <rPr>
        <b/>
        <sz val="8"/>
        <rFont val="Arial Narrow"/>
        <family val="2"/>
        <charset val="238"/>
      </rPr>
      <t>Povýsadbový řez stromů</t>
    </r>
    <r>
      <rPr>
        <sz val="8"/>
        <rFont val="Arial Narrow"/>
        <family val="2"/>
        <charset val="238"/>
      </rPr>
      <t xml:space="preserve"> výšky do 4m</t>
    </r>
  </si>
  <si>
    <t>998 23-1311</t>
  </si>
  <si>
    <r>
      <rPr>
        <b/>
        <sz val="8"/>
        <rFont val="Arial Narrow"/>
        <family val="2"/>
        <charset val="238"/>
      </rPr>
      <t>Přesun hmot pro sadovnické a krajinářské úpravy</t>
    </r>
    <r>
      <rPr>
        <sz val="8"/>
        <rFont val="Arial Narrow"/>
        <family val="2"/>
        <charset val="238"/>
      </rPr>
      <t xml:space="preserve">, dopravní vzdálenost do 5000 m
</t>
    </r>
  </si>
  <si>
    <t>185 85-1121</t>
  </si>
  <si>
    <r>
      <t xml:space="preserve">Dovoz vody pro zálivku rostlin </t>
    </r>
    <r>
      <rPr>
        <sz val="8"/>
        <rFont val="Arial Narrow"/>
        <family val="2"/>
        <charset val="238"/>
      </rPr>
      <t>na vzdálenost do 1000 m</t>
    </r>
  </si>
  <si>
    <t>m³</t>
  </si>
  <si>
    <t>Celkem</t>
  </si>
  <si>
    <t>MATERIÁL</t>
  </si>
  <si>
    <t>poznámka k materiálu</t>
  </si>
  <si>
    <t xml:space="preserve">Tabletové hnojivo s postupným uvolňováním živin
</t>
  </si>
  <si>
    <t>10ks/strom</t>
  </si>
  <si>
    <t xml:space="preserve">Výsadbový zahradnický substrát 
</t>
  </si>
  <si>
    <t>250l/strom</t>
  </si>
  <si>
    <r>
      <t>m</t>
    </r>
    <r>
      <rPr>
        <vertAlign val="superscript"/>
        <sz val="10"/>
        <rFont val="Arial Narrow"/>
        <family val="2"/>
        <charset val="238"/>
      </rPr>
      <t>3</t>
    </r>
  </si>
  <si>
    <t>Hydrogel krystaly</t>
  </si>
  <si>
    <t>kg</t>
  </si>
  <si>
    <t>Mulčovací kůra, smrková fr 50-100 mm</t>
  </si>
  <si>
    <t>vrstva 0,1m</t>
  </si>
  <si>
    <t>Kůly ke stromům, prům 60-80 mm, délka 3 m</t>
  </si>
  <si>
    <t>Úvazky kokosové nebo jutové a příčky pro kotvení stromů</t>
  </si>
  <si>
    <t>soubor</t>
  </si>
  <si>
    <t>Rabicové pletivo (Králičí pletivo)</t>
  </si>
  <si>
    <t>(specifikace viz. TZ)</t>
  </si>
  <si>
    <t>Rákosová rohož</t>
  </si>
  <si>
    <t>0.5m2/strom</t>
  </si>
  <si>
    <t xml:space="preserve">Voda na zálivku
</t>
  </si>
  <si>
    <t xml:space="preserve">
 70l/strom/zálivka</t>
  </si>
  <si>
    <t>Rostlinný materiál - SOUHRNNÁ CENA (rozpis cen jednotlivých sazenic viz. tabulka SOUPIS ROSTLINNÉHO MATERIÁLU) cena je včetně ztratného 3% z celkové ceny materiálu</t>
  </si>
  <si>
    <t>Cena za výsadbu celkem bez DPH</t>
  </si>
  <si>
    <t>ROZVOJOVÁ PÉČE DŘEVIN</t>
  </si>
  <si>
    <t>ROZVOJOVÁ PÉČE ZA 1. ROK PO ZALOŽENÍ VÝSADEB</t>
  </si>
  <si>
    <t>Stromy</t>
  </si>
  <si>
    <t>185 80-4513</t>
  </si>
  <si>
    <r>
      <t>Odplevelení výsadeb</t>
    </r>
    <r>
      <rPr>
        <sz val="8"/>
        <rFont val="Arial Narrow"/>
        <family val="2"/>
        <charset val="238"/>
      </rPr>
      <t xml:space="preserve">, v rovině nebo nasvahu do 1:5, </t>
    </r>
    <r>
      <rPr>
        <b/>
        <sz val="8"/>
        <rFont val="Arial Narrow"/>
        <family val="2"/>
        <charset val="238"/>
      </rPr>
      <t>dřevin solitérních</t>
    </r>
    <r>
      <rPr>
        <sz val="8"/>
        <rFont val="Arial Narrow"/>
        <family val="2"/>
        <charset val="238"/>
      </rPr>
      <t>, včetně kypření, s případným naložením odpadu na dopravní prostředek, odvozem do 20 km a složením</t>
    </r>
  </si>
  <si>
    <t>4x opakování</t>
  </si>
  <si>
    <r>
      <t>m</t>
    </r>
    <r>
      <rPr>
        <vertAlign val="superscript"/>
        <sz val="8"/>
        <rFont val="Arial Narrow"/>
        <family val="2"/>
        <charset val="238"/>
      </rPr>
      <t>2</t>
    </r>
  </si>
  <si>
    <t>185 80-4311</t>
  </si>
  <si>
    <r>
      <rPr>
        <b/>
        <sz val="8"/>
        <rFont val="Arial Narrow"/>
        <family val="2"/>
        <charset val="238"/>
      </rPr>
      <t>Zalití rostlin vodou</t>
    </r>
    <r>
      <rPr>
        <sz val="8"/>
        <rFont val="Arial Narrow"/>
        <family val="2"/>
        <charset val="238"/>
      </rPr>
      <t xml:space="preserve">, plochy jednotlivě do 20 m2   
</t>
    </r>
  </si>
  <si>
    <t>6x opakování na strom za rok (50l zálivka/strom)</t>
  </si>
  <si>
    <r>
      <t>Poplatek za uložení odpadu na skládce</t>
    </r>
    <r>
      <rPr>
        <sz val="8"/>
        <rFont val="Arial Narrow"/>
        <family val="2"/>
        <charset val="238"/>
      </rPr>
      <t xml:space="preserve"> - biologický odpad
</t>
    </r>
  </si>
  <si>
    <r>
      <rPr>
        <b/>
        <sz val="8"/>
        <rFont val="Arial Narrow"/>
        <family val="2"/>
        <charset val="238"/>
      </rPr>
      <t>Dovoz vody pro zálivku</t>
    </r>
    <r>
      <rPr>
        <sz val="8"/>
        <rFont val="Arial Narrow"/>
        <family val="2"/>
        <charset val="238"/>
      </rPr>
      <t xml:space="preserve"> rostlin na vzdálenost do 1000 m</t>
    </r>
  </si>
  <si>
    <t>obvyklá cena</t>
  </si>
  <si>
    <t>ROZVOJOVÁ PÉČE ZA 2. ROK PO ZALOŽENÍ VÝSADEB</t>
  </si>
  <si>
    <r>
      <rPr>
        <b/>
        <sz val="8"/>
        <rFont val="Arial Narrow"/>
        <family val="2"/>
        <charset val="238"/>
      </rPr>
      <t>Oprava stávajícího kotvení stromu</t>
    </r>
    <r>
      <rPr>
        <sz val="8"/>
        <rFont val="Arial Narrow"/>
        <family val="2"/>
        <charset val="238"/>
      </rPr>
      <t>, délky kůlů přes 2 do 3m včetně použitých materiálů</t>
    </r>
  </si>
  <si>
    <t>184 91-1111</t>
  </si>
  <si>
    <r>
      <rPr>
        <b/>
        <sz val="8"/>
        <rFont val="Arial Narrow"/>
        <family val="2"/>
        <charset val="238"/>
      </rPr>
      <t>Znovuuvázání dřeviny</t>
    </r>
    <r>
      <rPr>
        <sz val="8"/>
        <rFont val="Arial Narrow"/>
        <family val="2"/>
        <charset val="238"/>
      </rPr>
      <t xml:space="preserve"> jedním úvazkem ke stávajícímu kůlu 
</t>
    </r>
  </si>
  <si>
    <t>Úvazek kokosový nebo jutový - šíře 3cm</t>
  </si>
  <si>
    <t>bm</t>
  </si>
  <si>
    <t>ROZVOJOVÁ PÉČE ZA 3. ROK PO ZALOŽENÍ VÝSADEB</t>
  </si>
  <si>
    <t>184 21-5173</t>
  </si>
  <si>
    <r>
      <rPr>
        <b/>
        <sz val="8"/>
        <rFont val="Arial Narrow"/>
        <family val="2"/>
        <charset val="238"/>
      </rPr>
      <t xml:space="preserve">Odstranění ukotvení </t>
    </r>
    <r>
      <rPr>
        <sz val="8"/>
        <rFont val="Arial Narrow"/>
        <family val="2"/>
        <charset val="238"/>
      </rPr>
      <t>dřeviny třemi kůly délky přes 2 do 3m</t>
    </r>
  </si>
  <si>
    <t>184 50-1181</t>
  </si>
  <si>
    <r>
      <rPr>
        <b/>
        <sz val="8"/>
        <rFont val="Arial Narrow"/>
        <family val="2"/>
        <charset val="238"/>
      </rPr>
      <t>Odstranění obalu kmene</t>
    </r>
    <r>
      <rPr>
        <sz val="8"/>
        <rFont val="Arial Narrow"/>
        <family val="2"/>
        <charset val="238"/>
      </rPr>
      <t xml:space="preserve"> z rákosové nebo kokosové rohože v rovině nebo na svahu do 1:5</t>
    </r>
  </si>
  <si>
    <t>Přesun hmot pro sadovnické a krajinářské úpravy, dopravní vzdálenost do 5000m</t>
  </si>
  <si>
    <t>Poplatek za uložení odpadu na skládce</t>
  </si>
  <si>
    <t>Cena za následnou tříletou péči celkem bez DPH</t>
  </si>
  <si>
    <t>Ošetřované dřeviny (stromy) celkem</t>
  </si>
  <si>
    <t>Ošetřované dřeviny (skupiny) celkem</t>
  </si>
  <si>
    <t>m2</t>
  </si>
  <si>
    <t>Kácené dřeviny (solitéry)</t>
  </si>
  <si>
    <t>Kácené dřeviny (skupiny)</t>
  </si>
  <si>
    <t>Výsadba stromů</t>
  </si>
  <si>
    <t>Výsadba keřů</t>
  </si>
  <si>
    <t>Plocha trvalkových záhonů</t>
  </si>
  <si>
    <t>Plocha zakládaného trávníku</t>
  </si>
  <si>
    <t>Štěpka</t>
  </si>
  <si>
    <t>B</t>
  </si>
  <si>
    <t>Skupina ploch</t>
  </si>
  <si>
    <t>Průměr kmene</t>
  </si>
  <si>
    <t>Obvod kmene</t>
  </si>
  <si>
    <t>Výška</t>
  </si>
  <si>
    <t>Spodní okraj koruny</t>
  </si>
  <si>
    <t>Průměr koruny</t>
  </si>
  <si>
    <t>Plocha koruny</t>
  </si>
  <si>
    <t>Technologie (Popis)</t>
  </si>
  <si>
    <t>183</t>
  </si>
  <si>
    <t>Odlehčení nestabilních větví. Potlačit tlakové větvení.</t>
  </si>
  <si>
    <t>Tlaková vidlice v kosterním větvení. V koruně již instalována bezpečnostní vazba.</t>
  </si>
  <si>
    <t>Asymetrická koruna. Infekce kmene.</t>
  </si>
  <si>
    <t>Acer pseudoplatanus ‘Purpurascens’</t>
  </si>
  <si>
    <t>Tlaková vidlice vyvíjející se. Dynamicky prosychá.</t>
  </si>
  <si>
    <t>Alnus glutinosa</t>
  </si>
  <si>
    <t>Infekce báze kmene. Tlaková vidlice vyvíjející se.</t>
  </si>
  <si>
    <t>Poškození nevhodným řezem.</t>
  </si>
  <si>
    <t>Defektní větvení. Poškození nevhodným řezem.</t>
  </si>
  <si>
    <t>Tlaková vidlice od báze vyvíjející se.</t>
  </si>
  <si>
    <t>Tlaková vidlice od báze vyvíjející se. Poškození nevhodným řezem.</t>
  </si>
  <si>
    <t>Nakloněný kmen.</t>
  </si>
  <si>
    <t>Tlaková vidlice s trhlinou. V koruně již instalována bezpečnostní vazba. Odlomená část koruny. Asymetrická koruna.</t>
  </si>
  <si>
    <t>Asymetrická koruna. Infekce kosterního větvení.</t>
  </si>
  <si>
    <t>Výletové otvory od ptáků. Defektní větvení. Silné suché větve v koruně.</t>
  </si>
  <si>
    <t>Tlaková vidlice od báze.</t>
  </si>
  <si>
    <t>Pinus sylvestris</t>
  </si>
  <si>
    <t>184</t>
  </si>
  <si>
    <t>Větve zasahují do průjezdního profilu vozovky. Suché větve v koruně nad vozovkou.</t>
  </si>
  <si>
    <t>6</t>
  </si>
  <si>
    <t>Nevhodná struktura větvení. Infekce kosterních větví. Větve zasahují do průjezdního profilu vozovky.</t>
  </si>
  <si>
    <t>Nevhodná struktura větvení. Větve zasahují do průjezdního profilu vozovky.</t>
  </si>
  <si>
    <t>Větve zasahují do průjezdního profilu vozovky. Nevhodná struktura větvení. Infekce kmene. Potlačit slabší větve vyvíjející se tlakové vidlice.</t>
  </si>
  <si>
    <t>Tlaková vidlice v kosterním větvení. Větve zasahují do průjezdního profilu vozovky. Potlačit slabší větve vyvíjející se tlakové vidlice.</t>
  </si>
  <si>
    <t>Větve zasahují do průjezdního profilu vozovky. Nevhodná struktura větvení.</t>
  </si>
  <si>
    <t>Větve zasahují do průjezdního profilu vozovky. Nevhodná struktura větvení. Infekce kosterních větví. Suché větve v koruně.</t>
  </si>
  <si>
    <t>Dutina ve kmeni. Tlaková vidlice v kosterním větvení. Větve zasahují do průjezdního profilu vozovky.</t>
  </si>
  <si>
    <t>Nevhodná struktura větvení. Větve zasahují do průjezdního profilu vozovky. Tlaková vidlice v kosterním větvení. Potlačit slabší větve vyvíjející se tlakové vidlice.</t>
  </si>
  <si>
    <t>Tlaková vidlice v kosterním větvení. Infekce kmene. Předpokládaný dutý kmen. Větve zasahují do průjezdního profilu vozovky. Infekce kosterního větvení. Infekce kosterního větvení.</t>
  </si>
  <si>
    <t>Větve zasahují do průjezdního profilu vozovky. Tlaková vidlice v kosterním větvení. Infekce kosterních větví.</t>
  </si>
  <si>
    <t>Větve zasahují do průjezdního profilu vozovky.</t>
  </si>
  <si>
    <t>Infekce kosterního větvení. Tlaková vidlice v kosterním větvení. Infekce kosterních větví.</t>
  </si>
  <si>
    <t>Větve zasahují do průjezdního profilu vozovky. Nevhodná struktura větvení. Asymetrická koruna.</t>
  </si>
  <si>
    <t>Nevhodná struktura větvení. Větve zasahují do průjezdního profilu vozovky. Infekce kosterního větvení.</t>
  </si>
  <si>
    <t>Infekce kmene. Nevhodná struktura větvení.</t>
  </si>
  <si>
    <t>Tlaková vidlice v kosterním větvení. Větve zasahují do průjezdního profilu vozovky. Infekce kmene. Potlačit slabší větve vyvíjející se tlakové vidlice.</t>
  </si>
  <si>
    <t>Dutina v kosterní větvi. Infekce kosterních větví. Nevhodná struktura větvení. Větve zasahují do průjezdního profilu vozovky. Infekce kmene. Odlomená část koruny.</t>
  </si>
  <si>
    <t>Infekce kmene. Infekce kosterních větví. Sledovat! Výletové otvory od ptáků.</t>
  </si>
  <si>
    <t>Větve zasahují do průjezdního profilu vozovky. Infekce kmene.</t>
  </si>
  <si>
    <t>Infekce kosterních větví. Větve zasahují do průjezdního profilu vozovky. Infekce kmene.</t>
  </si>
  <si>
    <t>Tlaková vidlice v kosterním větvení. Infekce kmene. Větve zasahují do průjezdního profilu vozovky. Potlačit slabší větve vyvíjející se tlakové vidlice.</t>
  </si>
  <si>
    <t>Větve zasahují do průjezdního profilu vozovky. Nevhodná struktura větvení. Infekce kmene.</t>
  </si>
  <si>
    <t>Nevhodná struktura větvení. Infekce kmene. Větve zasahují do průjezdního profilu vozovky.</t>
  </si>
  <si>
    <t>Větve zasahují do průjezdního profilu vozovky. Nevhodná struktura větvení. Infekce kosterních větví.</t>
  </si>
  <si>
    <t>Nevhodná struktura větvení. Infekce kosterního větvení. Větve zasahují do průjezdního profilu vozovky. Výletové otvory od ptáků.</t>
  </si>
  <si>
    <t>Nevhodná struktura větvení. Infekce kmene. Tlaková vidlice v kosterním větvení.</t>
  </si>
  <si>
    <t>Infekce kmene. Nevhodná struktura větvení. Mírná redukce kosterní větve, tedy potlačení kodominantního růstu.</t>
  </si>
  <si>
    <t>Nevhodná struktura větvení. Tlaková vidlice v kosterním větvení.</t>
  </si>
  <si>
    <t>Dutina ve kmeni. Infekce kmene. Infekce kosterních větví. Výletové otvory od ptáků.</t>
  </si>
  <si>
    <t>Větve zasahují do průjezdního profilu vozovky. Infekce kmene. Nevhodná struktura větvení. Suché větve v koruně.</t>
  </si>
  <si>
    <t>Suché větve v koruně. Infekce kmene. Větve zasahují do průjezdního profilu vozovky.</t>
  </si>
  <si>
    <t>Nevhodná struktura větvení. Infekce kmene. Potlačit slabší větve vyvíjející se tlakové vidlice. Vyvíjející se tlaková vidlice.</t>
  </si>
  <si>
    <t>Nevhodná struktura větvení. Infekce kosterního větvení. Potlačit slabší větve vyvíjející se tlakové vidlice.</t>
  </si>
  <si>
    <t>Dutina ve kmeni. Infekce kosterního větvení. Nevhodná struktura větvení.</t>
  </si>
  <si>
    <t>Tlaková vidlice v kosterním větvení. Infekce kosterních větví.</t>
  </si>
  <si>
    <t>Infekce kmene. Nevhodná struktura větvení. Poškozený kořenový náběh. Infekce kosterních větví.</t>
  </si>
  <si>
    <t>Nevhodná struktura větvení. Infekce kosterních větví.</t>
  </si>
  <si>
    <t>Infekce kmene. Nevhodná struktura větvení. Potlačit slabší větve vyvíjející se tlakové vidlice. Dutina ve kmeni.</t>
  </si>
  <si>
    <t>Tlaková vidlice v kosterním větvení. Infekce kmene. Větve zasahují do průjezdního profilu vozovky.</t>
  </si>
  <si>
    <t>Infekce kosterních větví. Suché větve v koruně.</t>
  </si>
  <si>
    <t>Tlaková vidlice v kosterním větvení. Nevhodná struktura větvení. Infekce kmene. Potlačit slabší větve vyvíjející se tlakové vidlice.</t>
  </si>
  <si>
    <t>Tlaková vidlice v kosterním větvení. Infekce kosterních větví. Větve zasahují do průjezdního profilu vozovky. Suché větve v koruně. Sledovat! Poškození báze kmene.</t>
  </si>
  <si>
    <t>Infekce kosterních větví. Větve zasahují do průjezdního profilu vozovky. Nevhodná struktura větvení. Potlačit slabší větve vyvíjející se tlakové vidlice.</t>
  </si>
  <si>
    <t>Předpokládaný dutý kmen. Infekce kmene. Sledovat!</t>
  </si>
  <si>
    <t>Infekce kmene. Sledovat!</t>
  </si>
  <si>
    <t>Dutina ve kmeni. Asymetrická koruna.</t>
  </si>
  <si>
    <t>Tlaková vidlice v kosterním větvení. Infekce kmene.</t>
  </si>
  <si>
    <t>Sekundární koruna. Defektní větvení.</t>
  </si>
  <si>
    <t>Tlaková vidlice v kosterním větvení. Infekce větví.</t>
  </si>
  <si>
    <t>Defektní větvení. Konflikt s okolními strukturami.</t>
  </si>
  <si>
    <t>Pseudotsuga menziesii</t>
  </si>
  <si>
    <t>Tlaková vidlice v kosterním větvení. Odlomená část koruny.</t>
  </si>
  <si>
    <t>Větve zasahují do průjezdního profilu vozovky. Nevhodná struktura větvení. Potlačit silný výmladek. Suché větve v koruně nad vozovkou.</t>
  </si>
  <si>
    <t>Infekce kosterních větví. Suché větve v koruně nad vozovkou. Infekce kmene. Asymetrická koruna.</t>
  </si>
  <si>
    <t>Nevhodná struktura větvení. Infekce kosterních větví. Suché větve v koruně nad vozovkou. Potlačit slabší větve vyvíjející se tlakové vidlice.</t>
  </si>
  <si>
    <t>Infekce kmene. Infekce kosterních větví. Suché větve v koruně. Prasklina na kmeni.</t>
  </si>
  <si>
    <t>Větve zasahují do průjezdního profilu vozovky. Infekce kmene. Infekce kosterních větví.</t>
  </si>
  <si>
    <t>Větve zasahují do průjezdního profilu vozovky. Infekce kosterních větví.</t>
  </si>
  <si>
    <t>Větve zasahují do průjezdního profilu vozovky. Nevhodná struktura větvení. Infekce kosterních větví. Potlačit slabší větve vyvíjející se tlakové vidlice.</t>
  </si>
  <si>
    <t>Nevhodná struktura větvení. Infekce kosterních větví. Potlačit slabší větve vyvíjející se tlakové vidlice.</t>
  </si>
  <si>
    <t>Suché větve v koruně nad vozovkou. Infekce kosterních větví. Nevhodná struktura větvení.</t>
  </si>
  <si>
    <t>Nevhodná struktura větvení. Infekce kmene. Infekce kosterních větví.</t>
  </si>
  <si>
    <t>Infekce kmene. Nevhodná struktura větvení. Infekce báze kmene. Tlaková vidlice v koruně.</t>
  </si>
  <si>
    <t>Nevhodná struktura větvení. Suché větve v koruně nad vozovkou.</t>
  </si>
  <si>
    <t>Infekce kmene. Větve zasahují do průjezdního profilu vozovky. Infekce kosterních větví. Infekce báze kmene.</t>
  </si>
  <si>
    <t>Infekce kmene. Nevhodná struktura větvení. Dutina ve kmeni.</t>
  </si>
  <si>
    <t>Větve zasahují do průjezdního profilu vozovky. Nevhodná struktura větvení. Strom v minulosti sesazen, nyní jeho korunu tvoří velké sekundární výhony. Infekce kmene.</t>
  </si>
  <si>
    <t>185</t>
  </si>
  <si>
    <t>Infekce kmene. Infekce kosterních větví. Sledovat!</t>
  </si>
  <si>
    <t>Větve zasahují do průjezdního profilu vozovky. Infekce kmene. Infekce kosterních větví. Suché větve v koruně.</t>
  </si>
  <si>
    <t>Větve zasahují do průjezdního profilu vozovky. Infekce kosterních větví. Infekce kmene. Nevhodná struktura větvení.</t>
  </si>
  <si>
    <t>Nevhodná struktura větvení. Suché větve v koruně.</t>
  </si>
  <si>
    <t>Dutina ve kmeni nebo kosterní větvi.  Infekce kmene. Infekce kosterních větví.</t>
  </si>
  <si>
    <t>Infekce kmene. Infekce báze kmene.</t>
  </si>
  <si>
    <t>Infekce báze kmene. Dutina ve kmeni nebo kosterní větvi.</t>
  </si>
  <si>
    <t>Nevhodná struktura větvení. Asymetrická koruna.</t>
  </si>
  <si>
    <t>Nevhodná struktura větvení. Infekce kmene.</t>
  </si>
  <si>
    <t>Tlaková vidlice v kosterním větvení. Infekce kosterního větvení.</t>
  </si>
  <si>
    <t>Dutina ve kmeni.</t>
  </si>
  <si>
    <t>Poškození báze kmene.</t>
  </si>
  <si>
    <t>Dutina ve kmeni. Dynamicky prosychá.</t>
  </si>
  <si>
    <t>Infekce kosterního větvení. Defektní větvení.</t>
  </si>
  <si>
    <t>Větve zasahují do průjezdního profilu vozovky. Nevhodná struktura větvení. Infekce kmene. Suché větve v koruně.</t>
  </si>
  <si>
    <t>Předpokládaný dutý kmen. Větve zasahují do průjezdního profilu vozovky. Nevhodná struktura větvení. Infekce kmene.</t>
  </si>
  <si>
    <t>Infekce kmene. Infekce kosterních větví. Sledovat! Suché větve v koruně. Tlaková vidlice v koruně.</t>
  </si>
  <si>
    <t>Tlaková vidlice v kosterním větvení. Odstranit břečťan.</t>
  </si>
  <si>
    <t>Defektní větvení. Odstranit břečťan.</t>
  </si>
  <si>
    <t>Výletové otvory od ptáků.</t>
  </si>
  <si>
    <t>Odlomená část koruny. Defektní větvení.</t>
  </si>
  <si>
    <t>Defektní větvení. Tlaková vidlice v kosterním větvení.</t>
  </si>
  <si>
    <t>Tlaková vidlice vyvíjející se. Infekce báze kmene.</t>
  </si>
  <si>
    <t>Tlaková vidlice v koruně. Infekce báze kmene.</t>
  </si>
  <si>
    <t>Defektní větvení. Odstranit obrost břečťanu.</t>
  </si>
  <si>
    <t>Odstranit obrost břečťanem</t>
  </si>
  <si>
    <t>18510</t>
  </si>
  <si>
    <t>Větve zasahují do průjezdního profilu vozovky. Infekce kmene. Infekce kosterních větví. Předpokládaný dutý kmen.</t>
  </si>
  <si>
    <t>Nevhodná struktura větvení. Tlaková vidlice v kosterním větvení. Infekce kmene.</t>
  </si>
  <si>
    <t>Nevhodná struktura větvení. Větve zasahují do průjezdního profilu vozovky. Tlaková vidlice v kosterním větvení.</t>
  </si>
  <si>
    <t>Větve zasahují do průjezdního profilu vozovky. Infekce kmene. Nevhodná struktura větvení.</t>
  </si>
  <si>
    <t>Nevhodná struktura větvení. Větve zasahují do průjezdního profilu vozovky. Potlačit slabší větve vyvíjející se tlakové vidlice.</t>
  </si>
  <si>
    <t>Infekce kmene. Suché větve v koruně.</t>
  </si>
  <si>
    <t>Větve zasahují do průjezdního profilu vozovky. Infekce kmene. Předpokládaný dutý kmen.</t>
  </si>
  <si>
    <t>Infekce kmene. Infekce kosterního větvení. Nevhodná struktura větvení. Potlačit slabší větve vyvíjející se tlakové vidlice.</t>
  </si>
  <si>
    <t>Nevhodná struktura větvení. Větve zasahují do průjezdního profilu vozovky. Infekce kosterních větví. Potlačit slabší větve vyvíjející se tlakové vidlice.</t>
  </si>
  <si>
    <t>Nevhodná struktura větvení. Větve zasahují do průjezdního profilu vozovky. Infekce kosterního větvení. Infekce kmene. Potlačit slabší větve vyvíjející se tlakové vidlice.</t>
  </si>
  <si>
    <t>Infekce kmene. Nevhodná struktura větvení. Potlačit slabší větve vyvíjející se tlakové vidlice.</t>
  </si>
  <si>
    <t>Větve zasahují do průjezdního profilu vozovky. Nevhodná struktura větvení. Infekce kosterního větvení. Infekce kosterních větví.</t>
  </si>
  <si>
    <t>Infekce kmene. Nevhodná struktura větvení. Tlaková vidlice v koruně.</t>
  </si>
  <si>
    <t>Infekce kmene. Tlaková vidlice v kosterním větvení.</t>
  </si>
  <si>
    <t>Infekce kmene. Větve zasahují do průjezdního profilu vozovky.</t>
  </si>
  <si>
    <t>Větve zasahují do průjezdního profilu vozovky. Nevhodná struktura větvení. Suché větve v koruně nad vozovkou. Infekce kmene.</t>
  </si>
  <si>
    <t>Infekce kmene. Suché větve v koruně nad vozovkou.</t>
  </si>
  <si>
    <t>Suché větve v koruně nad vozovkou. Infekce kosterních větví. Tlaková vidlice v kosterním větvení.</t>
  </si>
  <si>
    <t>Infekce kosterních větví. Suché větve v koruně. Nevhodná struktura větvení. Infekce kmene.</t>
  </si>
  <si>
    <t>Tlaková vidlice v kosterním větvení. Suché větve v koruně nad vozovkou.</t>
  </si>
  <si>
    <t>Infekce kmene. Dutina ve kmeni. Suché větve v koruně nad vozovkou.</t>
  </si>
  <si>
    <t>Infekce kmene. Větve zasahují do průjezdního profilu vozovky. Suché větve v koruně nad vozovkou.</t>
  </si>
  <si>
    <t>Větve zasahují do průjezdního profilu vozovky. Infekce kosterních větví. Suché větve v koruně nad vozovkou.</t>
  </si>
  <si>
    <t>Suché větve v koruně nad vozovkou. Infekce kosterních větví. Infekce kmene.</t>
  </si>
  <si>
    <t>Nevhodná struktura větvení. Infekce kosterních větví. Suché větve v koruně nad vozovkou.</t>
  </si>
  <si>
    <t>Nevhodná struktura větvení. Infekce kmene. Infekce kosterního větvení.</t>
  </si>
  <si>
    <t>Nevhodná struktura větvení. Dutina v kosterní větvi. Infekce kosterních větví.</t>
  </si>
  <si>
    <t>Nevhodná struktura větvení. Suché větve v koruně nad vozovkou. Infekce kosterních větví.</t>
  </si>
  <si>
    <t>Odlomená část koruny. Infekce kosterních větví.</t>
  </si>
  <si>
    <t>Fagus sylvatica</t>
  </si>
  <si>
    <t>Infekce kmene. Infekce kosterních větví. Tlaková vidlice v kosterním větvení. Větve zasahují do průjezdního profilu vozovky. Potlačit slabší větve vyvíjející se tlakové vidlice.</t>
  </si>
  <si>
    <t>Poškození nevhodným řezem. Infekce kmene. Dutina ve kmeni.</t>
  </si>
  <si>
    <t>Prasklina na větvi. Nevhodná struktura větvení. Infekce kosterních větví. Větve zasahují do průjezdního profilu vozovky.</t>
  </si>
  <si>
    <t>Nevhodná struktura větvení. Infekce kosterních větví. Tlaková vidlice v kosterním větvení.</t>
  </si>
  <si>
    <t>Infekce kmene. Větve zasahují do průjezdního profilu vozovky. Infekce kosterních větví.</t>
  </si>
  <si>
    <t>Větve zasahují do průjezdního profilu vozovky. Tlaková vidlice v kosterním větvení s trhlinou. Suché větve v koruně.</t>
  </si>
  <si>
    <t>Nevhodná struktura větvení. Poškození báze kmene.</t>
  </si>
  <si>
    <t>Infekce kmene. Nevhodná struktura větvení. Potlačit slabší větve vyvíjející se tlakové vidlice. Tlaková vidlice s trhlinou.</t>
  </si>
  <si>
    <t>Větve zasahují do průjezdního profilu vozovky. Infekce kmene. Tlaková vidlice v kosterním větvení. Infekce kosterních větví.</t>
  </si>
  <si>
    <t>Infekce kmene. Nevhodná struktura větvení. Větve zasahují do průjezdního profilu vozovky. Dutina ve kmeni.</t>
  </si>
  <si>
    <t>Infekce kosterních větví. Nevhodná struktura větvení.</t>
  </si>
  <si>
    <t>Infekce kmene. Suché větve v koruně nad vozovkou. Infekce kosterních větví.</t>
  </si>
  <si>
    <t>Nevhodná struktura větvení. Infekce kosterních větví. Infekce kmene. Suché větve v koruně.</t>
  </si>
  <si>
    <t>Nevhodná struktura větvení. Tlaková vidlice. Větve zasahují do průjezdního profilu vozovky. Sekundární koruna.</t>
  </si>
  <si>
    <t>Infekce kmene. Infekce kosterních větví. Suché větve v koruně.</t>
  </si>
  <si>
    <t>Infekce kmene. Nevhodná struktura větvení. Infekce kosterních větví. Strom v minulosti sesazen, nyní jeho korunu tvoří velké sekundární výhony.</t>
  </si>
  <si>
    <t>Infekce kmene. Větve zasahují do průjezdního profilu vozovky. Nevhodná struktura větvení.</t>
  </si>
  <si>
    <t>Infekce kosterního větvení. Strom v minulosti sesazen, nyní jeho korunu tvoří velké sekundární výhony. Větve zasahují do průjezdního profilu vozovky.</t>
  </si>
  <si>
    <t>Silné suché větve v koruně. Infekce kmene.</t>
  </si>
  <si>
    <t>Veřejná technická infrastruktura (VTI) v koruně.</t>
  </si>
  <si>
    <t>Infekce kmene. Dutina v kosterní větvi. Infekce kosterních větví.</t>
  </si>
  <si>
    <t>Infekce kosterních větví. Větve zasahují do průjezdního profilu vozovky. Sledovat!</t>
  </si>
  <si>
    <t>Větve zasahují do průjezdního profilu vozovky. Nevhodná struktura větvení. Suché větve v koruně nad vozovkou.</t>
  </si>
  <si>
    <t>Infekce kmene. Větve zasahují do průjezdního profilu vozovky. Dutina v kosterní větvi. Infekce kosterních větví.</t>
  </si>
  <si>
    <t>Infekce kmene. Dutina ve kmeni. Infekce báze kmene.</t>
  </si>
  <si>
    <t>Infekce kmene. Tlaková vidlice v kosterním větvení. Infekce kosterních větví. Suché větve v koruně. Dutina v kosterní větvi.</t>
  </si>
  <si>
    <t>Infekce kmene. Nevhodná struktura větvení. Infekce kosterních větví.</t>
  </si>
  <si>
    <t>Infekce kmene. Větve zasahují do průjezdního profilu vozovky. Infekce kosterních větví. Suché větve v koruně.</t>
  </si>
  <si>
    <t>Nevhodná struktura větvení. Infekce kosterních větví. Infekce kmene.</t>
  </si>
  <si>
    <t>Infekce báze kmene. Infekce kmene. Nevhodná struktura větvení. Infekce kosterních větví. Suché větve v koruně.</t>
  </si>
  <si>
    <t>Infekce kmene. Infekce báze kmene. Nevhodná struktura větvení.</t>
  </si>
  <si>
    <t>Infekce kmene. Nevhodná struktura větvení. Infekce kosterních větví. Suché větve v koruně nad vozovkou.</t>
  </si>
  <si>
    <t>Infekce kmene. Předpokládaný dutý kmen.</t>
  </si>
  <si>
    <t>10x Fraxinus excelsior</t>
  </si>
  <si>
    <t>Nevhodná struktura větvení. Infekce kmene. Suché větve v koruně. Infekce kosterních větví.</t>
  </si>
  <si>
    <t>Dutina v kosterní větvi. Tlaková vidlice v kosterním větvení. Suché zavěšené větve v koruně nad vozovkou.</t>
  </si>
  <si>
    <t>Nevhodná struktura větvení. Suché větve v koruně nad vozovkou. Infekce kmene. Potlačit slabší větve vyvíjející se tlakové vidlice.</t>
  </si>
  <si>
    <t>Infekce kmene.  Suché větve v koruně nad vozovkou.</t>
  </si>
  <si>
    <t>Suché větve v koruně nad vozovkou. Infekce kosterních větví.</t>
  </si>
  <si>
    <t>Infekce větví. Infekce kmene. Asymetrická koruna.</t>
  </si>
  <si>
    <t>Nevhodná struktura větvení. Suché větve v koruně nad vozovkou. Potlačit slabší větve vyvíjející se tlakové vidlice.</t>
  </si>
  <si>
    <t>Výletové otvory od ptáků. Defektní větvení.</t>
  </si>
  <si>
    <t>Infekce kmene. Nevhodná struktura větvení. Suché větve v koruně. Infekce kosterních větví.</t>
  </si>
  <si>
    <t>Infekce kmene. Infekce báze kmene. Nevhodná struktura větvení. Suché větve v koruně nad vozovkou. Infekce kosterních větví. Infekce kosterních větví.</t>
  </si>
  <si>
    <t>Suché větve v koruně. Tlaková vidlice v kosterním větvení.</t>
  </si>
  <si>
    <t>Infekce kosterních větví. Tlaková vidlice v kosterním větvení. Suché větve v koruně nad vozovkou.</t>
  </si>
  <si>
    <t>Nevhodná struktura větvení. Infekce kmene. Infekce kosterních větví. Sledovat! Dutina v kosterní větvi.</t>
  </si>
  <si>
    <t>Infekce kosterního větvení.</t>
  </si>
  <si>
    <t>Infekce kmene. Infekce kosterních větví. Suché větve v koruně nad vozovkou.</t>
  </si>
  <si>
    <t>Infekce kosterních větví. Větve zasahují do průjezdního profilu vozovky.</t>
  </si>
  <si>
    <t>Nevhodná struktura větvení. Tlaková vidlice v kosterním větvení. Potlačit slabší větve vyvíjející se tlakové vidlice.</t>
  </si>
  <si>
    <t>Suché větve v koruně nad vozovkou. Nevhodná struktura větvení. Asymetrická koruna.</t>
  </si>
  <si>
    <t>Dutina ve kmeni nebo kosterní větvi. Infekce kmene. Nevhodná struktura větvení. Sledovat! Tlaková vidlice v koruně.</t>
  </si>
  <si>
    <t>Nevhodná struktura větvení. Infekce kmene. Suchý vrchol.</t>
  </si>
  <si>
    <t>Infekce kosterních větví. Infekce báze kmene. Dynamicky prosychá.</t>
  </si>
  <si>
    <t>Infekce kosterních větví. Infekce kmene. Dutina ve kmeni.</t>
  </si>
  <si>
    <t>Infekce kmene. Infekce kosterních větví. Dutina ve kmeni nebo kosterní větvi.</t>
  </si>
  <si>
    <t>10/2018</t>
  </si>
  <si>
    <t>-</t>
  </si>
  <si>
    <t>pozn.
V situaci a inventarizačních tabulkách jsou dále uvedeny pro ilustraci sousední stromy, které nebyly hodnocené. V rámci lokality č. 1 se jedná o stromy s inv. č. 597, 634, 976 a 1085 v rámci loklity č. 3 se jedná o položky 107, 401, 402, 427 a 504. U těchto stromů nebyly navrženy žádné pěstební zásahy.</t>
  </si>
  <si>
    <t>Správa a údržba silnic Plzeňského kraje, příspěvková organizace, Koterovská 462/162, Koterov, 32600 Plzeň</t>
  </si>
  <si>
    <t>Ing. Jan Forejt</t>
  </si>
  <si>
    <t xml:space="preserve">SAFE TREES, s.r.o., 
Sídlo: Hlinky 162/92, 603 00 Brno
Tel.: 377 172 403, 377 172 404 </t>
  </si>
  <si>
    <t>REVITALIZACE ALEJÍ VE SPRÁVĚ SÚS PLZEŇSKÉHO KRAJE, P.O. – I. ETAPA</t>
  </si>
  <si>
    <t>1. silnice č.183 - Srbice - Poděvousy - Poděvouský les</t>
  </si>
  <si>
    <t>délka - 2 800 bm</t>
  </si>
  <si>
    <t>2. silnice č.185 - Lučice - Chocomyšl</t>
  </si>
  <si>
    <t>délka - 810 bm</t>
  </si>
  <si>
    <t>3. silnice č.184 - Lučice – Chudenice</t>
  </si>
  <si>
    <t>délka - 1 040 bm</t>
  </si>
  <si>
    <t>4. silnice č.185 10 - Lučice - Poleň</t>
  </si>
  <si>
    <t>délka - 1 650 bm</t>
  </si>
  <si>
    <t>dub letní</t>
  </si>
  <si>
    <t>slivoň, švestka domácí</t>
  </si>
  <si>
    <t>Celková cena za ošetření - způsobílé náklady</t>
  </si>
  <si>
    <t>Celková cena za ošetření - nezpůsobilé náklady</t>
  </si>
  <si>
    <t>OŠETŘENÍ STÁVAJÍCÍCH STROMŮ, ZPRACOVÁNÍ ODPADU</t>
  </si>
  <si>
    <t xml:space="preserve">BILANCE </t>
  </si>
  <si>
    <t>BILANCE</t>
  </si>
  <si>
    <t>Číslo štítku</t>
  </si>
  <si>
    <t>409632</t>
  </si>
  <si>
    <t>409633</t>
  </si>
  <si>
    <t>409634</t>
  </si>
  <si>
    <t>409635</t>
  </si>
  <si>
    <t>409636</t>
  </si>
  <si>
    <t>409637</t>
  </si>
  <si>
    <t>409638</t>
  </si>
  <si>
    <t>409639</t>
  </si>
  <si>
    <t>409640</t>
  </si>
  <si>
    <t>409641</t>
  </si>
  <si>
    <t>409642</t>
  </si>
  <si>
    <t>409643</t>
  </si>
  <si>
    <t>409647</t>
  </si>
  <si>
    <t>409648</t>
  </si>
  <si>
    <t>409649</t>
  </si>
  <si>
    <t>409650</t>
  </si>
  <si>
    <t>409651</t>
  </si>
  <si>
    <t>409652</t>
  </si>
  <si>
    <t>409653</t>
  </si>
  <si>
    <t>409654</t>
  </si>
  <si>
    <t>409655</t>
  </si>
  <si>
    <t>409656</t>
  </si>
  <si>
    <t>409657</t>
  </si>
  <si>
    <t>409659</t>
  </si>
  <si>
    <t>409660</t>
  </si>
  <si>
    <t>409661</t>
  </si>
  <si>
    <t>409662</t>
  </si>
  <si>
    <t>409663</t>
  </si>
  <si>
    <t>409664</t>
  </si>
  <si>
    <t>409665</t>
  </si>
  <si>
    <t>409666</t>
  </si>
  <si>
    <t>409667</t>
  </si>
  <si>
    <t>409668</t>
  </si>
  <si>
    <t>409669</t>
  </si>
  <si>
    <t>409670</t>
  </si>
  <si>
    <t>409671</t>
  </si>
  <si>
    <t>409672</t>
  </si>
  <si>
    <t>409675</t>
  </si>
  <si>
    <t>409676</t>
  </si>
  <si>
    <t>409677</t>
  </si>
  <si>
    <t>409678</t>
  </si>
  <si>
    <t>409679</t>
  </si>
  <si>
    <t>409680</t>
  </si>
  <si>
    <t>409681</t>
  </si>
  <si>
    <t>409682</t>
  </si>
  <si>
    <t>409683</t>
  </si>
  <si>
    <t>409684</t>
  </si>
  <si>
    <t>409685</t>
  </si>
  <si>
    <t>409686</t>
  </si>
  <si>
    <t>409687</t>
  </si>
  <si>
    <t>409688</t>
  </si>
  <si>
    <t>409689</t>
  </si>
  <si>
    <t>409690</t>
  </si>
  <si>
    <t>409691</t>
  </si>
  <si>
    <t>409693</t>
  </si>
  <si>
    <t>409694</t>
  </si>
  <si>
    <t>409695</t>
  </si>
  <si>
    <t>409696</t>
  </si>
  <si>
    <t>409697</t>
  </si>
  <si>
    <t>409698</t>
  </si>
  <si>
    <t>409699</t>
  </si>
  <si>
    <t>409700</t>
  </si>
  <si>
    <t>409701</t>
  </si>
  <si>
    <t>409702</t>
  </si>
  <si>
    <t>409703</t>
  </si>
  <si>
    <t>409704</t>
  </si>
  <si>
    <t>409705</t>
  </si>
  <si>
    <t>409706</t>
  </si>
  <si>
    <t>409707</t>
  </si>
  <si>
    <t>409708</t>
  </si>
  <si>
    <t>409709</t>
  </si>
  <si>
    <t>409710</t>
  </si>
  <si>
    <t>409711</t>
  </si>
  <si>
    <t>409712</t>
  </si>
  <si>
    <t>409713</t>
  </si>
  <si>
    <t>409714</t>
  </si>
  <si>
    <t>409715</t>
  </si>
  <si>
    <t>409716</t>
  </si>
  <si>
    <t>409717</t>
  </si>
  <si>
    <t>409718</t>
  </si>
  <si>
    <t>409719</t>
  </si>
  <si>
    <t>409720</t>
  </si>
  <si>
    <t>409721</t>
  </si>
  <si>
    <t>409722</t>
  </si>
  <si>
    <t>409723</t>
  </si>
  <si>
    <t>409724</t>
  </si>
  <si>
    <t>409725</t>
  </si>
  <si>
    <t>409726</t>
  </si>
  <si>
    <t>409727</t>
  </si>
  <si>
    <t>409728</t>
  </si>
  <si>
    <t>409729</t>
  </si>
  <si>
    <t>409730</t>
  </si>
  <si>
    <t>409731</t>
  </si>
  <si>
    <t>409732</t>
  </si>
  <si>
    <t>409733</t>
  </si>
  <si>
    <t>409734</t>
  </si>
  <si>
    <t>409735</t>
  </si>
  <si>
    <t>409736</t>
  </si>
  <si>
    <t>409737</t>
  </si>
  <si>
    <t>409738</t>
  </si>
  <si>
    <t>409739</t>
  </si>
  <si>
    <t>409740</t>
  </si>
  <si>
    <t>409741</t>
  </si>
  <si>
    <t>409742</t>
  </si>
  <si>
    <t>409743</t>
  </si>
  <si>
    <t>409744</t>
  </si>
  <si>
    <t>409745</t>
  </si>
  <si>
    <t>409746</t>
  </si>
  <si>
    <t>409747</t>
  </si>
  <si>
    <t>409748</t>
  </si>
  <si>
    <t>409749</t>
  </si>
  <si>
    <t>409750</t>
  </si>
  <si>
    <t>409751</t>
  </si>
  <si>
    <t>409752</t>
  </si>
  <si>
    <t>409753</t>
  </si>
  <si>
    <t>409754</t>
  </si>
  <si>
    <t>409755</t>
  </si>
  <si>
    <t>409756</t>
  </si>
  <si>
    <t>409757</t>
  </si>
  <si>
    <t>409760</t>
  </si>
  <si>
    <t>409761</t>
  </si>
  <si>
    <t>409763</t>
  </si>
  <si>
    <t>409764</t>
  </si>
  <si>
    <t>409765</t>
  </si>
  <si>
    <t>409766</t>
  </si>
  <si>
    <t>409767</t>
  </si>
  <si>
    <t>409768</t>
  </si>
  <si>
    <t>409769</t>
  </si>
  <si>
    <t>409770</t>
  </si>
  <si>
    <t>409771</t>
  </si>
  <si>
    <t>409772</t>
  </si>
  <si>
    <t>409773</t>
  </si>
  <si>
    <t>409774</t>
  </si>
  <si>
    <t>409775</t>
  </si>
  <si>
    <t>409777</t>
  </si>
  <si>
    <t>409778</t>
  </si>
  <si>
    <t>409779</t>
  </si>
  <si>
    <t>409781</t>
  </si>
  <si>
    <t>409782</t>
  </si>
  <si>
    <t>409783</t>
  </si>
  <si>
    <t>409785</t>
  </si>
  <si>
    <t>409786</t>
  </si>
  <si>
    <t>409787</t>
  </si>
  <si>
    <t>409788</t>
  </si>
  <si>
    <t>409789</t>
  </si>
  <si>
    <t>409790</t>
  </si>
  <si>
    <t>409791</t>
  </si>
  <si>
    <t>409792</t>
  </si>
  <si>
    <t>409793</t>
  </si>
  <si>
    <t>409794</t>
  </si>
  <si>
    <t>409795</t>
  </si>
  <si>
    <t>409796</t>
  </si>
  <si>
    <t>409797</t>
  </si>
  <si>
    <t>409799</t>
  </si>
  <si>
    <t>409954</t>
  </si>
  <si>
    <t>409955</t>
  </si>
  <si>
    <t>409956</t>
  </si>
  <si>
    <t>409957</t>
  </si>
  <si>
    <t>409958</t>
  </si>
  <si>
    <t>409959</t>
  </si>
  <si>
    <t>409960</t>
  </si>
  <si>
    <t>409961</t>
  </si>
  <si>
    <t>409962</t>
  </si>
  <si>
    <t>409963</t>
  </si>
  <si>
    <t>409964</t>
  </si>
  <si>
    <t>409965</t>
  </si>
  <si>
    <t>409966</t>
  </si>
  <si>
    <t>409967</t>
  </si>
  <si>
    <t>409969</t>
  </si>
  <si>
    <t>409970</t>
  </si>
  <si>
    <t>409971</t>
  </si>
  <si>
    <t>409972</t>
  </si>
  <si>
    <t>409973</t>
  </si>
  <si>
    <t>409975</t>
  </si>
  <si>
    <t>409976</t>
  </si>
  <si>
    <t>409977</t>
  </si>
  <si>
    <t>409978</t>
  </si>
  <si>
    <t>409979</t>
  </si>
  <si>
    <t>409980</t>
  </si>
  <si>
    <t>409981</t>
  </si>
  <si>
    <t>409982</t>
  </si>
  <si>
    <t>409983</t>
  </si>
  <si>
    <t>409984</t>
  </si>
  <si>
    <t>409985</t>
  </si>
  <si>
    <t>409986</t>
  </si>
  <si>
    <t>409987</t>
  </si>
  <si>
    <t>409988</t>
  </si>
  <si>
    <t>409989</t>
  </si>
  <si>
    <t>409990</t>
  </si>
  <si>
    <t>409991</t>
  </si>
  <si>
    <t>409992</t>
  </si>
  <si>
    <t>409993</t>
  </si>
  <si>
    <t>409994</t>
  </si>
  <si>
    <t>409995</t>
  </si>
  <si>
    <t>409996</t>
  </si>
  <si>
    <t>409997</t>
  </si>
  <si>
    <t>409998</t>
  </si>
  <si>
    <t>409999</t>
  </si>
  <si>
    <t>410000</t>
  </si>
  <si>
    <t>410001</t>
  </si>
  <si>
    <t>410002</t>
  </si>
  <si>
    <t>410003</t>
  </si>
  <si>
    <t>410004</t>
  </si>
  <si>
    <t>410006</t>
  </si>
  <si>
    <t>410007</t>
  </si>
  <si>
    <t>410008</t>
  </si>
  <si>
    <t>410009</t>
  </si>
  <si>
    <t>410010</t>
  </si>
  <si>
    <t>410011</t>
  </si>
  <si>
    <t>410012</t>
  </si>
  <si>
    <t>410013</t>
  </si>
  <si>
    <t>410014</t>
  </si>
  <si>
    <t>410015</t>
  </si>
  <si>
    <t>410016</t>
  </si>
  <si>
    <t>410017</t>
  </si>
  <si>
    <t>410018</t>
  </si>
  <si>
    <t>410019</t>
  </si>
  <si>
    <t>410020</t>
  </si>
  <si>
    <t>410021</t>
  </si>
  <si>
    <t>410023</t>
  </si>
  <si>
    <t>410024</t>
  </si>
  <si>
    <t>410025</t>
  </si>
  <si>
    <t>410026</t>
  </si>
  <si>
    <t>410027</t>
  </si>
  <si>
    <t>410028</t>
  </si>
  <si>
    <t>410029</t>
  </si>
  <si>
    <t>410030</t>
  </si>
  <si>
    <t>410031</t>
  </si>
  <si>
    <t>410032</t>
  </si>
  <si>
    <t>410034</t>
  </si>
  <si>
    <t>410035</t>
  </si>
  <si>
    <t>410037</t>
  </si>
  <si>
    <t>410038</t>
  </si>
  <si>
    <t>410039</t>
  </si>
  <si>
    <t>410040</t>
  </si>
  <si>
    <t>410041</t>
  </si>
  <si>
    <t>410042</t>
  </si>
  <si>
    <t>410043</t>
  </si>
  <si>
    <t>410044</t>
  </si>
  <si>
    <t>410045</t>
  </si>
  <si>
    <t>410046</t>
  </si>
  <si>
    <t>410047</t>
  </si>
  <si>
    <t>410048</t>
  </si>
  <si>
    <t>410049</t>
  </si>
  <si>
    <t>410051</t>
  </si>
  <si>
    <t>410053</t>
  </si>
  <si>
    <t>410055</t>
  </si>
  <si>
    <t>410056</t>
  </si>
  <si>
    <t>410057</t>
  </si>
  <si>
    <t>410059</t>
  </si>
  <si>
    <t>410060</t>
  </si>
  <si>
    <t>410061</t>
  </si>
  <si>
    <t>410062</t>
  </si>
  <si>
    <t>410063</t>
  </si>
  <si>
    <t>410064</t>
  </si>
  <si>
    <t>410066</t>
  </si>
  <si>
    <t>410067</t>
  </si>
  <si>
    <t>410068</t>
  </si>
  <si>
    <t>410069</t>
  </si>
  <si>
    <t>410070</t>
  </si>
  <si>
    <t>410071</t>
  </si>
  <si>
    <t>410072</t>
  </si>
  <si>
    <t>410073</t>
  </si>
  <si>
    <t>410074</t>
  </si>
  <si>
    <t>410075</t>
  </si>
  <si>
    <t>410076</t>
  </si>
  <si>
    <t>410077</t>
  </si>
  <si>
    <t>410078</t>
  </si>
  <si>
    <t>410079</t>
  </si>
  <si>
    <t>410080</t>
  </si>
  <si>
    <t>410081</t>
  </si>
  <si>
    <t>410082</t>
  </si>
  <si>
    <t>410083</t>
  </si>
  <si>
    <t>410084</t>
  </si>
  <si>
    <t>410085</t>
  </si>
  <si>
    <t>410086</t>
  </si>
  <si>
    <t>410087</t>
  </si>
  <si>
    <t>410088</t>
  </si>
  <si>
    <t>410089</t>
  </si>
  <si>
    <t>410090</t>
  </si>
  <si>
    <t>410091</t>
  </si>
  <si>
    <t>410092</t>
  </si>
  <si>
    <t>410093</t>
  </si>
  <si>
    <t>410094</t>
  </si>
  <si>
    <t>410095</t>
  </si>
  <si>
    <t>410096</t>
  </si>
  <si>
    <t>410097</t>
  </si>
  <si>
    <t>410098</t>
  </si>
  <si>
    <t>410099</t>
  </si>
  <si>
    <t>410100</t>
  </si>
  <si>
    <t>410101</t>
  </si>
  <si>
    <t>410102</t>
  </si>
  <si>
    <t>410103</t>
  </si>
  <si>
    <t>410104</t>
  </si>
  <si>
    <t>410105</t>
  </si>
  <si>
    <t>410106</t>
  </si>
  <si>
    <t>410107</t>
  </si>
  <si>
    <t>410108</t>
  </si>
  <si>
    <t>410109</t>
  </si>
  <si>
    <t>410110</t>
  </si>
  <si>
    <t>410111</t>
  </si>
  <si>
    <t>410112</t>
  </si>
  <si>
    <t>410113</t>
  </si>
  <si>
    <t>410114</t>
  </si>
  <si>
    <t>410115</t>
  </si>
  <si>
    <t>410116</t>
  </si>
  <si>
    <t>410117</t>
  </si>
  <si>
    <t>410118</t>
  </si>
  <si>
    <t>410119</t>
  </si>
  <si>
    <t>410120</t>
  </si>
  <si>
    <t>410121</t>
  </si>
  <si>
    <t>410122</t>
  </si>
  <si>
    <t>410123</t>
  </si>
  <si>
    <t>410124</t>
  </si>
  <si>
    <t>410125</t>
  </si>
  <si>
    <t>410126</t>
  </si>
  <si>
    <t>410127</t>
  </si>
  <si>
    <t>410128</t>
  </si>
  <si>
    <t>410129</t>
  </si>
  <si>
    <t>410130</t>
  </si>
  <si>
    <t>410131</t>
  </si>
  <si>
    <t>410132</t>
  </si>
  <si>
    <t>410133</t>
  </si>
  <si>
    <t>410134</t>
  </si>
  <si>
    <t>410135</t>
  </si>
  <si>
    <t>410137</t>
  </si>
  <si>
    <t>410138</t>
  </si>
  <si>
    <t>410139</t>
  </si>
  <si>
    <t>410143</t>
  </si>
  <si>
    <t>410144</t>
  </si>
  <si>
    <t>410145</t>
  </si>
  <si>
    <t>410146</t>
  </si>
  <si>
    <t>410147</t>
  </si>
  <si>
    <t>410148</t>
  </si>
  <si>
    <t>410149</t>
  </si>
  <si>
    <t>410150</t>
  </si>
  <si>
    <t>410151</t>
  </si>
  <si>
    <t>410152</t>
  </si>
  <si>
    <t>410154</t>
  </si>
  <si>
    <t>410155</t>
  </si>
  <si>
    <t>410156</t>
  </si>
  <si>
    <t>410157</t>
  </si>
  <si>
    <t>410158</t>
  </si>
  <si>
    <t>410159</t>
  </si>
  <si>
    <t>410160</t>
  </si>
  <si>
    <t>410161</t>
  </si>
  <si>
    <t>410162</t>
  </si>
  <si>
    <t>410163</t>
  </si>
  <si>
    <t>410164</t>
  </si>
  <si>
    <t>410165</t>
  </si>
  <si>
    <t>410166</t>
  </si>
  <si>
    <t>410167</t>
  </si>
  <si>
    <t>410168</t>
  </si>
  <si>
    <t>410169</t>
  </si>
  <si>
    <t>410170</t>
  </si>
  <si>
    <t>410171</t>
  </si>
  <si>
    <t>410172</t>
  </si>
  <si>
    <t>410173</t>
  </si>
  <si>
    <t>410174</t>
  </si>
  <si>
    <t>410175</t>
  </si>
  <si>
    <t>410176</t>
  </si>
  <si>
    <t>410177</t>
  </si>
  <si>
    <t>410178</t>
  </si>
  <si>
    <t>410179</t>
  </si>
  <si>
    <t>410180</t>
  </si>
  <si>
    <t>410181</t>
  </si>
  <si>
    <t>410182</t>
  </si>
  <si>
    <t>410183</t>
  </si>
  <si>
    <t>409802</t>
  </si>
  <si>
    <t>409804</t>
  </si>
  <si>
    <t>409805</t>
  </si>
  <si>
    <t>409806</t>
  </si>
  <si>
    <t>409807</t>
  </si>
  <si>
    <t>409808</t>
  </si>
  <si>
    <t>409809</t>
  </si>
  <si>
    <t>409810</t>
  </si>
  <si>
    <t>409811</t>
  </si>
  <si>
    <t>409812</t>
  </si>
  <si>
    <t>409813</t>
  </si>
  <si>
    <t>409814</t>
  </si>
  <si>
    <t>409815</t>
  </si>
  <si>
    <t>409816</t>
  </si>
  <si>
    <t>409817</t>
  </si>
  <si>
    <t>409818</t>
  </si>
  <si>
    <t>409819</t>
  </si>
  <si>
    <t>409820</t>
  </si>
  <si>
    <t>409821</t>
  </si>
  <si>
    <t>409822</t>
  </si>
  <si>
    <t>409823</t>
  </si>
  <si>
    <t>409824</t>
  </si>
  <si>
    <t>409825</t>
  </si>
  <si>
    <t>409826</t>
  </si>
  <si>
    <t>409827</t>
  </si>
  <si>
    <t>409828</t>
  </si>
  <si>
    <t>409829</t>
  </si>
  <si>
    <t>409830</t>
  </si>
  <si>
    <t>409831</t>
  </si>
  <si>
    <t>409832</t>
  </si>
  <si>
    <t>409833</t>
  </si>
  <si>
    <t>409834</t>
  </si>
  <si>
    <t>409835</t>
  </si>
  <si>
    <t>409836</t>
  </si>
  <si>
    <t>409837</t>
  </si>
  <si>
    <t>409838</t>
  </si>
  <si>
    <t>409840</t>
  </si>
  <si>
    <t>409841</t>
  </si>
  <si>
    <t>409842</t>
  </si>
  <si>
    <t>409843</t>
  </si>
  <si>
    <t>409844</t>
  </si>
  <si>
    <t>409845</t>
  </si>
  <si>
    <t>409846</t>
  </si>
  <si>
    <t>409847</t>
  </si>
  <si>
    <t>409848</t>
  </si>
  <si>
    <t>409849</t>
  </si>
  <si>
    <t>409850</t>
  </si>
  <si>
    <t>409851</t>
  </si>
  <si>
    <t>409852</t>
  </si>
  <si>
    <t>409853</t>
  </si>
  <si>
    <t>409854</t>
  </si>
  <si>
    <t>409855</t>
  </si>
  <si>
    <t>409856</t>
  </si>
  <si>
    <t>409857</t>
  </si>
  <si>
    <t>409858</t>
  </si>
  <si>
    <t>409859</t>
  </si>
  <si>
    <t>409860</t>
  </si>
  <si>
    <t>409861</t>
  </si>
  <si>
    <t>409862</t>
  </si>
  <si>
    <t>409863</t>
  </si>
  <si>
    <t>409864</t>
  </si>
  <si>
    <t>409865</t>
  </si>
  <si>
    <t>409866</t>
  </si>
  <si>
    <t>409867</t>
  </si>
  <si>
    <t>409868</t>
  </si>
  <si>
    <t>409869</t>
  </si>
  <si>
    <t>409870</t>
  </si>
  <si>
    <t>409871</t>
  </si>
  <si>
    <t>409872</t>
  </si>
  <si>
    <t>409873</t>
  </si>
  <si>
    <t>409874</t>
  </si>
  <si>
    <t>409875</t>
  </si>
  <si>
    <t>409876</t>
  </si>
  <si>
    <t>409877</t>
  </si>
  <si>
    <t>409878</t>
  </si>
  <si>
    <t>409879</t>
  </si>
  <si>
    <t>409880</t>
  </si>
  <si>
    <t>409881</t>
  </si>
  <si>
    <t>409882</t>
  </si>
  <si>
    <t>409883</t>
  </si>
  <si>
    <t>409884</t>
  </si>
  <si>
    <t>409885</t>
  </si>
  <si>
    <t>409886</t>
  </si>
  <si>
    <t>409887</t>
  </si>
  <si>
    <t>409888</t>
  </si>
  <si>
    <t>409889</t>
  </si>
  <si>
    <t>409890</t>
  </si>
  <si>
    <t>409891</t>
  </si>
  <si>
    <t>409892</t>
  </si>
  <si>
    <t>409893</t>
  </si>
  <si>
    <t>409894</t>
  </si>
  <si>
    <t>409895</t>
  </si>
  <si>
    <t>409896</t>
  </si>
  <si>
    <t>409897</t>
  </si>
  <si>
    <t>409898</t>
  </si>
  <si>
    <t>409899</t>
  </si>
  <si>
    <t>409900</t>
  </si>
  <si>
    <t>409901</t>
  </si>
  <si>
    <t>409902</t>
  </si>
  <si>
    <t>409903</t>
  </si>
  <si>
    <t>409904</t>
  </si>
  <si>
    <t>409905</t>
  </si>
  <si>
    <t>409906</t>
  </si>
  <si>
    <t>409907</t>
  </si>
  <si>
    <t>409908</t>
  </si>
  <si>
    <t>409909</t>
  </si>
  <si>
    <t>409910</t>
  </si>
  <si>
    <t>409911</t>
  </si>
  <si>
    <t>409912</t>
  </si>
  <si>
    <t>409913</t>
  </si>
  <si>
    <t>409914</t>
  </si>
  <si>
    <t>409915</t>
  </si>
  <si>
    <t>409916</t>
  </si>
  <si>
    <t>409917</t>
  </si>
  <si>
    <t>409918</t>
  </si>
  <si>
    <t>409919</t>
  </si>
  <si>
    <t>409920</t>
  </si>
  <si>
    <t>409921</t>
  </si>
  <si>
    <t>409922</t>
  </si>
  <si>
    <t>409923</t>
  </si>
  <si>
    <t>409924</t>
  </si>
  <si>
    <t>409925</t>
  </si>
  <si>
    <t>409926</t>
  </si>
  <si>
    <t>409927</t>
  </si>
  <si>
    <t>409928</t>
  </si>
  <si>
    <t>409929</t>
  </si>
  <si>
    <t>409930</t>
  </si>
  <si>
    <t>409931</t>
  </si>
  <si>
    <t>409932</t>
  </si>
  <si>
    <t>409933</t>
  </si>
  <si>
    <t>409935</t>
  </si>
  <si>
    <t>409936</t>
  </si>
  <si>
    <t>409937</t>
  </si>
  <si>
    <t>409938</t>
  </si>
  <si>
    <t>409939</t>
  </si>
  <si>
    <t>409940</t>
  </si>
  <si>
    <t>409941</t>
  </si>
  <si>
    <t>409942</t>
  </si>
  <si>
    <t>409943</t>
  </si>
  <si>
    <t>409944</t>
  </si>
  <si>
    <t>409945</t>
  </si>
  <si>
    <t>409946</t>
  </si>
  <si>
    <t>409947</t>
  </si>
  <si>
    <t>409948</t>
  </si>
  <si>
    <t>409949</t>
  </si>
  <si>
    <t>409950</t>
  </si>
  <si>
    <t>409951</t>
  </si>
  <si>
    <t>409952</t>
  </si>
  <si>
    <t>409953</t>
  </si>
  <si>
    <t>409618</t>
  </si>
  <si>
    <t>409619</t>
  </si>
  <si>
    <t>409620</t>
  </si>
  <si>
    <t>409621</t>
  </si>
  <si>
    <t>409622</t>
  </si>
  <si>
    <t>409623</t>
  </si>
  <si>
    <t>409624</t>
  </si>
  <si>
    <t>409627</t>
  </si>
  <si>
    <t>409628</t>
  </si>
  <si>
    <t>409629</t>
  </si>
  <si>
    <t>409630</t>
  </si>
  <si>
    <t>409631</t>
  </si>
  <si>
    <t>409801</t>
  </si>
  <si>
    <t>409803</t>
  </si>
  <si>
    <t>409626</t>
  </si>
  <si>
    <t>409625</t>
  </si>
  <si>
    <t>409617</t>
  </si>
  <si>
    <t>409673</t>
  </si>
  <si>
    <t>410140</t>
  </si>
  <si>
    <t>410141</t>
  </si>
  <si>
    <t>410142</t>
  </si>
  <si>
    <t>193638</t>
  </si>
  <si>
    <t>193639</t>
  </si>
  <si>
    <t>193640</t>
  </si>
  <si>
    <t>411652</t>
  </si>
  <si>
    <t>193642</t>
  </si>
  <si>
    <t>193643</t>
  </si>
  <si>
    <t>411651</t>
  </si>
  <si>
    <t>193645</t>
  </si>
  <si>
    <t>193646</t>
  </si>
  <si>
    <t>193647</t>
  </si>
  <si>
    <t>193648</t>
  </si>
  <si>
    <t>193649</t>
  </si>
  <si>
    <t>193650</t>
  </si>
  <si>
    <t>193651</t>
  </si>
  <si>
    <t>193652</t>
  </si>
  <si>
    <t>193653</t>
  </si>
  <si>
    <t>193654</t>
  </si>
  <si>
    <t>193655</t>
  </si>
  <si>
    <t>193656</t>
  </si>
  <si>
    <t>193657</t>
  </si>
  <si>
    <t>193658</t>
  </si>
  <si>
    <t>193659</t>
  </si>
  <si>
    <t>193660</t>
  </si>
  <si>
    <t>193661</t>
  </si>
  <si>
    <t>193662</t>
  </si>
  <si>
    <t>193663</t>
  </si>
  <si>
    <t>193578</t>
  </si>
  <si>
    <t>193579</t>
  </si>
  <si>
    <t>193580</t>
  </si>
  <si>
    <t>193581</t>
  </si>
  <si>
    <t>193582</t>
  </si>
  <si>
    <t>193583</t>
  </si>
  <si>
    <t>193584</t>
  </si>
  <si>
    <t>193585</t>
  </si>
  <si>
    <t>193586</t>
  </si>
  <si>
    <t>193587</t>
  </si>
  <si>
    <t>193588</t>
  </si>
  <si>
    <t>193589</t>
  </si>
  <si>
    <t>193590</t>
  </si>
  <si>
    <t>193591</t>
  </si>
  <si>
    <t>193592</t>
  </si>
  <si>
    <t>193594</t>
  </si>
  <si>
    <t>193595</t>
  </si>
  <si>
    <t>193596</t>
  </si>
  <si>
    <t>193597</t>
  </si>
  <si>
    <t>411649</t>
  </si>
  <si>
    <t>193599</t>
  </si>
  <si>
    <t>193600</t>
  </si>
  <si>
    <t>193601</t>
  </si>
  <si>
    <t>193602</t>
  </si>
  <si>
    <t>193603</t>
  </si>
  <si>
    <t>193604</t>
  </si>
  <si>
    <t>193605</t>
  </si>
  <si>
    <t>193606</t>
  </si>
  <si>
    <t>193607</t>
  </si>
  <si>
    <t>193608</t>
  </si>
  <si>
    <t>193609</t>
  </si>
  <si>
    <t>193610</t>
  </si>
  <si>
    <t>193611</t>
  </si>
  <si>
    <t>193612</t>
  </si>
  <si>
    <t>193613</t>
  </si>
  <si>
    <t>411648</t>
  </si>
  <si>
    <t>193615</t>
  </si>
  <si>
    <t>193616</t>
  </si>
  <si>
    <t>411647</t>
  </si>
  <si>
    <t>315024</t>
  </si>
  <si>
    <t>310360</t>
  </si>
  <si>
    <t>310359</t>
  </si>
  <si>
    <t>310358</t>
  </si>
  <si>
    <t>310357</t>
  </si>
  <si>
    <t>310356</t>
  </si>
  <si>
    <t>310355</t>
  </si>
  <si>
    <t>310354</t>
  </si>
  <si>
    <t>310353</t>
  </si>
  <si>
    <t>310352</t>
  </si>
  <si>
    <t>310351</t>
  </si>
  <si>
    <t>411640</t>
  </si>
  <si>
    <t>411639</t>
  </si>
  <si>
    <t>411638</t>
  </si>
  <si>
    <t>411637</t>
  </si>
  <si>
    <t>411636</t>
  </si>
  <si>
    <t>411635</t>
  </si>
  <si>
    <t>411634</t>
  </si>
  <si>
    <t>411633</t>
  </si>
  <si>
    <t>411632</t>
  </si>
  <si>
    <t>411631</t>
  </si>
  <si>
    <t>411630</t>
  </si>
  <si>
    <t>411629</t>
  </si>
  <si>
    <t>411628</t>
  </si>
  <si>
    <t>411626</t>
  </si>
  <si>
    <t>411625</t>
  </si>
  <si>
    <t>411624</t>
  </si>
  <si>
    <t>411623</t>
  </si>
  <si>
    <t>411622</t>
  </si>
  <si>
    <t>411621</t>
  </si>
  <si>
    <t>411620</t>
  </si>
  <si>
    <t>411619</t>
  </si>
  <si>
    <t>411618</t>
  </si>
  <si>
    <t>411617</t>
  </si>
  <si>
    <t>411616</t>
  </si>
  <si>
    <t>411613</t>
  </si>
  <si>
    <t>411612</t>
  </si>
  <si>
    <t>411611</t>
  </si>
  <si>
    <t>411609</t>
  </si>
  <si>
    <t>411608</t>
  </si>
  <si>
    <t>411607</t>
  </si>
  <si>
    <t>411606</t>
  </si>
  <si>
    <t>411605</t>
  </si>
  <si>
    <t>411604</t>
  </si>
  <si>
    <t>411603</t>
  </si>
  <si>
    <t>411602</t>
  </si>
  <si>
    <t>411601</t>
  </si>
  <si>
    <t>385594</t>
  </si>
  <si>
    <t>385593</t>
  </si>
  <si>
    <t>385592</t>
  </si>
  <si>
    <t>385591</t>
  </si>
  <si>
    <t>385590</t>
  </si>
  <si>
    <t>385589</t>
  </si>
  <si>
    <t>385588</t>
  </si>
  <si>
    <t>385587</t>
  </si>
  <si>
    <t>385586</t>
  </si>
  <si>
    <t>385585</t>
  </si>
  <si>
    <t>385584</t>
  </si>
  <si>
    <t>385583</t>
  </si>
  <si>
    <t>385582</t>
  </si>
  <si>
    <t>385580</t>
  </si>
  <si>
    <t>385579</t>
  </si>
  <si>
    <t>385578</t>
  </si>
  <si>
    <t>385577</t>
  </si>
  <si>
    <t>385576</t>
  </si>
  <si>
    <t>385575</t>
  </si>
  <si>
    <t>385574</t>
  </si>
  <si>
    <t>385573</t>
  </si>
  <si>
    <t>385570</t>
  </si>
  <si>
    <t>385568</t>
  </si>
  <si>
    <t>385567</t>
  </si>
  <si>
    <t>385566</t>
  </si>
  <si>
    <t>385565</t>
  </si>
  <si>
    <t>385564</t>
  </si>
  <si>
    <t>385563</t>
  </si>
  <si>
    <t>385562</t>
  </si>
  <si>
    <t>385561</t>
  </si>
  <si>
    <t>315040</t>
  </si>
  <si>
    <t>315039</t>
  </si>
  <si>
    <t>315038</t>
  </si>
  <si>
    <t>315037</t>
  </si>
  <si>
    <t>315036</t>
  </si>
  <si>
    <t>315035</t>
  </si>
  <si>
    <t>315034</t>
  </si>
  <si>
    <t>315033</t>
  </si>
  <si>
    <t>315032</t>
  </si>
  <si>
    <t>315031</t>
  </si>
  <si>
    <t>315030</t>
  </si>
  <si>
    <t>315029</t>
  </si>
  <si>
    <t>315028</t>
  </si>
  <si>
    <t>315027</t>
  </si>
  <si>
    <t>315026</t>
  </si>
  <si>
    <t>411643</t>
  </si>
  <si>
    <t>411642</t>
  </si>
  <si>
    <t>193617</t>
  </si>
  <si>
    <t>193618</t>
  </si>
  <si>
    <t>193620</t>
  </si>
  <si>
    <t>193621</t>
  </si>
  <si>
    <t>193622</t>
  </si>
  <si>
    <t>193623</t>
  </si>
  <si>
    <t>193624</t>
  </si>
  <si>
    <t>193625</t>
  </si>
  <si>
    <t>193626</t>
  </si>
  <si>
    <t>193627</t>
  </si>
  <si>
    <t>193628</t>
  </si>
  <si>
    <t>193629</t>
  </si>
  <si>
    <t>193630</t>
  </si>
  <si>
    <t>193631</t>
  </si>
  <si>
    <t>193632</t>
  </si>
  <si>
    <t>193633</t>
  </si>
  <si>
    <t>193635</t>
  </si>
  <si>
    <t>193636</t>
  </si>
  <si>
    <t>411650</t>
  </si>
  <si>
    <t>193545</t>
  </si>
  <si>
    <t>193546</t>
  </si>
  <si>
    <t>193547</t>
  </si>
  <si>
    <t>193548</t>
  </si>
  <si>
    <t>411714</t>
  </si>
  <si>
    <t>411715</t>
  </si>
  <si>
    <t>193577</t>
  </si>
  <si>
    <t>409616</t>
  </si>
  <si>
    <t>409615</t>
  </si>
  <si>
    <t>409613</t>
  </si>
  <si>
    <t>409612</t>
  </si>
  <si>
    <t>409611</t>
  </si>
  <si>
    <t>409610</t>
  </si>
  <si>
    <t>409609</t>
  </si>
  <si>
    <t>409608</t>
  </si>
  <si>
    <t>409607</t>
  </si>
  <si>
    <t>409606</t>
  </si>
  <si>
    <t>409605</t>
  </si>
  <si>
    <t>193575</t>
  </si>
  <si>
    <t>193574</t>
  </si>
  <si>
    <t>193572</t>
  </si>
  <si>
    <t>193571</t>
  </si>
  <si>
    <t>193569</t>
  </si>
  <si>
    <t>193568</t>
  </si>
  <si>
    <t>193567</t>
  </si>
  <si>
    <t>193566</t>
  </si>
  <si>
    <t>193565</t>
  </si>
  <si>
    <t>193563</t>
  </si>
  <si>
    <t>193562</t>
  </si>
  <si>
    <t>193560</t>
  </si>
  <si>
    <t>193559</t>
  </si>
  <si>
    <t>193558</t>
  </si>
  <si>
    <t>409603</t>
  </si>
  <si>
    <t>193556</t>
  </si>
  <si>
    <t>409602</t>
  </si>
  <si>
    <t>409601</t>
  </si>
  <si>
    <t>411800</t>
  </si>
  <si>
    <t>411799</t>
  </si>
  <si>
    <t>411798</t>
  </si>
  <si>
    <t>411797</t>
  </si>
  <si>
    <t>411796</t>
  </si>
  <si>
    <t>411795</t>
  </si>
  <si>
    <t>411794</t>
  </si>
  <si>
    <t>411793</t>
  </si>
  <si>
    <t>411790</t>
  </si>
  <si>
    <t>411789</t>
  </si>
  <si>
    <t>411787</t>
  </si>
  <si>
    <t>411786</t>
  </si>
  <si>
    <t>411785</t>
  </si>
  <si>
    <t>411784</t>
  </si>
  <si>
    <t>411783</t>
  </si>
  <si>
    <t>411782</t>
  </si>
  <si>
    <t>411781</t>
  </si>
  <si>
    <t>411780</t>
  </si>
  <si>
    <t>411779</t>
  </si>
  <si>
    <t>411778</t>
  </si>
  <si>
    <t>411777</t>
  </si>
  <si>
    <t>411776</t>
  </si>
  <si>
    <t>411775</t>
  </si>
  <si>
    <t>411774</t>
  </si>
  <si>
    <t>411773</t>
  </si>
  <si>
    <t>411772</t>
  </si>
  <si>
    <t>411771</t>
  </si>
  <si>
    <t>411770</t>
  </si>
  <si>
    <t>411769</t>
  </si>
  <si>
    <t>411768</t>
  </si>
  <si>
    <t>411766</t>
  </si>
  <si>
    <t>411765</t>
  </si>
  <si>
    <t>411764</t>
  </si>
  <si>
    <t>411763</t>
  </si>
  <si>
    <t>411762</t>
  </si>
  <si>
    <t>411761</t>
  </si>
  <si>
    <t>411760</t>
  </si>
  <si>
    <t>411759</t>
  </si>
  <si>
    <t>411758</t>
  </si>
  <si>
    <t>411757</t>
  </si>
  <si>
    <t>411756</t>
  </si>
  <si>
    <t>411755</t>
  </si>
  <si>
    <t>411754</t>
  </si>
  <si>
    <t>411753</t>
  </si>
  <si>
    <t>411752</t>
  </si>
  <si>
    <t>411751</t>
  </si>
  <si>
    <t>411750</t>
  </si>
  <si>
    <t>411716</t>
  </si>
  <si>
    <t>411717</t>
  </si>
  <si>
    <t>411718</t>
  </si>
  <si>
    <t>193551</t>
  </si>
  <si>
    <t>193552</t>
  </si>
  <si>
    <t>193553</t>
  </si>
  <si>
    <t>193554</t>
  </si>
  <si>
    <t>193555</t>
  </si>
  <si>
    <t>411707</t>
  </si>
  <si>
    <t>411708</t>
  </si>
  <si>
    <t>411709</t>
  </si>
  <si>
    <t>411710</t>
  </si>
  <si>
    <t>411711</t>
  </si>
  <si>
    <t>411712</t>
  </si>
  <si>
    <t>411713</t>
  </si>
  <si>
    <t>411749</t>
  </si>
  <si>
    <t>411748</t>
  </si>
  <si>
    <t>411747</t>
  </si>
  <si>
    <t>411746</t>
  </si>
  <si>
    <t>411745</t>
  </si>
  <si>
    <t>411744</t>
  </si>
  <si>
    <t>411743</t>
  </si>
  <si>
    <t>411742</t>
  </si>
  <si>
    <t>411740</t>
  </si>
  <si>
    <t>411739</t>
  </si>
  <si>
    <t>411738</t>
  </si>
  <si>
    <t>411737</t>
  </si>
  <si>
    <t>411736</t>
  </si>
  <si>
    <t>411735</t>
  </si>
  <si>
    <t>411734</t>
  </si>
  <si>
    <t>411733</t>
  </si>
  <si>
    <t>411732</t>
  </si>
  <si>
    <t>411731</t>
  </si>
  <si>
    <t>411730</t>
  </si>
  <si>
    <t>411729</t>
  </si>
  <si>
    <t>411728</t>
  </si>
  <si>
    <t>411727</t>
  </si>
  <si>
    <t>411726</t>
  </si>
  <si>
    <t>411725</t>
  </si>
  <si>
    <t>411724</t>
  </si>
  <si>
    <t>411723</t>
  </si>
  <si>
    <t>411721</t>
  </si>
  <si>
    <t>411720</t>
  </si>
  <si>
    <t>411719</t>
  </si>
  <si>
    <t>411687</t>
  </si>
  <si>
    <t>411688</t>
  </si>
  <si>
    <t>411689</t>
  </si>
  <si>
    <t>411690</t>
  </si>
  <si>
    <t>411691</t>
  </si>
  <si>
    <t>411692</t>
  </si>
  <si>
    <t>411693</t>
  </si>
  <si>
    <t>411694</t>
  </si>
  <si>
    <t>411695</t>
  </si>
  <si>
    <t>411696</t>
  </si>
  <si>
    <t>411697</t>
  </si>
  <si>
    <t>411698</t>
  </si>
  <si>
    <t>411699</t>
  </si>
  <si>
    <t>411700</t>
  </si>
  <si>
    <t>411701</t>
  </si>
  <si>
    <t>411702</t>
  </si>
  <si>
    <t>411703</t>
  </si>
  <si>
    <t>411705</t>
  </si>
  <si>
    <t>411706</t>
  </si>
  <si>
    <t>193712</t>
  </si>
  <si>
    <t>193713</t>
  </si>
  <si>
    <t>193714</t>
  </si>
  <si>
    <t>193715</t>
  </si>
  <si>
    <t>193716</t>
  </si>
  <si>
    <t>193717</t>
  </si>
  <si>
    <t>193718</t>
  </si>
  <si>
    <t>193719</t>
  </si>
  <si>
    <t>193720</t>
  </si>
  <si>
    <t>193721</t>
  </si>
  <si>
    <t>193722</t>
  </si>
  <si>
    <t>193723</t>
  </si>
  <si>
    <t>193726</t>
  </si>
  <si>
    <t>193724</t>
  </si>
  <si>
    <t>193725</t>
  </si>
  <si>
    <t>193727</t>
  </si>
  <si>
    <t>193728</t>
  </si>
  <si>
    <t>193729</t>
  </si>
  <si>
    <t>193730</t>
  </si>
  <si>
    <t>193731</t>
  </si>
  <si>
    <t>193732</t>
  </si>
  <si>
    <t>193733</t>
  </si>
  <si>
    <t>193734</t>
  </si>
  <si>
    <t>193735</t>
  </si>
  <si>
    <t>193736</t>
  </si>
  <si>
    <t>193737</t>
  </si>
  <si>
    <t>193738</t>
  </si>
  <si>
    <t>193739</t>
  </si>
  <si>
    <t>193740</t>
  </si>
  <si>
    <t>193741</t>
  </si>
  <si>
    <t>193742</t>
  </si>
  <si>
    <t>193743</t>
  </si>
  <si>
    <t>193744</t>
  </si>
  <si>
    <t>193745</t>
  </si>
  <si>
    <t>193746</t>
  </si>
  <si>
    <t>193747</t>
  </si>
  <si>
    <t>193748</t>
  </si>
  <si>
    <t>193749</t>
  </si>
  <si>
    <t>193750</t>
  </si>
  <si>
    <t>193751</t>
  </si>
  <si>
    <t>193752</t>
  </si>
  <si>
    <t>410185</t>
  </si>
  <si>
    <t>410186</t>
  </si>
  <si>
    <t>410187</t>
  </si>
  <si>
    <t>193779</t>
  </si>
  <si>
    <t>410189</t>
  </si>
  <si>
    <t>410190</t>
  </si>
  <si>
    <t>410191</t>
  </si>
  <si>
    <t>410192</t>
  </si>
  <si>
    <t>410193</t>
  </si>
  <si>
    <t>410194</t>
  </si>
  <si>
    <t>410196</t>
  </si>
  <si>
    <t>410197</t>
  </si>
  <si>
    <t>410198</t>
  </si>
  <si>
    <t>410199</t>
  </si>
  <si>
    <t>193799</t>
  </si>
  <si>
    <t>193800</t>
  </si>
  <si>
    <t>193802</t>
  </si>
  <si>
    <t>193803</t>
  </si>
  <si>
    <t>193805</t>
  </si>
  <si>
    <t>410278</t>
  </si>
  <si>
    <t>410277</t>
  </si>
  <si>
    <t>410276</t>
  </si>
  <si>
    <t>410275</t>
  </si>
  <si>
    <t>410274</t>
  </si>
  <si>
    <t>410272</t>
  </si>
  <si>
    <t>410273</t>
  </si>
  <si>
    <t>410271</t>
  </si>
  <si>
    <t>193807</t>
  </si>
  <si>
    <t>193808</t>
  </si>
  <si>
    <t>193809</t>
  </si>
  <si>
    <t>410270</t>
  </si>
  <si>
    <t>410269</t>
  </si>
  <si>
    <t>410268</t>
  </si>
  <si>
    <t>410267</t>
  </si>
  <si>
    <t>410266</t>
  </si>
  <si>
    <t>410265</t>
  </si>
  <si>
    <t>193832</t>
  </si>
  <si>
    <t>193833</t>
  </si>
  <si>
    <t>193834</t>
  </si>
  <si>
    <t>193835</t>
  </si>
  <si>
    <t>193836</t>
  </si>
  <si>
    <t>193837</t>
  </si>
  <si>
    <t>193838</t>
  </si>
  <si>
    <t>193846</t>
  </si>
  <si>
    <t>193839</t>
  </si>
  <si>
    <t>193840</t>
  </si>
  <si>
    <t>193841</t>
  </si>
  <si>
    <t>411685</t>
  </si>
  <si>
    <t>193842</t>
  </si>
  <si>
    <t>411686</t>
  </si>
  <si>
    <t>193844</t>
  </si>
  <si>
    <t>193845</t>
  </si>
  <si>
    <t>193847</t>
  </si>
  <si>
    <t>193848</t>
  </si>
  <si>
    <t>411654</t>
  </si>
  <si>
    <t>411653</t>
  </si>
  <si>
    <t>411655</t>
  </si>
  <si>
    <t>411659</t>
  </si>
  <si>
    <t>411660</t>
  </si>
  <si>
    <t>411661</t>
  </si>
  <si>
    <t>411662</t>
  </si>
  <si>
    <t>411663</t>
  </si>
  <si>
    <t>411664</t>
  </si>
  <si>
    <t>411665</t>
  </si>
  <si>
    <t>411666</t>
  </si>
  <si>
    <t>411667</t>
  </si>
  <si>
    <t>411670</t>
  </si>
  <si>
    <t>411671</t>
  </si>
  <si>
    <t>193853</t>
  </si>
  <si>
    <t>193852</t>
  </si>
  <si>
    <t>193851</t>
  </si>
  <si>
    <t>193850</t>
  </si>
  <si>
    <t>193849</t>
  </si>
  <si>
    <t>411674</t>
  </si>
  <si>
    <t>411675</t>
  </si>
  <si>
    <t>193810</t>
  </si>
  <si>
    <t>193811</t>
  </si>
  <si>
    <t>193812</t>
  </si>
  <si>
    <t>411676</t>
  </si>
  <si>
    <t>193814</t>
  </si>
  <si>
    <t>411677</t>
  </si>
  <si>
    <t>411678</t>
  </si>
  <si>
    <t>411679</t>
  </si>
  <si>
    <t>411680</t>
  </si>
  <si>
    <t>193816</t>
  </si>
  <si>
    <t>411681</t>
  </si>
  <si>
    <t>193817</t>
  </si>
  <si>
    <t>193818</t>
  </si>
  <si>
    <t>411682</t>
  </si>
  <si>
    <t>411683</t>
  </si>
  <si>
    <t>411684</t>
  </si>
  <si>
    <t>193821</t>
  </si>
  <si>
    <t>193823</t>
  </si>
  <si>
    <t>193824</t>
  </si>
  <si>
    <t>193825</t>
  </si>
  <si>
    <t>193826</t>
  </si>
  <si>
    <t>193828</t>
  </si>
  <si>
    <t>193829</t>
  </si>
  <si>
    <t>193830</t>
  </si>
  <si>
    <t>193783</t>
  </si>
  <si>
    <t>193784</t>
  </si>
  <si>
    <t>193785</t>
  </si>
  <si>
    <t>193787</t>
  </si>
  <si>
    <t>193788</t>
  </si>
  <si>
    <t>193789</t>
  </si>
  <si>
    <t>410264</t>
  </si>
  <si>
    <t>193794</t>
  </si>
  <si>
    <t>410263</t>
  </si>
  <si>
    <t>410262</t>
  </si>
  <si>
    <t>410261</t>
  </si>
  <si>
    <t>193769</t>
  </si>
  <si>
    <t>410258</t>
  </si>
  <si>
    <t>410259</t>
  </si>
  <si>
    <t>410260</t>
  </si>
  <si>
    <t>193767</t>
  </si>
  <si>
    <t>410257</t>
  </si>
  <si>
    <t>193766</t>
  </si>
  <si>
    <t>193764</t>
  </si>
  <si>
    <t>193763</t>
  </si>
  <si>
    <t>410256</t>
  </si>
  <si>
    <t>193782</t>
  </si>
  <si>
    <t>410200</t>
  </si>
  <si>
    <t>410202</t>
  </si>
  <si>
    <t>410201</t>
  </si>
  <si>
    <t>193781</t>
  </si>
  <si>
    <t>193780</t>
  </si>
  <si>
    <t>410203</t>
  </si>
  <si>
    <t>410204</t>
  </si>
  <si>
    <t>410205</t>
  </si>
  <si>
    <t>410206</t>
  </si>
  <si>
    <t>410207</t>
  </si>
  <si>
    <t>193753</t>
  </si>
  <si>
    <t>410208</t>
  </si>
  <si>
    <t>410209</t>
  </si>
  <si>
    <t>193754</t>
  </si>
  <si>
    <t>410210</t>
  </si>
  <si>
    <t>410211</t>
  </si>
  <si>
    <t>193757</t>
  </si>
  <si>
    <t>410212</t>
  </si>
  <si>
    <t>193758</t>
  </si>
  <si>
    <t>193759</t>
  </si>
  <si>
    <t>193760</t>
  </si>
  <si>
    <t>193761</t>
  </si>
  <si>
    <t>193762</t>
  </si>
  <si>
    <t>193703</t>
  </si>
  <si>
    <t>410213</t>
  </si>
  <si>
    <t>410214</t>
  </si>
  <si>
    <t>410215</t>
  </si>
  <si>
    <t>410216</t>
  </si>
  <si>
    <t>193705</t>
  </si>
  <si>
    <t>193706</t>
  </si>
  <si>
    <t>193707</t>
  </si>
  <si>
    <t>193708</t>
  </si>
  <si>
    <t>193709</t>
  </si>
  <si>
    <t>193711</t>
  </si>
  <si>
    <t>410217</t>
  </si>
  <si>
    <t>193797</t>
  </si>
  <si>
    <t>193798</t>
  </si>
  <si>
    <t>411668</t>
  </si>
  <si>
    <t>411669</t>
  </si>
  <si>
    <t>411673</t>
  </si>
  <si>
    <t>411672</t>
  </si>
  <si>
    <t>410188</t>
  </si>
  <si>
    <r>
      <rPr>
        <b/>
        <sz val="9"/>
        <rFont val="Arial"/>
        <family val="2"/>
        <charset val="238"/>
      </rPr>
      <t>Poplatek za uložení odpadu</t>
    </r>
    <r>
      <rPr>
        <sz val="9"/>
        <rFont val="Arial"/>
        <family val="2"/>
        <charset val="238"/>
      </rPr>
      <t xml:space="preserve"> na skládce - štěpka  (včetně naložení a složení) 
</t>
    </r>
    <r>
      <rPr>
        <b/>
        <sz val="9"/>
        <rFont val="Arial"/>
        <family val="2"/>
        <charset val="238"/>
      </rPr>
      <t>nezpůsobilé náklady</t>
    </r>
  </si>
  <si>
    <r>
      <rPr>
        <b/>
        <sz val="9"/>
        <rFont val="Arial"/>
        <family val="2"/>
        <charset val="238"/>
      </rPr>
      <t xml:space="preserve">Drcení ořezaných větví </t>
    </r>
    <r>
      <rPr>
        <sz val="9"/>
        <rFont val="Arial"/>
        <family val="2"/>
        <charset val="238"/>
      </rPr>
      <t xml:space="preserve">strojně s odvozem dřevní drtě do 20 km a se složením  
(objem je uveden po štěpkování)
</t>
    </r>
    <r>
      <rPr>
        <b/>
        <sz val="9"/>
        <rFont val="Arial"/>
        <family val="2"/>
        <charset val="238"/>
      </rPr>
      <t>nezpůsobilé náklady</t>
    </r>
  </si>
  <si>
    <t>Příplatek k ceně 
(stížené podmínky - silnice)</t>
  </si>
  <si>
    <t>Základní cena</t>
  </si>
  <si>
    <t xml:space="preserve">Celková cena </t>
  </si>
  <si>
    <r>
      <t xml:space="preserve">Cena za ošetření stromů je včetně nákladů na rozřezání větví na 1 m délky a jejich přemístění na hromady na vzdálenost do 200 m a naložením na dopravní prostředek.
</t>
    </r>
    <r>
      <rPr>
        <b/>
        <sz val="9"/>
        <rFont val="Arial"/>
        <family val="2"/>
        <charset val="238"/>
      </rPr>
      <t xml:space="preserve">n </t>
    </r>
    <r>
      <rPr>
        <sz val="9"/>
        <rFont val="Arial"/>
        <family val="2"/>
        <charset val="238"/>
      </rPr>
      <t xml:space="preserve">- nezpůsobilé náklady																					</t>
    </r>
  </si>
  <si>
    <t>INVENTARIZACE DŘEVIN, PLÁN PÉČE  - VÝKAZ VÝMĚR</t>
  </si>
  <si>
    <t>BUŇKY URČENÉ K VYPLNĚNÍ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</si>
</sst>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Kč&quot;_-;\-* #,##0.00\ &quot;Kč&quot;_-;_-* &quot;-&quot;??\ &quot;Kč&quot;_-;_-@_-"/>
    <numFmt numFmtId="164" formatCode="#,##0.00\ &quot;Kč&quot;"/>
    <numFmt numFmtId="165" formatCode="0.0"/>
    <numFmt numFmtId="166" formatCode="#,##0.0"/>
    <numFmt numFmtId="167" formatCode="#,##0\ [$Kč-405];\-#,##0\ [$Kč-405]"/>
    <numFmt numFmtId="168" formatCode="#,##0.00&quot; Kč&quot;"/>
    <numFmt numFmtId="169" formatCode="#,##0.00\ [$Kč-405];[Red]\-#,##0.00\ [$Kč-405]"/>
    <numFmt numFmtId="170" formatCode="#,##0.00\ [$Kč-405];\-#,##0.00\ [$Kč-405]"/>
    <numFmt numFmtId="171" formatCode="\ #,##0.00&quot; Kč &quot;;\-#,##0.00&quot; Kč &quot;;&quot; -&quot;#&quot; Kč &quot;;@\ "/>
  </numFmts>
  <fonts count="54" x14ac:knownFonts="1">
    <font>
      <sz val="10"/>
      <name val="Arial"/>
      <charset val="1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10"/>
      <name val="Arial CE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1"/>
    </font>
    <font>
      <i/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i/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b/>
      <i/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9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sz val="12"/>
      <color indexed="37"/>
      <name val="Arial Narrow"/>
      <family val="2"/>
      <charset val="238"/>
    </font>
    <font>
      <b/>
      <vertAlign val="superscript"/>
      <sz val="12"/>
      <color indexed="37"/>
      <name val="Arial Narrow"/>
      <family val="2"/>
      <charset val="238"/>
    </font>
    <font>
      <b/>
      <sz val="13"/>
      <color indexed="37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36"/>
      <name val="Arial Narrow"/>
      <family val="2"/>
      <charset val="238"/>
    </font>
    <font>
      <sz val="48"/>
      <name val="Arial Narrow"/>
      <family val="2"/>
      <charset val="238"/>
    </font>
    <font>
      <sz val="10"/>
      <color indexed="0"/>
      <name val="Arial Narrow"/>
      <family val="2"/>
      <charset val="238"/>
    </font>
    <font>
      <b/>
      <sz val="12"/>
      <name val="Arial"/>
      <family val="2"/>
      <charset val="238"/>
    </font>
    <font>
      <i/>
      <sz val="10"/>
      <name val="Arial Narrow"/>
      <family val="2"/>
      <charset val="238"/>
    </font>
    <font>
      <b/>
      <sz val="12"/>
      <name val="Calibri"/>
      <family val="2"/>
      <charset val="238"/>
    </font>
    <font>
      <i/>
      <sz val="12"/>
      <name val="Arial Narrow"/>
      <family val="2"/>
      <charset val="238"/>
    </font>
    <font>
      <i/>
      <sz val="11"/>
      <name val="Arial Narrow"/>
      <family val="2"/>
      <charset val="238"/>
    </font>
    <font>
      <sz val="11"/>
      <color indexed="0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sz val="8"/>
      <color indexed="14"/>
      <name val="Arial Narrow"/>
      <family val="2"/>
      <charset val="238"/>
    </font>
    <font>
      <sz val="8"/>
      <color indexed="62"/>
      <name val="Arial Narrow"/>
      <family val="2"/>
      <charset val="238"/>
    </font>
    <font>
      <b/>
      <sz val="9"/>
      <name val="Arial"/>
      <family val="2"/>
      <charset val="238"/>
    </font>
    <font>
      <i/>
      <sz val="8"/>
      <color theme="3" tint="0.39997558519241921"/>
      <name val="Arial Narrow"/>
      <family val="2"/>
      <charset val="238"/>
    </font>
    <font>
      <b/>
      <sz val="8"/>
      <color theme="3" tint="0.39997558519241921"/>
      <name val="Arial Narrow"/>
      <family val="2"/>
      <charset val="238"/>
    </font>
    <font>
      <sz val="8"/>
      <color theme="3" tint="0.39997558519241921"/>
      <name val="Arial Narrow"/>
      <family val="2"/>
      <charset val="238"/>
    </font>
    <font>
      <sz val="11"/>
      <color theme="3" tint="0.39997558519241921"/>
      <name val="Arial Narrow"/>
      <family val="2"/>
      <charset val="238"/>
    </font>
    <font>
      <sz val="8"/>
      <color rgb="FFFF33CC"/>
      <name val="Arial Narrow"/>
      <family val="2"/>
      <charset val="238"/>
    </font>
    <font>
      <sz val="11"/>
      <color theme="6" tint="-0.249977111117893"/>
      <name val="Calibri"/>
      <family val="2"/>
      <charset val="238"/>
    </font>
    <font>
      <sz val="20"/>
      <color rgb="FFFF0000"/>
      <name val="Arial Narrow"/>
      <family val="2"/>
      <charset val="238"/>
    </font>
    <font>
      <sz val="9"/>
      <color indexed="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9"/>
      <color indexed="0"/>
      <name val="Arial"/>
      <charset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46"/>
      </patternFill>
    </fill>
    <fill>
      <patternFill patternType="solid">
        <fgColor theme="4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16"/>
      </left>
      <right/>
      <top style="medium">
        <color indexed="16"/>
      </top>
      <bottom style="medium">
        <color indexed="16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/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0" fontId="3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 applyNumberFormat="0" applyFill="0" applyBorder="0" applyAlignment="0" applyProtection="0"/>
  </cellStyleXfs>
  <cellXfs count="468">
    <xf numFmtId="0" fontId="0" fillId="0" borderId="0" xfId="0"/>
    <xf numFmtId="0" fontId="1" fillId="0" borderId="0" xfId="0" applyFont="1"/>
    <xf numFmtId="0" fontId="14" fillId="0" borderId="0" xfId="9" applyFont="1" applyAlignment="1">
      <alignment horizontal="left"/>
    </xf>
    <xf numFmtId="0" fontId="17" fillId="0" borderId="0" xfId="9" applyFont="1" applyAlignment="1">
      <alignment horizontal="left" wrapText="1"/>
    </xf>
    <xf numFmtId="0" fontId="14" fillId="0" borderId="0" xfId="9" applyFont="1" applyAlignment="1">
      <alignment horizontal="left" wrapText="1"/>
    </xf>
    <xf numFmtId="49" fontId="14" fillId="0" borderId="0" xfId="9" applyNumberFormat="1" applyFont="1" applyAlignment="1">
      <alignment horizontal="left" vertical="center"/>
    </xf>
    <xf numFmtId="2" fontId="43" fillId="0" borderId="0" xfId="9" applyNumberFormat="1" applyFont="1" applyAlignment="1">
      <alignment horizontal="left" wrapText="1"/>
    </xf>
    <xf numFmtId="3" fontId="14" fillId="0" borderId="0" xfId="9" applyNumberFormat="1" applyFont="1" applyAlignment="1">
      <alignment horizontal="left"/>
    </xf>
    <xf numFmtId="165" fontId="14" fillId="0" borderId="0" xfId="9" applyNumberFormat="1" applyFont="1" applyAlignment="1">
      <alignment horizontal="left"/>
    </xf>
    <xf numFmtId="0" fontId="16" fillId="0" borderId="4" xfId="8" applyFont="1" applyBorder="1"/>
    <xf numFmtId="0" fontId="18" fillId="0" borderId="5" xfId="8" applyFont="1" applyBorder="1" applyAlignment="1">
      <alignment horizontal="left" vertical="center"/>
    </xf>
    <xf numFmtId="0" fontId="19" fillId="0" borderId="5" xfId="2" applyFont="1" applyBorder="1"/>
    <xf numFmtId="0" fontId="15" fillId="0" borderId="5" xfId="8" applyFont="1" applyBorder="1" applyAlignment="1">
      <alignment vertical="center" wrapText="1"/>
    </xf>
    <xf numFmtId="2" fontId="44" fillId="0" borderId="5" xfId="8" applyNumberFormat="1" applyFont="1" applyBorder="1" applyAlignment="1">
      <alignment horizontal="center" wrapText="1"/>
    </xf>
    <xf numFmtId="0" fontId="15" fillId="0" borderId="5" xfId="8" applyFont="1" applyBorder="1" applyAlignment="1">
      <alignment horizontal="center"/>
    </xf>
    <xf numFmtId="165" fontId="15" fillId="0" borderId="5" xfId="8" applyNumberFormat="1" applyFont="1" applyBorder="1" applyAlignment="1">
      <alignment horizontal="center"/>
    </xf>
    <xf numFmtId="4" fontId="15" fillId="0" borderId="5" xfId="8" applyNumberFormat="1" applyFont="1" applyBorder="1"/>
    <xf numFmtId="0" fontId="15" fillId="0" borderId="6" xfId="8" applyFont="1" applyBorder="1"/>
    <xf numFmtId="0" fontId="15" fillId="0" borderId="7" xfId="8" applyFont="1" applyBorder="1" applyAlignment="1">
      <alignment horizontal="center"/>
    </xf>
    <xf numFmtId="0" fontId="15" fillId="0" borderId="7" xfId="7" applyFont="1" applyBorder="1" applyAlignment="1">
      <alignment horizontal="center"/>
    </xf>
    <xf numFmtId="0" fontId="15" fillId="0" borderId="7" xfId="8" applyFont="1" applyBorder="1" applyAlignment="1">
      <alignment horizontal="center" vertical="center" wrapText="1"/>
    </xf>
    <xf numFmtId="2" fontId="44" fillId="0" borderId="7" xfId="8" applyNumberFormat="1" applyFont="1" applyBorder="1" applyAlignment="1">
      <alignment horizontal="center" wrapText="1"/>
    </xf>
    <xf numFmtId="165" fontId="15" fillId="0" borderId="7" xfId="8" applyNumberFormat="1" applyFont="1" applyBorder="1" applyAlignment="1">
      <alignment horizontal="center"/>
    </xf>
    <xf numFmtId="4" fontId="15" fillId="0" borderId="7" xfId="8" applyNumberFormat="1" applyFont="1" applyBorder="1" applyAlignment="1">
      <alignment horizontal="center"/>
    </xf>
    <xf numFmtId="168" fontId="15" fillId="0" borderId="7" xfId="8" applyNumberFormat="1" applyFont="1" applyBorder="1" applyAlignment="1">
      <alignment horizontal="center"/>
    </xf>
    <xf numFmtId="0" fontId="16" fillId="0" borderId="8" xfId="8" applyFont="1" applyBorder="1" applyAlignment="1">
      <alignment horizontal="center"/>
    </xf>
    <xf numFmtId="0" fontId="15" fillId="0" borderId="8" xfId="8" applyFont="1" applyBorder="1" applyAlignment="1">
      <alignment horizontal="left" vertical="center" wrapText="1"/>
    </xf>
    <xf numFmtId="2" fontId="45" fillId="0" borderId="8" xfId="8" applyNumberFormat="1" applyFont="1" applyBorder="1" applyAlignment="1">
      <alignment horizontal="center" wrapText="1"/>
    </xf>
    <xf numFmtId="165" fontId="16" fillId="0" borderId="8" xfId="8" applyNumberFormat="1" applyFont="1" applyBorder="1" applyAlignment="1">
      <alignment horizontal="center"/>
    </xf>
    <xf numFmtId="169" fontId="16" fillId="0" borderId="8" xfId="8" applyNumberFormat="1" applyFont="1" applyBorder="1"/>
    <xf numFmtId="0" fontId="16" fillId="0" borderId="8" xfId="8" applyFont="1" applyBorder="1" applyAlignment="1">
      <alignment horizontal="center" wrapText="1"/>
    </xf>
    <xf numFmtId="0" fontId="16" fillId="0" borderId="8" xfId="8" applyFont="1" applyBorder="1" applyAlignment="1">
      <alignment horizontal="left" vertical="center" wrapText="1"/>
    </xf>
    <xf numFmtId="2" fontId="16" fillId="0" borderId="8" xfId="8" applyNumberFormat="1" applyFont="1" applyBorder="1" applyAlignment="1">
      <alignment horizontal="center"/>
    </xf>
    <xf numFmtId="0" fontId="16" fillId="0" borderId="8" xfId="7" applyFont="1" applyBorder="1" applyAlignment="1">
      <alignment horizontal="center"/>
    </xf>
    <xf numFmtId="0" fontId="15" fillId="0" borderId="8" xfId="7" applyFont="1" applyBorder="1" applyAlignment="1">
      <alignment vertical="center" wrapText="1"/>
    </xf>
    <xf numFmtId="2" fontId="16" fillId="0" borderId="8" xfId="7" applyNumberFormat="1" applyFont="1" applyBorder="1" applyAlignment="1">
      <alignment horizontal="center"/>
    </xf>
    <xf numFmtId="0" fontId="16" fillId="0" borderId="8" xfId="8" applyFont="1" applyBorder="1" applyAlignment="1">
      <alignment vertical="center" wrapText="1"/>
    </xf>
    <xf numFmtId="0" fontId="16" fillId="3" borderId="0" xfId="8" applyFont="1" applyFill="1" applyAlignment="1">
      <alignment horizontal="center"/>
    </xf>
    <xf numFmtId="0" fontId="16" fillId="3" borderId="0" xfId="8" applyFont="1" applyFill="1"/>
    <xf numFmtId="0" fontId="18" fillId="3" borderId="0" xfId="8" applyFont="1" applyFill="1" applyAlignment="1">
      <alignment vertical="center" wrapText="1"/>
    </xf>
    <xf numFmtId="2" fontId="45" fillId="3" borderId="0" xfId="8" applyNumberFormat="1" applyFont="1" applyFill="1" applyAlignment="1">
      <alignment horizontal="center" wrapText="1"/>
    </xf>
    <xf numFmtId="165" fontId="16" fillId="3" borderId="0" xfId="8" applyNumberFormat="1" applyFont="1" applyFill="1" applyAlignment="1">
      <alignment horizontal="center"/>
    </xf>
    <xf numFmtId="4" fontId="16" fillId="3" borderId="0" xfId="8" applyNumberFormat="1" applyFont="1" applyFill="1"/>
    <xf numFmtId="168" fontId="18" fillId="3" borderId="0" xfId="8" applyNumberFormat="1" applyFont="1" applyFill="1"/>
    <xf numFmtId="0" fontId="16" fillId="0" borderId="0" xfId="8" applyFont="1" applyAlignment="1">
      <alignment horizontal="center"/>
    </xf>
    <xf numFmtId="0" fontId="16" fillId="0" borderId="0" xfId="8" applyFont="1"/>
    <xf numFmtId="0" fontId="15" fillId="0" borderId="0" xfId="8" applyFont="1" applyAlignment="1">
      <alignment vertical="center"/>
    </xf>
    <xf numFmtId="0" fontId="15" fillId="0" borderId="0" xfId="8" applyFont="1" applyAlignment="1">
      <alignment vertical="center" wrapText="1"/>
    </xf>
    <xf numFmtId="2" fontId="45" fillId="0" borderId="0" xfId="8" applyNumberFormat="1" applyFont="1" applyAlignment="1">
      <alignment horizontal="center" wrapText="1"/>
    </xf>
    <xf numFmtId="165" fontId="16" fillId="0" borderId="0" xfId="8" applyNumberFormat="1" applyFont="1" applyAlignment="1">
      <alignment horizontal="center"/>
    </xf>
    <xf numFmtId="4" fontId="16" fillId="0" borderId="0" xfId="8" applyNumberFormat="1" applyFont="1"/>
    <xf numFmtId="168" fontId="18" fillId="0" borderId="0" xfId="8" applyNumberFormat="1" applyFont="1"/>
    <xf numFmtId="0" fontId="12" fillId="0" borderId="9" xfId="2" applyFont="1" applyBorder="1" applyAlignment="1">
      <alignment horizontal="center"/>
    </xf>
    <xf numFmtId="0" fontId="11" fillId="0" borderId="10" xfId="2" applyFont="1" applyBorder="1" applyAlignment="1">
      <alignment vertical="center"/>
    </xf>
    <xf numFmtId="0" fontId="12" fillId="0" borderId="10" xfId="2" applyFont="1" applyBorder="1" applyAlignment="1">
      <alignment horizontal="center"/>
    </xf>
    <xf numFmtId="170" fontId="11" fillId="0" borderId="10" xfId="2" applyNumberFormat="1" applyFont="1" applyBorder="1" applyAlignment="1">
      <alignment vertical="center"/>
    </xf>
    <xf numFmtId="2" fontId="46" fillId="0" borderId="10" xfId="2" applyNumberFormat="1" applyFont="1" applyBorder="1" applyAlignment="1">
      <alignment wrapText="1"/>
    </xf>
    <xf numFmtId="167" fontId="12" fillId="0" borderId="10" xfId="2" applyNumberFormat="1" applyFont="1" applyBorder="1"/>
    <xf numFmtId="165" fontId="12" fillId="0" borderId="10" xfId="2" applyNumberFormat="1" applyFont="1" applyBorder="1"/>
    <xf numFmtId="170" fontId="11" fillId="0" borderId="11" xfId="2" applyNumberFormat="1" applyFont="1" applyBorder="1" applyAlignment="1">
      <alignment vertical="center" wrapText="1"/>
    </xf>
    <xf numFmtId="0" fontId="16" fillId="0" borderId="0" xfId="8" applyFont="1" applyAlignment="1">
      <alignment horizontal="center" wrapText="1"/>
    </xf>
    <xf numFmtId="0" fontId="16" fillId="0" borderId="0" xfId="7" applyFont="1" applyAlignment="1">
      <alignment horizontal="center"/>
    </xf>
    <xf numFmtId="2" fontId="16" fillId="0" borderId="0" xfId="7" applyNumberFormat="1" applyFont="1" applyAlignment="1">
      <alignment horizontal="center"/>
    </xf>
    <xf numFmtId="169" fontId="16" fillId="0" borderId="0" xfId="8" applyNumberFormat="1" applyFont="1"/>
    <xf numFmtId="169" fontId="15" fillId="0" borderId="0" xfId="8" applyNumberFormat="1" applyFont="1"/>
    <xf numFmtId="0" fontId="18" fillId="0" borderId="0" xfId="7" applyFont="1" applyAlignment="1">
      <alignment vertical="center" wrapText="1"/>
    </xf>
    <xf numFmtId="0" fontId="19" fillId="0" borderId="0" xfId="0" applyFont="1"/>
    <xf numFmtId="0" fontId="16" fillId="0" borderId="12" xfId="8" applyFont="1" applyBorder="1"/>
    <xf numFmtId="0" fontId="18" fillId="0" borderId="13" xfId="8" applyFont="1" applyBorder="1" applyAlignment="1">
      <alignment vertical="center"/>
    </xf>
    <xf numFmtId="0" fontId="19" fillId="0" borderId="13" xfId="2" applyFont="1" applyBorder="1"/>
    <xf numFmtId="0" fontId="15" fillId="0" borderId="13" xfId="8" applyFont="1" applyBorder="1" applyAlignment="1">
      <alignment vertical="center" wrapText="1"/>
    </xf>
    <xf numFmtId="2" fontId="44" fillId="0" borderId="13" xfId="8" applyNumberFormat="1" applyFont="1" applyBorder="1" applyAlignment="1">
      <alignment horizontal="center" wrapText="1"/>
    </xf>
    <xf numFmtId="0" fontId="15" fillId="0" borderId="13" xfId="8" applyFont="1" applyBorder="1" applyAlignment="1">
      <alignment horizontal="center"/>
    </xf>
    <xf numFmtId="165" fontId="15" fillId="0" borderId="13" xfId="8" applyNumberFormat="1" applyFont="1" applyBorder="1" applyAlignment="1">
      <alignment horizontal="center"/>
    </xf>
    <xf numFmtId="4" fontId="15" fillId="0" borderId="13" xfId="8" applyNumberFormat="1" applyFont="1" applyBorder="1"/>
    <xf numFmtId="0" fontId="15" fillId="0" borderId="14" xfId="8" applyFont="1" applyBorder="1"/>
    <xf numFmtId="0" fontId="18" fillId="0" borderId="0" xfId="8" applyFont="1" applyAlignment="1">
      <alignment vertical="center"/>
    </xf>
    <xf numFmtId="0" fontId="19" fillId="0" borderId="0" xfId="2" applyFont="1"/>
    <xf numFmtId="2" fontId="44" fillId="0" borderId="0" xfId="8" applyNumberFormat="1" applyFont="1" applyAlignment="1">
      <alignment horizontal="center" wrapText="1"/>
    </xf>
    <xf numFmtId="0" fontId="15" fillId="0" borderId="0" xfId="8" applyFont="1" applyAlignment="1">
      <alignment horizontal="center"/>
    </xf>
    <xf numFmtId="165" fontId="15" fillId="0" borderId="0" xfId="8" applyNumberFormat="1" applyFont="1" applyAlignment="1">
      <alignment horizontal="center"/>
    </xf>
    <xf numFmtId="4" fontId="15" fillId="0" borderId="0" xfId="8" applyNumberFormat="1" applyFont="1"/>
    <xf numFmtId="0" fontId="15" fillId="0" borderId="0" xfId="8" applyFont="1"/>
    <xf numFmtId="0" fontId="16" fillId="0" borderId="12" xfId="8" applyFont="1" applyBorder="1" applyAlignment="1">
      <alignment vertical="top"/>
    </xf>
    <xf numFmtId="0" fontId="18" fillId="0" borderId="13" xfId="8" applyFont="1" applyBorder="1" applyAlignment="1">
      <alignment horizontal="left" vertical="top"/>
    </xf>
    <xf numFmtId="0" fontId="19" fillId="0" borderId="13" xfId="2" applyFont="1" applyBorder="1" applyAlignment="1">
      <alignment vertical="top"/>
    </xf>
    <xf numFmtId="0" fontId="15" fillId="0" borderId="13" xfId="8" applyFont="1" applyBorder="1" applyAlignment="1">
      <alignment vertical="top" wrapText="1"/>
    </xf>
    <xf numFmtId="2" fontId="44" fillId="0" borderId="13" xfId="8" applyNumberFormat="1" applyFont="1" applyBorder="1" applyAlignment="1">
      <alignment horizontal="center" vertical="top" wrapText="1"/>
    </xf>
    <xf numFmtId="0" fontId="15" fillId="0" borderId="13" xfId="8" applyFont="1" applyBorder="1" applyAlignment="1">
      <alignment horizontal="center" vertical="top"/>
    </xf>
    <xf numFmtId="165" fontId="15" fillId="0" borderId="13" xfId="8" applyNumberFormat="1" applyFont="1" applyBorder="1" applyAlignment="1">
      <alignment horizontal="center" vertical="top"/>
    </xf>
    <xf numFmtId="4" fontId="15" fillId="0" borderId="13" xfId="8" applyNumberFormat="1" applyFont="1" applyBorder="1" applyAlignment="1">
      <alignment vertical="top"/>
    </xf>
    <xf numFmtId="0" fontId="15" fillId="0" borderId="14" xfId="8" applyFont="1" applyBorder="1" applyAlignment="1">
      <alignment vertical="top"/>
    </xf>
    <xf numFmtId="0" fontId="16" fillId="2" borderId="0" xfId="8" applyFont="1" applyFill="1" applyAlignment="1">
      <alignment horizontal="center"/>
    </xf>
    <xf numFmtId="0" fontId="16" fillId="2" borderId="0" xfId="8" applyFont="1" applyFill="1"/>
    <xf numFmtId="0" fontId="18" fillId="2" borderId="0" xfId="8" applyFont="1" applyFill="1" applyAlignment="1">
      <alignment horizontal="center"/>
    </xf>
    <xf numFmtId="0" fontId="15" fillId="2" borderId="0" xfId="8" applyFont="1" applyFill="1" applyAlignment="1">
      <alignment vertical="center" wrapText="1"/>
    </xf>
    <xf numFmtId="2" fontId="44" fillId="2" borderId="0" xfId="8" applyNumberFormat="1" applyFont="1" applyFill="1" applyAlignment="1">
      <alignment horizontal="center" wrapText="1"/>
    </xf>
    <xf numFmtId="0" fontId="15" fillId="2" borderId="0" xfId="8" applyFont="1" applyFill="1" applyAlignment="1">
      <alignment horizontal="center"/>
    </xf>
    <xf numFmtId="165" fontId="15" fillId="2" borderId="0" xfId="8" applyNumberFormat="1" applyFont="1" applyFill="1" applyAlignment="1">
      <alignment horizontal="center"/>
    </xf>
    <xf numFmtId="4" fontId="15" fillId="2" borderId="0" xfId="8" applyNumberFormat="1" applyFont="1" applyFill="1"/>
    <xf numFmtId="0" fontId="15" fillId="2" borderId="0" xfId="8" applyFont="1" applyFill="1"/>
    <xf numFmtId="0" fontId="15" fillId="0" borderId="15" xfId="8" applyFont="1" applyBorder="1" applyAlignment="1">
      <alignment horizontal="center"/>
    </xf>
    <xf numFmtId="0" fontId="15" fillId="0" borderId="15" xfId="7" applyFont="1" applyBorder="1" applyAlignment="1">
      <alignment horizontal="center"/>
    </xf>
    <xf numFmtId="0" fontId="15" fillId="0" borderId="15" xfId="8" applyFont="1" applyBorder="1" applyAlignment="1">
      <alignment horizontal="center" vertical="center" wrapText="1"/>
    </xf>
    <xf numFmtId="2" fontId="44" fillId="0" borderId="15" xfId="8" applyNumberFormat="1" applyFont="1" applyBorder="1" applyAlignment="1">
      <alignment horizontal="center" wrapText="1"/>
    </xf>
    <xf numFmtId="165" fontId="15" fillId="0" borderId="15" xfId="8" applyNumberFormat="1" applyFont="1" applyBorder="1" applyAlignment="1">
      <alignment horizontal="center"/>
    </xf>
    <xf numFmtId="4" fontId="15" fillId="0" borderId="15" xfId="8" applyNumberFormat="1" applyFont="1" applyBorder="1" applyAlignment="1">
      <alignment horizontal="center"/>
    </xf>
    <xf numFmtId="168" fontId="15" fillId="0" borderId="15" xfId="8" applyNumberFormat="1" applyFont="1" applyBorder="1" applyAlignment="1">
      <alignment horizontal="center"/>
    </xf>
    <xf numFmtId="168" fontId="15" fillId="0" borderId="0" xfId="8" applyNumberFormat="1" applyFont="1"/>
    <xf numFmtId="0" fontId="18" fillId="0" borderId="0" xfId="8" applyFont="1" applyAlignment="1">
      <alignment vertical="center" wrapText="1"/>
    </xf>
    <xf numFmtId="169" fontId="18" fillId="0" borderId="0" xfId="8" applyNumberFormat="1" applyFont="1" applyAlignment="1">
      <alignment vertical="center" wrapText="1"/>
    </xf>
    <xf numFmtId="0" fontId="18" fillId="0" borderId="5" xfId="8" applyFont="1" applyBorder="1" applyAlignment="1">
      <alignment vertical="center"/>
    </xf>
    <xf numFmtId="0" fontId="16" fillId="0" borderId="4" xfId="8" applyFont="1" applyBorder="1" applyAlignment="1">
      <alignment vertical="top"/>
    </xf>
    <xf numFmtId="0" fontId="18" fillId="0" borderId="5" xfId="8" applyFont="1" applyBorder="1" applyAlignment="1">
      <alignment horizontal="left" vertical="top"/>
    </xf>
    <xf numFmtId="0" fontId="19" fillId="0" borderId="5" xfId="2" applyFont="1" applyBorder="1" applyAlignment="1">
      <alignment vertical="top"/>
    </xf>
    <xf numFmtId="0" fontId="15" fillId="0" borderId="5" xfId="8" applyFont="1" applyBorder="1" applyAlignment="1">
      <alignment vertical="top" wrapText="1"/>
    </xf>
    <xf numFmtId="2" fontId="44" fillId="0" borderId="5" xfId="8" applyNumberFormat="1" applyFont="1" applyBorder="1" applyAlignment="1">
      <alignment horizontal="center" vertical="top" wrapText="1"/>
    </xf>
    <xf numFmtId="0" fontId="15" fillId="0" borderId="5" xfId="8" applyFont="1" applyBorder="1" applyAlignment="1">
      <alignment horizontal="center" vertical="top"/>
    </xf>
    <xf numFmtId="165" fontId="15" fillId="0" borderId="5" xfId="8" applyNumberFormat="1" applyFont="1" applyBorder="1" applyAlignment="1">
      <alignment horizontal="center" vertical="top"/>
    </xf>
    <xf numFmtId="4" fontId="15" fillId="0" borderId="5" xfId="8" applyNumberFormat="1" applyFont="1" applyBorder="1" applyAlignment="1">
      <alignment vertical="top"/>
    </xf>
    <xf numFmtId="0" fontId="15" fillId="0" borderId="6" xfId="8" applyFont="1" applyBorder="1" applyAlignment="1">
      <alignment vertical="top"/>
    </xf>
    <xf numFmtId="0" fontId="9" fillId="2" borderId="0" xfId="9" applyFont="1" applyFill="1" applyAlignment="1">
      <alignment horizontal="left" wrapText="1"/>
    </xf>
    <xf numFmtId="0" fontId="18" fillId="2" borderId="0" xfId="9" applyFont="1" applyFill="1" applyAlignment="1">
      <alignment horizontal="left"/>
    </xf>
    <xf numFmtId="0" fontId="11" fillId="0" borderId="0" xfId="1" applyFont="1" applyAlignment="1">
      <alignment vertical="center" wrapText="1"/>
    </xf>
    <xf numFmtId="171" fontId="11" fillId="0" borderId="0" xfId="1" applyNumberFormat="1" applyFont="1" applyAlignment="1">
      <alignment horizontal="right" vertical="center"/>
    </xf>
    <xf numFmtId="0" fontId="12" fillId="0" borderId="8" xfId="1" applyFont="1" applyBorder="1" applyAlignment="1">
      <alignment vertical="center" wrapText="1"/>
    </xf>
    <xf numFmtId="171" fontId="12" fillId="0" borderId="8" xfId="1" applyNumberFormat="1" applyFont="1" applyBorder="1" applyAlignment="1">
      <alignment vertical="center"/>
    </xf>
    <xf numFmtId="0" fontId="12" fillId="0" borderId="0" xfId="1" applyFont="1" applyAlignment="1">
      <alignment vertical="center" wrapText="1"/>
    </xf>
    <xf numFmtId="171" fontId="12" fillId="0" borderId="0" xfId="1" applyNumberFormat="1" applyFont="1" applyAlignment="1">
      <alignment vertical="center"/>
    </xf>
    <xf numFmtId="0" fontId="23" fillId="5" borderId="16" xfId="1" applyFont="1" applyFill="1" applyBorder="1" applyAlignment="1">
      <alignment vertical="center" wrapText="1"/>
    </xf>
    <xf numFmtId="171" fontId="23" fillId="5" borderId="17" xfId="1" applyNumberFormat="1" applyFont="1" applyFill="1" applyBorder="1" applyAlignment="1">
      <alignment vertical="center"/>
    </xf>
    <xf numFmtId="171" fontId="23" fillId="5" borderId="18" xfId="1" applyNumberFormat="1" applyFont="1" applyFill="1" applyBorder="1" applyAlignment="1">
      <alignment vertical="center"/>
    </xf>
    <xf numFmtId="0" fontId="25" fillId="0" borderId="0" xfId="1" applyFont="1" applyAlignment="1">
      <alignment vertical="center" wrapText="1"/>
    </xf>
    <xf numFmtId="171" fontId="25" fillId="0" borderId="0" xfId="1" applyNumberFormat="1" applyFont="1" applyAlignment="1">
      <alignment vertical="center"/>
    </xf>
    <xf numFmtId="0" fontId="13" fillId="0" borderId="0" xfId="1" applyFont="1" applyAlignment="1">
      <alignment vertical="center" wrapText="1"/>
    </xf>
    <xf numFmtId="171" fontId="13" fillId="0" borderId="0" xfId="1" applyNumberFormat="1" applyFont="1" applyAlignment="1">
      <alignment vertical="center"/>
    </xf>
    <xf numFmtId="0" fontId="21" fillId="0" borderId="19" xfId="2" applyFont="1" applyBorder="1" applyAlignment="1">
      <alignment vertical="center" wrapText="1"/>
    </xf>
    <xf numFmtId="0" fontId="21" fillId="0" borderId="20" xfId="2" applyFont="1" applyBorder="1" applyAlignment="1">
      <alignment horizontal="left" vertical="center" wrapText="1"/>
    </xf>
    <xf numFmtId="0" fontId="26" fillId="0" borderId="7" xfId="2" applyFont="1" applyBorder="1" applyAlignment="1">
      <alignment horizontal="left" vertical="center" wrapText="1"/>
    </xf>
    <xf numFmtId="0" fontId="27" fillId="0" borderId="21" xfId="2" applyFont="1" applyBorder="1" applyAlignment="1">
      <alignment vertical="center"/>
    </xf>
    <xf numFmtId="0" fontId="27" fillId="0" borderId="22" xfId="2" applyFont="1" applyBorder="1" applyAlignment="1">
      <alignment vertical="center"/>
    </xf>
    <xf numFmtId="0" fontId="26" fillId="0" borderId="0" xfId="2" applyFont="1" applyAlignment="1">
      <alignment vertical="center"/>
    </xf>
    <xf numFmtId="0" fontId="26" fillId="0" borderId="23" xfId="2" applyFont="1" applyBorder="1" applyAlignment="1">
      <alignment vertical="center"/>
    </xf>
    <xf numFmtId="0" fontId="27" fillId="0" borderId="24" xfId="2" applyFont="1" applyBorder="1" applyAlignment="1">
      <alignment vertical="center"/>
    </xf>
    <xf numFmtId="0" fontId="26" fillId="0" borderId="22" xfId="2" applyFont="1" applyBorder="1"/>
    <xf numFmtId="0" fontId="26" fillId="0" borderId="0" xfId="2" applyFont="1"/>
    <xf numFmtId="0" fontId="26" fillId="0" borderId="23" xfId="2" applyFont="1" applyBorder="1"/>
    <xf numFmtId="0" fontId="26" fillId="0" borderId="25" xfId="2" applyFont="1" applyBorder="1" applyAlignment="1">
      <alignment horizontal="left" vertical="center" wrapText="1"/>
    </xf>
    <xf numFmtId="0" fontId="26" fillId="0" borderId="26" xfId="2" applyFont="1" applyBorder="1" applyAlignment="1">
      <alignment horizontal="left" vertical="center" wrapText="1"/>
    </xf>
    <xf numFmtId="0" fontId="26" fillId="0" borderId="27" xfId="2" applyFont="1" applyBorder="1"/>
    <xf numFmtId="0" fontId="26" fillId="0" borderId="28" xfId="2" applyFont="1" applyBorder="1"/>
    <xf numFmtId="0" fontId="10" fillId="4" borderId="1" xfId="4" applyFont="1" applyFill="1" applyBorder="1" applyAlignment="1">
      <alignment horizontal="left" vertical="center" wrapText="1"/>
    </xf>
    <xf numFmtId="0" fontId="31" fillId="0" borderId="1" xfId="4" applyFont="1" applyBorder="1" applyAlignment="1">
      <alignment horizontal="left" vertical="center" wrapText="1"/>
    </xf>
    <xf numFmtId="0" fontId="16" fillId="0" borderId="0" xfId="4" applyFont="1"/>
    <xf numFmtId="0" fontId="19" fillId="0" borderId="4" xfId="8" applyFont="1" applyBorder="1"/>
    <xf numFmtId="0" fontId="11" fillId="0" borderId="0" xfId="0" applyFont="1"/>
    <xf numFmtId="49" fontId="11" fillId="0" borderId="1" xfId="3" applyNumberFormat="1" applyFont="1" applyBorder="1" applyAlignment="1">
      <alignment horizontal="center"/>
    </xf>
    <xf numFmtId="0" fontId="11" fillId="0" borderId="1" xfId="3" applyFont="1" applyBorder="1" applyAlignment="1">
      <alignment horizontal="left" wrapText="1"/>
    </xf>
    <xf numFmtId="3" fontId="11" fillId="0" borderId="1" xfId="3" applyNumberFormat="1" applyFont="1" applyBorder="1" applyAlignment="1">
      <alignment horizontal="center"/>
    </xf>
    <xf numFmtId="0" fontId="12" fillId="0" borderId="1" xfId="3" applyFont="1" applyBorder="1" applyAlignment="1">
      <alignment horizontal="center"/>
    </xf>
    <xf numFmtId="167" fontId="12" fillId="0" borderId="1" xfId="3" applyNumberFormat="1" applyFont="1" applyBorder="1" applyAlignment="1">
      <alignment horizontal="right"/>
    </xf>
    <xf numFmtId="0" fontId="12" fillId="0" borderId="0" xfId="0" applyFont="1"/>
    <xf numFmtId="49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center"/>
    </xf>
    <xf numFmtId="0" fontId="13" fillId="0" borderId="0" xfId="3" applyFont="1" applyAlignment="1">
      <alignment horizontal="left" wrapText="1"/>
    </xf>
    <xf numFmtId="0" fontId="40" fillId="0" borderId="0" xfId="8" applyFont="1"/>
    <xf numFmtId="0" fontId="47" fillId="0" borderId="0" xfId="8" applyFont="1"/>
    <xf numFmtId="0" fontId="41" fillId="0" borderId="0" xfId="8" applyFont="1"/>
    <xf numFmtId="169" fontId="40" fillId="0" borderId="0" xfId="8" applyNumberFormat="1" applyFont="1"/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0" fontId="48" fillId="0" borderId="1" xfId="1" applyFont="1" applyBorder="1" applyAlignment="1">
      <alignment vertical="center"/>
    </xf>
    <xf numFmtId="0" fontId="48" fillId="0" borderId="1" xfId="8" applyFont="1" applyBorder="1" applyAlignment="1">
      <alignment horizontal="center"/>
    </xf>
    <xf numFmtId="3" fontId="48" fillId="0" borderId="1" xfId="1" applyNumberFormat="1" applyFont="1" applyBorder="1" applyAlignment="1">
      <alignment horizontal="center" vertical="center"/>
    </xf>
    <xf numFmtId="0" fontId="49" fillId="0" borderId="0" xfId="0" applyFont="1"/>
    <xf numFmtId="0" fontId="0" fillId="0" borderId="0" xfId="0" applyAlignment="1">
      <alignment horizontal="center" vertical="center"/>
    </xf>
    <xf numFmtId="0" fontId="4" fillId="0" borderId="0" xfId="8" applyFont="1"/>
    <xf numFmtId="165" fontId="4" fillId="0" borderId="0" xfId="8" applyNumberFormat="1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36" fillId="0" borderId="0" xfId="5" applyFont="1" applyAlignment="1">
      <alignment wrapText="1"/>
    </xf>
    <xf numFmtId="0" fontId="37" fillId="0" borderId="0" xfId="0" applyFont="1" applyAlignment="1">
      <alignment horizontal="left" vertical="center" wrapText="1"/>
    </xf>
    <xf numFmtId="3" fontId="12" fillId="0" borderId="0" xfId="3" applyNumberFormat="1" applyFont="1" applyAlignment="1">
      <alignment horizontal="center"/>
    </xf>
    <xf numFmtId="167" fontId="12" fillId="0" borderId="0" xfId="3" applyNumberFormat="1" applyFont="1" applyAlignment="1">
      <alignment horizontal="right"/>
    </xf>
    <xf numFmtId="49" fontId="12" fillId="0" borderId="1" xfId="3" applyNumberFormat="1" applyFont="1" applyBorder="1" applyAlignment="1">
      <alignment horizontal="center"/>
    </xf>
    <xf numFmtId="0" fontId="36" fillId="0" borderId="1" xfId="5" applyFont="1" applyBorder="1" applyAlignment="1">
      <alignment wrapText="1"/>
    </xf>
    <xf numFmtId="0" fontId="37" fillId="0" borderId="1" xfId="0" applyFont="1" applyBorder="1" applyAlignment="1">
      <alignment horizontal="left" vertical="center" wrapText="1"/>
    </xf>
    <xf numFmtId="3" fontId="12" fillId="0" borderId="1" xfId="3" applyNumberFormat="1" applyFont="1" applyBorder="1" applyAlignment="1">
      <alignment horizontal="center"/>
    </xf>
    <xf numFmtId="49" fontId="12" fillId="0" borderId="0" xfId="3" applyNumberFormat="1" applyFont="1" applyAlignment="1">
      <alignment horizontal="center"/>
    </xf>
    <xf numFmtId="3" fontId="11" fillId="0" borderId="0" xfId="3" applyNumberFormat="1" applyFont="1" applyAlignment="1">
      <alignment horizontal="center"/>
    </xf>
    <xf numFmtId="0" fontId="12" fillId="0" borderId="0" xfId="6" applyFont="1"/>
    <xf numFmtId="0" fontId="11" fillId="0" borderId="0" xfId="3" applyFont="1" applyAlignment="1">
      <alignment horizontal="center"/>
    </xf>
    <xf numFmtId="0" fontId="12" fillId="0" borderId="1" xfId="9" applyFont="1" applyBorder="1" applyAlignment="1">
      <alignment horizontal="left" vertical="center" wrapText="1"/>
    </xf>
    <xf numFmtId="49" fontId="11" fillId="0" borderId="0" xfId="3" applyNumberFormat="1" applyFont="1" applyAlignment="1">
      <alignment horizontal="center"/>
    </xf>
    <xf numFmtId="0" fontId="11" fillId="0" borderId="0" xfId="3" applyFont="1" applyAlignment="1">
      <alignment horizontal="left" wrapText="1"/>
    </xf>
    <xf numFmtId="167" fontId="11" fillId="0" borderId="0" xfId="3" applyNumberFormat="1" applyFont="1" applyAlignment="1">
      <alignment horizontal="center"/>
    </xf>
    <xf numFmtId="167" fontId="11" fillId="0" borderId="0" xfId="3" applyNumberFormat="1" applyFont="1" applyAlignment="1">
      <alignment horizontal="right"/>
    </xf>
    <xf numFmtId="167" fontId="12" fillId="0" borderId="0" xfId="3" applyNumberFormat="1" applyFont="1" applyAlignment="1">
      <alignment horizontal="center"/>
    </xf>
    <xf numFmtId="0" fontId="13" fillId="0" borderId="0" xfId="9" applyFont="1" applyAlignment="1">
      <alignment horizontal="left"/>
    </xf>
    <xf numFmtId="0" fontId="8" fillId="0" borderId="0" xfId="9" applyFont="1" applyAlignment="1">
      <alignment horizontal="left"/>
    </xf>
    <xf numFmtId="0" fontId="38" fillId="0" borderId="0" xfId="9" applyFont="1" applyAlignment="1">
      <alignment horizontal="left" wrapText="1"/>
    </xf>
    <xf numFmtId="0" fontId="8" fillId="0" borderId="0" xfId="9" applyFont="1" applyAlignment="1">
      <alignment horizontal="left" vertical="top"/>
    </xf>
    <xf numFmtId="0" fontId="12" fillId="0" borderId="0" xfId="9" applyFont="1" applyAlignment="1">
      <alignment horizontal="left" vertical="center" wrapText="1"/>
    </xf>
    <xf numFmtId="0" fontId="6" fillId="0" borderId="5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1" fillId="0" borderId="0" xfId="0" applyFont="1"/>
    <xf numFmtId="0" fontId="51" fillId="0" borderId="0" xfId="0" applyFont="1" applyAlignment="1">
      <alignment vertical="center"/>
    </xf>
    <xf numFmtId="0" fontId="52" fillId="0" borderId="0" xfId="0" applyFont="1"/>
    <xf numFmtId="0" fontId="32" fillId="7" borderId="0" xfId="0" applyFont="1" applyFill="1" applyAlignment="1">
      <alignment vertical="center"/>
    </xf>
    <xf numFmtId="0" fontId="35" fillId="5" borderId="0" xfId="3" applyFont="1" applyFill="1" applyAlignment="1">
      <alignment horizontal="left" wrapText="1"/>
    </xf>
    <xf numFmtId="0" fontId="10" fillId="5" borderId="0" xfId="3" applyFont="1" applyFill="1" applyAlignment="1">
      <alignment horizontal="left"/>
    </xf>
    <xf numFmtId="49" fontId="35" fillId="5" borderId="0" xfId="3" applyNumberFormat="1" applyFont="1" applyFill="1" applyAlignment="1">
      <alignment horizontal="left"/>
    </xf>
    <xf numFmtId="3" fontId="35" fillId="5" borderId="0" xfId="3" applyNumberFormat="1" applyFont="1" applyFill="1" applyAlignment="1">
      <alignment horizontal="left"/>
    </xf>
    <xf numFmtId="49" fontId="35" fillId="7" borderId="0" xfId="3" applyNumberFormat="1" applyFont="1" applyFill="1" applyAlignment="1">
      <alignment horizontal="center"/>
    </xf>
    <xf numFmtId="0" fontId="10" fillId="8" borderId="0" xfId="9" applyFont="1" applyFill="1" applyAlignment="1">
      <alignment horizontal="left"/>
    </xf>
    <xf numFmtId="0" fontId="18" fillId="8" borderId="0" xfId="9" applyFont="1" applyFill="1" applyAlignment="1">
      <alignment horizontal="left"/>
    </xf>
    <xf numFmtId="49" fontId="14" fillId="8" borderId="0" xfId="9" applyNumberFormat="1" applyFont="1" applyFill="1" applyAlignment="1">
      <alignment horizontal="left" vertical="center"/>
    </xf>
    <xf numFmtId="2" fontId="43" fillId="8" borderId="0" xfId="9" applyNumberFormat="1" applyFont="1" applyFill="1" applyAlignment="1">
      <alignment horizontal="left" wrapText="1"/>
    </xf>
    <xf numFmtId="3" fontId="14" fillId="8" borderId="0" xfId="9" applyNumberFormat="1" applyFont="1" applyFill="1" applyAlignment="1">
      <alignment horizontal="left"/>
    </xf>
    <xf numFmtId="165" fontId="14" fillId="8" borderId="0" xfId="9" applyNumberFormat="1" applyFont="1" applyFill="1" applyAlignment="1">
      <alignment horizontal="left"/>
    </xf>
    <xf numFmtId="0" fontId="14" fillId="8" borderId="0" xfId="9" applyFont="1" applyFill="1" applyAlignment="1">
      <alignment horizontal="left"/>
    </xf>
    <xf numFmtId="0" fontId="16" fillId="8" borderId="0" xfId="8" applyFont="1" applyFill="1" applyAlignment="1">
      <alignment horizontal="center"/>
    </xf>
    <xf numFmtId="0" fontId="16" fillId="8" borderId="0" xfId="8" applyFont="1" applyFill="1"/>
    <xf numFmtId="0" fontId="18" fillId="8" borderId="0" xfId="8" applyFont="1" applyFill="1" applyAlignment="1">
      <alignment horizontal="center"/>
    </xf>
    <xf numFmtId="0" fontId="15" fillId="8" borderId="0" xfId="8" applyFont="1" applyFill="1" applyAlignment="1">
      <alignment vertical="center" wrapText="1"/>
    </xf>
    <xf numFmtId="2" fontId="44" fillId="8" borderId="0" xfId="8" applyNumberFormat="1" applyFont="1" applyFill="1" applyAlignment="1">
      <alignment horizontal="center" wrapText="1"/>
    </xf>
    <xf numFmtId="0" fontId="15" fillId="8" borderId="0" xfId="8" applyFont="1" applyFill="1" applyAlignment="1">
      <alignment horizontal="center"/>
    </xf>
    <xf numFmtId="165" fontId="15" fillId="8" borderId="0" xfId="8" applyNumberFormat="1" applyFont="1" applyFill="1" applyAlignment="1">
      <alignment horizontal="center"/>
    </xf>
    <xf numFmtId="4" fontId="15" fillId="8" borderId="0" xfId="8" applyNumberFormat="1" applyFont="1" applyFill="1"/>
    <xf numFmtId="0" fontId="15" fillId="8" borderId="0" xfId="8" applyFont="1" applyFill="1"/>
    <xf numFmtId="0" fontId="16" fillId="8" borderId="0" xfId="8" applyFont="1" applyFill="1" applyAlignment="1">
      <alignment vertical="center" wrapText="1"/>
    </xf>
    <xf numFmtId="2" fontId="45" fillId="8" borderId="0" xfId="8" applyNumberFormat="1" applyFont="1" applyFill="1" applyAlignment="1">
      <alignment horizontal="center" wrapText="1"/>
    </xf>
    <xf numFmtId="165" fontId="16" fillId="8" borderId="0" xfId="8" applyNumberFormat="1" applyFont="1" applyFill="1" applyAlignment="1">
      <alignment horizontal="center"/>
    </xf>
    <xf numFmtId="169" fontId="16" fillId="8" borderId="0" xfId="8" applyNumberFormat="1" applyFont="1" applyFill="1"/>
    <xf numFmtId="0" fontId="16" fillId="5" borderId="12" xfId="8" applyFont="1" applyFill="1" applyBorder="1" applyAlignment="1">
      <alignment horizontal="center"/>
    </xf>
    <xf numFmtId="0" fontId="16" fillId="5" borderId="13" xfId="8" applyFont="1" applyFill="1" applyBorder="1"/>
    <xf numFmtId="0" fontId="18" fillId="5" borderId="13" xfId="8" applyFont="1" applyFill="1" applyBorder="1" applyAlignment="1">
      <alignment horizontal="center"/>
    </xf>
    <xf numFmtId="0" fontId="16" fillId="5" borderId="13" xfId="8" applyFont="1" applyFill="1" applyBorder="1" applyAlignment="1">
      <alignment vertical="center" wrapText="1"/>
    </xf>
    <xf numFmtId="2" fontId="45" fillId="5" borderId="13" xfId="8" applyNumberFormat="1" applyFont="1" applyFill="1" applyBorder="1" applyAlignment="1">
      <alignment horizontal="center" wrapText="1"/>
    </xf>
    <xf numFmtId="0" fontId="16" fillId="5" borderId="13" xfId="8" applyFont="1" applyFill="1" applyBorder="1" applyAlignment="1">
      <alignment horizontal="center"/>
    </xf>
    <xf numFmtId="165" fontId="16" fillId="5" borderId="13" xfId="8" applyNumberFormat="1" applyFont="1" applyFill="1" applyBorder="1" applyAlignment="1">
      <alignment horizontal="center"/>
    </xf>
    <xf numFmtId="169" fontId="16" fillId="5" borderId="13" xfId="8" applyNumberFormat="1" applyFont="1" applyFill="1" applyBorder="1"/>
    <xf numFmtId="169" fontId="16" fillId="5" borderId="14" xfId="8" applyNumberFormat="1" applyFont="1" applyFill="1" applyBorder="1"/>
    <xf numFmtId="0" fontId="16" fillId="5" borderId="0" xfId="8" applyFont="1" applyFill="1" applyAlignment="1">
      <alignment horizontal="center"/>
    </xf>
    <xf numFmtId="0" fontId="16" fillId="5" borderId="0" xfId="8" applyFont="1" applyFill="1"/>
    <xf numFmtId="0" fontId="18" fillId="5" borderId="0" xfId="8" applyFont="1" applyFill="1" applyAlignment="1">
      <alignment horizontal="center"/>
    </xf>
    <xf numFmtId="0" fontId="15" fillId="5" borderId="0" xfId="8" applyFont="1" applyFill="1" applyAlignment="1">
      <alignment vertical="center" wrapText="1"/>
    </xf>
    <xf numFmtId="2" fontId="44" fillId="5" borderId="0" xfId="8" applyNumberFormat="1" applyFont="1" applyFill="1" applyAlignment="1">
      <alignment horizontal="center" wrapText="1"/>
    </xf>
    <xf numFmtId="0" fontId="15" fillId="5" borderId="0" xfId="8" applyFont="1" applyFill="1" applyAlignment="1">
      <alignment horizontal="center"/>
    </xf>
    <xf numFmtId="165" fontId="15" fillId="5" borderId="0" xfId="8" applyNumberFormat="1" applyFont="1" applyFill="1" applyAlignment="1">
      <alignment horizontal="center"/>
    </xf>
    <xf numFmtId="4" fontId="15" fillId="5" borderId="0" xfId="8" applyNumberFormat="1" applyFont="1" applyFill="1"/>
    <xf numFmtId="0" fontId="15" fillId="5" borderId="0" xfId="8" applyFont="1" applyFill="1"/>
    <xf numFmtId="0" fontId="16" fillId="5" borderId="0" xfId="8" applyFont="1" applyFill="1" applyAlignment="1">
      <alignment vertical="center" wrapText="1"/>
    </xf>
    <xf numFmtId="2" fontId="45" fillId="5" borderId="0" xfId="8" applyNumberFormat="1" applyFont="1" applyFill="1" applyAlignment="1">
      <alignment horizontal="center" wrapText="1"/>
    </xf>
    <xf numFmtId="165" fontId="16" fillId="5" borderId="0" xfId="8" applyNumberFormat="1" applyFont="1" applyFill="1" applyAlignment="1">
      <alignment horizontal="center"/>
    </xf>
    <xf numFmtId="169" fontId="16" fillId="5" borderId="0" xfId="8" applyNumberFormat="1" applyFont="1" applyFill="1"/>
    <xf numFmtId="49" fontId="33" fillId="5" borderId="0" xfId="3" applyNumberFormat="1" applyFont="1" applyFill="1" applyAlignment="1">
      <alignment horizontal="left"/>
    </xf>
    <xf numFmtId="3" fontId="8" fillId="5" borderId="0" xfId="3" applyNumberFormat="1" applyFont="1" applyFill="1" applyAlignment="1">
      <alignment horizontal="left"/>
    </xf>
    <xf numFmtId="49" fontId="8" fillId="5" borderId="0" xfId="3" applyNumberFormat="1" applyFont="1" applyFill="1" applyAlignment="1">
      <alignment horizontal="left"/>
    </xf>
    <xf numFmtId="0" fontId="8" fillId="7" borderId="0" xfId="3" applyFont="1" applyFill="1" applyAlignment="1">
      <alignment horizontal="left"/>
    </xf>
    <xf numFmtId="0" fontId="34" fillId="9" borderId="0" xfId="8" applyFont="1" applyFill="1"/>
    <xf numFmtId="0" fontId="4" fillId="9" borderId="0" xfId="8" applyFont="1" applyFill="1"/>
    <xf numFmtId="165" fontId="4" fillId="9" borderId="0" xfId="8" applyNumberFormat="1" applyFont="1" applyFill="1" applyAlignment="1">
      <alignment horizontal="center"/>
    </xf>
    <xf numFmtId="0" fontId="4" fillId="9" borderId="1" xfId="8" applyFont="1" applyFill="1" applyBorder="1" applyAlignment="1">
      <alignment horizontal="left" wrapText="1"/>
    </xf>
    <xf numFmtId="0" fontId="4" fillId="9" borderId="1" xfId="8" applyFont="1" applyFill="1" applyBorder="1" applyAlignment="1">
      <alignment horizontal="center"/>
    </xf>
    <xf numFmtId="166" fontId="4" fillId="9" borderId="1" xfId="8" applyNumberFormat="1" applyFont="1" applyFill="1" applyBorder="1" applyAlignment="1">
      <alignment horizontal="center"/>
    </xf>
    <xf numFmtId="0" fontId="42" fillId="0" borderId="54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42" fillId="0" borderId="54" xfId="0" applyNumberFormat="1" applyFont="1" applyBorder="1" applyAlignment="1">
      <alignment horizontal="center" vertical="center"/>
    </xf>
    <xf numFmtId="164" fontId="42" fillId="0" borderId="56" xfId="0" applyNumberFormat="1" applyFont="1" applyBorder="1" applyAlignment="1">
      <alignment horizontal="center" vertical="center"/>
    </xf>
    <xf numFmtId="164" fontId="42" fillId="0" borderId="58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vertical="center" wrapText="1"/>
    </xf>
    <xf numFmtId="164" fontId="42" fillId="0" borderId="2" xfId="0" applyNumberFormat="1" applyFont="1" applyBorder="1" applyAlignment="1">
      <alignment vertical="center" wrapText="1"/>
    </xf>
    <xf numFmtId="164" fontId="42" fillId="0" borderId="0" xfId="0" applyNumberFormat="1" applyFont="1" applyAlignment="1">
      <alignment vertical="center" wrapText="1"/>
    </xf>
    <xf numFmtId="164" fontId="42" fillId="0" borderId="3" xfId="0" applyNumberFormat="1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0" fillId="7" borderId="0" xfId="0" applyFill="1" applyAlignment="1">
      <alignment vertical="center"/>
    </xf>
    <xf numFmtId="0" fontId="53" fillId="0" borderId="1" xfId="0" applyFont="1" applyBorder="1" applyAlignment="1">
      <alignment vertical="center"/>
    </xf>
    <xf numFmtId="0" fontId="51" fillId="0" borderId="2" xfId="0" applyFont="1" applyBorder="1" applyAlignment="1">
      <alignment vertical="center"/>
    </xf>
    <xf numFmtId="0" fontId="51" fillId="0" borderId="3" xfId="0" applyFont="1" applyBorder="1" applyAlignment="1">
      <alignment vertical="center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vertical="center"/>
    </xf>
    <xf numFmtId="0" fontId="0" fillId="7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5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53" fillId="0" borderId="1" xfId="0" applyFont="1" applyBorder="1" applyAlignment="1">
      <alignment vertical="center" wrapText="1"/>
    </xf>
    <xf numFmtId="0" fontId="5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7" borderId="0" xfId="0" applyFill="1" applyAlignment="1">
      <alignment vertical="top" wrapText="1"/>
    </xf>
    <xf numFmtId="0" fontId="53" fillId="0" borderId="1" xfId="0" applyFont="1" applyBorder="1" applyAlignment="1">
      <alignment vertical="top" wrapText="1"/>
    </xf>
    <xf numFmtId="0" fontId="51" fillId="0" borderId="2" xfId="0" applyFont="1" applyBorder="1" applyAlignment="1">
      <alignment vertical="top" wrapText="1"/>
    </xf>
    <xf numFmtId="0" fontId="51" fillId="0" borderId="3" xfId="0" applyFont="1" applyBorder="1" applyAlignment="1">
      <alignment vertical="top" wrapText="1"/>
    </xf>
    <xf numFmtId="0" fontId="51" fillId="0" borderId="0" xfId="0" applyFont="1" applyAlignment="1">
      <alignment vertical="top" wrapText="1"/>
    </xf>
    <xf numFmtId="0" fontId="42" fillId="0" borderId="2" xfId="0" applyFont="1" applyBorder="1" applyAlignment="1">
      <alignment vertical="top" wrapText="1"/>
    </xf>
    <xf numFmtId="164" fontId="42" fillId="0" borderId="2" xfId="0" applyNumberFormat="1" applyFont="1" applyBorder="1" applyAlignment="1">
      <alignment vertical="top" wrapText="1"/>
    </xf>
    <xf numFmtId="164" fontId="42" fillId="0" borderId="0" xfId="0" applyNumberFormat="1" applyFont="1" applyAlignment="1">
      <alignment vertical="top" wrapText="1"/>
    </xf>
    <xf numFmtId="164" fontId="42" fillId="0" borderId="3" xfId="0" applyNumberFormat="1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1" fillId="0" borderId="2" xfId="0" applyFont="1" applyBorder="1" applyAlignment="1">
      <alignment vertical="center" wrapText="1"/>
    </xf>
    <xf numFmtId="0" fontId="5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0" fillId="6" borderId="1" xfId="0" applyFont="1" applyFill="1" applyBorder="1" applyAlignment="1">
      <alignment horizontal="center" textRotation="90"/>
    </xf>
    <xf numFmtId="0" fontId="50" fillId="6" borderId="1" xfId="0" applyFont="1" applyFill="1" applyBorder="1" applyAlignment="1">
      <alignment horizontal="center" textRotation="90" wrapText="1"/>
    </xf>
    <xf numFmtId="0" fontId="51" fillId="6" borderId="1" xfId="0" applyFont="1" applyFill="1" applyBorder="1" applyAlignment="1">
      <alignment horizontal="center" textRotation="90" wrapText="1"/>
    </xf>
    <xf numFmtId="44" fontId="6" fillId="0" borderId="2" xfId="0" applyNumberFormat="1" applyFont="1" applyBorder="1" applyAlignment="1">
      <alignment horizontal="center" vertical="center"/>
    </xf>
    <xf numFmtId="44" fontId="6" fillId="0" borderId="3" xfId="0" applyNumberFormat="1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51" fillId="0" borderId="2" xfId="0" applyNumberFormat="1" applyFont="1" applyBorder="1" applyAlignment="1">
      <alignment horizontal="right" vertical="center"/>
    </xf>
    <xf numFmtId="164" fontId="51" fillId="0" borderId="0" xfId="0" applyNumberFormat="1" applyFont="1" applyAlignment="1">
      <alignment horizontal="right" vertical="center"/>
    </xf>
    <xf numFmtId="164" fontId="51" fillId="0" borderId="3" xfId="0" applyNumberFormat="1" applyFont="1" applyBorder="1" applyAlignment="1">
      <alignment horizontal="right" vertical="center"/>
    </xf>
    <xf numFmtId="0" fontId="42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right" vertical="center"/>
    </xf>
    <xf numFmtId="44" fontId="51" fillId="0" borderId="2" xfId="0" applyNumberFormat="1" applyFont="1" applyBorder="1" applyAlignment="1">
      <alignment horizontal="center" vertical="center"/>
    </xf>
    <xf numFmtId="44" fontId="51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6" fillId="10" borderId="8" xfId="8" applyNumberFormat="1" applyFont="1" applyFill="1" applyBorder="1" applyAlignment="1">
      <alignment horizontal="right"/>
    </xf>
    <xf numFmtId="169" fontId="16" fillId="10" borderId="8" xfId="8" applyNumberFormat="1" applyFont="1" applyFill="1" applyBorder="1"/>
    <xf numFmtId="167" fontId="12" fillId="10" borderId="1" xfId="3" applyNumberFormat="1" applyFont="1" applyFill="1" applyBorder="1" applyAlignment="1">
      <alignment horizontal="right"/>
    </xf>
    <xf numFmtId="0" fontId="0" fillId="7" borderId="0" xfId="0" applyFill="1" applyAlignment="1">
      <alignment horizontal="right" vertical="center"/>
    </xf>
    <xf numFmtId="0" fontId="53" fillId="0" borderId="1" xfId="0" applyFont="1" applyBorder="1" applyAlignment="1">
      <alignment horizontal="right" vertical="center"/>
    </xf>
    <xf numFmtId="44" fontId="51" fillId="0" borderId="2" xfId="0" applyNumberFormat="1" applyFont="1" applyBorder="1" applyAlignment="1">
      <alignment horizontal="right" vertical="center"/>
    </xf>
    <xf numFmtId="44" fontId="51" fillId="0" borderId="3" xfId="0" applyNumberFormat="1" applyFont="1" applyBorder="1" applyAlignment="1">
      <alignment horizontal="right" vertical="center"/>
    </xf>
    <xf numFmtId="0" fontId="51" fillId="0" borderId="0" xfId="0" applyFont="1" applyAlignment="1">
      <alignment horizontal="right" vertical="center"/>
    </xf>
    <xf numFmtId="44" fontId="6" fillId="0" borderId="2" xfId="0" applyNumberFormat="1" applyFont="1" applyBorder="1" applyAlignment="1">
      <alignment horizontal="right" vertical="center"/>
    </xf>
    <xf numFmtId="44" fontId="6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53" fillId="10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164" fontId="51" fillId="0" borderId="2" xfId="0" applyNumberFormat="1" applyFont="1" applyBorder="1" applyAlignment="1">
      <alignment horizontal="center" vertical="center"/>
    </xf>
    <xf numFmtId="164" fontId="51" fillId="0" borderId="3" xfId="0" applyNumberFormat="1" applyFont="1" applyBorder="1" applyAlignment="1">
      <alignment horizontal="center" vertical="center"/>
    </xf>
    <xf numFmtId="171" fontId="12" fillId="10" borderId="8" xfId="1" applyNumberFormat="1" applyFont="1" applyFill="1" applyBorder="1" applyAlignment="1">
      <alignment vertical="center"/>
    </xf>
    <xf numFmtId="0" fontId="53" fillId="0" borderId="1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42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10" borderId="0" xfId="0" applyFill="1"/>
    <xf numFmtId="0" fontId="32" fillId="0" borderId="0" xfId="0" applyFont="1"/>
    <xf numFmtId="49" fontId="26" fillId="0" borderId="4" xfId="2" applyNumberFormat="1" applyFont="1" applyBorder="1" applyAlignment="1">
      <alignment horizontal="left" vertical="center" wrapText="1"/>
    </xf>
    <xf numFmtId="49" fontId="26" fillId="0" borderId="33" xfId="2" applyNumberFormat="1" applyFont="1" applyBorder="1" applyAlignment="1">
      <alignment horizontal="left" vertical="center" wrapText="1"/>
    </xf>
    <xf numFmtId="0" fontId="21" fillId="0" borderId="31" xfId="2" applyFont="1" applyBorder="1" applyAlignment="1">
      <alignment horizontal="left" vertical="center" wrapText="1"/>
    </xf>
    <xf numFmtId="0" fontId="21" fillId="0" borderId="32" xfId="2" applyFont="1" applyBorder="1" applyAlignment="1">
      <alignment horizontal="left" vertical="center" wrapText="1"/>
    </xf>
    <xf numFmtId="0" fontId="26" fillId="0" borderId="34" xfId="2" applyFont="1" applyBorder="1" applyAlignment="1">
      <alignment horizontal="left" vertical="top" wrapText="1"/>
    </xf>
    <xf numFmtId="0" fontId="26" fillId="0" borderId="35" xfId="2" applyFont="1" applyBorder="1" applyAlignment="1">
      <alignment horizontal="left" vertical="top" wrapText="1"/>
    </xf>
    <xf numFmtId="0" fontId="26" fillId="0" borderId="36" xfId="2" applyFont="1" applyBorder="1" applyAlignment="1">
      <alignment horizontal="left" vertical="top" wrapText="1"/>
    </xf>
    <xf numFmtId="0" fontId="26" fillId="0" borderId="23" xfId="2" applyFont="1" applyBorder="1" applyAlignment="1">
      <alignment horizontal="left" vertical="top" wrapText="1"/>
    </xf>
    <xf numFmtId="0" fontId="26" fillId="0" borderId="37" xfId="2" applyFont="1" applyBorder="1" applyAlignment="1">
      <alignment horizontal="left" vertical="top" wrapText="1"/>
    </xf>
    <xf numFmtId="0" fontId="26" fillId="0" borderId="38" xfId="2" applyFont="1" applyBorder="1" applyAlignment="1">
      <alignment horizontal="left" vertical="top" wrapText="1"/>
    </xf>
    <xf numFmtId="0" fontId="26" fillId="0" borderId="22" xfId="2" applyFont="1" applyBorder="1" applyAlignment="1">
      <alignment horizontal="center" vertical="center" wrapText="1"/>
    </xf>
    <xf numFmtId="0" fontId="26" fillId="0" borderId="39" xfId="2" applyFont="1" applyBorder="1" applyAlignment="1">
      <alignment horizontal="center" vertical="center" wrapText="1"/>
    </xf>
    <xf numFmtId="0" fontId="26" fillId="0" borderId="31" xfId="2" applyFont="1" applyBorder="1" applyAlignment="1">
      <alignment horizontal="left" vertical="top"/>
    </xf>
    <xf numFmtId="0" fontId="26" fillId="0" borderId="32" xfId="2" applyFont="1" applyBorder="1" applyAlignment="1">
      <alignment horizontal="left" vertical="top"/>
    </xf>
    <xf numFmtId="0" fontId="29" fillId="0" borderId="4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28" fillId="0" borderId="22" xfId="2" applyFont="1" applyBorder="1" applyAlignment="1">
      <alignment horizontal="center" vertical="center" wrapText="1"/>
    </xf>
    <xf numFmtId="0" fontId="28" fillId="0" borderId="39" xfId="2" applyFont="1" applyBorder="1" applyAlignment="1">
      <alignment horizontal="center" vertical="center" wrapText="1"/>
    </xf>
    <xf numFmtId="0" fontId="26" fillId="0" borderId="29" xfId="2" applyFont="1" applyBorder="1" applyAlignment="1">
      <alignment horizontal="left" vertical="top" wrapText="1"/>
    </xf>
    <xf numFmtId="0" fontId="26" fillId="0" borderId="29" xfId="2" applyFont="1" applyBorder="1" applyAlignment="1">
      <alignment horizontal="left" vertical="top"/>
    </xf>
    <xf numFmtId="0" fontId="26" fillId="0" borderId="30" xfId="2" applyFont="1" applyBorder="1" applyAlignment="1">
      <alignment horizontal="left" vertical="top"/>
    </xf>
    <xf numFmtId="0" fontId="26" fillId="0" borderId="31" xfId="2" applyFont="1" applyBorder="1" applyAlignment="1">
      <alignment horizontal="left" vertical="top" wrapText="1"/>
    </xf>
    <xf numFmtId="0" fontId="26" fillId="0" borderId="32" xfId="2" applyFont="1" applyBorder="1" applyAlignment="1">
      <alignment horizontal="left" vertical="top" wrapText="1"/>
    </xf>
    <xf numFmtId="0" fontId="26" fillId="0" borderId="62" xfId="2" applyFont="1" applyBorder="1" applyAlignment="1">
      <alignment horizontal="left" vertical="center" wrapText="1"/>
    </xf>
    <xf numFmtId="0" fontId="26" fillId="0" borderId="10" xfId="2" applyFont="1" applyBorder="1" applyAlignment="1">
      <alignment horizontal="left" vertical="center" wrapText="1"/>
    </xf>
    <xf numFmtId="0" fontId="26" fillId="0" borderId="11" xfId="2" applyFont="1" applyBorder="1" applyAlignment="1">
      <alignment horizontal="left" vertical="center" wrapText="1"/>
    </xf>
    <xf numFmtId="0" fontId="26" fillId="0" borderId="59" xfId="2" applyFont="1" applyBorder="1" applyAlignment="1">
      <alignment horizontal="left" vertical="center" wrapText="1"/>
    </xf>
    <xf numFmtId="0" fontId="26" fillId="0" borderId="60" xfId="2" applyFont="1" applyBorder="1" applyAlignment="1">
      <alignment horizontal="left" vertical="center" wrapText="1"/>
    </xf>
    <xf numFmtId="0" fontId="26" fillId="0" borderId="61" xfId="2" applyFont="1" applyBorder="1" applyAlignment="1">
      <alignment horizontal="left" vertical="center" wrapText="1"/>
    </xf>
    <xf numFmtId="0" fontId="26" fillId="0" borderId="4" xfId="2" applyFont="1" applyBorder="1" applyAlignment="1">
      <alignment horizontal="left" vertical="center" wrapText="1"/>
    </xf>
    <xf numFmtId="0" fontId="26" fillId="0" borderId="5" xfId="2" applyFont="1" applyBorder="1" applyAlignment="1">
      <alignment horizontal="left" vertical="center" wrapText="1"/>
    </xf>
    <xf numFmtId="0" fontId="26" fillId="0" borderId="33" xfId="2" applyFont="1" applyBorder="1" applyAlignment="1">
      <alignment horizontal="left" vertical="center" wrapText="1"/>
    </xf>
    <xf numFmtId="0" fontId="27" fillId="0" borderId="42" xfId="2" applyFont="1" applyBorder="1" applyAlignment="1">
      <alignment horizontal="left" vertical="center" wrapText="1"/>
    </xf>
    <xf numFmtId="0" fontId="27" fillId="0" borderId="43" xfId="2" applyFont="1" applyBorder="1" applyAlignment="1">
      <alignment horizontal="left" vertical="center" wrapText="1"/>
    </xf>
    <xf numFmtId="0" fontId="27" fillId="0" borderId="44" xfId="2" applyFont="1" applyBorder="1" applyAlignment="1">
      <alignment horizontal="left" vertical="center" wrapText="1"/>
    </xf>
    <xf numFmtId="0" fontId="27" fillId="0" borderId="45" xfId="2" applyFont="1" applyBorder="1" applyAlignment="1">
      <alignment horizontal="left" vertical="center" wrapText="1"/>
    </xf>
    <xf numFmtId="0" fontId="21" fillId="0" borderId="46" xfId="2" applyFont="1" applyBorder="1" applyAlignment="1">
      <alignment horizontal="left" vertical="center" wrapText="1"/>
    </xf>
    <xf numFmtId="0" fontId="21" fillId="0" borderId="47" xfId="2" applyFont="1" applyBorder="1" applyAlignment="1">
      <alignment horizontal="left" vertical="center" wrapText="1"/>
    </xf>
    <xf numFmtId="0" fontId="13" fillId="0" borderId="48" xfId="2" applyFont="1" applyBorder="1" applyAlignment="1">
      <alignment horizontal="left" vertical="center" wrapText="1"/>
    </xf>
    <xf numFmtId="0" fontId="13" fillId="0" borderId="49" xfId="2" applyFont="1" applyBorder="1" applyAlignment="1">
      <alignment horizontal="left" vertical="center" wrapText="1"/>
    </xf>
    <xf numFmtId="0" fontId="39" fillId="0" borderId="50" xfId="2" applyFont="1" applyBorder="1" applyAlignment="1">
      <alignment horizontal="left" vertical="center" wrapText="1"/>
    </xf>
    <xf numFmtId="0" fontId="39" fillId="0" borderId="51" xfId="2" applyFont="1" applyBorder="1" applyAlignment="1">
      <alignment horizontal="left" vertical="center" wrapText="1"/>
    </xf>
    <xf numFmtId="0" fontId="39" fillId="0" borderId="52" xfId="2" applyFont="1" applyBorder="1" applyAlignment="1">
      <alignment horizontal="left" vertical="center" wrapText="1"/>
    </xf>
    <xf numFmtId="164" fontId="6" fillId="0" borderId="54" xfId="0" applyNumberFormat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44" fontId="6" fillId="0" borderId="2" xfId="0" applyNumberFormat="1" applyFont="1" applyBorder="1" applyAlignment="1">
      <alignment horizontal="center" vertical="center"/>
    </xf>
    <xf numFmtId="44" fontId="6" fillId="0" borderId="3" xfId="0" applyNumberFormat="1" applyFont="1" applyBorder="1" applyAlignment="1">
      <alignment horizontal="center" vertical="center"/>
    </xf>
    <xf numFmtId="164" fontId="6" fillId="0" borderId="58" xfId="0" applyNumberFormat="1" applyFont="1" applyBorder="1" applyAlignment="1">
      <alignment horizontal="center" vertical="center"/>
    </xf>
    <xf numFmtId="0" fontId="51" fillId="0" borderId="0" xfId="0" applyFont="1" applyAlignment="1">
      <alignment horizontal="left" vertical="top" wrapText="1"/>
    </xf>
    <xf numFmtId="0" fontId="51" fillId="0" borderId="55" xfId="0" applyFont="1" applyBorder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1" fillId="0" borderId="56" xfId="0" applyFont="1" applyBorder="1" applyAlignment="1">
      <alignment horizontal="left" vertical="center" wrapText="1"/>
    </xf>
    <xf numFmtId="0" fontId="51" fillId="0" borderId="57" xfId="0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51" fillId="0" borderId="58" xfId="0" applyFont="1" applyBorder="1" applyAlignment="1">
      <alignment horizontal="left" vertical="center" wrapText="1"/>
    </xf>
    <xf numFmtId="0" fontId="51" fillId="0" borderId="55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56" xfId="0" applyFont="1" applyBorder="1" applyAlignment="1">
      <alignment horizontal="center" vertical="center"/>
    </xf>
    <xf numFmtId="0" fontId="51" fillId="0" borderId="57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1" fillId="0" borderId="58" xfId="0" applyFont="1" applyBorder="1" applyAlignment="1">
      <alignment horizontal="center" vertical="center"/>
    </xf>
    <xf numFmtId="0" fontId="51" fillId="10" borderId="55" xfId="0" applyFont="1" applyFill="1" applyBorder="1" applyAlignment="1">
      <alignment horizontal="center" vertical="center"/>
    </xf>
    <xf numFmtId="0" fontId="51" fillId="10" borderId="0" xfId="0" applyFont="1" applyFill="1" applyAlignment="1">
      <alignment horizontal="center" vertical="center"/>
    </xf>
    <xf numFmtId="0" fontId="51" fillId="10" borderId="56" xfId="0" applyFont="1" applyFill="1" applyBorder="1" applyAlignment="1">
      <alignment horizontal="center" vertical="center"/>
    </xf>
    <xf numFmtId="0" fontId="51" fillId="10" borderId="57" xfId="0" applyFont="1" applyFill="1" applyBorder="1" applyAlignment="1">
      <alignment horizontal="center" vertical="center"/>
    </xf>
    <xf numFmtId="0" fontId="51" fillId="10" borderId="3" xfId="0" applyFont="1" applyFill="1" applyBorder="1" applyAlignment="1">
      <alignment horizontal="center" vertical="center"/>
    </xf>
    <xf numFmtId="0" fontId="51" fillId="10" borderId="58" xfId="0" applyFont="1" applyFill="1" applyBorder="1" applyAlignment="1">
      <alignment horizontal="center" vertical="center"/>
    </xf>
    <xf numFmtId="164" fontId="51" fillId="0" borderId="55" xfId="0" applyNumberFormat="1" applyFont="1" applyBorder="1" applyAlignment="1">
      <alignment horizontal="center" vertical="center"/>
    </xf>
    <xf numFmtId="164" fontId="51" fillId="0" borderId="56" xfId="0" applyNumberFormat="1" applyFont="1" applyBorder="1" applyAlignment="1">
      <alignment horizontal="center" vertical="center"/>
    </xf>
    <xf numFmtId="164" fontId="51" fillId="0" borderId="57" xfId="0" applyNumberFormat="1" applyFont="1" applyBorder="1" applyAlignment="1">
      <alignment horizontal="center" vertical="center"/>
    </xf>
    <xf numFmtId="164" fontId="51" fillId="0" borderId="58" xfId="0" applyNumberFormat="1" applyFont="1" applyBorder="1" applyAlignment="1">
      <alignment horizontal="center" vertical="center"/>
    </xf>
    <xf numFmtId="164" fontId="51" fillId="0" borderId="2" xfId="0" applyNumberFormat="1" applyFont="1" applyBorder="1" applyAlignment="1">
      <alignment horizontal="right" vertical="center"/>
    </xf>
    <xf numFmtId="164" fontId="51" fillId="0" borderId="0" xfId="0" applyNumberFormat="1" applyFont="1" applyAlignment="1">
      <alignment horizontal="right" vertical="center"/>
    </xf>
    <xf numFmtId="164" fontId="51" fillId="0" borderId="3" xfId="0" applyNumberFormat="1" applyFont="1" applyBorder="1" applyAlignment="1">
      <alignment horizontal="right" vertical="center"/>
    </xf>
    <xf numFmtId="0" fontId="42" fillId="0" borderId="53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54" xfId="0" applyFont="1" applyBorder="1" applyAlignment="1">
      <alignment horizontal="center" vertical="center"/>
    </xf>
    <xf numFmtId="0" fontId="42" fillId="0" borderId="2" xfId="0" applyFont="1" applyBorder="1" applyAlignment="1">
      <alignment horizontal="right" vertical="center"/>
    </xf>
    <xf numFmtId="0" fontId="51" fillId="0" borderId="53" xfId="0" applyFont="1" applyBorder="1" applyAlignment="1">
      <alignment horizontal="left" vertical="center" wrapText="1"/>
    </xf>
    <xf numFmtId="0" fontId="51" fillId="0" borderId="2" xfId="0" applyFont="1" applyBorder="1" applyAlignment="1">
      <alignment horizontal="left" vertical="center"/>
    </xf>
    <xf numFmtId="0" fontId="51" fillId="0" borderId="54" xfId="0" applyFont="1" applyBorder="1" applyAlignment="1">
      <alignment horizontal="left" vertical="center"/>
    </xf>
    <xf numFmtId="0" fontId="51" fillId="0" borderId="55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56" xfId="0" applyFont="1" applyBorder="1" applyAlignment="1">
      <alignment horizontal="left" vertical="center"/>
    </xf>
    <xf numFmtId="0" fontId="51" fillId="0" borderId="57" xfId="0" applyFont="1" applyBorder="1" applyAlignment="1">
      <alignment horizontal="left" vertical="center"/>
    </xf>
    <xf numFmtId="0" fontId="51" fillId="0" borderId="3" xfId="0" applyFont="1" applyBorder="1" applyAlignment="1">
      <alignment horizontal="left" vertical="center"/>
    </xf>
    <xf numFmtId="0" fontId="51" fillId="0" borderId="58" xfId="0" applyFont="1" applyBorder="1" applyAlignment="1">
      <alignment horizontal="left" vertical="center"/>
    </xf>
    <xf numFmtId="3" fontId="51" fillId="0" borderId="53" xfId="0" applyNumberFormat="1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51" fillId="10" borderId="53" xfId="0" applyFont="1" applyFill="1" applyBorder="1" applyAlignment="1">
      <alignment horizontal="center" vertical="center"/>
    </xf>
    <xf numFmtId="0" fontId="51" fillId="10" borderId="2" xfId="0" applyFont="1" applyFill="1" applyBorder="1" applyAlignment="1">
      <alignment horizontal="center" vertical="center"/>
    </xf>
    <xf numFmtId="0" fontId="51" fillId="10" borderId="54" xfId="0" applyFont="1" applyFill="1" applyBorder="1" applyAlignment="1">
      <alignment horizontal="center" vertical="center"/>
    </xf>
    <xf numFmtId="164" fontId="51" fillId="0" borderId="53" xfId="0" applyNumberFormat="1" applyFont="1" applyBorder="1" applyAlignment="1">
      <alignment horizontal="center" vertical="center"/>
    </xf>
    <xf numFmtId="164" fontId="51" fillId="0" borderId="54" xfId="0" applyNumberFormat="1" applyFont="1" applyBorder="1" applyAlignment="1">
      <alignment horizontal="center" vertical="center"/>
    </xf>
    <xf numFmtId="44" fontId="51" fillId="0" borderId="2" xfId="0" applyNumberFormat="1" applyFont="1" applyBorder="1" applyAlignment="1">
      <alignment horizontal="center" vertical="center"/>
    </xf>
    <xf numFmtId="44" fontId="51" fillId="0" borderId="3" xfId="0" applyNumberFormat="1" applyFont="1" applyBorder="1" applyAlignment="1">
      <alignment horizontal="center" vertical="center"/>
    </xf>
    <xf numFmtId="164" fontId="42" fillId="0" borderId="54" xfId="0" applyNumberFormat="1" applyFont="1" applyBorder="1" applyAlignment="1">
      <alignment horizontal="center" vertical="center"/>
    </xf>
    <xf numFmtId="164" fontId="42" fillId="0" borderId="58" xfId="0" applyNumberFormat="1" applyFont="1" applyBorder="1" applyAlignment="1">
      <alignment horizontal="center" vertical="center"/>
    </xf>
    <xf numFmtId="0" fontId="42" fillId="0" borderId="53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42" fillId="0" borderId="57" xfId="0" applyFont="1" applyBorder="1" applyAlignment="1">
      <alignment horizontal="left" vertical="center" wrapText="1"/>
    </xf>
    <xf numFmtId="0" fontId="42" fillId="0" borderId="3" xfId="0" applyFont="1" applyBorder="1" applyAlignment="1">
      <alignment horizontal="left" vertical="center" wrapText="1"/>
    </xf>
    <xf numFmtId="0" fontId="42" fillId="0" borderId="3" xfId="0" applyFont="1" applyBorder="1" applyAlignment="1">
      <alignment horizontal="center" vertical="center"/>
    </xf>
    <xf numFmtId="0" fontId="53" fillId="0" borderId="1" xfId="0" applyFont="1" applyBorder="1" applyAlignment="1">
      <alignment vertical="center"/>
    </xf>
    <xf numFmtId="0" fontId="53" fillId="0" borderId="1" xfId="0" applyFont="1" applyBorder="1" applyAlignment="1">
      <alignment vertical="top" wrapText="1"/>
    </xf>
    <xf numFmtId="0" fontId="53" fillId="0" borderId="1" xfId="0" applyFont="1" applyFill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1">
    <cellStyle name="Excel Built-in Normal 2" xfId="1"/>
    <cellStyle name="Normální" xfId="0" builtinId="0"/>
    <cellStyle name="normální 2" xfId="2"/>
    <cellStyle name="normální 4" xfId="3"/>
    <cellStyle name="normální 5" xfId="10"/>
    <cellStyle name="normální 6" xfId="4"/>
    <cellStyle name="normální_Ceník - ostrý_vykaz_anna26_05 2" xfId="5"/>
    <cellStyle name="normální_Rostliny_kvet_seznamJENA" xfId="6"/>
    <cellStyle name="normální_rozpocet_vzor 2" xfId="7"/>
    <cellStyle name="normální_Rozpočet-finalni" xfId="8"/>
    <cellStyle name="normální_vykaz_anna26_05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11</xdr:row>
      <xdr:rowOff>114300</xdr:rowOff>
    </xdr:from>
    <xdr:to>
      <xdr:col>1</xdr:col>
      <xdr:colOff>314325</xdr:colOff>
      <xdr:row>14</xdr:row>
      <xdr:rowOff>323850</xdr:rowOff>
    </xdr:to>
    <xdr:pic>
      <xdr:nvPicPr>
        <xdr:cNvPr id="7317" name="Obrázek 2" descr="OFFICE-Logo_SAFE_TREES_color_cmyk">
          <a:extLst>
            <a:ext uri="{FF2B5EF4-FFF2-40B4-BE49-F238E27FC236}">
              <a16:creationId xmlns:a16="http://schemas.microsoft.com/office/drawing/2014/main" id="{8379FFF7-49C3-44A0-ABE3-2959B7DB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552700"/>
          <a:ext cx="17811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555625</xdr:colOff>
      <xdr:row>0</xdr:row>
      <xdr:rowOff>444500</xdr:rowOff>
    </xdr:from>
    <xdr:to>
      <xdr:col>8</xdr:col>
      <xdr:colOff>227711</xdr:colOff>
      <xdr:row>0</xdr:row>
      <xdr:rowOff>1203452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803C46B-24F6-435F-892D-8139B7A65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4375" y="444500"/>
          <a:ext cx="2688336" cy="758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view="pageBreakPreview" zoomScaleNormal="100" zoomScaleSheetLayoutView="100" workbookViewId="0">
      <selection activeCell="B4" sqref="B4:I4"/>
    </sheetView>
  </sheetViews>
  <sheetFormatPr defaultRowHeight="12.75" x14ac:dyDescent="0.2"/>
  <cols>
    <col min="1" max="1" width="22.42578125" customWidth="1"/>
  </cols>
  <sheetData>
    <row r="1" spans="1:9" ht="102" customHeight="1" thickBot="1" x14ac:dyDescent="0.25"/>
    <row r="2" spans="1:9" ht="14.25" thickBot="1" x14ac:dyDescent="0.25">
      <c r="A2" s="136" t="s">
        <v>0</v>
      </c>
      <c r="B2" s="382" t="s">
        <v>441</v>
      </c>
      <c r="C2" s="383"/>
      <c r="D2" s="383"/>
      <c r="E2" s="383"/>
      <c r="F2" s="383"/>
      <c r="G2" s="383"/>
      <c r="H2" s="383"/>
      <c r="I2" s="384"/>
    </row>
    <row r="3" spans="1:9" ht="21" customHeight="1" x14ac:dyDescent="0.2">
      <c r="A3" s="137" t="s">
        <v>1</v>
      </c>
      <c r="B3" s="385" t="s">
        <v>444</v>
      </c>
      <c r="C3" s="386"/>
      <c r="D3" s="386"/>
      <c r="E3" s="386"/>
      <c r="F3" s="386"/>
      <c r="G3" s="386"/>
      <c r="H3" s="386"/>
      <c r="I3" s="387"/>
    </row>
    <row r="4" spans="1:9" ht="13.5" x14ac:dyDescent="0.2">
      <c r="A4" s="137" t="s">
        <v>2</v>
      </c>
      <c r="B4" s="388" t="s">
        <v>3</v>
      </c>
      <c r="C4" s="389"/>
      <c r="D4" s="389"/>
      <c r="E4" s="389"/>
      <c r="F4" s="389"/>
      <c r="G4" s="389"/>
      <c r="H4" s="389"/>
      <c r="I4" s="390"/>
    </row>
    <row r="5" spans="1:9" ht="14.25" thickBot="1" x14ac:dyDescent="0.25">
      <c r="A5" s="139" t="s">
        <v>4</v>
      </c>
      <c r="B5" s="391"/>
      <c r="C5" s="391"/>
      <c r="D5" s="391"/>
      <c r="E5" s="391"/>
      <c r="F5" s="391"/>
      <c r="G5" s="391"/>
      <c r="H5" s="391"/>
      <c r="I5" s="392"/>
    </row>
    <row r="6" spans="1:9" ht="14.25" thickBot="1" x14ac:dyDescent="0.25">
      <c r="A6" s="140"/>
      <c r="B6" s="141"/>
      <c r="C6" s="141"/>
      <c r="D6" s="141"/>
      <c r="E6" s="141"/>
      <c r="F6" s="141"/>
      <c r="G6" s="141"/>
      <c r="H6" s="141"/>
      <c r="I6" s="142"/>
    </row>
    <row r="7" spans="1:9" ht="45.75" customHeight="1" thickBot="1" x14ac:dyDescent="0.25">
      <c r="A7" s="143" t="s">
        <v>5</v>
      </c>
      <c r="B7" s="399" t="s">
        <v>1533</v>
      </c>
      <c r="C7" s="400"/>
      <c r="D7" s="400"/>
      <c r="E7" s="400"/>
      <c r="F7" s="400"/>
      <c r="G7" s="400"/>
      <c r="H7" s="400"/>
      <c r="I7" s="401"/>
    </row>
    <row r="8" spans="1:9" ht="14.25" thickBot="1" x14ac:dyDescent="0.3">
      <c r="A8" s="144"/>
      <c r="B8" s="145"/>
      <c r="C8" s="145"/>
      <c r="D8" s="145"/>
      <c r="E8" s="145"/>
      <c r="F8" s="145"/>
      <c r="G8" s="145"/>
      <c r="H8" s="145"/>
      <c r="I8" s="146"/>
    </row>
    <row r="9" spans="1:9" ht="13.5" x14ac:dyDescent="0.2">
      <c r="A9" s="393" t="s">
        <v>6</v>
      </c>
      <c r="B9" s="394"/>
      <c r="C9" s="395" t="s">
        <v>7</v>
      </c>
      <c r="D9" s="395"/>
      <c r="E9" s="395"/>
      <c r="F9" s="396"/>
      <c r="G9" s="147" t="s">
        <v>8</v>
      </c>
      <c r="H9" s="397" t="s">
        <v>9</v>
      </c>
      <c r="I9" s="398"/>
    </row>
    <row r="10" spans="1:9" ht="13.5" customHeight="1" x14ac:dyDescent="0.2">
      <c r="A10" s="375" t="s">
        <v>443</v>
      </c>
      <c r="B10" s="376"/>
      <c r="C10" s="380" t="s">
        <v>10</v>
      </c>
      <c r="D10" s="380"/>
      <c r="E10" s="380"/>
      <c r="F10" s="381"/>
      <c r="G10" s="138"/>
      <c r="H10" s="358" t="s">
        <v>438</v>
      </c>
      <c r="I10" s="359"/>
    </row>
    <row r="11" spans="1:9" ht="35.25" customHeight="1" x14ac:dyDescent="0.2">
      <c r="A11" s="375"/>
      <c r="B11" s="376"/>
      <c r="C11" s="360" t="s">
        <v>11</v>
      </c>
      <c r="D11" s="360"/>
      <c r="E11" s="360"/>
      <c r="F11" s="361"/>
      <c r="G11" s="148" t="s">
        <v>12</v>
      </c>
      <c r="H11" s="362" t="s">
        <v>13</v>
      </c>
      <c r="I11" s="363"/>
    </row>
    <row r="12" spans="1:9" ht="13.5" x14ac:dyDescent="0.2">
      <c r="A12" s="368"/>
      <c r="B12" s="369"/>
      <c r="C12" s="370" t="s">
        <v>442</v>
      </c>
      <c r="D12" s="370"/>
      <c r="E12" s="370"/>
      <c r="F12" s="371"/>
      <c r="G12" s="372" t="s">
        <v>226</v>
      </c>
      <c r="H12" s="364"/>
      <c r="I12" s="365"/>
    </row>
    <row r="13" spans="1:9" ht="13.5" x14ac:dyDescent="0.25">
      <c r="A13" s="144"/>
      <c r="B13" s="145"/>
      <c r="C13" s="370" t="s">
        <v>14</v>
      </c>
      <c r="D13" s="370"/>
      <c r="E13" s="370"/>
      <c r="F13" s="371"/>
      <c r="G13" s="373"/>
      <c r="H13" s="364"/>
      <c r="I13" s="365"/>
    </row>
    <row r="14" spans="1:9" ht="13.5" x14ac:dyDescent="0.25">
      <c r="A14" s="144"/>
      <c r="B14" s="145"/>
      <c r="C14" s="370"/>
      <c r="D14" s="370"/>
      <c r="E14" s="370"/>
      <c r="F14" s="371"/>
      <c r="G14" s="373"/>
      <c r="H14" s="364"/>
      <c r="I14" s="365"/>
    </row>
    <row r="15" spans="1:9" ht="52.5" customHeight="1" thickBot="1" x14ac:dyDescent="0.3">
      <c r="A15" s="149"/>
      <c r="B15" s="150"/>
      <c r="C15" s="377"/>
      <c r="D15" s="378"/>
      <c r="E15" s="378"/>
      <c r="F15" s="379"/>
      <c r="G15" s="374"/>
      <c r="H15" s="366"/>
      <c r="I15" s="367"/>
    </row>
  </sheetData>
  <mergeCells count="19">
    <mergeCell ref="B2:I2"/>
    <mergeCell ref="B3:I3"/>
    <mergeCell ref="B4:I4"/>
    <mergeCell ref="B5:I5"/>
    <mergeCell ref="A9:B9"/>
    <mergeCell ref="C9:F9"/>
    <mergeCell ref="H9:I9"/>
    <mergeCell ref="B7:I7"/>
    <mergeCell ref="H10:I10"/>
    <mergeCell ref="C11:F11"/>
    <mergeCell ref="H11:I15"/>
    <mergeCell ref="A12:B12"/>
    <mergeCell ref="C12:F12"/>
    <mergeCell ref="G12:G15"/>
    <mergeCell ref="A10:B11"/>
    <mergeCell ref="C14:F14"/>
    <mergeCell ref="C13:F13"/>
    <mergeCell ref="C15:F15"/>
    <mergeCell ref="C10:F10"/>
  </mergeCells>
  <pageMargins left="3.9370078740157481" right="0.70866141732283472" top="2.3622047244094491" bottom="0.78740157480314965" header="0.31496062992125984" footer="0.31496062992125984"/>
  <pageSetup paperSize="9" scale="90" orientation="landscape" r:id="rId1"/>
  <headerFooter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C9" sqref="C9"/>
    </sheetView>
  </sheetViews>
  <sheetFormatPr defaultRowHeight="12.75" x14ac:dyDescent="0.2"/>
  <cols>
    <col min="1" max="1" width="88.7109375" customWidth="1"/>
  </cols>
  <sheetData>
    <row r="1" spans="1:1" ht="15.75" x14ac:dyDescent="0.2">
      <c r="A1" s="151" t="s">
        <v>15</v>
      </c>
    </row>
    <row r="2" spans="1:1" x14ac:dyDescent="0.2">
      <c r="A2" s="152" t="s">
        <v>16</v>
      </c>
    </row>
    <row r="3" spans="1:1" x14ac:dyDescent="0.2">
      <c r="A3" s="152" t="s">
        <v>17</v>
      </c>
    </row>
    <row r="4" spans="1:1" x14ac:dyDescent="0.2">
      <c r="A4" s="152" t="s">
        <v>18</v>
      </c>
    </row>
    <row r="5" spans="1:1" x14ac:dyDescent="0.2">
      <c r="A5" s="152" t="s">
        <v>19</v>
      </c>
    </row>
    <row r="6" spans="1:1" x14ac:dyDescent="0.2">
      <c r="A6" s="152" t="s">
        <v>189</v>
      </c>
    </row>
    <row r="7" spans="1:1" x14ac:dyDescent="0.2">
      <c r="A7" s="152" t="s">
        <v>459</v>
      </c>
    </row>
    <row r="8" spans="1:1" ht="13.5" x14ac:dyDescent="0.25">
      <c r="A8" s="153"/>
    </row>
    <row r="9" spans="1:1" ht="63.75" x14ac:dyDescent="0.2">
      <c r="A9" s="181" t="s">
        <v>440</v>
      </c>
    </row>
  </sheetData>
  <pageMargins left="0.70866141732283472" right="0.70866141732283472" top="1.3779527559055118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view="pageBreakPreview" zoomScale="120" zoomScaleNormal="100" zoomScaleSheetLayoutView="120" workbookViewId="0">
      <selection activeCell="B24" sqref="B24"/>
    </sheetView>
  </sheetViews>
  <sheetFormatPr defaultRowHeight="12.75" x14ac:dyDescent="0.2"/>
  <cols>
    <col min="1" max="1" width="4.85546875" customWidth="1"/>
    <col min="2" max="2" width="73.5703125" customWidth="1"/>
    <col min="3" max="3" width="21.85546875" customWidth="1"/>
    <col min="4" max="4" width="23.5703125" customWidth="1"/>
  </cols>
  <sheetData>
    <row r="1" spans="2:4" ht="18" x14ac:dyDescent="0.25">
      <c r="B1" s="121" t="s">
        <v>16</v>
      </c>
      <c r="C1" s="122"/>
      <c r="D1" s="122"/>
    </row>
    <row r="3" spans="2:4" ht="16.5" x14ac:dyDescent="0.2">
      <c r="B3" s="123" t="s">
        <v>21</v>
      </c>
      <c r="C3" s="124" t="s">
        <v>22</v>
      </c>
      <c r="D3" s="124" t="s">
        <v>23</v>
      </c>
    </row>
    <row r="4" spans="2:4" ht="16.5" x14ac:dyDescent="0.2">
      <c r="B4" s="125" t="s">
        <v>24</v>
      </c>
      <c r="C4" s="126">
        <f>inventarizace!T1936</f>
        <v>0</v>
      </c>
      <c r="D4" s="126">
        <f>C4*1.21</f>
        <v>0</v>
      </c>
    </row>
    <row r="5" spans="2:4" ht="16.5" x14ac:dyDescent="0.2">
      <c r="B5" s="125" t="s">
        <v>19</v>
      </c>
      <c r="C5" s="126">
        <f>'vysadba dřevin'!I36</f>
        <v>0</v>
      </c>
      <c r="D5" s="126">
        <f t="shared" ref="D5:D7" si="0">C5*1.21</f>
        <v>0</v>
      </c>
    </row>
    <row r="6" spans="2:4" ht="16.5" x14ac:dyDescent="0.2">
      <c r="B6" s="125" t="s">
        <v>20</v>
      </c>
      <c r="C6" s="126">
        <f>'rozvojová péče'!I57</f>
        <v>0</v>
      </c>
      <c r="D6" s="126">
        <f t="shared" si="0"/>
        <v>0</v>
      </c>
    </row>
    <row r="7" spans="2:4" ht="33" x14ac:dyDescent="0.2">
      <c r="B7" s="125" t="s">
        <v>25</v>
      </c>
      <c r="C7" s="348"/>
      <c r="D7" s="126">
        <f t="shared" si="0"/>
        <v>0</v>
      </c>
    </row>
    <row r="8" spans="2:4" ht="16.5" x14ac:dyDescent="0.2">
      <c r="B8" s="127"/>
      <c r="C8" s="128"/>
      <c r="D8" s="128"/>
    </row>
    <row r="9" spans="2:4" ht="17.25" thickBot="1" x14ac:dyDescent="0.25">
      <c r="B9" s="127"/>
      <c r="C9" s="128"/>
      <c r="D9" s="128"/>
    </row>
    <row r="10" spans="2:4" ht="16.5" thickBot="1" x14ac:dyDescent="0.25">
      <c r="B10" s="129" t="s">
        <v>26</v>
      </c>
      <c r="C10" s="130">
        <f>SUM(C4:C7)</f>
        <v>0</v>
      </c>
      <c r="D10" s="131">
        <f>C10*1.21</f>
        <v>0</v>
      </c>
    </row>
    <row r="11" spans="2:4" ht="17.25" x14ac:dyDescent="0.2">
      <c r="B11" s="132"/>
      <c r="C11" s="133"/>
      <c r="D11" s="133"/>
    </row>
    <row r="12" spans="2:4" ht="16.5" x14ac:dyDescent="0.2">
      <c r="B12" s="123" t="s">
        <v>27</v>
      </c>
      <c r="C12" s="124" t="s">
        <v>22</v>
      </c>
      <c r="D12" s="124" t="s">
        <v>23</v>
      </c>
    </row>
    <row r="13" spans="2:4" ht="16.5" x14ac:dyDescent="0.2">
      <c r="B13" s="125" t="s">
        <v>457</v>
      </c>
      <c r="C13" s="126">
        <f>inventarizace!T1939</f>
        <v>0</v>
      </c>
      <c r="D13" s="126">
        <f>C13*1.21</f>
        <v>0</v>
      </c>
    </row>
    <row r="14" spans="2:4" ht="33" x14ac:dyDescent="0.2">
      <c r="B14" s="125" t="s">
        <v>25</v>
      </c>
      <c r="C14" s="348"/>
      <c r="D14" s="126">
        <f>C14*1.21</f>
        <v>0</v>
      </c>
    </row>
    <row r="15" spans="2:4" ht="14.25" thickBot="1" x14ac:dyDescent="0.25">
      <c r="B15" s="134"/>
      <c r="C15" s="135"/>
      <c r="D15" s="135"/>
    </row>
    <row r="16" spans="2:4" ht="16.5" thickBot="1" x14ac:dyDescent="0.25">
      <c r="B16" s="129" t="s">
        <v>28</v>
      </c>
      <c r="C16" s="130">
        <f>SUM(C13:C15)</f>
        <v>0</v>
      </c>
      <c r="D16" s="131">
        <f>C16*1.21</f>
        <v>0</v>
      </c>
    </row>
    <row r="17" spans="1:4" ht="14.25" thickBot="1" x14ac:dyDescent="0.25">
      <c r="B17" s="134"/>
      <c r="C17" s="135"/>
      <c r="D17" s="135"/>
    </row>
    <row r="18" spans="1:4" ht="16.5" thickBot="1" x14ac:dyDescent="0.25">
      <c r="B18" s="129" t="s">
        <v>29</v>
      </c>
      <c r="C18" s="130">
        <f>C10+C16</f>
        <v>0</v>
      </c>
      <c r="D18" s="131">
        <f>D10+D16</f>
        <v>0</v>
      </c>
    </row>
    <row r="20" spans="1:4" ht="15.75" x14ac:dyDescent="0.25">
      <c r="A20" s="356"/>
      <c r="B20" s="357" t="s">
        <v>1534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42"/>
  <sheetViews>
    <sheetView tabSelected="1" view="pageBreakPreview" zoomScaleNormal="100" zoomScaleSheetLayoutView="100" workbookViewId="0">
      <pane xSplit="16" ySplit="2" topLeftCell="R1879" activePane="bottomRight" state="frozen"/>
      <selection pane="topRight" activeCell="Q1" sqref="Q1"/>
      <selection pane="bottomLeft" activeCell="A3" sqref="A3"/>
      <selection pane="bottomRight" activeCell="P1895" sqref="P1895:P1896"/>
    </sheetView>
  </sheetViews>
  <sheetFormatPr defaultRowHeight="12.75" x14ac:dyDescent="0.2"/>
  <cols>
    <col min="1" max="1" width="6.42578125" style="180" customWidth="1"/>
    <col min="2" max="2" width="5.5703125" style="355" customWidth="1"/>
    <col min="3" max="3" width="8.140625" style="180" customWidth="1"/>
    <col min="4" max="4" width="15.5703125" style="180" customWidth="1"/>
    <col min="5" max="6" width="5" style="180" customWidth="1"/>
    <col min="7" max="9" width="3.5703125" style="180" customWidth="1"/>
    <col min="10" max="10" width="5" style="180" customWidth="1"/>
    <col min="11" max="15" width="3.5703125" style="180" customWidth="1"/>
    <col min="16" max="16" width="33" style="313" customWidth="1"/>
    <col min="17" max="17" width="30.42578125" style="313" customWidth="1"/>
    <col min="18" max="19" width="3.5703125" style="300" customWidth="1"/>
    <col min="20" max="20" width="16.42578125" style="300" customWidth="1"/>
    <col min="21" max="22" width="6.5703125" style="177" customWidth="1"/>
    <col min="23" max="23" width="6.5703125" style="343" customWidth="1"/>
    <col min="24" max="24" width="3.5703125" style="177" customWidth="1"/>
    <col min="259" max="259" width="6.42578125" customWidth="1"/>
    <col min="260" max="260" width="5.5703125" customWidth="1"/>
    <col min="261" max="261" width="8.140625" customWidth="1"/>
    <col min="262" max="262" width="15.5703125" customWidth="1"/>
    <col min="263" max="264" width="5" customWidth="1"/>
    <col min="265" max="267" width="3.5703125" customWidth="1"/>
    <col min="268" max="268" width="5" customWidth="1"/>
    <col min="269" max="273" width="3.5703125" customWidth="1"/>
    <col min="274" max="274" width="33" customWidth="1"/>
    <col min="275" max="275" width="30.42578125" customWidth="1"/>
    <col min="276" max="277" width="3.5703125" customWidth="1"/>
    <col min="278" max="278" width="16.42578125" customWidth="1"/>
    <col min="279" max="279" width="8" customWidth="1"/>
    <col min="280" max="280" width="3.5703125" customWidth="1"/>
    <col min="515" max="515" width="6.42578125" customWidth="1"/>
    <col min="516" max="516" width="5.5703125" customWidth="1"/>
    <col min="517" max="517" width="8.140625" customWidth="1"/>
    <col min="518" max="518" width="15.5703125" customWidth="1"/>
    <col min="519" max="520" width="5" customWidth="1"/>
    <col min="521" max="523" width="3.5703125" customWidth="1"/>
    <col min="524" max="524" width="5" customWidth="1"/>
    <col min="525" max="529" width="3.5703125" customWidth="1"/>
    <col min="530" max="530" width="33" customWidth="1"/>
    <col min="531" max="531" width="30.42578125" customWidth="1"/>
    <col min="532" max="533" width="3.5703125" customWidth="1"/>
    <col min="534" max="534" width="16.42578125" customWidth="1"/>
    <col min="535" max="535" width="8" customWidth="1"/>
    <col min="536" max="536" width="3.5703125" customWidth="1"/>
    <col min="771" max="771" width="6.42578125" customWidth="1"/>
    <col min="772" max="772" width="5.5703125" customWidth="1"/>
    <col min="773" max="773" width="8.140625" customWidth="1"/>
    <col min="774" max="774" width="15.5703125" customWidth="1"/>
    <col min="775" max="776" width="5" customWidth="1"/>
    <col min="777" max="779" width="3.5703125" customWidth="1"/>
    <col min="780" max="780" width="5" customWidth="1"/>
    <col min="781" max="785" width="3.5703125" customWidth="1"/>
    <col min="786" max="786" width="33" customWidth="1"/>
    <col min="787" max="787" width="30.42578125" customWidth="1"/>
    <col min="788" max="789" width="3.5703125" customWidth="1"/>
    <col min="790" max="790" width="16.42578125" customWidth="1"/>
    <col min="791" max="791" width="8" customWidth="1"/>
    <col min="792" max="792" width="3.5703125" customWidth="1"/>
    <col min="1027" max="1027" width="6.42578125" customWidth="1"/>
    <col min="1028" max="1028" width="5.5703125" customWidth="1"/>
    <col min="1029" max="1029" width="8.140625" customWidth="1"/>
    <col min="1030" max="1030" width="15.5703125" customWidth="1"/>
    <col min="1031" max="1032" width="5" customWidth="1"/>
    <col min="1033" max="1035" width="3.5703125" customWidth="1"/>
    <col min="1036" max="1036" width="5" customWidth="1"/>
    <col min="1037" max="1041" width="3.5703125" customWidth="1"/>
    <col min="1042" max="1042" width="33" customWidth="1"/>
    <col min="1043" max="1043" width="30.42578125" customWidth="1"/>
    <col min="1044" max="1045" width="3.5703125" customWidth="1"/>
    <col min="1046" max="1046" width="16.42578125" customWidth="1"/>
    <col min="1047" max="1047" width="8" customWidth="1"/>
    <col min="1048" max="1048" width="3.5703125" customWidth="1"/>
    <col min="1283" max="1283" width="6.42578125" customWidth="1"/>
    <col min="1284" max="1284" width="5.5703125" customWidth="1"/>
    <col min="1285" max="1285" width="8.140625" customWidth="1"/>
    <col min="1286" max="1286" width="15.5703125" customWidth="1"/>
    <col min="1287" max="1288" width="5" customWidth="1"/>
    <col min="1289" max="1291" width="3.5703125" customWidth="1"/>
    <col min="1292" max="1292" width="5" customWidth="1"/>
    <col min="1293" max="1297" width="3.5703125" customWidth="1"/>
    <col min="1298" max="1298" width="33" customWidth="1"/>
    <col min="1299" max="1299" width="30.42578125" customWidth="1"/>
    <col min="1300" max="1301" width="3.5703125" customWidth="1"/>
    <col min="1302" max="1302" width="16.42578125" customWidth="1"/>
    <col min="1303" max="1303" width="8" customWidth="1"/>
    <col min="1304" max="1304" width="3.5703125" customWidth="1"/>
    <col min="1539" max="1539" width="6.42578125" customWidth="1"/>
    <col min="1540" max="1540" width="5.5703125" customWidth="1"/>
    <col min="1541" max="1541" width="8.140625" customWidth="1"/>
    <col min="1542" max="1542" width="15.5703125" customWidth="1"/>
    <col min="1543" max="1544" width="5" customWidth="1"/>
    <col min="1545" max="1547" width="3.5703125" customWidth="1"/>
    <col min="1548" max="1548" width="5" customWidth="1"/>
    <col min="1549" max="1553" width="3.5703125" customWidth="1"/>
    <col min="1554" max="1554" width="33" customWidth="1"/>
    <col min="1555" max="1555" width="30.42578125" customWidth="1"/>
    <col min="1556" max="1557" width="3.5703125" customWidth="1"/>
    <col min="1558" max="1558" width="16.42578125" customWidth="1"/>
    <col min="1559" max="1559" width="8" customWidth="1"/>
    <col min="1560" max="1560" width="3.5703125" customWidth="1"/>
    <col min="1795" max="1795" width="6.42578125" customWidth="1"/>
    <col min="1796" max="1796" width="5.5703125" customWidth="1"/>
    <col min="1797" max="1797" width="8.140625" customWidth="1"/>
    <col min="1798" max="1798" width="15.5703125" customWidth="1"/>
    <col min="1799" max="1800" width="5" customWidth="1"/>
    <col min="1801" max="1803" width="3.5703125" customWidth="1"/>
    <col min="1804" max="1804" width="5" customWidth="1"/>
    <col min="1805" max="1809" width="3.5703125" customWidth="1"/>
    <col min="1810" max="1810" width="33" customWidth="1"/>
    <col min="1811" max="1811" width="30.42578125" customWidth="1"/>
    <col min="1812" max="1813" width="3.5703125" customWidth="1"/>
    <col min="1814" max="1814" width="16.42578125" customWidth="1"/>
    <col min="1815" max="1815" width="8" customWidth="1"/>
    <col min="1816" max="1816" width="3.5703125" customWidth="1"/>
    <col min="2051" max="2051" width="6.42578125" customWidth="1"/>
    <col min="2052" max="2052" width="5.5703125" customWidth="1"/>
    <col min="2053" max="2053" width="8.140625" customWidth="1"/>
    <col min="2054" max="2054" width="15.5703125" customWidth="1"/>
    <col min="2055" max="2056" width="5" customWidth="1"/>
    <col min="2057" max="2059" width="3.5703125" customWidth="1"/>
    <col min="2060" max="2060" width="5" customWidth="1"/>
    <col min="2061" max="2065" width="3.5703125" customWidth="1"/>
    <col min="2066" max="2066" width="33" customWidth="1"/>
    <col min="2067" max="2067" width="30.42578125" customWidth="1"/>
    <col min="2068" max="2069" width="3.5703125" customWidth="1"/>
    <col min="2070" max="2070" width="16.42578125" customWidth="1"/>
    <col min="2071" max="2071" width="8" customWidth="1"/>
    <col min="2072" max="2072" width="3.5703125" customWidth="1"/>
    <col min="2307" max="2307" width="6.42578125" customWidth="1"/>
    <col min="2308" max="2308" width="5.5703125" customWidth="1"/>
    <col min="2309" max="2309" width="8.140625" customWidth="1"/>
    <col min="2310" max="2310" width="15.5703125" customWidth="1"/>
    <col min="2311" max="2312" width="5" customWidth="1"/>
    <col min="2313" max="2315" width="3.5703125" customWidth="1"/>
    <col min="2316" max="2316" width="5" customWidth="1"/>
    <col min="2317" max="2321" width="3.5703125" customWidth="1"/>
    <col min="2322" max="2322" width="33" customWidth="1"/>
    <col min="2323" max="2323" width="30.42578125" customWidth="1"/>
    <col min="2324" max="2325" width="3.5703125" customWidth="1"/>
    <col min="2326" max="2326" width="16.42578125" customWidth="1"/>
    <col min="2327" max="2327" width="8" customWidth="1"/>
    <col min="2328" max="2328" width="3.5703125" customWidth="1"/>
    <col min="2563" max="2563" width="6.42578125" customWidth="1"/>
    <col min="2564" max="2564" width="5.5703125" customWidth="1"/>
    <col min="2565" max="2565" width="8.140625" customWidth="1"/>
    <col min="2566" max="2566" width="15.5703125" customWidth="1"/>
    <col min="2567" max="2568" width="5" customWidth="1"/>
    <col min="2569" max="2571" width="3.5703125" customWidth="1"/>
    <col min="2572" max="2572" width="5" customWidth="1"/>
    <col min="2573" max="2577" width="3.5703125" customWidth="1"/>
    <col min="2578" max="2578" width="33" customWidth="1"/>
    <col min="2579" max="2579" width="30.42578125" customWidth="1"/>
    <col min="2580" max="2581" width="3.5703125" customWidth="1"/>
    <col min="2582" max="2582" width="16.42578125" customWidth="1"/>
    <col min="2583" max="2583" width="8" customWidth="1"/>
    <col min="2584" max="2584" width="3.5703125" customWidth="1"/>
    <col min="2819" max="2819" width="6.42578125" customWidth="1"/>
    <col min="2820" max="2820" width="5.5703125" customWidth="1"/>
    <col min="2821" max="2821" width="8.140625" customWidth="1"/>
    <col min="2822" max="2822" width="15.5703125" customWidth="1"/>
    <col min="2823" max="2824" width="5" customWidth="1"/>
    <col min="2825" max="2827" width="3.5703125" customWidth="1"/>
    <col min="2828" max="2828" width="5" customWidth="1"/>
    <col min="2829" max="2833" width="3.5703125" customWidth="1"/>
    <col min="2834" max="2834" width="33" customWidth="1"/>
    <col min="2835" max="2835" width="30.42578125" customWidth="1"/>
    <col min="2836" max="2837" width="3.5703125" customWidth="1"/>
    <col min="2838" max="2838" width="16.42578125" customWidth="1"/>
    <col min="2839" max="2839" width="8" customWidth="1"/>
    <col min="2840" max="2840" width="3.5703125" customWidth="1"/>
    <col min="3075" max="3075" width="6.42578125" customWidth="1"/>
    <col min="3076" max="3076" width="5.5703125" customWidth="1"/>
    <col min="3077" max="3077" width="8.140625" customWidth="1"/>
    <col min="3078" max="3078" width="15.5703125" customWidth="1"/>
    <col min="3079" max="3080" width="5" customWidth="1"/>
    <col min="3081" max="3083" width="3.5703125" customWidth="1"/>
    <col min="3084" max="3084" width="5" customWidth="1"/>
    <col min="3085" max="3089" width="3.5703125" customWidth="1"/>
    <col min="3090" max="3090" width="33" customWidth="1"/>
    <col min="3091" max="3091" width="30.42578125" customWidth="1"/>
    <col min="3092" max="3093" width="3.5703125" customWidth="1"/>
    <col min="3094" max="3094" width="16.42578125" customWidth="1"/>
    <col min="3095" max="3095" width="8" customWidth="1"/>
    <col min="3096" max="3096" width="3.5703125" customWidth="1"/>
    <col min="3331" max="3331" width="6.42578125" customWidth="1"/>
    <col min="3332" max="3332" width="5.5703125" customWidth="1"/>
    <col min="3333" max="3333" width="8.140625" customWidth="1"/>
    <col min="3334" max="3334" width="15.5703125" customWidth="1"/>
    <col min="3335" max="3336" width="5" customWidth="1"/>
    <col min="3337" max="3339" width="3.5703125" customWidth="1"/>
    <col min="3340" max="3340" width="5" customWidth="1"/>
    <col min="3341" max="3345" width="3.5703125" customWidth="1"/>
    <col min="3346" max="3346" width="33" customWidth="1"/>
    <col min="3347" max="3347" width="30.42578125" customWidth="1"/>
    <col min="3348" max="3349" width="3.5703125" customWidth="1"/>
    <col min="3350" max="3350" width="16.42578125" customWidth="1"/>
    <col min="3351" max="3351" width="8" customWidth="1"/>
    <col min="3352" max="3352" width="3.5703125" customWidth="1"/>
    <col min="3587" max="3587" width="6.42578125" customWidth="1"/>
    <col min="3588" max="3588" width="5.5703125" customWidth="1"/>
    <col min="3589" max="3589" width="8.140625" customWidth="1"/>
    <col min="3590" max="3590" width="15.5703125" customWidth="1"/>
    <col min="3591" max="3592" width="5" customWidth="1"/>
    <col min="3593" max="3595" width="3.5703125" customWidth="1"/>
    <col min="3596" max="3596" width="5" customWidth="1"/>
    <col min="3597" max="3601" width="3.5703125" customWidth="1"/>
    <col min="3602" max="3602" width="33" customWidth="1"/>
    <col min="3603" max="3603" width="30.42578125" customWidth="1"/>
    <col min="3604" max="3605" width="3.5703125" customWidth="1"/>
    <col min="3606" max="3606" width="16.42578125" customWidth="1"/>
    <col min="3607" max="3607" width="8" customWidth="1"/>
    <col min="3608" max="3608" width="3.5703125" customWidth="1"/>
    <col min="3843" max="3843" width="6.42578125" customWidth="1"/>
    <col min="3844" max="3844" width="5.5703125" customWidth="1"/>
    <col min="3845" max="3845" width="8.140625" customWidth="1"/>
    <col min="3846" max="3846" width="15.5703125" customWidth="1"/>
    <col min="3847" max="3848" width="5" customWidth="1"/>
    <col min="3849" max="3851" width="3.5703125" customWidth="1"/>
    <col min="3852" max="3852" width="5" customWidth="1"/>
    <col min="3853" max="3857" width="3.5703125" customWidth="1"/>
    <col min="3858" max="3858" width="33" customWidth="1"/>
    <col min="3859" max="3859" width="30.42578125" customWidth="1"/>
    <col min="3860" max="3861" width="3.5703125" customWidth="1"/>
    <col min="3862" max="3862" width="16.42578125" customWidth="1"/>
    <col min="3863" max="3863" width="8" customWidth="1"/>
    <col min="3864" max="3864" width="3.5703125" customWidth="1"/>
    <col min="4099" max="4099" width="6.42578125" customWidth="1"/>
    <col min="4100" max="4100" width="5.5703125" customWidth="1"/>
    <col min="4101" max="4101" width="8.140625" customWidth="1"/>
    <col min="4102" max="4102" width="15.5703125" customWidth="1"/>
    <col min="4103" max="4104" width="5" customWidth="1"/>
    <col min="4105" max="4107" width="3.5703125" customWidth="1"/>
    <col min="4108" max="4108" width="5" customWidth="1"/>
    <col min="4109" max="4113" width="3.5703125" customWidth="1"/>
    <col min="4114" max="4114" width="33" customWidth="1"/>
    <col min="4115" max="4115" width="30.42578125" customWidth="1"/>
    <col min="4116" max="4117" width="3.5703125" customWidth="1"/>
    <col min="4118" max="4118" width="16.42578125" customWidth="1"/>
    <col min="4119" max="4119" width="8" customWidth="1"/>
    <col min="4120" max="4120" width="3.5703125" customWidth="1"/>
    <col min="4355" max="4355" width="6.42578125" customWidth="1"/>
    <col min="4356" max="4356" width="5.5703125" customWidth="1"/>
    <col min="4357" max="4357" width="8.140625" customWidth="1"/>
    <col min="4358" max="4358" width="15.5703125" customWidth="1"/>
    <col min="4359" max="4360" width="5" customWidth="1"/>
    <col min="4361" max="4363" width="3.5703125" customWidth="1"/>
    <col min="4364" max="4364" width="5" customWidth="1"/>
    <col min="4365" max="4369" width="3.5703125" customWidth="1"/>
    <col min="4370" max="4370" width="33" customWidth="1"/>
    <col min="4371" max="4371" width="30.42578125" customWidth="1"/>
    <col min="4372" max="4373" width="3.5703125" customWidth="1"/>
    <col min="4374" max="4374" width="16.42578125" customWidth="1"/>
    <col min="4375" max="4375" width="8" customWidth="1"/>
    <col min="4376" max="4376" width="3.5703125" customWidth="1"/>
    <col min="4611" max="4611" width="6.42578125" customWidth="1"/>
    <col min="4612" max="4612" width="5.5703125" customWidth="1"/>
    <col min="4613" max="4613" width="8.140625" customWidth="1"/>
    <col min="4614" max="4614" width="15.5703125" customWidth="1"/>
    <col min="4615" max="4616" width="5" customWidth="1"/>
    <col min="4617" max="4619" width="3.5703125" customWidth="1"/>
    <col min="4620" max="4620" width="5" customWidth="1"/>
    <col min="4621" max="4625" width="3.5703125" customWidth="1"/>
    <col min="4626" max="4626" width="33" customWidth="1"/>
    <col min="4627" max="4627" width="30.42578125" customWidth="1"/>
    <col min="4628" max="4629" width="3.5703125" customWidth="1"/>
    <col min="4630" max="4630" width="16.42578125" customWidth="1"/>
    <col min="4631" max="4631" width="8" customWidth="1"/>
    <col min="4632" max="4632" width="3.5703125" customWidth="1"/>
    <col min="4867" max="4867" width="6.42578125" customWidth="1"/>
    <col min="4868" max="4868" width="5.5703125" customWidth="1"/>
    <col min="4869" max="4869" width="8.140625" customWidth="1"/>
    <col min="4870" max="4870" width="15.5703125" customWidth="1"/>
    <col min="4871" max="4872" width="5" customWidth="1"/>
    <col min="4873" max="4875" width="3.5703125" customWidth="1"/>
    <col min="4876" max="4876" width="5" customWidth="1"/>
    <col min="4877" max="4881" width="3.5703125" customWidth="1"/>
    <col min="4882" max="4882" width="33" customWidth="1"/>
    <col min="4883" max="4883" width="30.42578125" customWidth="1"/>
    <col min="4884" max="4885" width="3.5703125" customWidth="1"/>
    <col min="4886" max="4886" width="16.42578125" customWidth="1"/>
    <col min="4887" max="4887" width="8" customWidth="1"/>
    <col min="4888" max="4888" width="3.5703125" customWidth="1"/>
    <col min="5123" max="5123" width="6.42578125" customWidth="1"/>
    <col min="5124" max="5124" width="5.5703125" customWidth="1"/>
    <col min="5125" max="5125" width="8.140625" customWidth="1"/>
    <col min="5126" max="5126" width="15.5703125" customWidth="1"/>
    <col min="5127" max="5128" width="5" customWidth="1"/>
    <col min="5129" max="5131" width="3.5703125" customWidth="1"/>
    <col min="5132" max="5132" width="5" customWidth="1"/>
    <col min="5133" max="5137" width="3.5703125" customWidth="1"/>
    <col min="5138" max="5138" width="33" customWidth="1"/>
    <col min="5139" max="5139" width="30.42578125" customWidth="1"/>
    <col min="5140" max="5141" width="3.5703125" customWidth="1"/>
    <col min="5142" max="5142" width="16.42578125" customWidth="1"/>
    <col min="5143" max="5143" width="8" customWidth="1"/>
    <col min="5144" max="5144" width="3.5703125" customWidth="1"/>
    <col min="5379" max="5379" width="6.42578125" customWidth="1"/>
    <col min="5380" max="5380" width="5.5703125" customWidth="1"/>
    <col min="5381" max="5381" width="8.140625" customWidth="1"/>
    <col min="5382" max="5382" width="15.5703125" customWidth="1"/>
    <col min="5383" max="5384" width="5" customWidth="1"/>
    <col min="5385" max="5387" width="3.5703125" customWidth="1"/>
    <col min="5388" max="5388" width="5" customWidth="1"/>
    <col min="5389" max="5393" width="3.5703125" customWidth="1"/>
    <col min="5394" max="5394" width="33" customWidth="1"/>
    <col min="5395" max="5395" width="30.42578125" customWidth="1"/>
    <col min="5396" max="5397" width="3.5703125" customWidth="1"/>
    <col min="5398" max="5398" width="16.42578125" customWidth="1"/>
    <col min="5399" max="5399" width="8" customWidth="1"/>
    <col min="5400" max="5400" width="3.5703125" customWidth="1"/>
    <col min="5635" max="5635" width="6.42578125" customWidth="1"/>
    <col min="5636" max="5636" width="5.5703125" customWidth="1"/>
    <col min="5637" max="5637" width="8.140625" customWidth="1"/>
    <col min="5638" max="5638" width="15.5703125" customWidth="1"/>
    <col min="5639" max="5640" width="5" customWidth="1"/>
    <col min="5641" max="5643" width="3.5703125" customWidth="1"/>
    <col min="5644" max="5644" width="5" customWidth="1"/>
    <col min="5645" max="5649" width="3.5703125" customWidth="1"/>
    <col min="5650" max="5650" width="33" customWidth="1"/>
    <col min="5651" max="5651" width="30.42578125" customWidth="1"/>
    <col min="5652" max="5653" width="3.5703125" customWidth="1"/>
    <col min="5654" max="5654" width="16.42578125" customWidth="1"/>
    <col min="5655" max="5655" width="8" customWidth="1"/>
    <col min="5656" max="5656" width="3.5703125" customWidth="1"/>
    <col min="5891" max="5891" width="6.42578125" customWidth="1"/>
    <col min="5892" max="5892" width="5.5703125" customWidth="1"/>
    <col min="5893" max="5893" width="8.140625" customWidth="1"/>
    <col min="5894" max="5894" width="15.5703125" customWidth="1"/>
    <col min="5895" max="5896" width="5" customWidth="1"/>
    <col min="5897" max="5899" width="3.5703125" customWidth="1"/>
    <col min="5900" max="5900" width="5" customWidth="1"/>
    <col min="5901" max="5905" width="3.5703125" customWidth="1"/>
    <col min="5906" max="5906" width="33" customWidth="1"/>
    <col min="5907" max="5907" width="30.42578125" customWidth="1"/>
    <col min="5908" max="5909" width="3.5703125" customWidth="1"/>
    <col min="5910" max="5910" width="16.42578125" customWidth="1"/>
    <col min="5911" max="5911" width="8" customWidth="1"/>
    <col min="5912" max="5912" width="3.5703125" customWidth="1"/>
    <col min="6147" max="6147" width="6.42578125" customWidth="1"/>
    <col min="6148" max="6148" width="5.5703125" customWidth="1"/>
    <col min="6149" max="6149" width="8.140625" customWidth="1"/>
    <col min="6150" max="6150" width="15.5703125" customWidth="1"/>
    <col min="6151" max="6152" width="5" customWidth="1"/>
    <col min="6153" max="6155" width="3.5703125" customWidth="1"/>
    <col min="6156" max="6156" width="5" customWidth="1"/>
    <col min="6157" max="6161" width="3.5703125" customWidth="1"/>
    <col min="6162" max="6162" width="33" customWidth="1"/>
    <col min="6163" max="6163" width="30.42578125" customWidth="1"/>
    <col min="6164" max="6165" width="3.5703125" customWidth="1"/>
    <col min="6166" max="6166" width="16.42578125" customWidth="1"/>
    <col min="6167" max="6167" width="8" customWidth="1"/>
    <col min="6168" max="6168" width="3.5703125" customWidth="1"/>
    <col min="6403" max="6403" width="6.42578125" customWidth="1"/>
    <col min="6404" max="6404" width="5.5703125" customWidth="1"/>
    <col min="6405" max="6405" width="8.140625" customWidth="1"/>
    <col min="6406" max="6406" width="15.5703125" customWidth="1"/>
    <col min="6407" max="6408" width="5" customWidth="1"/>
    <col min="6409" max="6411" width="3.5703125" customWidth="1"/>
    <col min="6412" max="6412" width="5" customWidth="1"/>
    <col min="6413" max="6417" width="3.5703125" customWidth="1"/>
    <col min="6418" max="6418" width="33" customWidth="1"/>
    <col min="6419" max="6419" width="30.42578125" customWidth="1"/>
    <col min="6420" max="6421" width="3.5703125" customWidth="1"/>
    <col min="6422" max="6422" width="16.42578125" customWidth="1"/>
    <col min="6423" max="6423" width="8" customWidth="1"/>
    <col min="6424" max="6424" width="3.5703125" customWidth="1"/>
    <col min="6659" max="6659" width="6.42578125" customWidth="1"/>
    <col min="6660" max="6660" width="5.5703125" customWidth="1"/>
    <col min="6661" max="6661" width="8.140625" customWidth="1"/>
    <col min="6662" max="6662" width="15.5703125" customWidth="1"/>
    <col min="6663" max="6664" width="5" customWidth="1"/>
    <col min="6665" max="6667" width="3.5703125" customWidth="1"/>
    <col min="6668" max="6668" width="5" customWidth="1"/>
    <col min="6669" max="6673" width="3.5703125" customWidth="1"/>
    <col min="6674" max="6674" width="33" customWidth="1"/>
    <col min="6675" max="6675" width="30.42578125" customWidth="1"/>
    <col min="6676" max="6677" width="3.5703125" customWidth="1"/>
    <col min="6678" max="6678" width="16.42578125" customWidth="1"/>
    <col min="6679" max="6679" width="8" customWidth="1"/>
    <col min="6680" max="6680" width="3.5703125" customWidth="1"/>
    <col min="6915" max="6915" width="6.42578125" customWidth="1"/>
    <col min="6916" max="6916" width="5.5703125" customWidth="1"/>
    <col min="6917" max="6917" width="8.140625" customWidth="1"/>
    <col min="6918" max="6918" width="15.5703125" customWidth="1"/>
    <col min="6919" max="6920" width="5" customWidth="1"/>
    <col min="6921" max="6923" width="3.5703125" customWidth="1"/>
    <col min="6924" max="6924" width="5" customWidth="1"/>
    <col min="6925" max="6929" width="3.5703125" customWidth="1"/>
    <col min="6930" max="6930" width="33" customWidth="1"/>
    <col min="6931" max="6931" width="30.42578125" customWidth="1"/>
    <col min="6932" max="6933" width="3.5703125" customWidth="1"/>
    <col min="6934" max="6934" width="16.42578125" customWidth="1"/>
    <col min="6935" max="6935" width="8" customWidth="1"/>
    <col min="6936" max="6936" width="3.5703125" customWidth="1"/>
    <col min="7171" max="7171" width="6.42578125" customWidth="1"/>
    <col min="7172" max="7172" width="5.5703125" customWidth="1"/>
    <col min="7173" max="7173" width="8.140625" customWidth="1"/>
    <col min="7174" max="7174" width="15.5703125" customWidth="1"/>
    <col min="7175" max="7176" width="5" customWidth="1"/>
    <col min="7177" max="7179" width="3.5703125" customWidth="1"/>
    <col min="7180" max="7180" width="5" customWidth="1"/>
    <col min="7181" max="7185" width="3.5703125" customWidth="1"/>
    <col min="7186" max="7186" width="33" customWidth="1"/>
    <col min="7187" max="7187" width="30.42578125" customWidth="1"/>
    <col min="7188" max="7189" width="3.5703125" customWidth="1"/>
    <col min="7190" max="7190" width="16.42578125" customWidth="1"/>
    <col min="7191" max="7191" width="8" customWidth="1"/>
    <col min="7192" max="7192" width="3.5703125" customWidth="1"/>
    <col min="7427" max="7427" width="6.42578125" customWidth="1"/>
    <col min="7428" max="7428" width="5.5703125" customWidth="1"/>
    <col min="7429" max="7429" width="8.140625" customWidth="1"/>
    <col min="7430" max="7430" width="15.5703125" customWidth="1"/>
    <col min="7431" max="7432" width="5" customWidth="1"/>
    <col min="7433" max="7435" width="3.5703125" customWidth="1"/>
    <col min="7436" max="7436" width="5" customWidth="1"/>
    <col min="7437" max="7441" width="3.5703125" customWidth="1"/>
    <col min="7442" max="7442" width="33" customWidth="1"/>
    <col min="7443" max="7443" width="30.42578125" customWidth="1"/>
    <col min="7444" max="7445" width="3.5703125" customWidth="1"/>
    <col min="7446" max="7446" width="16.42578125" customWidth="1"/>
    <col min="7447" max="7447" width="8" customWidth="1"/>
    <col min="7448" max="7448" width="3.5703125" customWidth="1"/>
    <col min="7683" max="7683" width="6.42578125" customWidth="1"/>
    <col min="7684" max="7684" width="5.5703125" customWidth="1"/>
    <col min="7685" max="7685" width="8.140625" customWidth="1"/>
    <col min="7686" max="7686" width="15.5703125" customWidth="1"/>
    <col min="7687" max="7688" width="5" customWidth="1"/>
    <col min="7689" max="7691" width="3.5703125" customWidth="1"/>
    <col min="7692" max="7692" width="5" customWidth="1"/>
    <col min="7693" max="7697" width="3.5703125" customWidth="1"/>
    <col min="7698" max="7698" width="33" customWidth="1"/>
    <col min="7699" max="7699" width="30.42578125" customWidth="1"/>
    <col min="7700" max="7701" width="3.5703125" customWidth="1"/>
    <col min="7702" max="7702" width="16.42578125" customWidth="1"/>
    <col min="7703" max="7703" width="8" customWidth="1"/>
    <col min="7704" max="7704" width="3.5703125" customWidth="1"/>
    <col min="7939" max="7939" width="6.42578125" customWidth="1"/>
    <col min="7940" max="7940" width="5.5703125" customWidth="1"/>
    <col min="7941" max="7941" width="8.140625" customWidth="1"/>
    <col min="7942" max="7942" width="15.5703125" customWidth="1"/>
    <col min="7943" max="7944" width="5" customWidth="1"/>
    <col min="7945" max="7947" width="3.5703125" customWidth="1"/>
    <col min="7948" max="7948" width="5" customWidth="1"/>
    <col min="7949" max="7953" width="3.5703125" customWidth="1"/>
    <col min="7954" max="7954" width="33" customWidth="1"/>
    <col min="7955" max="7955" width="30.42578125" customWidth="1"/>
    <col min="7956" max="7957" width="3.5703125" customWidth="1"/>
    <col min="7958" max="7958" width="16.42578125" customWidth="1"/>
    <col min="7959" max="7959" width="8" customWidth="1"/>
    <col min="7960" max="7960" width="3.5703125" customWidth="1"/>
    <col min="8195" max="8195" width="6.42578125" customWidth="1"/>
    <col min="8196" max="8196" width="5.5703125" customWidth="1"/>
    <col min="8197" max="8197" width="8.140625" customWidth="1"/>
    <col min="8198" max="8198" width="15.5703125" customWidth="1"/>
    <col min="8199" max="8200" width="5" customWidth="1"/>
    <col min="8201" max="8203" width="3.5703125" customWidth="1"/>
    <col min="8204" max="8204" width="5" customWidth="1"/>
    <col min="8205" max="8209" width="3.5703125" customWidth="1"/>
    <col min="8210" max="8210" width="33" customWidth="1"/>
    <col min="8211" max="8211" width="30.42578125" customWidth="1"/>
    <col min="8212" max="8213" width="3.5703125" customWidth="1"/>
    <col min="8214" max="8214" width="16.42578125" customWidth="1"/>
    <col min="8215" max="8215" width="8" customWidth="1"/>
    <col min="8216" max="8216" width="3.5703125" customWidth="1"/>
    <col min="8451" max="8451" width="6.42578125" customWidth="1"/>
    <col min="8452" max="8452" width="5.5703125" customWidth="1"/>
    <col min="8453" max="8453" width="8.140625" customWidth="1"/>
    <col min="8454" max="8454" width="15.5703125" customWidth="1"/>
    <col min="8455" max="8456" width="5" customWidth="1"/>
    <col min="8457" max="8459" width="3.5703125" customWidth="1"/>
    <col min="8460" max="8460" width="5" customWidth="1"/>
    <col min="8461" max="8465" width="3.5703125" customWidth="1"/>
    <col min="8466" max="8466" width="33" customWidth="1"/>
    <col min="8467" max="8467" width="30.42578125" customWidth="1"/>
    <col min="8468" max="8469" width="3.5703125" customWidth="1"/>
    <col min="8470" max="8470" width="16.42578125" customWidth="1"/>
    <col min="8471" max="8471" width="8" customWidth="1"/>
    <col min="8472" max="8472" width="3.5703125" customWidth="1"/>
    <col min="8707" max="8707" width="6.42578125" customWidth="1"/>
    <col min="8708" max="8708" width="5.5703125" customWidth="1"/>
    <col min="8709" max="8709" width="8.140625" customWidth="1"/>
    <col min="8710" max="8710" width="15.5703125" customWidth="1"/>
    <col min="8711" max="8712" width="5" customWidth="1"/>
    <col min="8713" max="8715" width="3.5703125" customWidth="1"/>
    <col min="8716" max="8716" width="5" customWidth="1"/>
    <col min="8717" max="8721" width="3.5703125" customWidth="1"/>
    <col min="8722" max="8722" width="33" customWidth="1"/>
    <col min="8723" max="8723" width="30.42578125" customWidth="1"/>
    <col min="8724" max="8725" width="3.5703125" customWidth="1"/>
    <col min="8726" max="8726" width="16.42578125" customWidth="1"/>
    <col min="8727" max="8727" width="8" customWidth="1"/>
    <col min="8728" max="8728" width="3.5703125" customWidth="1"/>
    <col min="8963" max="8963" width="6.42578125" customWidth="1"/>
    <col min="8964" max="8964" width="5.5703125" customWidth="1"/>
    <col min="8965" max="8965" width="8.140625" customWidth="1"/>
    <col min="8966" max="8966" width="15.5703125" customWidth="1"/>
    <col min="8967" max="8968" width="5" customWidth="1"/>
    <col min="8969" max="8971" width="3.5703125" customWidth="1"/>
    <col min="8972" max="8972" width="5" customWidth="1"/>
    <col min="8973" max="8977" width="3.5703125" customWidth="1"/>
    <col min="8978" max="8978" width="33" customWidth="1"/>
    <col min="8979" max="8979" width="30.42578125" customWidth="1"/>
    <col min="8980" max="8981" width="3.5703125" customWidth="1"/>
    <col min="8982" max="8982" width="16.42578125" customWidth="1"/>
    <col min="8983" max="8983" width="8" customWidth="1"/>
    <col min="8984" max="8984" width="3.5703125" customWidth="1"/>
    <col min="9219" max="9219" width="6.42578125" customWidth="1"/>
    <col min="9220" max="9220" width="5.5703125" customWidth="1"/>
    <col min="9221" max="9221" width="8.140625" customWidth="1"/>
    <col min="9222" max="9222" width="15.5703125" customWidth="1"/>
    <col min="9223" max="9224" width="5" customWidth="1"/>
    <col min="9225" max="9227" width="3.5703125" customWidth="1"/>
    <col min="9228" max="9228" width="5" customWidth="1"/>
    <col min="9229" max="9233" width="3.5703125" customWidth="1"/>
    <col min="9234" max="9234" width="33" customWidth="1"/>
    <col min="9235" max="9235" width="30.42578125" customWidth="1"/>
    <col min="9236" max="9237" width="3.5703125" customWidth="1"/>
    <col min="9238" max="9238" width="16.42578125" customWidth="1"/>
    <col min="9239" max="9239" width="8" customWidth="1"/>
    <col min="9240" max="9240" width="3.5703125" customWidth="1"/>
    <col min="9475" max="9475" width="6.42578125" customWidth="1"/>
    <col min="9476" max="9476" width="5.5703125" customWidth="1"/>
    <col min="9477" max="9477" width="8.140625" customWidth="1"/>
    <col min="9478" max="9478" width="15.5703125" customWidth="1"/>
    <col min="9479" max="9480" width="5" customWidth="1"/>
    <col min="9481" max="9483" width="3.5703125" customWidth="1"/>
    <col min="9484" max="9484" width="5" customWidth="1"/>
    <col min="9485" max="9489" width="3.5703125" customWidth="1"/>
    <col min="9490" max="9490" width="33" customWidth="1"/>
    <col min="9491" max="9491" width="30.42578125" customWidth="1"/>
    <col min="9492" max="9493" width="3.5703125" customWidth="1"/>
    <col min="9494" max="9494" width="16.42578125" customWidth="1"/>
    <col min="9495" max="9495" width="8" customWidth="1"/>
    <col min="9496" max="9496" width="3.5703125" customWidth="1"/>
    <col min="9731" max="9731" width="6.42578125" customWidth="1"/>
    <col min="9732" max="9732" width="5.5703125" customWidth="1"/>
    <col min="9733" max="9733" width="8.140625" customWidth="1"/>
    <col min="9734" max="9734" width="15.5703125" customWidth="1"/>
    <col min="9735" max="9736" width="5" customWidth="1"/>
    <col min="9737" max="9739" width="3.5703125" customWidth="1"/>
    <col min="9740" max="9740" width="5" customWidth="1"/>
    <col min="9741" max="9745" width="3.5703125" customWidth="1"/>
    <col min="9746" max="9746" width="33" customWidth="1"/>
    <col min="9747" max="9747" width="30.42578125" customWidth="1"/>
    <col min="9748" max="9749" width="3.5703125" customWidth="1"/>
    <col min="9750" max="9750" width="16.42578125" customWidth="1"/>
    <col min="9751" max="9751" width="8" customWidth="1"/>
    <col min="9752" max="9752" width="3.5703125" customWidth="1"/>
    <col min="9987" max="9987" width="6.42578125" customWidth="1"/>
    <col min="9988" max="9988" width="5.5703125" customWidth="1"/>
    <col min="9989" max="9989" width="8.140625" customWidth="1"/>
    <col min="9990" max="9990" width="15.5703125" customWidth="1"/>
    <col min="9991" max="9992" width="5" customWidth="1"/>
    <col min="9993" max="9995" width="3.5703125" customWidth="1"/>
    <col min="9996" max="9996" width="5" customWidth="1"/>
    <col min="9997" max="10001" width="3.5703125" customWidth="1"/>
    <col min="10002" max="10002" width="33" customWidth="1"/>
    <col min="10003" max="10003" width="30.42578125" customWidth="1"/>
    <col min="10004" max="10005" width="3.5703125" customWidth="1"/>
    <col min="10006" max="10006" width="16.42578125" customWidth="1"/>
    <col min="10007" max="10007" width="8" customWidth="1"/>
    <col min="10008" max="10008" width="3.5703125" customWidth="1"/>
    <col min="10243" max="10243" width="6.42578125" customWidth="1"/>
    <col min="10244" max="10244" width="5.5703125" customWidth="1"/>
    <col min="10245" max="10245" width="8.140625" customWidth="1"/>
    <col min="10246" max="10246" width="15.5703125" customWidth="1"/>
    <col min="10247" max="10248" width="5" customWidth="1"/>
    <col min="10249" max="10251" width="3.5703125" customWidth="1"/>
    <col min="10252" max="10252" width="5" customWidth="1"/>
    <col min="10253" max="10257" width="3.5703125" customWidth="1"/>
    <col min="10258" max="10258" width="33" customWidth="1"/>
    <col min="10259" max="10259" width="30.42578125" customWidth="1"/>
    <col min="10260" max="10261" width="3.5703125" customWidth="1"/>
    <col min="10262" max="10262" width="16.42578125" customWidth="1"/>
    <col min="10263" max="10263" width="8" customWidth="1"/>
    <col min="10264" max="10264" width="3.5703125" customWidth="1"/>
    <col min="10499" max="10499" width="6.42578125" customWidth="1"/>
    <col min="10500" max="10500" width="5.5703125" customWidth="1"/>
    <col min="10501" max="10501" width="8.140625" customWidth="1"/>
    <col min="10502" max="10502" width="15.5703125" customWidth="1"/>
    <col min="10503" max="10504" width="5" customWidth="1"/>
    <col min="10505" max="10507" width="3.5703125" customWidth="1"/>
    <col min="10508" max="10508" width="5" customWidth="1"/>
    <col min="10509" max="10513" width="3.5703125" customWidth="1"/>
    <col min="10514" max="10514" width="33" customWidth="1"/>
    <col min="10515" max="10515" width="30.42578125" customWidth="1"/>
    <col min="10516" max="10517" width="3.5703125" customWidth="1"/>
    <col min="10518" max="10518" width="16.42578125" customWidth="1"/>
    <col min="10519" max="10519" width="8" customWidth="1"/>
    <col min="10520" max="10520" width="3.5703125" customWidth="1"/>
    <col min="10755" max="10755" width="6.42578125" customWidth="1"/>
    <col min="10756" max="10756" width="5.5703125" customWidth="1"/>
    <col min="10757" max="10757" width="8.140625" customWidth="1"/>
    <col min="10758" max="10758" width="15.5703125" customWidth="1"/>
    <col min="10759" max="10760" width="5" customWidth="1"/>
    <col min="10761" max="10763" width="3.5703125" customWidth="1"/>
    <col min="10764" max="10764" width="5" customWidth="1"/>
    <col min="10765" max="10769" width="3.5703125" customWidth="1"/>
    <col min="10770" max="10770" width="33" customWidth="1"/>
    <col min="10771" max="10771" width="30.42578125" customWidth="1"/>
    <col min="10772" max="10773" width="3.5703125" customWidth="1"/>
    <col min="10774" max="10774" width="16.42578125" customWidth="1"/>
    <col min="10775" max="10775" width="8" customWidth="1"/>
    <col min="10776" max="10776" width="3.5703125" customWidth="1"/>
    <col min="11011" max="11011" width="6.42578125" customWidth="1"/>
    <col min="11012" max="11012" width="5.5703125" customWidth="1"/>
    <col min="11013" max="11013" width="8.140625" customWidth="1"/>
    <col min="11014" max="11014" width="15.5703125" customWidth="1"/>
    <col min="11015" max="11016" width="5" customWidth="1"/>
    <col min="11017" max="11019" width="3.5703125" customWidth="1"/>
    <col min="11020" max="11020" width="5" customWidth="1"/>
    <col min="11021" max="11025" width="3.5703125" customWidth="1"/>
    <col min="11026" max="11026" width="33" customWidth="1"/>
    <col min="11027" max="11027" width="30.42578125" customWidth="1"/>
    <col min="11028" max="11029" width="3.5703125" customWidth="1"/>
    <col min="11030" max="11030" width="16.42578125" customWidth="1"/>
    <col min="11031" max="11031" width="8" customWidth="1"/>
    <col min="11032" max="11032" width="3.5703125" customWidth="1"/>
    <col min="11267" max="11267" width="6.42578125" customWidth="1"/>
    <col min="11268" max="11268" width="5.5703125" customWidth="1"/>
    <col min="11269" max="11269" width="8.140625" customWidth="1"/>
    <col min="11270" max="11270" width="15.5703125" customWidth="1"/>
    <col min="11271" max="11272" width="5" customWidth="1"/>
    <col min="11273" max="11275" width="3.5703125" customWidth="1"/>
    <col min="11276" max="11276" width="5" customWidth="1"/>
    <col min="11277" max="11281" width="3.5703125" customWidth="1"/>
    <col min="11282" max="11282" width="33" customWidth="1"/>
    <col min="11283" max="11283" width="30.42578125" customWidth="1"/>
    <col min="11284" max="11285" width="3.5703125" customWidth="1"/>
    <col min="11286" max="11286" width="16.42578125" customWidth="1"/>
    <col min="11287" max="11287" width="8" customWidth="1"/>
    <col min="11288" max="11288" width="3.5703125" customWidth="1"/>
    <col min="11523" max="11523" width="6.42578125" customWidth="1"/>
    <col min="11524" max="11524" width="5.5703125" customWidth="1"/>
    <col min="11525" max="11525" width="8.140625" customWidth="1"/>
    <col min="11526" max="11526" width="15.5703125" customWidth="1"/>
    <col min="11527" max="11528" width="5" customWidth="1"/>
    <col min="11529" max="11531" width="3.5703125" customWidth="1"/>
    <col min="11532" max="11532" width="5" customWidth="1"/>
    <col min="11533" max="11537" width="3.5703125" customWidth="1"/>
    <col min="11538" max="11538" width="33" customWidth="1"/>
    <col min="11539" max="11539" width="30.42578125" customWidth="1"/>
    <col min="11540" max="11541" width="3.5703125" customWidth="1"/>
    <col min="11542" max="11542" width="16.42578125" customWidth="1"/>
    <col min="11543" max="11543" width="8" customWidth="1"/>
    <col min="11544" max="11544" width="3.5703125" customWidth="1"/>
    <col min="11779" max="11779" width="6.42578125" customWidth="1"/>
    <col min="11780" max="11780" width="5.5703125" customWidth="1"/>
    <col min="11781" max="11781" width="8.140625" customWidth="1"/>
    <col min="11782" max="11782" width="15.5703125" customWidth="1"/>
    <col min="11783" max="11784" width="5" customWidth="1"/>
    <col min="11785" max="11787" width="3.5703125" customWidth="1"/>
    <col min="11788" max="11788" width="5" customWidth="1"/>
    <col min="11789" max="11793" width="3.5703125" customWidth="1"/>
    <col min="11794" max="11794" width="33" customWidth="1"/>
    <col min="11795" max="11795" width="30.42578125" customWidth="1"/>
    <col min="11796" max="11797" width="3.5703125" customWidth="1"/>
    <col min="11798" max="11798" width="16.42578125" customWidth="1"/>
    <col min="11799" max="11799" width="8" customWidth="1"/>
    <col min="11800" max="11800" width="3.5703125" customWidth="1"/>
    <col min="12035" max="12035" width="6.42578125" customWidth="1"/>
    <col min="12036" max="12036" width="5.5703125" customWidth="1"/>
    <col min="12037" max="12037" width="8.140625" customWidth="1"/>
    <col min="12038" max="12038" width="15.5703125" customWidth="1"/>
    <col min="12039" max="12040" width="5" customWidth="1"/>
    <col min="12041" max="12043" width="3.5703125" customWidth="1"/>
    <col min="12044" max="12044" width="5" customWidth="1"/>
    <col min="12045" max="12049" width="3.5703125" customWidth="1"/>
    <col min="12050" max="12050" width="33" customWidth="1"/>
    <col min="12051" max="12051" width="30.42578125" customWidth="1"/>
    <col min="12052" max="12053" width="3.5703125" customWidth="1"/>
    <col min="12054" max="12054" width="16.42578125" customWidth="1"/>
    <col min="12055" max="12055" width="8" customWidth="1"/>
    <col min="12056" max="12056" width="3.5703125" customWidth="1"/>
    <col min="12291" max="12291" width="6.42578125" customWidth="1"/>
    <col min="12292" max="12292" width="5.5703125" customWidth="1"/>
    <col min="12293" max="12293" width="8.140625" customWidth="1"/>
    <col min="12294" max="12294" width="15.5703125" customWidth="1"/>
    <col min="12295" max="12296" width="5" customWidth="1"/>
    <col min="12297" max="12299" width="3.5703125" customWidth="1"/>
    <col min="12300" max="12300" width="5" customWidth="1"/>
    <col min="12301" max="12305" width="3.5703125" customWidth="1"/>
    <col min="12306" max="12306" width="33" customWidth="1"/>
    <col min="12307" max="12307" width="30.42578125" customWidth="1"/>
    <col min="12308" max="12309" width="3.5703125" customWidth="1"/>
    <col min="12310" max="12310" width="16.42578125" customWidth="1"/>
    <col min="12311" max="12311" width="8" customWidth="1"/>
    <col min="12312" max="12312" width="3.5703125" customWidth="1"/>
    <col min="12547" max="12547" width="6.42578125" customWidth="1"/>
    <col min="12548" max="12548" width="5.5703125" customWidth="1"/>
    <col min="12549" max="12549" width="8.140625" customWidth="1"/>
    <col min="12550" max="12550" width="15.5703125" customWidth="1"/>
    <col min="12551" max="12552" width="5" customWidth="1"/>
    <col min="12553" max="12555" width="3.5703125" customWidth="1"/>
    <col min="12556" max="12556" width="5" customWidth="1"/>
    <col min="12557" max="12561" width="3.5703125" customWidth="1"/>
    <col min="12562" max="12562" width="33" customWidth="1"/>
    <col min="12563" max="12563" width="30.42578125" customWidth="1"/>
    <col min="12564" max="12565" width="3.5703125" customWidth="1"/>
    <col min="12566" max="12566" width="16.42578125" customWidth="1"/>
    <col min="12567" max="12567" width="8" customWidth="1"/>
    <col min="12568" max="12568" width="3.5703125" customWidth="1"/>
    <col min="12803" max="12803" width="6.42578125" customWidth="1"/>
    <col min="12804" max="12804" width="5.5703125" customWidth="1"/>
    <col min="12805" max="12805" width="8.140625" customWidth="1"/>
    <col min="12806" max="12806" width="15.5703125" customWidth="1"/>
    <col min="12807" max="12808" width="5" customWidth="1"/>
    <col min="12809" max="12811" width="3.5703125" customWidth="1"/>
    <col min="12812" max="12812" width="5" customWidth="1"/>
    <col min="12813" max="12817" width="3.5703125" customWidth="1"/>
    <col min="12818" max="12818" width="33" customWidth="1"/>
    <col min="12819" max="12819" width="30.42578125" customWidth="1"/>
    <col min="12820" max="12821" width="3.5703125" customWidth="1"/>
    <col min="12822" max="12822" width="16.42578125" customWidth="1"/>
    <col min="12823" max="12823" width="8" customWidth="1"/>
    <col min="12824" max="12824" width="3.5703125" customWidth="1"/>
    <col min="13059" max="13059" width="6.42578125" customWidth="1"/>
    <col min="13060" max="13060" width="5.5703125" customWidth="1"/>
    <col min="13061" max="13061" width="8.140625" customWidth="1"/>
    <col min="13062" max="13062" width="15.5703125" customWidth="1"/>
    <col min="13063" max="13064" width="5" customWidth="1"/>
    <col min="13065" max="13067" width="3.5703125" customWidth="1"/>
    <col min="13068" max="13068" width="5" customWidth="1"/>
    <col min="13069" max="13073" width="3.5703125" customWidth="1"/>
    <col min="13074" max="13074" width="33" customWidth="1"/>
    <col min="13075" max="13075" width="30.42578125" customWidth="1"/>
    <col min="13076" max="13077" width="3.5703125" customWidth="1"/>
    <col min="13078" max="13078" width="16.42578125" customWidth="1"/>
    <col min="13079" max="13079" width="8" customWidth="1"/>
    <col min="13080" max="13080" width="3.5703125" customWidth="1"/>
    <col min="13315" max="13315" width="6.42578125" customWidth="1"/>
    <col min="13316" max="13316" width="5.5703125" customWidth="1"/>
    <col min="13317" max="13317" width="8.140625" customWidth="1"/>
    <col min="13318" max="13318" width="15.5703125" customWidth="1"/>
    <col min="13319" max="13320" width="5" customWidth="1"/>
    <col min="13321" max="13323" width="3.5703125" customWidth="1"/>
    <col min="13324" max="13324" width="5" customWidth="1"/>
    <col min="13325" max="13329" width="3.5703125" customWidth="1"/>
    <col min="13330" max="13330" width="33" customWidth="1"/>
    <col min="13331" max="13331" width="30.42578125" customWidth="1"/>
    <col min="13332" max="13333" width="3.5703125" customWidth="1"/>
    <col min="13334" max="13334" width="16.42578125" customWidth="1"/>
    <col min="13335" max="13335" width="8" customWidth="1"/>
    <col min="13336" max="13336" width="3.5703125" customWidth="1"/>
    <col min="13571" max="13571" width="6.42578125" customWidth="1"/>
    <col min="13572" max="13572" width="5.5703125" customWidth="1"/>
    <col min="13573" max="13573" width="8.140625" customWidth="1"/>
    <col min="13574" max="13574" width="15.5703125" customWidth="1"/>
    <col min="13575" max="13576" width="5" customWidth="1"/>
    <col min="13577" max="13579" width="3.5703125" customWidth="1"/>
    <col min="13580" max="13580" width="5" customWidth="1"/>
    <col min="13581" max="13585" width="3.5703125" customWidth="1"/>
    <col min="13586" max="13586" width="33" customWidth="1"/>
    <col min="13587" max="13587" width="30.42578125" customWidth="1"/>
    <col min="13588" max="13589" width="3.5703125" customWidth="1"/>
    <col min="13590" max="13590" width="16.42578125" customWidth="1"/>
    <col min="13591" max="13591" width="8" customWidth="1"/>
    <col min="13592" max="13592" width="3.5703125" customWidth="1"/>
    <col min="13827" max="13827" width="6.42578125" customWidth="1"/>
    <col min="13828" max="13828" width="5.5703125" customWidth="1"/>
    <col min="13829" max="13829" width="8.140625" customWidth="1"/>
    <col min="13830" max="13830" width="15.5703125" customWidth="1"/>
    <col min="13831" max="13832" width="5" customWidth="1"/>
    <col min="13833" max="13835" width="3.5703125" customWidth="1"/>
    <col min="13836" max="13836" width="5" customWidth="1"/>
    <col min="13837" max="13841" width="3.5703125" customWidth="1"/>
    <col min="13842" max="13842" width="33" customWidth="1"/>
    <col min="13843" max="13843" width="30.42578125" customWidth="1"/>
    <col min="13844" max="13845" width="3.5703125" customWidth="1"/>
    <col min="13846" max="13846" width="16.42578125" customWidth="1"/>
    <col min="13847" max="13847" width="8" customWidth="1"/>
    <col min="13848" max="13848" width="3.5703125" customWidth="1"/>
    <col min="14083" max="14083" width="6.42578125" customWidth="1"/>
    <col min="14084" max="14084" width="5.5703125" customWidth="1"/>
    <col min="14085" max="14085" width="8.140625" customWidth="1"/>
    <col min="14086" max="14086" width="15.5703125" customWidth="1"/>
    <col min="14087" max="14088" width="5" customWidth="1"/>
    <col min="14089" max="14091" width="3.5703125" customWidth="1"/>
    <col min="14092" max="14092" width="5" customWidth="1"/>
    <col min="14093" max="14097" width="3.5703125" customWidth="1"/>
    <col min="14098" max="14098" width="33" customWidth="1"/>
    <col min="14099" max="14099" width="30.42578125" customWidth="1"/>
    <col min="14100" max="14101" width="3.5703125" customWidth="1"/>
    <col min="14102" max="14102" width="16.42578125" customWidth="1"/>
    <col min="14103" max="14103" width="8" customWidth="1"/>
    <col min="14104" max="14104" width="3.5703125" customWidth="1"/>
    <col min="14339" max="14339" width="6.42578125" customWidth="1"/>
    <col min="14340" max="14340" width="5.5703125" customWidth="1"/>
    <col min="14341" max="14341" width="8.140625" customWidth="1"/>
    <col min="14342" max="14342" width="15.5703125" customWidth="1"/>
    <col min="14343" max="14344" width="5" customWidth="1"/>
    <col min="14345" max="14347" width="3.5703125" customWidth="1"/>
    <col min="14348" max="14348" width="5" customWidth="1"/>
    <col min="14349" max="14353" width="3.5703125" customWidth="1"/>
    <col min="14354" max="14354" width="33" customWidth="1"/>
    <col min="14355" max="14355" width="30.42578125" customWidth="1"/>
    <col min="14356" max="14357" width="3.5703125" customWidth="1"/>
    <col min="14358" max="14358" width="16.42578125" customWidth="1"/>
    <col min="14359" max="14359" width="8" customWidth="1"/>
    <col min="14360" max="14360" width="3.5703125" customWidth="1"/>
    <col min="14595" max="14595" width="6.42578125" customWidth="1"/>
    <col min="14596" max="14596" width="5.5703125" customWidth="1"/>
    <col min="14597" max="14597" width="8.140625" customWidth="1"/>
    <col min="14598" max="14598" width="15.5703125" customWidth="1"/>
    <col min="14599" max="14600" width="5" customWidth="1"/>
    <col min="14601" max="14603" width="3.5703125" customWidth="1"/>
    <col min="14604" max="14604" width="5" customWidth="1"/>
    <col min="14605" max="14609" width="3.5703125" customWidth="1"/>
    <col min="14610" max="14610" width="33" customWidth="1"/>
    <col min="14611" max="14611" width="30.42578125" customWidth="1"/>
    <col min="14612" max="14613" width="3.5703125" customWidth="1"/>
    <col min="14614" max="14614" width="16.42578125" customWidth="1"/>
    <col min="14615" max="14615" width="8" customWidth="1"/>
    <col min="14616" max="14616" width="3.5703125" customWidth="1"/>
    <col min="14851" max="14851" width="6.42578125" customWidth="1"/>
    <col min="14852" max="14852" width="5.5703125" customWidth="1"/>
    <col min="14853" max="14853" width="8.140625" customWidth="1"/>
    <col min="14854" max="14854" width="15.5703125" customWidth="1"/>
    <col min="14855" max="14856" width="5" customWidth="1"/>
    <col min="14857" max="14859" width="3.5703125" customWidth="1"/>
    <col min="14860" max="14860" width="5" customWidth="1"/>
    <col min="14861" max="14865" width="3.5703125" customWidth="1"/>
    <col min="14866" max="14866" width="33" customWidth="1"/>
    <col min="14867" max="14867" width="30.42578125" customWidth="1"/>
    <col min="14868" max="14869" width="3.5703125" customWidth="1"/>
    <col min="14870" max="14870" width="16.42578125" customWidth="1"/>
    <col min="14871" max="14871" width="8" customWidth="1"/>
    <col min="14872" max="14872" width="3.5703125" customWidth="1"/>
    <col min="15107" max="15107" width="6.42578125" customWidth="1"/>
    <col min="15108" max="15108" width="5.5703125" customWidth="1"/>
    <col min="15109" max="15109" width="8.140625" customWidth="1"/>
    <col min="15110" max="15110" width="15.5703125" customWidth="1"/>
    <col min="15111" max="15112" width="5" customWidth="1"/>
    <col min="15113" max="15115" width="3.5703125" customWidth="1"/>
    <col min="15116" max="15116" width="5" customWidth="1"/>
    <col min="15117" max="15121" width="3.5703125" customWidth="1"/>
    <col min="15122" max="15122" width="33" customWidth="1"/>
    <col min="15123" max="15123" width="30.42578125" customWidth="1"/>
    <col min="15124" max="15125" width="3.5703125" customWidth="1"/>
    <col min="15126" max="15126" width="16.42578125" customWidth="1"/>
    <col min="15127" max="15127" width="8" customWidth="1"/>
    <col min="15128" max="15128" width="3.5703125" customWidth="1"/>
    <col min="15363" max="15363" width="6.42578125" customWidth="1"/>
    <col min="15364" max="15364" width="5.5703125" customWidth="1"/>
    <col min="15365" max="15365" width="8.140625" customWidth="1"/>
    <col min="15366" max="15366" width="15.5703125" customWidth="1"/>
    <col min="15367" max="15368" width="5" customWidth="1"/>
    <col min="15369" max="15371" width="3.5703125" customWidth="1"/>
    <col min="15372" max="15372" width="5" customWidth="1"/>
    <col min="15373" max="15377" width="3.5703125" customWidth="1"/>
    <col min="15378" max="15378" width="33" customWidth="1"/>
    <col min="15379" max="15379" width="30.42578125" customWidth="1"/>
    <col min="15380" max="15381" width="3.5703125" customWidth="1"/>
    <col min="15382" max="15382" width="16.42578125" customWidth="1"/>
    <col min="15383" max="15383" width="8" customWidth="1"/>
    <col min="15384" max="15384" width="3.5703125" customWidth="1"/>
    <col min="15619" max="15619" width="6.42578125" customWidth="1"/>
    <col min="15620" max="15620" width="5.5703125" customWidth="1"/>
    <col min="15621" max="15621" width="8.140625" customWidth="1"/>
    <col min="15622" max="15622" width="15.5703125" customWidth="1"/>
    <col min="15623" max="15624" width="5" customWidth="1"/>
    <col min="15625" max="15627" width="3.5703125" customWidth="1"/>
    <col min="15628" max="15628" width="5" customWidth="1"/>
    <col min="15629" max="15633" width="3.5703125" customWidth="1"/>
    <col min="15634" max="15634" width="33" customWidth="1"/>
    <col min="15635" max="15635" width="30.42578125" customWidth="1"/>
    <col min="15636" max="15637" width="3.5703125" customWidth="1"/>
    <col min="15638" max="15638" width="16.42578125" customWidth="1"/>
    <col min="15639" max="15639" width="8" customWidth="1"/>
    <col min="15640" max="15640" width="3.5703125" customWidth="1"/>
    <col min="15875" max="15875" width="6.42578125" customWidth="1"/>
    <col min="15876" max="15876" width="5.5703125" customWidth="1"/>
    <col min="15877" max="15877" width="8.140625" customWidth="1"/>
    <col min="15878" max="15878" width="15.5703125" customWidth="1"/>
    <col min="15879" max="15880" width="5" customWidth="1"/>
    <col min="15881" max="15883" width="3.5703125" customWidth="1"/>
    <col min="15884" max="15884" width="5" customWidth="1"/>
    <col min="15885" max="15889" width="3.5703125" customWidth="1"/>
    <col min="15890" max="15890" width="33" customWidth="1"/>
    <col min="15891" max="15891" width="30.42578125" customWidth="1"/>
    <col min="15892" max="15893" width="3.5703125" customWidth="1"/>
    <col min="15894" max="15894" width="16.42578125" customWidth="1"/>
    <col min="15895" max="15895" width="8" customWidth="1"/>
    <col min="15896" max="15896" width="3.5703125" customWidth="1"/>
    <col min="16131" max="16131" width="6.42578125" customWidth="1"/>
    <col min="16132" max="16132" width="5.5703125" customWidth="1"/>
    <col min="16133" max="16133" width="8.140625" customWidth="1"/>
    <col min="16134" max="16134" width="15.5703125" customWidth="1"/>
    <col min="16135" max="16136" width="5" customWidth="1"/>
    <col min="16137" max="16139" width="3.5703125" customWidth="1"/>
    <col min="16140" max="16140" width="5" customWidth="1"/>
    <col min="16141" max="16145" width="3.5703125" customWidth="1"/>
    <col min="16146" max="16146" width="33" customWidth="1"/>
    <col min="16147" max="16147" width="30.42578125" customWidth="1"/>
    <col min="16148" max="16149" width="3.5703125" customWidth="1"/>
    <col min="16150" max="16150" width="16.42578125" customWidth="1"/>
    <col min="16151" max="16151" width="8" customWidth="1"/>
    <col min="16152" max="16152" width="3.5703125" customWidth="1"/>
  </cols>
  <sheetData>
    <row r="1" spans="1:24" ht="15.75" x14ac:dyDescent="0.2">
      <c r="A1" s="285"/>
      <c r="B1" s="213" t="s">
        <v>457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301"/>
      <c r="Q1" s="301"/>
      <c r="R1" s="296"/>
      <c r="S1" s="296"/>
      <c r="T1" s="296"/>
      <c r="U1" s="291"/>
      <c r="V1" s="291"/>
      <c r="W1" s="334"/>
      <c r="X1" s="291"/>
    </row>
    <row r="2" spans="1:24" ht="119.25" x14ac:dyDescent="0.2">
      <c r="A2" s="317" t="s">
        <v>227</v>
      </c>
      <c r="B2" s="317" t="s">
        <v>30</v>
      </c>
      <c r="C2" s="317" t="s">
        <v>460</v>
      </c>
      <c r="D2" s="317" t="s">
        <v>31</v>
      </c>
      <c r="E2" s="317" t="s">
        <v>228</v>
      </c>
      <c r="F2" s="317" t="s">
        <v>229</v>
      </c>
      <c r="G2" s="317" t="s">
        <v>230</v>
      </c>
      <c r="H2" s="317" t="s">
        <v>231</v>
      </c>
      <c r="I2" s="317" t="s">
        <v>232</v>
      </c>
      <c r="J2" s="317" t="s">
        <v>233</v>
      </c>
      <c r="K2" s="317" t="s">
        <v>32</v>
      </c>
      <c r="L2" s="317" t="s">
        <v>33</v>
      </c>
      <c r="M2" s="317" t="s">
        <v>34</v>
      </c>
      <c r="N2" s="317" t="s">
        <v>35</v>
      </c>
      <c r="O2" s="317" t="s">
        <v>36</v>
      </c>
      <c r="P2" s="318" t="s">
        <v>37</v>
      </c>
      <c r="Q2" s="319" t="s">
        <v>234</v>
      </c>
      <c r="R2" s="318" t="s">
        <v>38</v>
      </c>
      <c r="S2" s="318" t="s">
        <v>39</v>
      </c>
      <c r="T2" s="318" t="s">
        <v>40</v>
      </c>
      <c r="U2" s="317" t="s">
        <v>1530</v>
      </c>
      <c r="V2" s="318" t="s">
        <v>1529</v>
      </c>
      <c r="W2" s="318" t="s">
        <v>1531</v>
      </c>
      <c r="X2" s="317" t="s">
        <v>41</v>
      </c>
    </row>
    <row r="3" spans="1:24" x14ac:dyDescent="0.2">
      <c r="A3" s="463" t="s">
        <v>235</v>
      </c>
      <c r="B3" s="465">
        <v>574</v>
      </c>
      <c r="C3" s="463" t="s">
        <v>461</v>
      </c>
      <c r="D3" s="463" t="s">
        <v>82</v>
      </c>
      <c r="E3" s="463">
        <v>66</v>
      </c>
      <c r="F3" s="463">
        <v>207</v>
      </c>
      <c r="G3" s="463">
        <v>19</v>
      </c>
      <c r="H3" s="463">
        <v>1</v>
      </c>
      <c r="I3" s="463">
        <v>8</v>
      </c>
      <c r="J3" s="465">
        <v>152</v>
      </c>
      <c r="K3" s="463" t="s">
        <v>50</v>
      </c>
      <c r="L3" s="463" t="s">
        <v>44</v>
      </c>
      <c r="M3" s="463" t="s">
        <v>45</v>
      </c>
      <c r="N3" s="463" t="s">
        <v>45</v>
      </c>
      <c r="O3" s="463" t="s">
        <v>51</v>
      </c>
      <c r="P3" s="464"/>
      <c r="Q3" s="302" t="s">
        <v>46</v>
      </c>
      <c r="R3" s="297" t="s">
        <v>47</v>
      </c>
      <c r="S3" s="297" t="s">
        <v>51</v>
      </c>
      <c r="T3" s="297"/>
      <c r="U3" s="344"/>
      <c r="V3" s="344"/>
      <c r="W3" s="335">
        <f>U3+V3</f>
        <v>0</v>
      </c>
      <c r="X3" s="292" t="s">
        <v>439</v>
      </c>
    </row>
    <row r="4" spans="1:24" ht="24" x14ac:dyDescent="0.2">
      <c r="A4" s="463"/>
      <c r="B4" s="465"/>
      <c r="C4" s="463"/>
      <c r="D4" s="463"/>
      <c r="E4" s="463"/>
      <c r="F4" s="463"/>
      <c r="G4" s="463"/>
      <c r="H4" s="463"/>
      <c r="I4" s="463"/>
      <c r="J4" s="465"/>
      <c r="K4" s="463"/>
      <c r="L4" s="463"/>
      <c r="M4" s="463"/>
      <c r="N4" s="463"/>
      <c r="O4" s="463"/>
      <c r="P4" s="464"/>
      <c r="Q4" s="302" t="s">
        <v>48</v>
      </c>
      <c r="R4" s="297" t="s">
        <v>47</v>
      </c>
      <c r="S4" s="297" t="s">
        <v>51</v>
      </c>
      <c r="T4" s="297"/>
      <c r="U4" s="344"/>
      <c r="V4" s="344"/>
      <c r="W4" s="335">
        <f>U4+V4</f>
        <v>0</v>
      </c>
      <c r="X4" s="292" t="s">
        <v>439</v>
      </c>
    </row>
    <row r="5" spans="1:24" x14ac:dyDescent="0.2">
      <c r="A5" s="463" t="s">
        <v>235</v>
      </c>
      <c r="B5" s="465">
        <v>575</v>
      </c>
      <c r="C5" s="463" t="s">
        <v>462</v>
      </c>
      <c r="D5" s="463" t="s">
        <v>82</v>
      </c>
      <c r="E5" s="463">
        <v>69</v>
      </c>
      <c r="F5" s="463">
        <v>217</v>
      </c>
      <c r="G5" s="463">
        <v>20</v>
      </c>
      <c r="H5" s="463">
        <v>2</v>
      </c>
      <c r="I5" s="463">
        <v>10</v>
      </c>
      <c r="J5" s="465">
        <v>200</v>
      </c>
      <c r="K5" s="463" t="s">
        <v>50</v>
      </c>
      <c r="L5" s="463" t="s">
        <v>44</v>
      </c>
      <c r="M5" s="463" t="s">
        <v>45</v>
      </c>
      <c r="N5" s="463" t="s">
        <v>45</v>
      </c>
      <c r="O5" s="463" t="s">
        <v>51</v>
      </c>
      <c r="P5" s="464" t="s">
        <v>52</v>
      </c>
      <c r="Q5" s="302" t="s">
        <v>46</v>
      </c>
      <c r="R5" s="297" t="s">
        <v>47</v>
      </c>
      <c r="S5" s="297" t="s">
        <v>51</v>
      </c>
      <c r="T5" s="297"/>
      <c r="U5" s="344"/>
      <c r="V5" s="344"/>
      <c r="W5" s="335">
        <f t="shared" ref="W5:W68" si="0">U5+V5</f>
        <v>0</v>
      </c>
      <c r="X5" s="292" t="s">
        <v>439</v>
      </c>
    </row>
    <row r="6" spans="1:24" ht="24" x14ac:dyDescent="0.2">
      <c r="A6" s="463"/>
      <c r="B6" s="465"/>
      <c r="C6" s="463"/>
      <c r="D6" s="463"/>
      <c r="E6" s="463"/>
      <c r="F6" s="463"/>
      <c r="G6" s="463"/>
      <c r="H6" s="463"/>
      <c r="I6" s="463"/>
      <c r="J6" s="465"/>
      <c r="K6" s="463"/>
      <c r="L6" s="463"/>
      <c r="M6" s="463"/>
      <c r="N6" s="463"/>
      <c r="O6" s="463"/>
      <c r="P6" s="464"/>
      <c r="Q6" s="302" t="s">
        <v>48</v>
      </c>
      <c r="R6" s="297" t="s">
        <v>47</v>
      </c>
      <c r="S6" s="297" t="s">
        <v>51</v>
      </c>
      <c r="T6" s="297"/>
      <c r="U6" s="344"/>
      <c r="V6" s="344"/>
      <c r="W6" s="335">
        <f t="shared" si="0"/>
        <v>0</v>
      </c>
      <c r="X6" s="292" t="s">
        <v>439</v>
      </c>
    </row>
    <row r="7" spans="1:24" x14ac:dyDescent="0.2">
      <c r="A7" s="463" t="s">
        <v>235</v>
      </c>
      <c r="B7" s="465">
        <v>576</v>
      </c>
      <c r="C7" s="463" t="s">
        <v>463</v>
      </c>
      <c r="D7" s="463" t="s">
        <v>82</v>
      </c>
      <c r="E7" s="463">
        <v>74</v>
      </c>
      <c r="F7" s="463">
        <v>232</v>
      </c>
      <c r="G7" s="463">
        <v>20</v>
      </c>
      <c r="H7" s="463">
        <v>1</v>
      </c>
      <c r="I7" s="463">
        <v>9</v>
      </c>
      <c r="J7" s="465">
        <v>180</v>
      </c>
      <c r="K7" s="463" t="s">
        <v>50</v>
      </c>
      <c r="L7" s="463" t="s">
        <v>44</v>
      </c>
      <c r="M7" s="463" t="s">
        <v>45</v>
      </c>
      <c r="N7" s="463" t="s">
        <v>45</v>
      </c>
      <c r="O7" s="463" t="s">
        <v>51</v>
      </c>
      <c r="P7" s="464" t="s">
        <v>68</v>
      </c>
      <c r="Q7" s="302" t="s">
        <v>46</v>
      </c>
      <c r="R7" s="297" t="s">
        <v>47</v>
      </c>
      <c r="S7" s="297" t="s">
        <v>51</v>
      </c>
      <c r="T7" s="297"/>
      <c r="U7" s="344"/>
      <c r="V7" s="344"/>
      <c r="W7" s="335">
        <f t="shared" si="0"/>
        <v>0</v>
      </c>
      <c r="X7" s="292" t="s">
        <v>439</v>
      </c>
    </row>
    <row r="8" spans="1:24" ht="24" x14ac:dyDescent="0.2">
      <c r="A8" s="463"/>
      <c r="B8" s="465"/>
      <c r="C8" s="463"/>
      <c r="D8" s="463"/>
      <c r="E8" s="463"/>
      <c r="F8" s="463"/>
      <c r="G8" s="463"/>
      <c r="H8" s="463"/>
      <c r="I8" s="463"/>
      <c r="J8" s="465"/>
      <c r="K8" s="463"/>
      <c r="L8" s="463"/>
      <c r="M8" s="463"/>
      <c r="N8" s="463"/>
      <c r="O8" s="463"/>
      <c r="P8" s="464"/>
      <c r="Q8" s="302" t="s">
        <v>48</v>
      </c>
      <c r="R8" s="297" t="s">
        <v>47</v>
      </c>
      <c r="S8" s="297" t="s">
        <v>51</v>
      </c>
      <c r="T8" s="297"/>
      <c r="U8" s="344"/>
      <c r="V8" s="344"/>
      <c r="W8" s="335">
        <f t="shared" si="0"/>
        <v>0</v>
      </c>
      <c r="X8" s="292" t="s">
        <v>439</v>
      </c>
    </row>
    <row r="9" spans="1:24" x14ac:dyDescent="0.2">
      <c r="A9" s="463" t="s">
        <v>235</v>
      </c>
      <c r="B9" s="465">
        <v>577</v>
      </c>
      <c r="C9" s="463" t="s">
        <v>464</v>
      </c>
      <c r="D9" s="463" t="s">
        <v>82</v>
      </c>
      <c r="E9" s="463">
        <v>78</v>
      </c>
      <c r="F9" s="463">
        <v>245</v>
      </c>
      <c r="G9" s="463">
        <v>22</v>
      </c>
      <c r="H9" s="463">
        <v>2</v>
      </c>
      <c r="I9" s="463">
        <v>10</v>
      </c>
      <c r="J9" s="465">
        <v>220</v>
      </c>
      <c r="K9" s="463" t="s">
        <v>50</v>
      </c>
      <c r="L9" s="463" t="s">
        <v>44</v>
      </c>
      <c r="M9" s="463" t="s">
        <v>45</v>
      </c>
      <c r="N9" s="463" t="s">
        <v>43</v>
      </c>
      <c r="O9" s="463" t="s">
        <v>43</v>
      </c>
      <c r="P9" s="464" t="s">
        <v>62</v>
      </c>
      <c r="Q9" s="302" t="s">
        <v>46</v>
      </c>
      <c r="R9" s="297" t="s">
        <v>47</v>
      </c>
      <c r="S9" s="297" t="s">
        <v>51</v>
      </c>
      <c r="T9" s="297"/>
      <c r="U9" s="344"/>
      <c r="V9" s="344"/>
      <c r="W9" s="335">
        <f t="shared" si="0"/>
        <v>0</v>
      </c>
      <c r="X9" s="292" t="s">
        <v>439</v>
      </c>
    </row>
    <row r="10" spans="1:24" ht="48" x14ac:dyDescent="0.2">
      <c r="A10" s="463"/>
      <c r="B10" s="465"/>
      <c r="C10" s="463"/>
      <c r="D10" s="463"/>
      <c r="E10" s="463"/>
      <c r="F10" s="463"/>
      <c r="G10" s="463"/>
      <c r="H10" s="463"/>
      <c r="I10" s="463"/>
      <c r="J10" s="465"/>
      <c r="K10" s="463"/>
      <c r="L10" s="463"/>
      <c r="M10" s="463"/>
      <c r="N10" s="463"/>
      <c r="O10" s="463"/>
      <c r="P10" s="464"/>
      <c r="Q10" s="302" t="s">
        <v>60</v>
      </c>
      <c r="R10" s="297" t="s">
        <v>47</v>
      </c>
      <c r="S10" s="297" t="s">
        <v>51</v>
      </c>
      <c r="T10" s="297" t="s">
        <v>236</v>
      </c>
      <c r="U10" s="344"/>
      <c r="V10" s="344"/>
      <c r="W10" s="335">
        <f t="shared" si="0"/>
        <v>0</v>
      </c>
      <c r="X10" s="292" t="s">
        <v>439</v>
      </c>
    </row>
    <row r="11" spans="1:24" x14ac:dyDescent="0.2">
      <c r="A11" s="463" t="s">
        <v>235</v>
      </c>
      <c r="B11" s="465">
        <v>578</v>
      </c>
      <c r="C11" s="463" t="s">
        <v>465</v>
      </c>
      <c r="D11" s="463" t="s">
        <v>82</v>
      </c>
      <c r="E11" s="463">
        <v>62</v>
      </c>
      <c r="F11" s="463">
        <v>195</v>
      </c>
      <c r="G11" s="463">
        <v>19</v>
      </c>
      <c r="H11" s="463">
        <v>1</v>
      </c>
      <c r="I11" s="463">
        <v>10</v>
      </c>
      <c r="J11" s="465">
        <v>190</v>
      </c>
      <c r="K11" s="463" t="s">
        <v>50</v>
      </c>
      <c r="L11" s="463" t="s">
        <v>44</v>
      </c>
      <c r="M11" s="463" t="s">
        <v>45</v>
      </c>
      <c r="N11" s="463" t="s">
        <v>45</v>
      </c>
      <c r="O11" s="463" t="s">
        <v>51</v>
      </c>
      <c r="P11" s="464"/>
      <c r="Q11" s="302" t="s">
        <v>46</v>
      </c>
      <c r="R11" s="297" t="s">
        <v>47</v>
      </c>
      <c r="S11" s="297" t="s">
        <v>51</v>
      </c>
      <c r="T11" s="297"/>
      <c r="U11" s="344"/>
      <c r="V11" s="344"/>
      <c r="W11" s="335">
        <f t="shared" si="0"/>
        <v>0</v>
      </c>
      <c r="X11" s="292" t="s">
        <v>439</v>
      </c>
    </row>
    <row r="12" spans="1:24" ht="24" x14ac:dyDescent="0.2">
      <c r="A12" s="463"/>
      <c r="B12" s="465"/>
      <c r="C12" s="463"/>
      <c r="D12" s="463"/>
      <c r="E12" s="463"/>
      <c r="F12" s="463"/>
      <c r="G12" s="463"/>
      <c r="H12" s="463"/>
      <c r="I12" s="463"/>
      <c r="J12" s="465"/>
      <c r="K12" s="463"/>
      <c r="L12" s="463"/>
      <c r="M12" s="463"/>
      <c r="N12" s="463"/>
      <c r="O12" s="463"/>
      <c r="P12" s="464"/>
      <c r="Q12" s="302" t="s">
        <v>48</v>
      </c>
      <c r="R12" s="297" t="s">
        <v>47</v>
      </c>
      <c r="S12" s="297" t="s">
        <v>51</v>
      </c>
      <c r="T12" s="297"/>
      <c r="U12" s="344"/>
      <c r="V12" s="344"/>
      <c r="W12" s="335">
        <f t="shared" si="0"/>
        <v>0</v>
      </c>
      <c r="X12" s="292" t="s">
        <v>439</v>
      </c>
    </row>
    <row r="13" spans="1:24" x14ac:dyDescent="0.2">
      <c r="A13" s="463" t="s">
        <v>235</v>
      </c>
      <c r="B13" s="465">
        <v>579</v>
      </c>
      <c r="C13" s="463" t="s">
        <v>466</v>
      </c>
      <c r="D13" s="463" t="s">
        <v>82</v>
      </c>
      <c r="E13" s="463">
        <v>61</v>
      </c>
      <c r="F13" s="463">
        <v>192</v>
      </c>
      <c r="G13" s="463">
        <v>20</v>
      </c>
      <c r="H13" s="463">
        <v>1</v>
      </c>
      <c r="I13" s="463">
        <v>11</v>
      </c>
      <c r="J13" s="465">
        <v>220</v>
      </c>
      <c r="K13" s="463" t="s">
        <v>50</v>
      </c>
      <c r="L13" s="463" t="s">
        <v>44</v>
      </c>
      <c r="M13" s="463" t="s">
        <v>45</v>
      </c>
      <c r="N13" s="463" t="s">
        <v>45</v>
      </c>
      <c r="O13" s="463" t="s">
        <v>51</v>
      </c>
      <c r="P13" s="464"/>
      <c r="Q13" s="302" t="s">
        <v>46</v>
      </c>
      <c r="R13" s="297" t="s">
        <v>47</v>
      </c>
      <c r="S13" s="297" t="s">
        <v>51</v>
      </c>
      <c r="T13" s="297"/>
      <c r="U13" s="344"/>
      <c r="V13" s="344"/>
      <c r="W13" s="335">
        <f t="shared" si="0"/>
        <v>0</v>
      </c>
      <c r="X13" s="292" t="s">
        <v>439</v>
      </c>
    </row>
    <row r="14" spans="1:24" ht="24" x14ac:dyDescent="0.2">
      <c r="A14" s="463"/>
      <c r="B14" s="465"/>
      <c r="C14" s="463"/>
      <c r="D14" s="463"/>
      <c r="E14" s="463"/>
      <c r="F14" s="463"/>
      <c r="G14" s="463"/>
      <c r="H14" s="463"/>
      <c r="I14" s="463"/>
      <c r="J14" s="465"/>
      <c r="K14" s="463"/>
      <c r="L14" s="463"/>
      <c r="M14" s="463"/>
      <c r="N14" s="463"/>
      <c r="O14" s="463"/>
      <c r="P14" s="464"/>
      <c r="Q14" s="302" t="s">
        <v>48</v>
      </c>
      <c r="R14" s="297" t="s">
        <v>47</v>
      </c>
      <c r="S14" s="297" t="s">
        <v>51</v>
      </c>
      <c r="T14" s="297"/>
      <c r="U14" s="344"/>
      <c r="V14" s="344"/>
      <c r="W14" s="335">
        <f t="shared" si="0"/>
        <v>0</v>
      </c>
      <c r="X14" s="292" t="s">
        <v>439</v>
      </c>
    </row>
    <row r="15" spans="1:24" x14ac:dyDescent="0.2">
      <c r="A15" s="463" t="s">
        <v>235</v>
      </c>
      <c r="B15" s="465">
        <v>580</v>
      </c>
      <c r="C15" s="463" t="s">
        <v>467</v>
      </c>
      <c r="D15" s="463" t="s">
        <v>82</v>
      </c>
      <c r="E15" s="463">
        <v>79</v>
      </c>
      <c r="F15" s="463">
        <v>248</v>
      </c>
      <c r="G15" s="463">
        <v>25</v>
      </c>
      <c r="H15" s="463">
        <v>1</v>
      </c>
      <c r="I15" s="463">
        <v>11</v>
      </c>
      <c r="J15" s="465">
        <v>275</v>
      </c>
      <c r="K15" s="463" t="s">
        <v>50</v>
      </c>
      <c r="L15" s="463" t="s">
        <v>44</v>
      </c>
      <c r="M15" s="463" t="s">
        <v>45</v>
      </c>
      <c r="N15" s="463" t="s">
        <v>45</v>
      </c>
      <c r="O15" s="463" t="s">
        <v>45</v>
      </c>
      <c r="P15" s="464"/>
      <c r="Q15" s="302" t="s">
        <v>46</v>
      </c>
      <c r="R15" s="297" t="s">
        <v>47</v>
      </c>
      <c r="S15" s="297" t="s">
        <v>51</v>
      </c>
      <c r="T15" s="297"/>
      <c r="U15" s="344"/>
      <c r="V15" s="344"/>
      <c r="W15" s="335">
        <f t="shared" si="0"/>
        <v>0</v>
      </c>
      <c r="X15" s="292" t="s">
        <v>439</v>
      </c>
    </row>
    <row r="16" spans="1:24" ht="24" x14ac:dyDescent="0.2">
      <c r="A16" s="463"/>
      <c r="B16" s="465"/>
      <c r="C16" s="463"/>
      <c r="D16" s="463"/>
      <c r="E16" s="463"/>
      <c r="F16" s="463"/>
      <c r="G16" s="463"/>
      <c r="H16" s="463"/>
      <c r="I16" s="463"/>
      <c r="J16" s="465"/>
      <c r="K16" s="463"/>
      <c r="L16" s="463"/>
      <c r="M16" s="463"/>
      <c r="N16" s="463"/>
      <c r="O16" s="463"/>
      <c r="P16" s="464"/>
      <c r="Q16" s="302" t="s">
        <v>48</v>
      </c>
      <c r="R16" s="297" t="s">
        <v>47</v>
      </c>
      <c r="S16" s="297" t="s">
        <v>51</v>
      </c>
      <c r="T16" s="297"/>
      <c r="U16" s="344"/>
      <c r="V16" s="344"/>
      <c r="W16" s="335">
        <f t="shared" si="0"/>
        <v>0</v>
      </c>
      <c r="X16" s="292" t="s">
        <v>439</v>
      </c>
    </row>
    <row r="17" spans="1:24" x14ac:dyDescent="0.2">
      <c r="A17" s="463" t="s">
        <v>235</v>
      </c>
      <c r="B17" s="465">
        <v>581</v>
      </c>
      <c r="C17" s="463" t="s">
        <v>468</v>
      </c>
      <c r="D17" s="463" t="s">
        <v>82</v>
      </c>
      <c r="E17" s="463">
        <v>76</v>
      </c>
      <c r="F17" s="463">
        <v>239</v>
      </c>
      <c r="G17" s="463">
        <v>25</v>
      </c>
      <c r="H17" s="463">
        <v>1</v>
      </c>
      <c r="I17" s="463">
        <v>11</v>
      </c>
      <c r="J17" s="465">
        <v>275</v>
      </c>
      <c r="K17" s="463" t="s">
        <v>50</v>
      </c>
      <c r="L17" s="463" t="s">
        <v>44</v>
      </c>
      <c r="M17" s="463" t="s">
        <v>45</v>
      </c>
      <c r="N17" s="463" t="s">
        <v>51</v>
      </c>
      <c r="O17" s="463" t="s">
        <v>51</v>
      </c>
      <c r="P17" s="464" t="s">
        <v>66</v>
      </c>
      <c r="Q17" s="302" t="s">
        <v>46</v>
      </c>
      <c r="R17" s="297" t="s">
        <v>47</v>
      </c>
      <c r="S17" s="297" t="s">
        <v>51</v>
      </c>
      <c r="T17" s="297"/>
      <c r="U17" s="344"/>
      <c r="V17" s="344"/>
      <c r="W17" s="335">
        <f t="shared" si="0"/>
        <v>0</v>
      </c>
      <c r="X17" s="292" t="s">
        <v>439</v>
      </c>
    </row>
    <row r="18" spans="1:24" ht="24" x14ac:dyDescent="0.2">
      <c r="A18" s="463"/>
      <c r="B18" s="465"/>
      <c r="C18" s="463"/>
      <c r="D18" s="463"/>
      <c r="E18" s="463"/>
      <c r="F18" s="463"/>
      <c r="G18" s="463"/>
      <c r="H18" s="463"/>
      <c r="I18" s="463"/>
      <c r="J18" s="465"/>
      <c r="K18" s="463"/>
      <c r="L18" s="463"/>
      <c r="M18" s="463"/>
      <c r="N18" s="463"/>
      <c r="O18" s="463"/>
      <c r="P18" s="464"/>
      <c r="Q18" s="302" t="s">
        <v>60</v>
      </c>
      <c r="R18" s="297" t="s">
        <v>47</v>
      </c>
      <c r="S18" s="297" t="s">
        <v>51</v>
      </c>
      <c r="T18" s="297" t="s">
        <v>61</v>
      </c>
      <c r="U18" s="344"/>
      <c r="V18" s="344"/>
      <c r="W18" s="335">
        <f t="shared" si="0"/>
        <v>0</v>
      </c>
      <c r="X18" s="292" t="s">
        <v>439</v>
      </c>
    </row>
    <row r="19" spans="1:24" x14ac:dyDescent="0.2">
      <c r="A19" s="463" t="s">
        <v>235</v>
      </c>
      <c r="B19" s="465">
        <v>582</v>
      </c>
      <c r="C19" s="463" t="s">
        <v>469</v>
      </c>
      <c r="D19" s="463" t="s">
        <v>82</v>
      </c>
      <c r="E19" s="463">
        <v>76</v>
      </c>
      <c r="F19" s="463">
        <v>239</v>
      </c>
      <c r="G19" s="463">
        <v>23</v>
      </c>
      <c r="H19" s="463">
        <v>1</v>
      </c>
      <c r="I19" s="463">
        <v>12</v>
      </c>
      <c r="J19" s="465">
        <v>276</v>
      </c>
      <c r="K19" s="463" t="s">
        <v>50</v>
      </c>
      <c r="L19" s="463" t="s">
        <v>44</v>
      </c>
      <c r="M19" s="463" t="s">
        <v>45</v>
      </c>
      <c r="N19" s="463" t="s">
        <v>43</v>
      </c>
      <c r="O19" s="463" t="s">
        <v>43</v>
      </c>
      <c r="P19" s="464" t="s">
        <v>237</v>
      </c>
      <c r="Q19" s="302" t="s">
        <v>46</v>
      </c>
      <c r="R19" s="297" t="s">
        <v>58</v>
      </c>
      <c r="S19" s="297" t="s">
        <v>45</v>
      </c>
      <c r="T19" s="297"/>
      <c r="U19" s="344"/>
      <c r="V19" s="344"/>
      <c r="W19" s="335">
        <f t="shared" si="0"/>
        <v>0</v>
      </c>
      <c r="X19" s="292" t="s">
        <v>439</v>
      </c>
    </row>
    <row r="20" spans="1:24" ht="24" x14ac:dyDescent="0.2">
      <c r="A20" s="463"/>
      <c r="B20" s="465"/>
      <c r="C20" s="463"/>
      <c r="D20" s="463"/>
      <c r="E20" s="463"/>
      <c r="F20" s="463"/>
      <c r="G20" s="463"/>
      <c r="H20" s="463"/>
      <c r="I20" s="463"/>
      <c r="J20" s="465"/>
      <c r="K20" s="463"/>
      <c r="L20" s="463"/>
      <c r="M20" s="463"/>
      <c r="N20" s="463"/>
      <c r="O20" s="463"/>
      <c r="P20" s="464"/>
      <c r="Q20" s="302" t="s">
        <v>89</v>
      </c>
      <c r="R20" s="297" t="s">
        <v>58</v>
      </c>
      <c r="S20" s="297" t="s">
        <v>45</v>
      </c>
      <c r="T20" s="297"/>
      <c r="U20" s="344"/>
      <c r="V20" s="344"/>
      <c r="W20" s="335">
        <f t="shared" si="0"/>
        <v>0</v>
      </c>
      <c r="X20" s="292" t="s">
        <v>439</v>
      </c>
    </row>
    <row r="21" spans="1:24" ht="24" x14ac:dyDescent="0.2">
      <c r="A21" s="463"/>
      <c r="B21" s="465"/>
      <c r="C21" s="463"/>
      <c r="D21" s="463"/>
      <c r="E21" s="463"/>
      <c r="F21" s="463"/>
      <c r="G21" s="463"/>
      <c r="H21" s="463"/>
      <c r="I21" s="463"/>
      <c r="J21" s="465"/>
      <c r="K21" s="463"/>
      <c r="L21" s="463"/>
      <c r="M21" s="463"/>
      <c r="N21" s="463"/>
      <c r="O21" s="463"/>
      <c r="P21" s="464"/>
      <c r="Q21" s="302" t="s">
        <v>60</v>
      </c>
      <c r="R21" s="297" t="s">
        <v>58</v>
      </c>
      <c r="S21" s="297" t="s">
        <v>45</v>
      </c>
      <c r="T21" s="297" t="s">
        <v>61</v>
      </c>
      <c r="U21" s="344"/>
      <c r="V21" s="344"/>
      <c r="W21" s="335">
        <f t="shared" si="0"/>
        <v>0</v>
      </c>
      <c r="X21" s="292" t="s">
        <v>439</v>
      </c>
    </row>
    <row r="22" spans="1:24" x14ac:dyDescent="0.2">
      <c r="A22" s="463" t="s">
        <v>235</v>
      </c>
      <c r="B22" s="465">
        <v>583</v>
      </c>
      <c r="C22" s="463" t="s">
        <v>470</v>
      </c>
      <c r="D22" s="463" t="s">
        <v>82</v>
      </c>
      <c r="E22" s="463">
        <v>101</v>
      </c>
      <c r="F22" s="463">
        <v>317</v>
      </c>
      <c r="G22" s="463">
        <v>22</v>
      </c>
      <c r="H22" s="463">
        <v>1</v>
      </c>
      <c r="I22" s="463">
        <v>12</v>
      </c>
      <c r="J22" s="465">
        <v>264</v>
      </c>
      <c r="K22" s="463" t="s">
        <v>58</v>
      </c>
      <c r="L22" s="463" t="s">
        <v>44</v>
      </c>
      <c r="M22" s="463" t="s">
        <v>45</v>
      </c>
      <c r="N22" s="463" t="s">
        <v>43</v>
      </c>
      <c r="O22" s="463" t="s">
        <v>43</v>
      </c>
      <c r="P22" s="464" t="s">
        <v>237</v>
      </c>
      <c r="Q22" s="302" t="s">
        <v>46</v>
      </c>
      <c r="R22" s="297" t="s">
        <v>58</v>
      </c>
      <c r="S22" s="297" t="s">
        <v>45</v>
      </c>
      <c r="T22" s="297"/>
      <c r="U22" s="344"/>
      <c r="V22" s="344"/>
      <c r="W22" s="335">
        <f t="shared" si="0"/>
        <v>0</v>
      </c>
      <c r="X22" s="292" t="s">
        <v>439</v>
      </c>
    </row>
    <row r="23" spans="1:24" ht="24" x14ac:dyDescent="0.2">
      <c r="A23" s="463"/>
      <c r="B23" s="465"/>
      <c r="C23" s="463"/>
      <c r="D23" s="463"/>
      <c r="E23" s="463"/>
      <c r="F23" s="463"/>
      <c r="G23" s="463"/>
      <c r="H23" s="463"/>
      <c r="I23" s="463"/>
      <c r="J23" s="465"/>
      <c r="K23" s="463"/>
      <c r="L23" s="463"/>
      <c r="M23" s="463"/>
      <c r="N23" s="463"/>
      <c r="O23" s="463"/>
      <c r="P23" s="464"/>
      <c r="Q23" s="302" t="s">
        <v>89</v>
      </c>
      <c r="R23" s="297" t="s">
        <v>58</v>
      </c>
      <c r="S23" s="297" t="s">
        <v>45</v>
      </c>
      <c r="T23" s="297"/>
      <c r="U23" s="344"/>
      <c r="V23" s="344"/>
      <c r="W23" s="335">
        <f t="shared" si="0"/>
        <v>0</v>
      </c>
      <c r="X23" s="292" t="s">
        <v>439</v>
      </c>
    </row>
    <row r="24" spans="1:24" ht="24" x14ac:dyDescent="0.2">
      <c r="A24" s="463"/>
      <c r="B24" s="465"/>
      <c r="C24" s="463"/>
      <c r="D24" s="463"/>
      <c r="E24" s="463"/>
      <c r="F24" s="463"/>
      <c r="G24" s="463"/>
      <c r="H24" s="463"/>
      <c r="I24" s="463"/>
      <c r="J24" s="465"/>
      <c r="K24" s="463"/>
      <c r="L24" s="463"/>
      <c r="M24" s="463"/>
      <c r="N24" s="463"/>
      <c r="O24" s="463"/>
      <c r="P24" s="464"/>
      <c r="Q24" s="302" t="s">
        <v>60</v>
      </c>
      <c r="R24" s="297" t="s">
        <v>58</v>
      </c>
      <c r="S24" s="297" t="s">
        <v>45</v>
      </c>
      <c r="T24" s="297" t="s">
        <v>61</v>
      </c>
      <c r="U24" s="344"/>
      <c r="V24" s="344"/>
      <c r="W24" s="335">
        <f t="shared" si="0"/>
        <v>0</v>
      </c>
      <c r="X24" s="292" t="s">
        <v>439</v>
      </c>
    </row>
    <row r="25" spans="1:24" x14ac:dyDescent="0.2">
      <c r="A25" s="463" t="s">
        <v>235</v>
      </c>
      <c r="B25" s="465">
        <v>584</v>
      </c>
      <c r="C25" s="463" t="s">
        <v>471</v>
      </c>
      <c r="D25" s="463" t="s">
        <v>82</v>
      </c>
      <c r="E25" s="463">
        <v>76</v>
      </c>
      <c r="F25" s="463">
        <v>239</v>
      </c>
      <c r="G25" s="463">
        <v>6</v>
      </c>
      <c r="H25" s="463">
        <v>1</v>
      </c>
      <c r="I25" s="463">
        <v>9</v>
      </c>
      <c r="J25" s="465">
        <v>54</v>
      </c>
      <c r="K25" s="463" t="s">
        <v>50</v>
      </c>
      <c r="L25" s="463" t="s">
        <v>44</v>
      </c>
      <c r="M25" s="463" t="s">
        <v>45</v>
      </c>
      <c r="N25" s="463" t="s">
        <v>51</v>
      </c>
      <c r="O25" s="463" t="s">
        <v>51</v>
      </c>
      <c r="P25" s="464" t="s">
        <v>238</v>
      </c>
      <c r="Q25" s="302" t="s">
        <v>46</v>
      </c>
      <c r="R25" s="297" t="s">
        <v>47</v>
      </c>
      <c r="S25" s="297" t="s">
        <v>51</v>
      </c>
      <c r="T25" s="297"/>
      <c r="U25" s="344"/>
      <c r="V25" s="344"/>
      <c r="W25" s="335">
        <f t="shared" si="0"/>
        <v>0</v>
      </c>
      <c r="X25" s="292" t="s">
        <v>439</v>
      </c>
    </row>
    <row r="26" spans="1:24" ht="36" x14ac:dyDescent="0.2">
      <c r="A26" s="463"/>
      <c r="B26" s="465"/>
      <c r="C26" s="463"/>
      <c r="D26" s="463"/>
      <c r="E26" s="463"/>
      <c r="F26" s="463"/>
      <c r="G26" s="463"/>
      <c r="H26" s="463"/>
      <c r="I26" s="463"/>
      <c r="J26" s="465"/>
      <c r="K26" s="463"/>
      <c r="L26" s="463"/>
      <c r="M26" s="463"/>
      <c r="N26" s="463"/>
      <c r="O26" s="463"/>
      <c r="P26" s="464"/>
      <c r="Q26" s="302" t="s">
        <v>60</v>
      </c>
      <c r="R26" s="297" t="s">
        <v>47</v>
      </c>
      <c r="S26" s="297" t="s">
        <v>51</v>
      </c>
      <c r="T26" s="297" t="s">
        <v>79</v>
      </c>
      <c r="U26" s="344"/>
      <c r="V26" s="344"/>
      <c r="W26" s="335">
        <f t="shared" si="0"/>
        <v>0</v>
      </c>
      <c r="X26" s="292" t="s">
        <v>439</v>
      </c>
    </row>
    <row r="27" spans="1:24" x14ac:dyDescent="0.2">
      <c r="A27" s="463" t="s">
        <v>235</v>
      </c>
      <c r="B27" s="465">
        <v>585</v>
      </c>
      <c r="C27" s="463" t="s">
        <v>472</v>
      </c>
      <c r="D27" s="463" t="s">
        <v>82</v>
      </c>
      <c r="E27" s="463">
        <v>126</v>
      </c>
      <c r="F27" s="463">
        <v>396</v>
      </c>
      <c r="G27" s="463">
        <v>28</v>
      </c>
      <c r="H27" s="463">
        <v>1</v>
      </c>
      <c r="I27" s="463">
        <v>13</v>
      </c>
      <c r="J27" s="465">
        <v>364</v>
      </c>
      <c r="K27" s="463" t="s">
        <v>58</v>
      </c>
      <c r="L27" s="463" t="s">
        <v>44</v>
      </c>
      <c r="M27" s="463" t="s">
        <v>45</v>
      </c>
      <c r="N27" s="463" t="s">
        <v>43</v>
      </c>
      <c r="O27" s="463" t="s">
        <v>43</v>
      </c>
      <c r="P27" s="464" t="s">
        <v>62</v>
      </c>
      <c r="Q27" s="302" t="s">
        <v>46</v>
      </c>
      <c r="R27" s="297" t="s">
        <v>58</v>
      </c>
      <c r="S27" s="297" t="s">
        <v>45</v>
      </c>
      <c r="T27" s="297"/>
      <c r="U27" s="344"/>
      <c r="V27" s="344"/>
      <c r="W27" s="335">
        <f t="shared" si="0"/>
        <v>0</v>
      </c>
      <c r="X27" s="292" t="s">
        <v>439</v>
      </c>
    </row>
    <row r="28" spans="1:24" ht="24" x14ac:dyDescent="0.2">
      <c r="A28" s="463"/>
      <c r="B28" s="465"/>
      <c r="C28" s="463"/>
      <c r="D28" s="463"/>
      <c r="E28" s="463"/>
      <c r="F28" s="463"/>
      <c r="G28" s="463"/>
      <c r="H28" s="463"/>
      <c r="I28" s="463"/>
      <c r="J28" s="465"/>
      <c r="K28" s="463"/>
      <c r="L28" s="463"/>
      <c r="M28" s="463"/>
      <c r="N28" s="463"/>
      <c r="O28" s="463"/>
      <c r="P28" s="464"/>
      <c r="Q28" s="302" t="s">
        <v>60</v>
      </c>
      <c r="R28" s="297" t="s">
        <v>58</v>
      </c>
      <c r="S28" s="297" t="s">
        <v>45</v>
      </c>
      <c r="T28" s="297" t="s">
        <v>61</v>
      </c>
      <c r="U28" s="344"/>
      <c r="V28" s="344"/>
      <c r="W28" s="335">
        <f t="shared" si="0"/>
        <v>0</v>
      </c>
      <c r="X28" s="292" t="s">
        <v>439</v>
      </c>
    </row>
    <row r="29" spans="1:24" x14ac:dyDescent="0.2">
      <c r="A29" s="463" t="s">
        <v>235</v>
      </c>
      <c r="B29" s="465">
        <v>593</v>
      </c>
      <c r="C29" s="463" t="s">
        <v>473</v>
      </c>
      <c r="D29" s="463" t="s">
        <v>82</v>
      </c>
      <c r="E29" s="463">
        <v>50</v>
      </c>
      <c r="F29" s="463">
        <v>157</v>
      </c>
      <c r="G29" s="463">
        <v>13</v>
      </c>
      <c r="H29" s="463">
        <v>2</v>
      </c>
      <c r="I29" s="463">
        <v>8</v>
      </c>
      <c r="J29" s="465">
        <v>104</v>
      </c>
      <c r="K29" s="463" t="s">
        <v>50</v>
      </c>
      <c r="L29" s="463" t="s">
        <v>44</v>
      </c>
      <c r="M29" s="463" t="s">
        <v>45</v>
      </c>
      <c r="N29" s="463" t="s">
        <v>45</v>
      </c>
      <c r="O29" s="463" t="s">
        <v>51</v>
      </c>
      <c r="P29" s="464"/>
      <c r="Q29" s="302" t="s">
        <v>46</v>
      </c>
      <c r="R29" s="297" t="s">
        <v>47</v>
      </c>
      <c r="S29" s="297" t="s">
        <v>51</v>
      </c>
      <c r="T29" s="297"/>
      <c r="U29" s="344"/>
      <c r="V29" s="344"/>
      <c r="W29" s="335">
        <f t="shared" si="0"/>
        <v>0</v>
      </c>
      <c r="X29" s="292" t="s">
        <v>439</v>
      </c>
    </row>
    <row r="30" spans="1:24" ht="24" x14ac:dyDescent="0.2">
      <c r="A30" s="463"/>
      <c r="B30" s="465"/>
      <c r="C30" s="463"/>
      <c r="D30" s="463"/>
      <c r="E30" s="463"/>
      <c r="F30" s="463"/>
      <c r="G30" s="463"/>
      <c r="H30" s="463"/>
      <c r="I30" s="463"/>
      <c r="J30" s="465"/>
      <c r="K30" s="463"/>
      <c r="L30" s="463"/>
      <c r="M30" s="463"/>
      <c r="N30" s="463"/>
      <c r="O30" s="463"/>
      <c r="P30" s="464"/>
      <c r="Q30" s="302" t="s">
        <v>48</v>
      </c>
      <c r="R30" s="297" t="s">
        <v>47</v>
      </c>
      <c r="S30" s="297" t="s">
        <v>51</v>
      </c>
      <c r="T30" s="297"/>
      <c r="U30" s="344"/>
      <c r="V30" s="344"/>
      <c r="W30" s="335">
        <f t="shared" si="0"/>
        <v>0</v>
      </c>
      <c r="X30" s="292" t="s">
        <v>439</v>
      </c>
    </row>
    <row r="31" spans="1:24" x14ac:dyDescent="0.2">
      <c r="A31" s="463" t="s">
        <v>235</v>
      </c>
      <c r="B31" s="465">
        <v>594</v>
      </c>
      <c r="C31" s="463" t="s">
        <v>474</v>
      </c>
      <c r="D31" s="463" t="s">
        <v>82</v>
      </c>
      <c r="E31" s="463">
        <v>45</v>
      </c>
      <c r="F31" s="463">
        <v>141</v>
      </c>
      <c r="G31" s="463">
        <v>11</v>
      </c>
      <c r="H31" s="463">
        <v>2</v>
      </c>
      <c r="I31" s="463">
        <v>8</v>
      </c>
      <c r="J31" s="465">
        <v>88</v>
      </c>
      <c r="K31" s="463" t="s">
        <v>50</v>
      </c>
      <c r="L31" s="463" t="s">
        <v>44</v>
      </c>
      <c r="M31" s="463" t="s">
        <v>45</v>
      </c>
      <c r="N31" s="463" t="s">
        <v>45</v>
      </c>
      <c r="O31" s="463" t="s">
        <v>51</v>
      </c>
      <c r="P31" s="464"/>
      <c r="Q31" s="302" t="s">
        <v>46</v>
      </c>
      <c r="R31" s="297" t="s">
        <v>47</v>
      </c>
      <c r="S31" s="297" t="s">
        <v>51</v>
      </c>
      <c r="T31" s="297"/>
      <c r="U31" s="344"/>
      <c r="V31" s="344"/>
      <c r="W31" s="335">
        <f t="shared" si="0"/>
        <v>0</v>
      </c>
      <c r="X31" s="292" t="s">
        <v>439</v>
      </c>
    </row>
    <row r="32" spans="1:24" ht="24" x14ac:dyDescent="0.2">
      <c r="A32" s="463"/>
      <c r="B32" s="465"/>
      <c r="C32" s="463"/>
      <c r="D32" s="463"/>
      <c r="E32" s="463"/>
      <c r="F32" s="463"/>
      <c r="G32" s="463"/>
      <c r="H32" s="463"/>
      <c r="I32" s="463"/>
      <c r="J32" s="465"/>
      <c r="K32" s="463"/>
      <c r="L32" s="463"/>
      <c r="M32" s="463"/>
      <c r="N32" s="463"/>
      <c r="O32" s="463"/>
      <c r="P32" s="464"/>
      <c r="Q32" s="302" t="s">
        <v>48</v>
      </c>
      <c r="R32" s="297" t="s">
        <v>47</v>
      </c>
      <c r="S32" s="297" t="s">
        <v>51</v>
      </c>
      <c r="T32" s="297"/>
      <c r="U32" s="344"/>
      <c r="V32" s="344"/>
      <c r="W32" s="335">
        <f t="shared" si="0"/>
        <v>0</v>
      </c>
      <c r="X32" s="292" t="s">
        <v>439</v>
      </c>
    </row>
    <row r="33" spans="1:24" ht="24" x14ac:dyDescent="0.2">
      <c r="A33" s="463" t="s">
        <v>235</v>
      </c>
      <c r="B33" s="465">
        <v>595</v>
      </c>
      <c r="C33" s="463" t="s">
        <v>475</v>
      </c>
      <c r="D33" s="463" t="s">
        <v>42</v>
      </c>
      <c r="E33" s="463">
        <v>45</v>
      </c>
      <c r="F33" s="463">
        <v>141</v>
      </c>
      <c r="G33" s="463">
        <v>10</v>
      </c>
      <c r="H33" s="463">
        <v>2</v>
      </c>
      <c r="I33" s="463">
        <v>7</v>
      </c>
      <c r="J33" s="465">
        <v>70</v>
      </c>
      <c r="K33" s="463" t="s">
        <v>43</v>
      </c>
      <c r="L33" s="463" t="s">
        <v>44</v>
      </c>
      <c r="M33" s="463" t="s">
        <v>45</v>
      </c>
      <c r="N33" s="463" t="s">
        <v>51</v>
      </c>
      <c r="O33" s="463" t="s">
        <v>51</v>
      </c>
      <c r="P33" s="464" t="s">
        <v>66</v>
      </c>
      <c r="Q33" s="302" t="s">
        <v>46</v>
      </c>
      <c r="R33" s="297" t="s">
        <v>47</v>
      </c>
      <c r="S33" s="297" t="s">
        <v>51</v>
      </c>
      <c r="T33" s="297" t="s">
        <v>56</v>
      </c>
      <c r="U33" s="344"/>
      <c r="V33" s="344"/>
      <c r="W33" s="335">
        <f t="shared" si="0"/>
        <v>0</v>
      </c>
      <c r="X33" s="292" t="s">
        <v>439</v>
      </c>
    </row>
    <row r="34" spans="1:24" ht="24" x14ac:dyDescent="0.2">
      <c r="A34" s="463"/>
      <c r="B34" s="465"/>
      <c r="C34" s="463"/>
      <c r="D34" s="463"/>
      <c r="E34" s="463"/>
      <c r="F34" s="463"/>
      <c r="G34" s="463"/>
      <c r="H34" s="463"/>
      <c r="I34" s="463"/>
      <c r="J34" s="465"/>
      <c r="K34" s="463"/>
      <c r="L34" s="463"/>
      <c r="M34" s="463"/>
      <c r="N34" s="463"/>
      <c r="O34" s="463"/>
      <c r="P34" s="464"/>
      <c r="Q34" s="302" t="s">
        <v>48</v>
      </c>
      <c r="R34" s="297" t="s">
        <v>47</v>
      </c>
      <c r="S34" s="297" t="s">
        <v>51</v>
      </c>
      <c r="T34" s="297"/>
      <c r="U34" s="344"/>
      <c r="V34" s="344"/>
      <c r="W34" s="335">
        <f t="shared" si="0"/>
        <v>0</v>
      </c>
      <c r="X34" s="292" t="s">
        <v>439</v>
      </c>
    </row>
    <row r="35" spans="1:24" ht="24" x14ac:dyDescent="0.2">
      <c r="A35" s="463" t="s">
        <v>235</v>
      </c>
      <c r="B35" s="465">
        <v>596</v>
      </c>
      <c r="C35" s="463" t="s">
        <v>476</v>
      </c>
      <c r="D35" s="463" t="s">
        <v>82</v>
      </c>
      <c r="E35" s="463">
        <v>48</v>
      </c>
      <c r="F35" s="463">
        <v>151</v>
      </c>
      <c r="G35" s="463">
        <v>11</v>
      </c>
      <c r="H35" s="463">
        <v>3</v>
      </c>
      <c r="I35" s="463">
        <v>7</v>
      </c>
      <c r="J35" s="465">
        <v>77</v>
      </c>
      <c r="K35" s="463" t="s">
        <v>43</v>
      </c>
      <c r="L35" s="463" t="s">
        <v>44</v>
      </c>
      <c r="M35" s="463" t="s">
        <v>45</v>
      </c>
      <c r="N35" s="463" t="s">
        <v>51</v>
      </c>
      <c r="O35" s="463" t="s">
        <v>51</v>
      </c>
      <c r="P35" s="464" t="s">
        <v>66</v>
      </c>
      <c r="Q35" s="302" t="s">
        <v>46</v>
      </c>
      <c r="R35" s="297" t="s">
        <v>47</v>
      </c>
      <c r="S35" s="297" t="s">
        <v>51</v>
      </c>
      <c r="T35" s="297" t="s">
        <v>56</v>
      </c>
      <c r="U35" s="344"/>
      <c r="V35" s="344"/>
      <c r="W35" s="335">
        <f t="shared" si="0"/>
        <v>0</v>
      </c>
      <c r="X35" s="292" t="s">
        <v>439</v>
      </c>
    </row>
    <row r="36" spans="1:24" ht="24" x14ac:dyDescent="0.2">
      <c r="A36" s="463"/>
      <c r="B36" s="465"/>
      <c r="C36" s="463"/>
      <c r="D36" s="463"/>
      <c r="E36" s="463"/>
      <c r="F36" s="463"/>
      <c r="G36" s="463"/>
      <c r="H36" s="463"/>
      <c r="I36" s="463"/>
      <c r="J36" s="465"/>
      <c r="K36" s="463"/>
      <c r="L36" s="463"/>
      <c r="M36" s="463"/>
      <c r="N36" s="463"/>
      <c r="O36" s="463"/>
      <c r="P36" s="464"/>
      <c r="Q36" s="302" t="s">
        <v>48</v>
      </c>
      <c r="R36" s="297" t="s">
        <v>47</v>
      </c>
      <c r="S36" s="297" t="s">
        <v>51</v>
      </c>
      <c r="T36" s="297"/>
      <c r="U36" s="344"/>
      <c r="V36" s="344"/>
      <c r="W36" s="335">
        <f t="shared" si="0"/>
        <v>0</v>
      </c>
      <c r="X36" s="292" t="s">
        <v>439</v>
      </c>
    </row>
    <row r="37" spans="1:24" x14ac:dyDescent="0.2">
      <c r="A37" s="286" t="s">
        <v>235</v>
      </c>
      <c r="B37" s="349">
        <v>597</v>
      </c>
      <c r="C37" s="286"/>
      <c r="D37" s="286" t="s">
        <v>42</v>
      </c>
      <c r="E37" s="286"/>
      <c r="F37" s="286"/>
      <c r="G37" s="286">
        <v>8</v>
      </c>
      <c r="H37" s="286"/>
      <c r="I37" s="286">
        <v>7</v>
      </c>
      <c r="J37" s="349">
        <v>56</v>
      </c>
      <c r="K37" s="286"/>
      <c r="L37" s="286"/>
      <c r="M37" s="286"/>
      <c r="N37" s="286"/>
      <c r="O37" s="286"/>
      <c r="P37" s="302"/>
      <c r="Q37" s="302"/>
      <c r="R37" s="297"/>
      <c r="S37" s="297"/>
      <c r="T37" s="297"/>
      <c r="U37" s="345" t="s">
        <v>439</v>
      </c>
      <c r="V37" s="345" t="s">
        <v>439</v>
      </c>
      <c r="W37" s="335" t="s">
        <v>439</v>
      </c>
      <c r="X37" s="292" t="s">
        <v>439</v>
      </c>
    </row>
    <row r="38" spans="1:24" x14ac:dyDescent="0.2">
      <c r="A38" s="463" t="s">
        <v>235</v>
      </c>
      <c r="B38" s="465">
        <v>598</v>
      </c>
      <c r="C38" s="463" t="s">
        <v>477</v>
      </c>
      <c r="D38" s="463" t="s">
        <v>82</v>
      </c>
      <c r="E38" s="463">
        <v>42</v>
      </c>
      <c r="F38" s="463">
        <v>132</v>
      </c>
      <c r="G38" s="463">
        <v>11</v>
      </c>
      <c r="H38" s="463">
        <v>3</v>
      </c>
      <c r="I38" s="463">
        <v>8</v>
      </c>
      <c r="J38" s="465">
        <v>88</v>
      </c>
      <c r="K38" s="463" t="s">
        <v>50</v>
      </c>
      <c r="L38" s="463" t="s">
        <v>44</v>
      </c>
      <c r="M38" s="463" t="s">
        <v>45</v>
      </c>
      <c r="N38" s="463" t="s">
        <v>51</v>
      </c>
      <c r="O38" s="463" t="s">
        <v>51</v>
      </c>
      <c r="P38" s="464"/>
      <c r="Q38" s="302" t="s">
        <v>46</v>
      </c>
      <c r="R38" s="297" t="s">
        <v>47</v>
      </c>
      <c r="S38" s="297" t="s">
        <v>51</v>
      </c>
      <c r="T38" s="297"/>
      <c r="U38" s="344"/>
      <c r="V38" s="344"/>
      <c r="W38" s="335">
        <f t="shared" si="0"/>
        <v>0</v>
      </c>
      <c r="X38" s="292" t="s">
        <v>439</v>
      </c>
    </row>
    <row r="39" spans="1:24" ht="24" x14ac:dyDescent="0.2">
      <c r="A39" s="463"/>
      <c r="B39" s="465"/>
      <c r="C39" s="463"/>
      <c r="D39" s="463"/>
      <c r="E39" s="463"/>
      <c r="F39" s="463"/>
      <c r="G39" s="463"/>
      <c r="H39" s="463"/>
      <c r="I39" s="463"/>
      <c r="J39" s="465"/>
      <c r="K39" s="463"/>
      <c r="L39" s="463"/>
      <c r="M39" s="463"/>
      <c r="N39" s="463"/>
      <c r="O39" s="463"/>
      <c r="P39" s="464"/>
      <c r="Q39" s="302" t="s">
        <v>48</v>
      </c>
      <c r="R39" s="297" t="s">
        <v>47</v>
      </c>
      <c r="S39" s="297" t="s">
        <v>51</v>
      </c>
      <c r="T39" s="297"/>
      <c r="U39" s="344"/>
      <c r="V39" s="344"/>
      <c r="W39" s="335">
        <f t="shared" si="0"/>
        <v>0</v>
      </c>
      <c r="X39" s="292" t="s">
        <v>439</v>
      </c>
    </row>
    <row r="40" spans="1:24" x14ac:dyDescent="0.2">
      <c r="A40" s="463" t="s">
        <v>235</v>
      </c>
      <c r="B40" s="465">
        <v>599</v>
      </c>
      <c r="C40" s="463" t="s">
        <v>478</v>
      </c>
      <c r="D40" s="463" t="s">
        <v>82</v>
      </c>
      <c r="E40" s="463">
        <v>25</v>
      </c>
      <c r="F40" s="463">
        <v>79</v>
      </c>
      <c r="G40" s="463">
        <v>9</v>
      </c>
      <c r="H40" s="463">
        <v>2</v>
      </c>
      <c r="I40" s="463">
        <v>6</v>
      </c>
      <c r="J40" s="465">
        <v>54</v>
      </c>
      <c r="K40" s="463" t="s">
        <v>43</v>
      </c>
      <c r="L40" s="463" t="s">
        <v>44</v>
      </c>
      <c r="M40" s="463" t="s">
        <v>45</v>
      </c>
      <c r="N40" s="463" t="s">
        <v>45</v>
      </c>
      <c r="O40" s="463" t="s">
        <v>51</v>
      </c>
      <c r="P40" s="464"/>
      <c r="Q40" s="302" t="s">
        <v>46</v>
      </c>
      <c r="R40" s="297" t="s">
        <v>47</v>
      </c>
      <c r="S40" s="297" t="s">
        <v>51</v>
      </c>
      <c r="T40" s="297"/>
      <c r="U40" s="344"/>
      <c r="V40" s="344"/>
      <c r="W40" s="335">
        <f t="shared" si="0"/>
        <v>0</v>
      </c>
      <c r="X40" s="292" t="s">
        <v>439</v>
      </c>
    </row>
    <row r="41" spans="1:24" ht="24" x14ac:dyDescent="0.2">
      <c r="A41" s="463"/>
      <c r="B41" s="465"/>
      <c r="C41" s="463"/>
      <c r="D41" s="463"/>
      <c r="E41" s="463"/>
      <c r="F41" s="463"/>
      <c r="G41" s="463"/>
      <c r="H41" s="463"/>
      <c r="I41" s="463"/>
      <c r="J41" s="465"/>
      <c r="K41" s="463"/>
      <c r="L41" s="463"/>
      <c r="M41" s="463"/>
      <c r="N41" s="463"/>
      <c r="O41" s="463"/>
      <c r="P41" s="464"/>
      <c r="Q41" s="302" t="s">
        <v>48</v>
      </c>
      <c r="R41" s="297" t="s">
        <v>47</v>
      </c>
      <c r="S41" s="297" t="s">
        <v>51</v>
      </c>
      <c r="T41" s="297"/>
      <c r="U41" s="344"/>
      <c r="V41" s="344"/>
      <c r="W41" s="335">
        <f t="shared" si="0"/>
        <v>0</v>
      </c>
      <c r="X41" s="292" t="s">
        <v>439</v>
      </c>
    </row>
    <row r="42" spans="1:24" x14ac:dyDescent="0.2">
      <c r="A42" s="463" t="s">
        <v>235</v>
      </c>
      <c r="B42" s="465">
        <v>600</v>
      </c>
      <c r="C42" s="463" t="s">
        <v>479</v>
      </c>
      <c r="D42" s="463" t="s">
        <v>82</v>
      </c>
      <c r="E42" s="463">
        <v>44</v>
      </c>
      <c r="F42" s="463">
        <v>138</v>
      </c>
      <c r="G42" s="463">
        <v>10</v>
      </c>
      <c r="H42" s="463">
        <v>2</v>
      </c>
      <c r="I42" s="463">
        <v>7</v>
      </c>
      <c r="J42" s="465">
        <v>70</v>
      </c>
      <c r="K42" s="463" t="s">
        <v>43</v>
      </c>
      <c r="L42" s="463" t="s">
        <v>44</v>
      </c>
      <c r="M42" s="463" t="s">
        <v>45</v>
      </c>
      <c r="N42" s="463" t="s">
        <v>45</v>
      </c>
      <c r="O42" s="463" t="s">
        <v>51</v>
      </c>
      <c r="P42" s="464"/>
      <c r="Q42" s="302" t="s">
        <v>46</v>
      </c>
      <c r="R42" s="297" t="s">
        <v>47</v>
      </c>
      <c r="S42" s="297" t="s">
        <v>51</v>
      </c>
      <c r="T42" s="297"/>
      <c r="U42" s="344"/>
      <c r="V42" s="344"/>
      <c r="W42" s="335">
        <f t="shared" si="0"/>
        <v>0</v>
      </c>
      <c r="X42" s="292" t="s">
        <v>439</v>
      </c>
    </row>
    <row r="43" spans="1:24" ht="24" x14ac:dyDescent="0.2">
      <c r="A43" s="463"/>
      <c r="B43" s="465"/>
      <c r="C43" s="463"/>
      <c r="D43" s="463"/>
      <c r="E43" s="463"/>
      <c r="F43" s="463"/>
      <c r="G43" s="463"/>
      <c r="H43" s="463"/>
      <c r="I43" s="463"/>
      <c r="J43" s="465"/>
      <c r="K43" s="463"/>
      <c r="L43" s="463"/>
      <c r="M43" s="463"/>
      <c r="N43" s="463"/>
      <c r="O43" s="463"/>
      <c r="P43" s="464"/>
      <c r="Q43" s="302" t="s">
        <v>48</v>
      </c>
      <c r="R43" s="297" t="s">
        <v>47</v>
      </c>
      <c r="S43" s="297" t="s">
        <v>51</v>
      </c>
      <c r="T43" s="297"/>
      <c r="U43" s="344"/>
      <c r="V43" s="344"/>
      <c r="W43" s="335">
        <f t="shared" si="0"/>
        <v>0</v>
      </c>
      <c r="X43" s="292" t="s">
        <v>439</v>
      </c>
    </row>
    <row r="44" spans="1:24" x14ac:dyDescent="0.2">
      <c r="A44" s="463" t="s">
        <v>235</v>
      </c>
      <c r="B44" s="465">
        <v>601</v>
      </c>
      <c r="C44" s="463" t="s">
        <v>480</v>
      </c>
      <c r="D44" s="463" t="s">
        <v>42</v>
      </c>
      <c r="E44" s="463">
        <v>33</v>
      </c>
      <c r="F44" s="463">
        <v>104</v>
      </c>
      <c r="G44" s="463">
        <v>8</v>
      </c>
      <c r="H44" s="463">
        <v>3</v>
      </c>
      <c r="I44" s="463">
        <v>6</v>
      </c>
      <c r="J44" s="465">
        <v>48</v>
      </c>
      <c r="K44" s="463" t="s">
        <v>43</v>
      </c>
      <c r="L44" s="463" t="s">
        <v>44</v>
      </c>
      <c r="M44" s="463" t="s">
        <v>45</v>
      </c>
      <c r="N44" s="463" t="s">
        <v>45</v>
      </c>
      <c r="O44" s="463" t="s">
        <v>51</v>
      </c>
      <c r="P44" s="464"/>
      <c r="Q44" s="302" t="s">
        <v>46</v>
      </c>
      <c r="R44" s="297" t="s">
        <v>47</v>
      </c>
      <c r="S44" s="297" t="s">
        <v>51</v>
      </c>
      <c r="T44" s="297"/>
      <c r="U44" s="344"/>
      <c r="V44" s="344"/>
      <c r="W44" s="335">
        <f t="shared" si="0"/>
        <v>0</v>
      </c>
      <c r="X44" s="292" t="s">
        <v>439</v>
      </c>
    </row>
    <row r="45" spans="1:24" ht="24" x14ac:dyDescent="0.2">
      <c r="A45" s="463"/>
      <c r="B45" s="465"/>
      <c r="C45" s="463"/>
      <c r="D45" s="463"/>
      <c r="E45" s="463"/>
      <c r="F45" s="463"/>
      <c r="G45" s="463"/>
      <c r="H45" s="463"/>
      <c r="I45" s="463"/>
      <c r="J45" s="465"/>
      <c r="K45" s="463"/>
      <c r="L45" s="463"/>
      <c r="M45" s="463"/>
      <c r="N45" s="463"/>
      <c r="O45" s="463"/>
      <c r="P45" s="464"/>
      <c r="Q45" s="302" t="s">
        <v>48</v>
      </c>
      <c r="R45" s="297" t="s">
        <v>47</v>
      </c>
      <c r="S45" s="297" t="s">
        <v>51</v>
      </c>
      <c r="T45" s="297"/>
      <c r="U45" s="344"/>
      <c r="V45" s="344"/>
      <c r="W45" s="335">
        <f t="shared" si="0"/>
        <v>0</v>
      </c>
      <c r="X45" s="292" t="s">
        <v>439</v>
      </c>
    </row>
    <row r="46" spans="1:24" x14ac:dyDescent="0.2">
      <c r="A46" s="463" t="s">
        <v>235</v>
      </c>
      <c r="B46" s="465">
        <v>602</v>
      </c>
      <c r="C46" s="463" t="s">
        <v>481</v>
      </c>
      <c r="D46" s="463" t="s">
        <v>82</v>
      </c>
      <c r="E46" s="463">
        <v>40</v>
      </c>
      <c r="F46" s="463">
        <v>126</v>
      </c>
      <c r="G46" s="463">
        <v>9</v>
      </c>
      <c r="H46" s="463">
        <v>2</v>
      </c>
      <c r="I46" s="463">
        <v>7</v>
      </c>
      <c r="J46" s="465">
        <v>63</v>
      </c>
      <c r="K46" s="463" t="s">
        <v>43</v>
      </c>
      <c r="L46" s="463" t="s">
        <v>44</v>
      </c>
      <c r="M46" s="463" t="s">
        <v>51</v>
      </c>
      <c r="N46" s="463" t="s">
        <v>45</v>
      </c>
      <c r="O46" s="463" t="s">
        <v>51</v>
      </c>
      <c r="P46" s="464"/>
      <c r="Q46" s="302" t="s">
        <v>46</v>
      </c>
      <c r="R46" s="297" t="s">
        <v>47</v>
      </c>
      <c r="S46" s="297" t="s">
        <v>51</v>
      </c>
      <c r="T46" s="297"/>
      <c r="U46" s="344"/>
      <c r="V46" s="344"/>
      <c r="W46" s="335">
        <f t="shared" si="0"/>
        <v>0</v>
      </c>
      <c r="X46" s="292" t="s">
        <v>439</v>
      </c>
    </row>
    <row r="47" spans="1:24" ht="24" x14ac:dyDescent="0.2">
      <c r="A47" s="463"/>
      <c r="B47" s="465"/>
      <c r="C47" s="463"/>
      <c r="D47" s="463"/>
      <c r="E47" s="463"/>
      <c r="F47" s="463"/>
      <c r="G47" s="463"/>
      <c r="H47" s="463"/>
      <c r="I47" s="463"/>
      <c r="J47" s="465"/>
      <c r="K47" s="463"/>
      <c r="L47" s="463"/>
      <c r="M47" s="463"/>
      <c r="N47" s="463"/>
      <c r="O47" s="463"/>
      <c r="P47" s="464"/>
      <c r="Q47" s="302" t="s">
        <v>48</v>
      </c>
      <c r="R47" s="297" t="s">
        <v>47</v>
      </c>
      <c r="S47" s="297" t="s">
        <v>51</v>
      </c>
      <c r="T47" s="297"/>
      <c r="U47" s="344"/>
      <c r="V47" s="344"/>
      <c r="W47" s="335">
        <f t="shared" si="0"/>
        <v>0</v>
      </c>
      <c r="X47" s="292" t="s">
        <v>439</v>
      </c>
    </row>
    <row r="48" spans="1:24" x14ac:dyDescent="0.2">
      <c r="A48" s="286" t="s">
        <v>235</v>
      </c>
      <c r="B48" s="349">
        <v>603</v>
      </c>
      <c r="C48" s="286" t="s">
        <v>482</v>
      </c>
      <c r="D48" s="286" t="s">
        <v>82</v>
      </c>
      <c r="E48" s="286">
        <v>21</v>
      </c>
      <c r="F48" s="286">
        <v>66</v>
      </c>
      <c r="G48" s="286">
        <v>8</v>
      </c>
      <c r="H48" s="286">
        <v>2</v>
      </c>
      <c r="I48" s="286">
        <v>4</v>
      </c>
      <c r="J48" s="349">
        <v>32</v>
      </c>
      <c r="K48" s="286" t="s">
        <v>43</v>
      </c>
      <c r="L48" s="286" t="s">
        <v>44</v>
      </c>
      <c r="M48" s="286" t="s">
        <v>51</v>
      </c>
      <c r="N48" s="286" t="s">
        <v>45</v>
      </c>
      <c r="O48" s="286" t="s">
        <v>51</v>
      </c>
      <c r="P48" s="302"/>
      <c r="Q48" s="302" t="s">
        <v>46</v>
      </c>
      <c r="R48" s="297" t="s">
        <v>47</v>
      </c>
      <c r="S48" s="297" t="s">
        <v>51</v>
      </c>
      <c r="T48" s="297"/>
      <c r="U48" s="344"/>
      <c r="V48" s="344"/>
      <c r="W48" s="335">
        <f t="shared" si="0"/>
        <v>0</v>
      </c>
      <c r="X48" s="292" t="s">
        <v>439</v>
      </c>
    </row>
    <row r="49" spans="1:24" x14ac:dyDescent="0.2">
      <c r="A49" s="286" t="s">
        <v>235</v>
      </c>
      <c r="B49" s="349">
        <v>604</v>
      </c>
      <c r="C49" s="286" t="s">
        <v>483</v>
      </c>
      <c r="D49" s="286" t="s">
        <v>82</v>
      </c>
      <c r="E49" s="286">
        <v>33</v>
      </c>
      <c r="F49" s="286">
        <v>104</v>
      </c>
      <c r="G49" s="286">
        <v>9</v>
      </c>
      <c r="H49" s="286">
        <v>2</v>
      </c>
      <c r="I49" s="286">
        <v>6</v>
      </c>
      <c r="J49" s="349">
        <v>54</v>
      </c>
      <c r="K49" s="286" t="s">
        <v>43</v>
      </c>
      <c r="L49" s="286" t="s">
        <v>64</v>
      </c>
      <c r="M49" s="286" t="s">
        <v>43</v>
      </c>
      <c r="N49" s="286" t="s">
        <v>45</v>
      </c>
      <c r="O49" s="286" t="s">
        <v>51</v>
      </c>
      <c r="P49" s="302" t="s">
        <v>65</v>
      </c>
      <c r="Q49" s="302" t="s">
        <v>46</v>
      </c>
      <c r="R49" s="297" t="s">
        <v>47</v>
      </c>
      <c r="S49" s="297" t="s">
        <v>51</v>
      </c>
      <c r="T49" s="297"/>
      <c r="U49" s="344"/>
      <c r="V49" s="344"/>
      <c r="W49" s="335">
        <f t="shared" si="0"/>
        <v>0</v>
      </c>
      <c r="X49" s="292" t="s">
        <v>439</v>
      </c>
    </row>
    <row r="50" spans="1:24" x14ac:dyDescent="0.2">
      <c r="A50" s="463" t="s">
        <v>235</v>
      </c>
      <c r="B50" s="465">
        <v>606</v>
      </c>
      <c r="C50" s="463" t="s">
        <v>484</v>
      </c>
      <c r="D50" s="463" t="s">
        <v>42</v>
      </c>
      <c r="E50" s="463">
        <v>25</v>
      </c>
      <c r="F50" s="463">
        <v>79</v>
      </c>
      <c r="G50" s="463">
        <v>8</v>
      </c>
      <c r="H50" s="463">
        <v>2</v>
      </c>
      <c r="I50" s="463">
        <v>4</v>
      </c>
      <c r="J50" s="465">
        <v>32</v>
      </c>
      <c r="K50" s="463" t="s">
        <v>43</v>
      </c>
      <c r="L50" s="463" t="s">
        <v>44</v>
      </c>
      <c r="M50" s="463" t="s">
        <v>45</v>
      </c>
      <c r="N50" s="463" t="s">
        <v>45</v>
      </c>
      <c r="O50" s="463" t="s">
        <v>51</v>
      </c>
      <c r="P50" s="464"/>
      <c r="Q50" s="302" t="s">
        <v>46</v>
      </c>
      <c r="R50" s="297" t="s">
        <v>47</v>
      </c>
      <c r="S50" s="297" t="s">
        <v>51</v>
      </c>
      <c r="T50" s="297"/>
      <c r="U50" s="344"/>
      <c r="V50" s="344"/>
      <c r="W50" s="335">
        <f t="shared" si="0"/>
        <v>0</v>
      </c>
      <c r="X50" s="292" t="s">
        <v>439</v>
      </c>
    </row>
    <row r="51" spans="1:24" ht="24" x14ac:dyDescent="0.2">
      <c r="A51" s="463"/>
      <c r="B51" s="465"/>
      <c r="C51" s="463"/>
      <c r="D51" s="463"/>
      <c r="E51" s="463"/>
      <c r="F51" s="463"/>
      <c r="G51" s="463"/>
      <c r="H51" s="463"/>
      <c r="I51" s="463"/>
      <c r="J51" s="465"/>
      <c r="K51" s="463"/>
      <c r="L51" s="463"/>
      <c r="M51" s="463"/>
      <c r="N51" s="463"/>
      <c r="O51" s="463"/>
      <c r="P51" s="464"/>
      <c r="Q51" s="302" t="s">
        <v>48</v>
      </c>
      <c r="R51" s="297" t="s">
        <v>47</v>
      </c>
      <c r="S51" s="297" t="s">
        <v>51</v>
      </c>
      <c r="T51" s="297"/>
      <c r="U51" s="344"/>
      <c r="V51" s="344"/>
      <c r="W51" s="335">
        <f t="shared" si="0"/>
        <v>0</v>
      </c>
      <c r="X51" s="292" t="s">
        <v>439</v>
      </c>
    </row>
    <row r="52" spans="1:24" x14ac:dyDescent="0.2">
      <c r="A52" s="463" t="s">
        <v>235</v>
      </c>
      <c r="B52" s="465">
        <v>607</v>
      </c>
      <c r="C52" s="463" t="s">
        <v>485</v>
      </c>
      <c r="D52" s="463" t="s">
        <v>42</v>
      </c>
      <c r="E52" s="463">
        <v>20</v>
      </c>
      <c r="F52" s="463">
        <v>63</v>
      </c>
      <c r="G52" s="463">
        <v>7</v>
      </c>
      <c r="H52" s="463">
        <v>2</v>
      </c>
      <c r="I52" s="463">
        <v>5</v>
      </c>
      <c r="J52" s="465">
        <v>35</v>
      </c>
      <c r="K52" s="463" t="s">
        <v>43</v>
      </c>
      <c r="L52" s="463" t="s">
        <v>44</v>
      </c>
      <c r="M52" s="463" t="s">
        <v>45</v>
      </c>
      <c r="N52" s="463" t="s">
        <v>45</v>
      </c>
      <c r="O52" s="463" t="s">
        <v>51</v>
      </c>
      <c r="P52" s="464"/>
      <c r="Q52" s="302" t="s">
        <v>46</v>
      </c>
      <c r="R52" s="297" t="s">
        <v>47</v>
      </c>
      <c r="S52" s="297" t="s">
        <v>51</v>
      </c>
      <c r="T52" s="297"/>
      <c r="U52" s="344"/>
      <c r="V52" s="344"/>
      <c r="W52" s="335">
        <f t="shared" si="0"/>
        <v>0</v>
      </c>
      <c r="X52" s="292" t="s">
        <v>439</v>
      </c>
    </row>
    <row r="53" spans="1:24" ht="24" x14ac:dyDescent="0.2">
      <c r="A53" s="463"/>
      <c r="B53" s="465"/>
      <c r="C53" s="463"/>
      <c r="D53" s="463"/>
      <c r="E53" s="463"/>
      <c r="F53" s="463"/>
      <c r="G53" s="463"/>
      <c r="H53" s="463"/>
      <c r="I53" s="463"/>
      <c r="J53" s="465"/>
      <c r="K53" s="463"/>
      <c r="L53" s="463"/>
      <c r="M53" s="463"/>
      <c r="N53" s="463"/>
      <c r="O53" s="463"/>
      <c r="P53" s="464"/>
      <c r="Q53" s="302" t="s">
        <v>48</v>
      </c>
      <c r="R53" s="297" t="s">
        <v>47</v>
      </c>
      <c r="S53" s="297" t="s">
        <v>51</v>
      </c>
      <c r="T53" s="297"/>
      <c r="U53" s="344"/>
      <c r="V53" s="344"/>
      <c r="W53" s="335">
        <f t="shared" si="0"/>
        <v>0</v>
      </c>
      <c r="X53" s="292" t="s">
        <v>439</v>
      </c>
    </row>
    <row r="54" spans="1:24" x14ac:dyDescent="0.2">
      <c r="A54" s="463" t="s">
        <v>235</v>
      </c>
      <c r="B54" s="465">
        <v>608</v>
      </c>
      <c r="C54" s="463" t="s">
        <v>486</v>
      </c>
      <c r="D54" s="463" t="s">
        <v>42</v>
      </c>
      <c r="E54" s="463">
        <v>27</v>
      </c>
      <c r="F54" s="463">
        <v>85</v>
      </c>
      <c r="G54" s="463">
        <v>8</v>
      </c>
      <c r="H54" s="463">
        <v>2</v>
      </c>
      <c r="I54" s="463">
        <v>5</v>
      </c>
      <c r="J54" s="465">
        <v>40</v>
      </c>
      <c r="K54" s="463" t="s">
        <v>43</v>
      </c>
      <c r="L54" s="463" t="s">
        <v>44</v>
      </c>
      <c r="M54" s="463" t="s">
        <v>45</v>
      </c>
      <c r="N54" s="463" t="s">
        <v>45</v>
      </c>
      <c r="O54" s="463" t="s">
        <v>51</v>
      </c>
      <c r="P54" s="464"/>
      <c r="Q54" s="302" t="s">
        <v>46</v>
      </c>
      <c r="R54" s="297" t="s">
        <v>47</v>
      </c>
      <c r="S54" s="297" t="s">
        <v>51</v>
      </c>
      <c r="T54" s="297"/>
      <c r="U54" s="344"/>
      <c r="V54" s="344"/>
      <c r="W54" s="335">
        <f t="shared" si="0"/>
        <v>0</v>
      </c>
      <c r="X54" s="292" t="s">
        <v>439</v>
      </c>
    </row>
    <row r="55" spans="1:24" ht="24" x14ac:dyDescent="0.2">
      <c r="A55" s="463"/>
      <c r="B55" s="465"/>
      <c r="C55" s="463"/>
      <c r="D55" s="463"/>
      <c r="E55" s="463"/>
      <c r="F55" s="463"/>
      <c r="G55" s="463"/>
      <c r="H55" s="463"/>
      <c r="I55" s="463"/>
      <c r="J55" s="465"/>
      <c r="K55" s="463"/>
      <c r="L55" s="463"/>
      <c r="M55" s="463"/>
      <c r="N55" s="463"/>
      <c r="O55" s="463"/>
      <c r="P55" s="464"/>
      <c r="Q55" s="302" t="s">
        <v>48</v>
      </c>
      <c r="R55" s="297" t="s">
        <v>47</v>
      </c>
      <c r="S55" s="297" t="s">
        <v>51</v>
      </c>
      <c r="T55" s="297"/>
      <c r="U55" s="344"/>
      <c r="V55" s="344"/>
      <c r="W55" s="335">
        <f t="shared" si="0"/>
        <v>0</v>
      </c>
      <c r="X55" s="292" t="s">
        <v>439</v>
      </c>
    </row>
    <row r="56" spans="1:24" x14ac:dyDescent="0.2">
      <c r="A56" s="463" t="s">
        <v>235</v>
      </c>
      <c r="B56" s="465">
        <v>609</v>
      </c>
      <c r="C56" s="463" t="s">
        <v>487</v>
      </c>
      <c r="D56" s="463" t="s">
        <v>42</v>
      </c>
      <c r="E56" s="463">
        <v>39</v>
      </c>
      <c r="F56" s="463">
        <v>123</v>
      </c>
      <c r="G56" s="463">
        <v>10</v>
      </c>
      <c r="H56" s="463">
        <v>2</v>
      </c>
      <c r="I56" s="463">
        <v>7</v>
      </c>
      <c r="J56" s="465">
        <v>70</v>
      </c>
      <c r="K56" s="463" t="s">
        <v>43</v>
      </c>
      <c r="L56" s="463" t="s">
        <v>44</v>
      </c>
      <c r="M56" s="463" t="s">
        <v>45</v>
      </c>
      <c r="N56" s="463" t="s">
        <v>45</v>
      </c>
      <c r="O56" s="463" t="s">
        <v>51</v>
      </c>
      <c r="P56" s="464"/>
      <c r="Q56" s="302" t="s">
        <v>46</v>
      </c>
      <c r="R56" s="297" t="s">
        <v>47</v>
      </c>
      <c r="S56" s="297" t="s">
        <v>51</v>
      </c>
      <c r="T56" s="297"/>
      <c r="U56" s="344"/>
      <c r="V56" s="344"/>
      <c r="W56" s="335">
        <f t="shared" si="0"/>
        <v>0</v>
      </c>
      <c r="X56" s="292" t="s">
        <v>439</v>
      </c>
    </row>
    <row r="57" spans="1:24" ht="24" x14ac:dyDescent="0.2">
      <c r="A57" s="463"/>
      <c r="B57" s="465"/>
      <c r="C57" s="463"/>
      <c r="D57" s="463"/>
      <c r="E57" s="463"/>
      <c r="F57" s="463"/>
      <c r="G57" s="463"/>
      <c r="H57" s="463"/>
      <c r="I57" s="463"/>
      <c r="J57" s="465"/>
      <c r="K57" s="463"/>
      <c r="L57" s="463"/>
      <c r="M57" s="463"/>
      <c r="N57" s="463"/>
      <c r="O57" s="463"/>
      <c r="P57" s="464"/>
      <c r="Q57" s="302" t="s">
        <v>48</v>
      </c>
      <c r="R57" s="297" t="s">
        <v>47</v>
      </c>
      <c r="S57" s="297" t="s">
        <v>51</v>
      </c>
      <c r="T57" s="297"/>
      <c r="U57" s="344"/>
      <c r="V57" s="344"/>
      <c r="W57" s="335">
        <f t="shared" si="0"/>
        <v>0</v>
      </c>
      <c r="X57" s="292" t="s">
        <v>439</v>
      </c>
    </row>
    <row r="58" spans="1:24" x14ac:dyDescent="0.2">
      <c r="A58" s="463" t="s">
        <v>235</v>
      </c>
      <c r="B58" s="465">
        <v>610</v>
      </c>
      <c r="C58" s="463" t="s">
        <v>488</v>
      </c>
      <c r="D58" s="463" t="s">
        <v>42</v>
      </c>
      <c r="E58" s="463">
        <v>42</v>
      </c>
      <c r="F58" s="463">
        <v>132</v>
      </c>
      <c r="G58" s="463">
        <v>9</v>
      </c>
      <c r="H58" s="463">
        <v>2</v>
      </c>
      <c r="I58" s="463">
        <v>7</v>
      </c>
      <c r="J58" s="465">
        <v>63</v>
      </c>
      <c r="K58" s="463" t="s">
        <v>43</v>
      </c>
      <c r="L58" s="463" t="s">
        <v>44</v>
      </c>
      <c r="M58" s="463" t="s">
        <v>45</v>
      </c>
      <c r="N58" s="463" t="s">
        <v>45</v>
      </c>
      <c r="O58" s="463" t="s">
        <v>51</v>
      </c>
      <c r="P58" s="464"/>
      <c r="Q58" s="302" t="s">
        <v>46</v>
      </c>
      <c r="R58" s="297" t="s">
        <v>47</v>
      </c>
      <c r="S58" s="297" t="s">
        <v>51</v>
      </c>
      <c r="T58" s="297"/>
      <c r="U58" s="344"/>
      <c r="V58" s="344"/>
      <c r="W58" s="335">
        <f t="shared" si="0"/>
        <v>0</v>
      </c>
      <c r="X58" s="292" t="s">
        <v>439</v>
      </c>
    </row>
    <row r="59" spans="1:24" ht="24" x14ac:dyDescent="0.2">
      <c r="A59" s="463"/>
      <c r="B59" s="465"/>
      <c r="C59" s="463"/>
      <c r="D59" s="463"/>
      <c r="E59" s="463"/>
      <c r="F59" s="463"/>
      <c r="G59" s="463"/>
      <c r="H59" s="463"/>
      <c r="I59" s="463"/>
      <c r="J59" s="465"/>
      <c r="K59" s="463"/>
      <c r="L59" s="463"/>
      <c r="M59" s="463"/>
      <c r="N59" s="463"/>
      <c r="O59" s="463"/>
      <c r="P59" s="464"/>
      <c r="Q59" s="302" t="s">
        <v>48</v>
      </c>
      <c r="R59" s="297" t="s">
        <v>47</v>
      </c>
      <c r="S59" s="297" t="s">
        <v>51</v>
      </c>
      <c r="T59" s="297"/>
      <c r="U59" s="344"/>
      <c r="V59" s="344"/>
      <c r="W59" s="335">
        <f t="shared" si="0"/>
        <v>0</v>
      </c>
      <c r="X59" s="292" t="s">
        <v>439</v>
      </c>
    </row>
    <row r="60" spans="1:24" x14ac:dyDescent="0.2">
      <c r="A60" s="463" t="s">
        <v>235</v>
      </c>
      <c r="B60" s="465">
        <v>611</v>
      </c>
      <c r="C60" s="463" t="s">
        <v>489</v>
      </c>
      <c r="D60" s="463" t="s">
        <v>42</v>
      </c>
      <c r="E60" s="463">
        <v>35</v>
      </c>
      <c r="F60" s="463">
        <v>110</v>
      </c>
      <c r="G60" s="463">
        <v>8</v>
      </c>
      <c r="H60" s="463">
        <v>2</v>
      </c>
      <c r="I60" s="463">
        <v>7</v>
      </c>
      <c r="J60" s="465">
        <v>56</v>
      </c>
      <c r="K60" s="463" t="s">
        <v>43</v>
      </c>
      <c r="L60" s="463" t="s">
        <v>44</v>
      </c>
      <c r="M60" s="463" t="s">
        <v>45</v>
      </c>
      <c r="N60" s="463" t="s">
        <v>45</v>
      </c>
      <c r="O60" s="463" t="s">
        <v>51</v>
      </c>
      <c r="P60" s="464"/>
      <c r="Q60" s="302" t="s">
        <v>46</v>
      </c>
      <c r="R60" s="297" t="s">
        <v>47</v>
      </c>
      <c r="S60" s="297" t="s">
        <v>51</v>
      </c>
      <c r="T60" s="297"/>
      <c r="U60" s="344"/>
      <c r="V60" s="344"/>
      <c r="W60" s="335">
        <f t="shared" si="0"/>
        <v>0</v>
      </c>
      <c r="X60" s="292" t="s">
        <v>439</v>
      </c>
    </row>
    <row r="61" spans="1:24" ht="24" x14ac:dyDescent="0.2">
      <c r="A61" s="463"/>
      <c r="B61" s="465"/>
      <c r="C61" s="463"/>
      <c r="D61" s="463"/>
      <c r="E61" s="463"/>
      <c r="F61" s="463"/>
      <c r="G61" s="463"/>
      <c r="H61" s="463"/>
      <c r="I61" s="463"/>
      <c r="J61" s="465"/>
      <c r="K61" s="463"/>
      <c r="L61" s="463"/>
      <c r="M61" s="463"/>
      <c r="N61" s="463"/>
      <c r="O61" s="463"/>
      <c r="P61" s="464"/>
      <c r="Q61" s="302" t="s">
        <v>48</v>
      </c>
      <c r="R61" s="297" t="s">
        <v>47</v>
      </c>
      <c r="S61" s="297" t="s">
        <v>51</v>
      </c>
      <c r="T61" s="297"/>
      <c r="U61" s="344"/>
      <c r="V61" s="344"/>
      <c r="W61" s="335">
        <f t="shared" si="0"/>
        <v>0</v>
      </c>
      <c r="X61" s="292" t="s">
        <v>439</v>
      </c>
    </row>
    <row r="62" spans="1:24" x14ac:dyDescent="0.2">
      <c r="A62" s="463" t="s">
        <v>235</v>
      </c>
      <c r="B62" s="465">
        <v>612</v>
      </c>
      <c r="C62" s="463" t="s">
        <v>490</v>
      </c>
      <c r="D62" s="463" t="s">
        <v>42</v>
      </c>
      <c r="E62" s="463">
        <v>34</v>
      </c>
      <c r="F62" s="463">
        <v>107</v>
      </c>
      <c r="G62" s="463">
        <v>9</v>
      </c>
      <c r="H62" s="463">
        <v>2</v>
      </c>
      <c r="I62" s="463">
        <v>6</v>
      </c>
      <c r="J62" s="465">
        <v>54</v>
      </c>
      <c r="K62" s="463" t="s">
        <v>43</v>
      </c>
      <c r="L62" s="463" t="s">
        <v>44</v>
      </c>
      <c r="M62" s="463" t="s">
        <v>45</v>
      </c>
      <c r="N62" s="463" t="s">
        <v>45</v>
      </c>
      <c r="O62" s="463" t="s">
        <v>51</v>
      </c>
      <c r="P62" s="464"/>
      <c r="Q62" s="302" t="s">
        <v>46</v>
      </c>
      <c r="R62" s="297" t="s">
        <v>47</v>
      </c>
      <c r="S62" s="297" t="s">
        <v>51</v>
      </c>
      <c r="T62" s="297"/>
      <c r="U62" s="344"/>
      <c r="V62" s="344"/>
      <c r="W62" s="335">
        <f t="shared" si="0"/>
        <v>0</v>
      </c>
      <c r="X62" s="292" t="s">
        <v>439</v>
      </c>
    </row>
    <row r="63" spans="1:24" ht="24" x14ac:dyDescent="0.2">
      <c r="A63" s="463"/>
      <c r="B63" s="465"/>
      <c r="C63" s="463"/>
      <c r="D63" s="463"/>
      <c r="E63" s="463"/>
      <c r="F63" s="463"/>
      <c r="G63" s="463"/>
      <c r="H63" s="463"/>
      <c r="I63" s="463"/>
      <c r="J63" s="465"/>
      <c r="K63" s="463"/>
      <c r="L63" s="463"/>
      <c r="M63" s="463"/>
      <c r="N63" s="463"/>
      <c r="O63" s="463"/>
      <c r="P63" s="464"/>
      <c r="Q63" s="302" t="s">
        <v>48</v>
      </c>
      <c r="R63" s="297" t="s">
        <v>47</v>
      </c>
      <c r="S63" s="297" t="s">
        <v>51</v>
      </c>
      <c r="T63" s="297"/>
      <c r="U63" s="344"/>
      <c r="V63" s="344"/>
      <c r="W63" s="335">
        <f t="shared" si="0"/>
        <v>0</v>
      </c>
      <c r="X63" s="292" t="s">
        <v>439</v>
      </c>
    </row>
    <row r="64" spans="1:24" ht="24" x14ac:dyDescent="0.2">
      <c r="A64" s="463" t="s">
        <v>235</v>
      </c>
      <c r="B64" s="465">
        <v>613</v>
      </c>
      <c r="C64" s="463" t="s">
        <v>491</v>
      </c>
      <c r="D64" s="463" t="s">
        <v>42</v>
      </c>
      <c r="E64" s="463">
        <v>44</v>
      </c>
      <c r="F64" s="463">
        <v>138</v>
      </c>
      <c r="G64" s="463">
        <v>10</v>
      </c>
      <c r="H64" s="463">
        <v>2</v>
      </c>
      <c r="I64" s="463">
        <v>8</v>
      </c>
      <c r="J64" s="465">
        <v>80</v>
      </c>
      <c r="K64" s="463" t="s">
        <v>43</v>
      </c>
      <c r="L64" s="463" t="s">
        <v>44</v>
      </c>
      <c r="M64" s="463" t="s">
        <v>45</v>
      </c>
      <c r="N64" s="463" t="s">
        <v>51</v>
      </c>
      <c r="O64" s="463" t="s">
        <v>51</v>
      </c>
      <c r="P64" s="464" t="s">
        <v>66</v>
      </c>
      <c r="Q64" s="302" t="s">
        <v>46</v>
      </c>
      <c r="R64" s="297" t="s">
        <v>47</v>
      </c>
      <c r="S64" s="297" t="s">
        <v>51</v>
      </c>
      <c r="T64" s="297" t="s">
        <v>56</v>
      </c>
      <c r="U64" s="344"/>
      <c r="V64" s="344"/>
      <c r="W64" s="335">
        <f t="shared" si="0"/>
        <v>0</v>
      </c>
      <c r="X64" s="292" t="s">
        <v>439</v>
      </c>
    </row>
    <row r="65" spans="1:24" ht="24" x14ac:dyDescent="0.2">
      <c r="A65" s="463"/>
      <c r="B65" s="465"/>
      <c r="C65" s="463"/>
      <c r="D65" s="463"/>
      <c r="E65" s="463"/>
      <c r="F65" s="463"/>
      <c r="G65" s="463"/>
      <c r="H65" s="463"/>
      <c r="I65" s="463"/>
      <c r="J65" s="465"/>
      <c r="K65" s="463"/>
      <c r="L65" s="463"/>
      <c r="M65" s="463"/>
      <c r="N65" s="463"/>
      <c r="O65" s="463"/>
      <c r="P65" s="464"/>
      <c r="Q65" s="302" t="s">
        <v>48</v>
      </c>
      <c r="R65" s="297" t="s">
        <v>47</v>
      </c>
      <c r="S65" s="297" t="s">
        <v>51</v>
      </c>
      <c r="T65" s="297"/>
      <c r="U65" s="344"/>
      <c r="V65" s="344"/>
      <c r="W65" s="335">
        <f t="shared" si="0"/>
        <v>0</v>
      </c>
      <c r="X65" s="292" t="s">
        <v>439</v>
      </c>
    </row>
    <row r="66" spans="1:24" ht="24" x14ac:dyDescent="0.2">
      <c r="A66" s="463" t="s">
        <v>235</v>
      </c>
      <c r="B66" s="465">
        <v>614</v>
      </c>
      <c r="C66" s="463" t="s">
        <v>492</v>
      </c>
      <c r="D66" s="463" t="s">
        <v>42</v>
      </c>
      <c r="E66" s="463">
        <v>55</v>
      </c>
      <c r="F66" s="463">
        <v>173</v>
      </c>
      <c r="G66" s="463">
        <v>11</v>
      </c>
      <c r="H66" s="463">
        <v>2</v>
      </c>
      <c r="I66" s="463">
        <v>9</v>
      </c>
      <c r="J66" s="465">
        <v>99</v>
      </c>
      <c r="K66" s="463" t="s">
        <v>50</v>
      </c>
      <c r="L66" s="463" t="s">
        <v>44</v>
      </c>
      <c r="M66" s="463" t="s">
        <v>45</v>
      </c>
      <c r="N66" s="463" t="s">
        <v>51</v>
      </c>
      <c r="O66" s="463" t="s">
        <v>51</v>
      </c>
      <c r="P66" s="464" t="s">
        <v>66</v>
      </c>
      <c r="Q66" s="302" t="s">
        <v>46</v>
      </c>
      <c r="R66" s="297" t="s">
        <v>47</v>
      </c>
      <c r="S66" s="297" t="s">
        <v>51</v>
      </c>
      <c r="T66" s="297" t="s">
        <v>56</v>
      </c>
      <c r="U66" s="344"/>
      <c r="V66" s="344"/>
      <c r="W66" s="335">
        <f t="shared" si="0"/>
        <v>0</v>
      </c>
      <c r="X66" s="292" t="s">
        <v>439</v>
      </c>
    </row>
    <row r="67" spans="1:24" ht="24" x14ac:dyDescent="0.2">
      <c r="A67" s="463"/>
      <c r="B67" s="465"/>
      <c r="C67" s="463"/>
      <c r="D67" s="463"/>
      <c r="E67" s="463"/>
      <c r="F67" s="463"/>
      <c r="G67" s="463"/>
      <c r="H67" s="463"/>
      <c r="I67" s="463"/>
      <c r="J67" s="465"/>
      <c r="K67" s="463"/>
      <c r="L67" s="463"/>
      <c r="M67" s="463"/>
      <c r="N67" s="463"/>
      <c r="O67" s="463"/>
      <c r="P67" s="464"/>
      <c r="Q67" s="302" t="s">
        <v>48</v>
      </c>
      <c r="R67" s="297" t="s">
        <v>47</v>
      </c>
      <c r="S67" s="297" t="s">
        <v>51</v>
      </c>
      <c r="T67" s="297"/>
      <c r="U67" s="344"/>
      <c r="V67" s="344"/>
      <c r="W67" s="335">
        <f t="shared" si="0"/>
        <v>0</v>
      </c>
      <c r="X67" s="292" t="s">
        <v>439</v>
      </c>
    </row>
    <row r="68" spans="1:24" x14ac:dyDescent="0.2">
      <c r="A68" s="463" t="s">
        <v>235</v>
      </c>
      <c r="B68" s="465">
        <v>615</v>
      </c>
      <c r="C68" s="463" t="s">
        <v>493</v>
      </c>
      <c r="D68" s="463" t="s">
        <v>82</v>
      </c>
      <c r="E68" s="463">
        <v>47</v>
      </c>
      <c r="F68" s="463">
        <v>148</v>
      </c>
      <c r="G68" s="463">
        <v>11</v>
      </c>
      <c r="H68" s="463">
        <v>2</v>
      </c>
      <c r="I68" s="463">
        <v>8</v>
      </c>
      <c r="J68" s="465">
        <v>88</v>
      </c>
      <c r="K68" s="463" t="s">
        <v>50</v>
      </c>
      <c r="L68" s="463" t="s">
        <v>44</v>
      </c>
      <c r="M68" s="463" t="s">
        <v>45</v>
      </c>
      <c r="N68" s="463" t="s">
        <v>45</v>
      </c>
      <c r="O68" s="463" t="s">
        <v>51</v>
      </c>
      <c r="P68" s="464"/>
      <c r="Q68" s="302" t="s">
        <v>46</v>
      </c>
      <c r="R68" s="297" t="s">
        <v>47</v>
      </c>
      <c r="S68" s="297" t="s">
        <v>51</v>
      </c>
      <c r="T68" s="297"/>
      <c r="U68" s="344"/>
      <c r="V68" s="344"/>
      <c r="W68" s="335">
        <f t="shared" si="0"/>
        <v>0</v>
      </c>
      <c r="X68" s="292" t="s">
        <v>439</v>
      </c>
    </row>
    <row r="69" spans="1:24" ht="24" x14ac:dyDescent="0.2">
      <c r="A69" s="463"/>
      <c r="B69" s="465"/>
      <c r="C69" s="463"/>
      <c r="D69" s="463"/>
      <c r="E69" s="463"/>
      <c r="F69" s="463"/>
      <c r="G69" s="463"/>
      <c r="H69" s="463"/>
      <c r="I69" s="463"/>
      <c r="J69" s="465"/>
      <c r="K69" s="463"/>
      <c r="L69" s="463"/>
      <c r="M69" s="463"/>
      <c r="N69" s="463"/>
      <c r="O69" s="463"/>
      <c r="P69" s="464"/>
      <c r="Q69" s="302" t="s">
        <v>48</v>
      </c>
      <c r="R69" s="297" t="s">
        <v>47</v>
      </c>
      <c r="S69" s="297" t="s">
        <v>51</v>
      </c>
      <c r="T69" s="297"/>
      <c r="U69" s="344"/>
      <c r="V69" s="344"/>
      <c r="W69" s="335">
        <f t="shared" ref="W69:W130" si="1">U69+V69</f>
        <v>0</v>
      </c>
      <c r="X69" s="292" t="s">
        <v>439</v>
      </c>
    </row>
    <row r="70" spans="1:24" x14ac:dyDescent="0.2">
      <c r="A70" s="463" t="s">
        <v>235</v>
      </c>
      <c r="B70" s="465">
        <v>616</v>
      </c>
      <c r="C70" s="463" t="s">
        <v>494</v>
      </c>
      <c r="D70" s="463" t="s">
        <v>42</v>
      </c>
      <c r="E70" s="463">
        <v>40</v>
      </c>
      <c r="F70" s="463">
        <v>126</v>
      </c>
      <c r="G70" s="463">
        <v>10</v>
      </c>
      <c r="H70" s="463">
        <v>2</v>
      </c>
      <c r="I70" s="463">
        <v>7</v>
      </c>
      <c r="J70" s="465">
        <v>70</v>
      </c>
      <c r="K70" s="463" t="s">
        <v>43</v>
      </c>
      <c r="L70" s="463" t="s">
        <v>44</v>
      </c>
      <c r="M70" s="463" t="s">
        <v>45</v>
      </c>
      <c r="N70" s="463" t="s">
        <v>45</v>
      </c>
      <c r="O70" s="463" t="s">
        <v>45</v>
      </c>
      <c r="P70" s="464"/>
      <c r="Q70" s="302" t="s">
        <v>46</v>
      </c>
      <c r="R70" s="297" t="s">
        <v>47</v>
      </c>
      <c r="S70" s="297" t="s">
        <v>51</v>
      </c>
      <c r="T70" s="297"/>
      <c r="U70" s="344"/>
      <c r="V70" s="344"/>
      <c r="W70" s="335">
        <f t="shared" si="1"/>
        <v>0</v>
      </c>
      <c r="X70" s="292" t="s">
        <v>439</v>
      </c>
    </row>
    <row r="71" spans="1:24" ht="24" x14ac:dyDescent="0.2">
      <c r="A71" s="463"/>
      <c r="B71" s="465"/>
      <c r="C71" s="463"/>
      <c r="D71" s="463"/>
      <c r="E71" s="463"/>
      <c r="F71" s="463"/>
      <c r="G71" s="463"/>
      <c r="H71" s="463"/>
      <c r="I71" s="463"/>
      <c r="J71" s="465"/>
      <c r="K71" s="463"/>
      <c r="L71" s="463"/>
      <c r="M71" s="463"/>
      <c r="N71" s="463"/>
      <c r="O71" s="463"/>
      <c r="P71" s="464"/>
      <c r="Q71" s="302" t="s">
        <v>48</v>
      </c>
      <c r="R71" s="297" t="s">
        <v>47</v>
      </c>
      <c r="S71" s="297" t="s">
        <v>51</v>
      </c>
      <c r="T71" s="297"/>
      <c r="U71" s="344"/>
      <c r="V71" s="344"/>
      <c r="W71" s="335">
        <f t="shared" si="1"/>
        <v>0</v>
      </c>
      <c r="X71" s="292" t="s">
        <v>439</v>
      </c>
    </row>
    <row r="72" spans="1:24" x14ac:dyDescent="0.2">
      <c r="A72" s="463" t="s">
        <v>235</v>
      </c>
      <c r="B72" s="465">
        <v>617</v>
      </c>
      <c r="C72" s="463" t="s">
        <v>495</v>
      </c>
      <c r="D72" s="463" t="s">
        <v>42</v>
      </c>
      <c r="E72" s="463">
        <v>50</v>
      </c>
      <c r="F72" s="463">
        <v>157</v>
      </c>
      <c r="G72" s="463">
        <v>10</v>
      </c>
      <c r="H72" s="463">
        <v>2</v>
      </c>
      <c r="I72" s="463">
        <v>9</v>
      </c>
      <c r="J72" s="465">
        <v>90</v>
      </c>
      <c r="K72" s="463" t="s">
        <v>50</v>
      </c>
      <c r="L72" s="463" t="s">
        <v>44</v>
      </c>
      <c r="M72" s="463" t="s">
        <v>45</v>
      </c>
      <c r="N72" s="463" t="s">
        <v>45</v>
      </c>
      <c r="O72" s="463" t="s">
        <v>51</v>
      </c>
      <c r="P72" s="464"/>
      <c r="Q72" s="302" t="s">
        <v>46</v>
      </c>
      <c r="R72" s="297" t="s">
        <v>47</v>
      </c>
      <c r="S72" s="297" t="s">
        <v>51</v>
      </c>
      <c r="T72" s="297"/>
      <c r="U72" s="344"/>
      <c r="V72" s="344"/>
      <c r="W72" s="335">
        <f t="shared" si="1"/>
        <v>0</v>
      </c>
      <c r="X72" s="292" t="s">
        <v>439</v>
      </c>
    </row>
    <row r="73" spans="1:24" ht="24" x14ac:dyDescent="0.2">
      <c r="A73" s="463"/>
      <c r="B73" s="465"/>
      <c r="C73" s="463"/>
      <c r="D73" s="463"/>
      <c r="E73" s="463"/>
      <c r="F73" s="463"/>
      <c r="G73" s="463"/>
      <c r="H73" s="463"/>
      <c r="I73" s="463"/>
      <c r="J73" s="465"/>
      <c r="K73" s="463"/>
      <c r="L73" s="463"/>
      <c r="M73" s="463"/>
      <c r="N73" s="463"/>
      <c r="O73" s="463"/>
      <c r="P73" s="464"/>
      <c r="Q73" s="302" t="s">
        <v>48</v>
      </c>
      <c r="R73" s="297" t="s">
        <v>47</v>
      </c>
      <c r="S73" s="297" t="s">
        <v>51</v>
      </c>
      <c r="T73" s="297"/>
      <c r="U73" s="344"/>
      <c r="V73" s="344"/>
      <c r="W73" s="335">
        <f t="shared" si="1"/>
        <v>0</v>
      </c>
      <c r="X73" s="292" t="s">
        <v>439</v>
      </c>
    </row>
    <row r="74" spans="1:24" x14ac:dyDescent="0.2">
      <c r="A74" s="463" t="s">
        <v>235</v>
      </c>
      <c r="B74" s="465">
        <v>618</v>
      </c>
      <c r="C74" s="463" t="s">
        <v>496</v>
      </c>
      <c r="D74" s="463" t="s">
        <v>42</v>
      </c>
      <c r="E74" s="463">
        <v>47</v>
      </c>
      <c r="F74" s="463">
        <v>148</v>
      </c>
      <c r="G74" s="463">
        <v>11</v>
      </c>
      <c r="H74" s="463">
        <v>3</v>
      </c>
      <c r="I74" s="463">
        <v>8</v>
      </c>
      <c r="J74" s="465">
        <v>88</v>
      </c>
      <c r="K74" s="463" t="s">
        <v>43</v>
      </c>
      <c r="L74" s="463" t="s">
        <v>44</v>
      </c>
      <c r="M74" s="463" t="s">
        <v>45</v>
      </c>
      <c r="N74" s="463" t="s">
        <v>45</v>
      </c>
      <c r="O74" s="463" t="s">
        <v>51</v>
      </c>
      <c r="P74" s="464"/>
      <c r="Q74" s="302" t="s">
        <v>46</v>
      </c>
      <c r="R74" s="297" t="s">
        <v>47</v>
      </c>
      <c r="S74" s="297" t="s">
        <v>51</v>
      </c>
      <c r="T74" s="297"/>
      <c r="U74" s="344"/>
      <c r="V74" s="344"/>
      <c r="W74" s="335">
        <f t="shared" si="1"/>
        <v>0</v>
      </c>
      <c r="X74" s="292" t="s">
        <v>439</v>
      </c>
    </row>
    <row r="75" spans="1:24" ht="24" x14ac:dyDescent="0.2">
      <c r="A75" s="463"/>
      <c r="B75" s="465"/>
      <c r="C75" s="463"/>
      <c r="D75" s="463"/>
      <c r="E75" s="463"/>
      <c r="F75" s="463"/>
      <c r="G75" s="463"/>
      <c r="H75" s="463"/>
      <c r="I75" s="463"/>
      <c r="J75" s="465"/>
      <c r="K75" s="463"/>
      <c r="L75" s="463"/>
      <c r="M75" s="463"/>
      <c r="N75" s="463"/>
      <c r="O75" s="463"/>
      <c r="P75" s="464"/>
      <c r="Q75" s="302" t="s">
        <v>48</v>
      </c>
      <c r="R75" s="297" t="s">
        <v>47</v>
      </c>
      <c r="S75" s="297" t="s">
        <v>51</v>
      </c>
      <c r="T75" s="297"/>
      <c r="U75" s="344"/>
      <c r="V75" s="344"/>
      <c r="W75" s="335">
        <f t="shared" si="1"/>
        <v>0</v>
      </c>
      <c r="X75" s="292" t="s">
        <v>439</v>
      </c>
    </row>
    <row r="76" spans="1:24" ht="24" x14ac:dyDescent="0.2">
      <c r="A76" s="463" t="s">
        <v>235</v>
      </c>
      <c r="B76" s="465">
        <v>619</v>
      </c>
      <c r="C76" s="463" t="s">
        <v>497</v>
      </c>
      <c r="D76" s="463" t="s">
        <v>42</v>
      </c>
      <c r="E76" s="463">
        <v>49</v>
      </c>
      <c r="F76" s="463">
        <v>154</v>
      </c>
      <c r="G76" s="463">
        <v>12</v>
      </c>
      <c r="H76" s="463">
        <v>2</v>
      </c>
      <c r="I76" s="463">
        <v>8</v>
      </c>
      <c r="J76" s="465">
        <v>96</v>
      </c>
      <c r="K76" s="463" t="s">
        <v>50</v>
      </c>
      <c r="L76" s="463" t="s">
        <v>44</v>
      </c>
      <c r="M76" s="463" t="s">
        <v>45</v>
      </c>
      <c r="N76" s="463" t="s">
        <v>51</v>
      </c>
      <c r="O76" s="463" t="s">
        <v>51</v>
      </c>
      <c r="P76" s="464" t="s">
        <v>85</v>
      </c>
      <c r="Q76" s="302" t="s">
        <v>46</v>
      </c>
      <c r="R76" s="297" t="s">
        <v>47</v>
      </c>
      <c r="S76" s="297" t="s">
        <v>51</v>
      </c>
      <c r="T76" s="297" t="s">
        <v>56</v>
      </c>
      <c r="U76" s="344"/>
      <c r="V76" s="344"/>
      <c r="W76" s="335">
        <f t="shared" si="1"/>
        <v>0</v>
      </c>
      <c r="X76" s="292" t="s">
        <v>439</v>
      </c>
    </row>
    <row r="77" spans="1:24" ht="24" x14ac:dyDescent="0.2">
      <c r="A77" s="463"/>
      <c r="B77" s="465"/>
      <c r="C77" s="463"/>
      <c r="D77" s="463"/>
      <c r="E77" s="463"/>
      <c r="F77" s="463"/>
      <c r="G77" s="463"/>
      <c r="H77" s="463"/>
      <c r="I77" s="463"/>
      <c r="J77" s="465"/>
      <c r="K77" s="463"/>
      <c r="L77" s="463"/>
      <c r="M77" s="463"/>
      <c r="N77" s="463"/>
      <c r="O77" s="463"/>
      <c r="P77" s="464"/>
      <c r="Q77" s="302" t="s">
        <v>48</v>
      </c>
      <c r="R77" s="297" t="s">
        <v>47</v>
      </c>
      <c r="S77" s="297" t="s">
        <v>51</v>
      </c>
      <c r="T77" s="297"/>
      <c r="U77" s="344"/>
      <c r="V77" s="344"/>
      <c r="W77" s="335">
        <f t="shared" si="1"/>
        <v>0</v>
      </c>
      <c r="X77" s="292" t="s">
        <v>439</v>
      </c>
    </row>
    <row r="78" spans="1:24" x14ac:dyDescent="0.2">
      <c r="A78" s="463" t="s">
        <v>235</v>
      </c>
      <c r="B78" s="465">
        <v>621</v>
      </c>
      <c r="C78" s="463" t="s">
        <v>498</v>
      </c>
      <c r="D78" s="463" t="s">
        <v>42</v>
      </c>
      <c r="E78" s="463">
        <v>63</v>
      </c>
      <c r="F78" s="463">
        <v>198</v>
      </c>
      <c r="G78" s="463">
        <v>12</v>
      </c>
      <c r="H78" s="463">
        <v>2</v>
      </c>
      <c r="I78" s="463">
        <v>9</v>
      </c>
      <c r="J78" s="465">
        <v>108</v>
      </c>
      <c r="K78" s="463" t="s">
        <v>50</v>
      </c>
      <c r="L78" s="463" t="s">
        <v>44</v>
      </c>
      <c r="M78" s="463" t="s">
        <v>45</v>
      </c>
      <c r="N78" s="463" t="s">
        <v>45</v>
      </c>
      <c r="O78" s="463" t="s">
        <v>51</v>
      </c>
      <c r="P78" s="464"/>
      <c r="Q78" s="302" t="s">
        <v>46</v>
      </c>
      <c r="R78" s="297" t="s">
        <v>47</v>
      </c>
      <c r="S78" s="297" t="s">
        <v>51</v>
      </c>
      <c r="T78" s="297"/>
      <c r="U78" s="344"/>
      <c r="V78" s="344"/>
      <c r="W78" s="335">
        <f t="shared" si="1"/>
        <v>0</v>
      </c>
      <c r="X78" s="292" t="s">
        <v>439</v>
      </c>
    </row>
    <row r="79" spans="1:24" ht="24" x14ac:dyDescent="0.2">
      <c r="A79" s="463"/>
      <c r="B79" s="465"/>
      <c r="C79" s="463"/>
      <c r="D79" s="463"/>
      <c r="E79" s="463"/>
      <c r="F79" s="463"/>
      <c r="G79" s="463"/>
      <c r="H79" s="463"/>
      <c r="I79" s="463"/>
      <c r="J79" s="465"/>
      <c r="K79" s="463"/>
      <c r="L79" s="463"/>
      <c r="M79" s="463"/>
      <c r="N79" s="463"/>
      <c r="O79" s="463"/>
      <c r="P79" s="464"/>
      <c r="Q79" s="302" t="s">
        <v>48</v>
      </c>
      <c r="R79" s="297" t="s">
        <v>47</v>
      </c>
      <c r="S79" s="297" t="s">
        <v>51</v>
      </c>
      <c r="T79" s="297"/>
      <c r="U79" s="344"/>
      <c r="V79" s="344"/>
      <c r="W79" s="335">
        <f t="shared" si="1"/>
        <v>0</v>
      </c>
      <c r="X79" s="292" t="s">
        <v>439</v>
      </c>
    </row>
    <row r="80" spans="1:24" ht="24" x14ac:dyDescent="0.2">
      <c r="A80" s="463" t="s">
        <v>235</v>
      </c>
      <c r="B80" s="465">
        <v>622</v>
      </c>
      <c r="C80" s="463" t="s">
        <v>499</v>
      </c>
      <c r="D80" s="463" t="s">
        <v>42</v>
      </c>
      <c r="E80" s="463">
        <v>50</v>
      </c>
      <c r="F80" s="463">
        <v>157</v>
      </c>
      <c r="G80" s="463">
        <v>12</v>
      </c>
      <c r="H80" s="463">
        <v>2</v>
      </c>
      <c r="I80" s="463">
        <v>8</v>
      </c>
      <c r="J80" s="465">
        <v>96</v>
      </c>
      <c r="K80" s="463" t="s">
        <v>50</v>
      </c>
      <c r="L80" s="463" t="s">
        <v>44</v>
      </c>
      <c r="M80" s="463" t="s">
        <v>51</v>
      </c>
      <c r="N80" s="463" t="s">
        <v>45</v>
      </c>
      <c r="O80" s="463" t="s">
        <v>51</v>
      </c>
      <c r="P80" s="464" t="s">
        <v>66</v>
      </c>
      <c r="Q80" s="302" t="s">
        <v>46</v>
      </c>
      <c r="R80" s="297" t="s">
        <v>47</v>
      </c>
      <c r="S80" s="297" t="s">
        <v>51</v>
      </c>
      <c r="T80" s="297" t="s">
        <v>56</v>
      </c>
      <c r="U80" s="344"/>
      <c r="V80" s="344"/>
      <c r="W80" s="335">
        <f t="shared" si="1"/>
        <v>0</v>
      </c>
      <c r="X80" s="292" t="s">
        <v>439</v>
      </c>
    </row>
    <row r="81" spans="1:24" ht="24" x14ac:dyDescent="0.2">
      <c r="A81" s="463"/>
      <c r="B81" s="465"/>
      <c r="C81" s="463"/>
      <c r="D81" s="463"/>
      <c r="E81" s="463"/>
      <c r="F81" s="463"/>
      <c r="G81" s="463"/>
      <c r="H81" s="463"/>
      <c r="I81" s="463"/>
      <c r="J81" s="465"/>
      <c r="K81" s="463"/>
      <c r="L81" s="463"/>
      <c r="M81" s="463"/>
      <c r="N81" s="463"/>
      <c r="O81" s="463"/>
      <c r="P81" s="464"/>
      <c r="Q81" s="302" t="s">
        <v>48</v>
      </c>
      <c r="R81" s="297" t="s">
        <v>47</v>
      </c>
      <c r="S81" s="297" t="s">
        <v>51</v>
      </c>
      <c r="T81" s="297"/>
      <c r="U81" s="344"/>
      <c r="V81" s="344"/>
      <c r="W81" s="335">
        <f t="shared" si="1"/>
        <v>0</v>
      </c>
      <c r="X81" s="292" t="s">
        <v>439</v>
      </c>
    </row>
    <row r="82" spans="1:24" ht="24" x14ac:dyDescent="0.2">
      <c r="A82" s="463" t="s">
        <v>235</v>
      </c>
      <c r="B82" s="465">
        <v>623</v>
      </c>
      <c r="C82" s="463" t="s">
        <v>500</v>
      </c>
      <c r="D82" s="463" t="s">
        <v>42</v>
      </c>
      <c r="E82" s="463">
        <v>47</v>
      </c>
      <c r="F82" s="463">
        <v>148</v>
      </c>
      <c r="G82" s="463">
        <v>10</v>
      </c>
      <c r="H82" s="463">
        <v>2</v>
      </c>
      <c r="I82" s="463">
        <v>8</v>
      </c>
      <c r="J82" s="465">
        <v>80</v>
      </c>
      <c r="K82" s="463" t="s">
        <v>50</v>
      </c>
      <c r="L82" s="463" t="s">
        <v>44</v>
      </c>
      <c r="M82" s="463" t="s">
        <v>45</v>
      </c>
      <c r="N82" s="463" t="s">
        <v>51</v>
      </c>
      <c r="O82" s="463" t="s">
        <v>51</v>
      </c>
      <c r="P82" s="464" t="s">
        <v>85</v>
      </c>
      <c r="Q82" s="302" t="s">
        <v>46</v>
      </c>
      <c r="R82" s="297" t="s">
        <v>47</v>
      </c>
      <c r="S82" s="297" t="s">
        <v>51</v>
      </c>
      <c r="T82" s="297" t="s">
        <v>56</v>
      </c>
      <c r="U82" s="344"/>
      <c r="V82" s="344"/>
      <c r="W82" s="335">
        <f t="shared" si="1"/>
        <v>0</v>
      </c>
      <c r="X82" s="292" t="s">
        <v>439</v>
      </c>
    </row>
    <row r="83" spans="1:24" ht="24" x14ac:dyDescent="0.2">
      <c r="A83" s="463"/>
      <c r="B83" s="465"/>
      <c r="C83" s="463"/>
      <c r="D83" s="463"/>
      <c r="E83" s="463"/>
      <c r="F83" s="463"/>
      <c r="G83" s="463"/>
      <c r="H83" s="463"/>
      <c r="I83" s="463"/>
      <c r="J83" s="465"/>
      <c r="K83" s="463"/>
      <c r="L83" s="463"/>
      <c r="M83" s="463"/>
      <c r="N83" s="463"/>
      <c r="O83" s="463"/>
      <c r="P83" s="464"/>
      <c r="Q83" s="302" t="s">
        <v>48</v>
      </c>
      <c r="R83" s="297" t="s">
        <v>47</v>
      </c>
      <c r="S83" s="297" t="s">
        <v>51</v>
      </c>
      <c r="T83" s="297"/>
      <c r="U83" s="344"/>
      <c r="V83" s="344"/>
      <c r="W83" s="335">
        <f t="shared" si="1"/>
        <v>0</v>
      </c>
      <c r="X83" s="292" t="s">
        <v>439</v>
      </c>
    </row>
    <row r="84" spans="1:24" x14ac:dyDescent="0.2">
      <c r="A84" s="463" t="s">
        <v>235</v>
      </c>
      <c r="B84" s="465">
        <v>624</v>
      </c>
      <c r="C84" s="463" t="s">
        <v>501</v>
      </c>
      <c r="D84" s="463" t="s">
        <v>42</v>
      </c>
      <c r="E84" s="463">
        <v>36</v>
      </c>
      <c r="F84" s="463">
        <v>113</v>
      </c>
      <c r="G84" s="463">
        <v>9</v>
      </c>
      <c r="H84" s="463">
        <v>2</v>
      </c>
      <c r="I84" s="463">
        <v>8</v>
      </c>
      <c r="J84" s="465">
        <v>72</v>
      </c>
      <c r="K84" s="463" t="s">
        <v>43</v>
      </c>
      <c r="L84" s="463" t="s">
        <v>44</v>
      </c>
      <c r="M84" s="463" t="s">
        <v>45</v>
      </c>
      <c r="N84" s="463" t="s">
        <v>45</v>
      </c>
      <c r="O84" s="463" t="s">
        <v>51</v>
      </c>
      <c r="P84" s="464"/>
      <c r="Q84" s="302" t="s">
        <v>46</v>
      </c>
      <c r="R84" s="297" t="s">
        <v>47</v>
      </c>
      <c r="S84" s="297" t="s">
        <v>51</v>
      </c>
      <c r="T84" s="297"/>
      <c r="U84" s="344"/>
      <c r="V84" s="344"/>
      <c r="W84" s="335">
        <f t="shared" si="1"/>
        <v>0</v>
      </c>
      <c r="X84" s="292" t="s">
        <v>439</v>
      </c>
    </row>
    <row r="85" spans="1:24" ht="24" x14ac:dyDescent="0.2">
      <c r="A85" s="463"/>
      <c r="B85" s="465"/>
      <c r="C85" s="463"/>
      <c r="D85" s="463"/>
      <c r="E85" s="463"/>
      <c r="F85" s="463"/>
      <c r="G85" s="463"/>
      <c r="H85" s="463"/>
      <c r="I85" s="463"/>
      <c r="J85" s="465"/>
      <c r="K85" s="463"/>
      <c r="L85" s="463"/>
      <c r="M85" s="463"/>
      <c r="N85" s="463"/>
      <c r="O85" s="463"/>
      <c r="P85" s="464"/>
      <c r="Q85" s="302" t="s">
        <v>48</v>
      </c>
      <c r="R85" s="297" t="s">
        <v>47</v>
      </c>
      <c r="S85" s="297" t="s">
        <v>51</v>
      </c>
      <c r="T85" s="297"/>
      <c r="U85" s="344"/>
      <c r="V85" s="344"/>
      <c r="W85" s="335">
        <f t="shared" si="1"/>
        <v>0</v>
      </c>
      <c r="X85" s="292" t="s">
        <v>439</v>
      </c>
    </row>
    <row r="86" spans="1:24" ht="24" x14ac:dyDescent="0.2">
      <c r="A86" s="463" t="s">
        <v>235</v>
      </c>
      <c r="B86" s="465">
        <v>625</v>
      </c>
      <c r="C86" s="463" t="s">
        <v>502</v>
      </c>
      <c r="D86" s="463" t="s">
        <v>42</v>
      </c>
      <c r="E86" s="463">
        <v>39</v>
      </c>
      <c r="F86" s="463">
        <v>123</v>
      </c>
      <c r="G86" s="463">
        <v>10</v>
      </c>
      <c r="H86" s="463">
        <v>2</v>
      </c>
      <c r="I86" s="463">
        <v>7</v>
      </c>
      <c r="J86" s="465">
        <v>70</v>
      </c>
      <c r="K86" s="463" t="s">
        <v>43</v>
      </c>
      <c r="L86" s="463" t="s">
        <v>44</v>
      </c>
      <c r="M86" s="463" t="s">
        <v>45</v>
      </c>
      <c r="N86" s="463" t="s">
        <v>51</v>
      </c>
      <c r="O86" s="463" t="s">
        <v>51</v>
      </c>
      <c r="P86" s="464" t="s">
        <v>85</v>
      </c>
      <c r="Q86" s="302" t="s">
        <v>46</v>
      </c>
      <c r="R86" s="297" t="s">
        <v>47</v>
      </c>
      <c r="S86" s="297" t="s">
        <v>51</v>
      </c>
      <c r="T86" s="297" t="s">
        <v>56</v>
      </c>
      <c r="U86" s="344"/>
      <c r="V86" s="344"/>
      <c r="W86" s="335">
        <f t="shared" si="1"/>
        <v>0</v>
      </c>
      <c r="X86" s="292" t="s">
        <v>439</v>
      </c>
    </row>
    <row r="87" spans="1:24" ht="24" x14ac:dyDescent="0.2">
      <c r="A87" s="463"/>
      <c r="B87" s="465"/>
      <c r="C87" s="463"/>
      <c r="D87" s="463"/>
      <c r="E87" s="463"/>
      <c r="F87" s="463"/>
      <c r="G87" s="463"/>
      <c r="H87" s="463"/>
      <c r="I87" s="463"/>
      <c r="J87" s="465"/>
      <c r="K87" s="463"/>
      <c r="L87" s="463"/>
      <c r="M87" s="463"/>
      <c r="N87" s="463"/>
      <c r="O87" s="463"/>
      <c r="P87" s="464"/>
      <c r="Q87" s="302" t="s">
        <v>48</v>
      </c>
      <c r="R87" s="297" t="s">
        <v>47</v>
      </c>
      <c r="S87" s="297" t="s">
        <v>51</v>
      </c>
      <c r="T87" s="297"/>
      <c r="U87" s="344"/>
      <c r="V87" s="344"/>
      <c r="W87" s="335">
        <f t="shared" si="1"/>
        <v>0</v>
      </c>
      <c r="X87" s="292" t="s">
        <v>439</v>
      </c>
    </row>
    <row r="88" spans="1:24" x14ac:dyDescent="0.2">
      <c r="A88" s="286" t="s">
        <v>235</v>
      </c>
      <c r="B88" s="349">
        <v>626</v>
      </c>
      <c r="C88" s="286" t="s">
        <v>503</v>
      </c>
      <c r="D88" s="286" t="s">
        <v>42</v>
      </c>
      <c r="E88" s="286">
        <v>31</v>
      </c>
      <c r="F88" s="286">
        <v>97</v>
      </c>
      <c r="G88" s="286">
        <v>8</v>
      </c>
      <c r="H88" s="286">
        <v>2</v>
      </c>
      <c r="I88" s="286">
        <v>7</v>
      </c>
      <c r="J88" s="349">
        <v>56</v>
      </c>
      <c r="K88" s="286" t="s">
        <v>43</v>
      </c>
      <c r="L88" s="286" t="s">
        <v>44</v>
      </c>
      <c r="M88" s="286" t="s">
        <v>45</v>
      </c>
      <c r="N88" s="286" t="s">
        <v>45</v>
      </c>
      <c r="O88" s="286" t="s">
        <v>51</v>
      </c>
      <c r="P88" s="302"/>
      <c r="Q88" s="302" t="s">
        <v>46</v>
      </c>
      <c r="R88" s="297" t="s">
        <v>47</v>
      </c>
      <c r="S88" s="297" t="s">
        <v>51</v>
      </c>
      <c r="T88" s="297"/>
      <c r="U88" s="344"/>
      <c r="V88" s="344"/>
      <c r="W88" s="335">
        <f t="shared" si="1"/>
        <v>0</v>
      </c>
      <c r="X88" s="292" t="s">
        <v>439</v>
      </c>
    </row>
    <row r="89" spans="1:24" x14ac:dyDescent="0.2">
      <c r="A89" s="463" t="s">
        <v>235</v>
      </c>
      <c r="B89" s="465">
        <v>627</v>
      </c>
      <c r="C89" s="463" t="s">
        <v>504</v>
      </c>
      <c r="D89" s="463" t="s">
        <v>82</v>
      </c>
      <c r="E89" s="463">
        <v>45</v>
      </c>
      <c r="F89" s="463">
        <v>141</v>
      </c>
      <c r="G89" s="463">
        <v>9</v>
      </c>
      <c r="H89" s="463">
        <v>2</v>
      </c>
      <c r="I89" s="463">
        <v>8</v>
      </c>
      <c r="J89" s="465">
        <v>72</v>
      </c>
      <c r="K89" s="463" t="s">
        <v>43</v>
      </c>
      <c r="L89" s="463" t="s">
        <v>44</v>
      </c>
      <c r="M89" s="463" t="s">
        <v>45</v>
      </c>
      <c r="N89" s="463" t="s">
        <v>45</v>
      </c>
      <c r="O89" s="463" t="s">
        <v>51</v>
      </c>
      <c r="P89" s="464"/>
      <c r="Q89" s="302" t="s">
        <v>46</v>
      </c>
      <c r="R89" s="297" t="s">
        <v>47</v>
      </c>
      <c r="S89" s="297" t="s">
        <v>51</v>
      </c>
      <c r="T89" s="297"/>
      <c r="U89" s="344"/>
      <c r="V89" s="344"/>
      <c r="W89" s="335">
        <f t="shared" si="1"/>
        <v>0</v>
      </c>
      <c r="X89" s="292" t="s">
        <v>439</v>
      </c>
    </row>
    <row r="90" spans="1:24" ht="24" x14ac:dyDescent="0.2">
      <c r="A90" s="463"/>
      <c r="B90" s="465"/>
      <c r="C90" s="463"/>
      <c r="D90" s="463"/>
      <c r="E90" s="463"/>
      <c r="F90" s="463"/>
      <c r="G90" s="463"/>
      <c r="H90" s="463"/>
      <c r="I90" s="463"/>
      <c r="J90" s="465"/>
      <c r="K90" s="463"/>
      <c r="L90" s="463"/>
      <c r="M90" s="463"/>
      <c r="N90" s="463"/>
      <c r="O90" s="463"/>
      <c r="P90" s="464"/>
      <c r="Q90" s="302" t="s">
        <v>48</v>
      </c>
      <c r="R90" s="297" t="s">
        <v>47</v>
      </c>
      <c r="S90" s="297" t="s">
        <v>51</v>
      </c>
      <c r="T90" s="297"/>
      <c r="U90" s="344"/>
      <c r="V90" s="344"/>
      <c r="W90" s="335">
        <f t="shared" si="1"/>
        <v>0</v>
      </c>
      <c r="X90" s="292" t="s">
        <v>439</v>
      </c>
    </row>
    <row r="91" spans="1:24" ht="24" x14ac:dyDescent="0.2">
      <c r="A91" s="463" t="s">
        <v>235</v>
      </c>
      <c r="B91" s="465">
        <v>628</v>
      </c>
      <c r="C91" s="463" t="s">
        <v>505</v>
      </c>
      <c r="D91" s="463" t="s">
        <v>42</v>
      </c>
      <c r="E91" s="463">
        <v>46</v>
      </c>
      <c r="F91" s="463">
        <v>145</v>
      </c>
      <c r="G91" s="463">
        <v>13</v>
      </c>
      <c r="H91" s="463">
        <v>2</v>
      </c>
      <c r="I91" s="463">
        <v>7</v>
      </c>
      <c r="J91" s="465">
        <v>91</v>
      </c>
      <c r="K91" s="463" t="s">
        <v>50</v>
      </c>
      <c r="L91" s="463" t="s">
        <v>44</v>
      </c>
      <c r="M91" s="463" t="s">
        <v>45</v>
      </c>
      <c r="N91" s="463" t="s">
        <v>51</v>
      </c>
      <c r="O91" s="463" t="s">
        <v>51</v>
      </c>
      <c r="P91" s="464" t="s">
        <v>85</v>
      </c>
      <c r="Q91" s="302" t="s">
        <v>46</v>
      </c>
      <c r="R91" s="297" t="s">
        <v>47</v>
      </c>
      <c r="S91" s="297" t="s">
        <v>51</v>
      </c>
      <c r="T91" s="297" t="s">
        <v>56</v>
      </c>
      <c r="U91" s="344"/>
      <c r="V91" s="344"/>
      <c r="W91" s="335">
        <f t="shared" si="1"/>
        <v>0</v>
      </c>
      <c r="X91" s="292" t="s">
        <v>439</v>
      </c>
    </row>
    <row r="92" spans="1:24" ht="24" x14ac:dyDescent="0.2">
      <c r="A92" s="463"/>
      <c r="B92" s="465"/>
      <c r="C92" s="463"/>
      <c r="D92" s="463"/>
      <c r="E92" s="463"/>
      <c r="F92" s="463"/>
      <c r="G92" s="463"/>
      <c r="H92" s="463"/>
      <c r="I92" s="463"/>
      <c r="J92" s="465"/>
      <c r="K92" s="463"/>
      <c r="L92" s="463"/>
      <c r="M92" s="463"/>
      <c r="N92" s="463"/>
      <c r="O92" s="463"/>
      <c r="P92" s="464"/>
      <c r="Q92" s="302" t="s">
        <v>48</v>
      </c>
      <c r="R92" s="297" t="s">
        <v>47</v>
      </c>
      <c r="S92" s="297" t="s">
        <v>51</v>
      </c>
      <c r="T92" s="297"/>
      <c r="U92" s="344"/>
      <c r="V92" s="344"/>
      <c r="W92" s="335">
        <f t="shared" si="1"/>
        <v>0</v>
      </c>
      <c r="X92" s="292" t="s">
        <v>439</v>
      </c>
    </row>
    <row r="93" spans="1:24" x14ac:dyDescent="0.2">
      <c r="A93" s="463" t="s">
        <v>235</v>
      </c>
      <c r="B93" s="465">
        <v>629</v>
      </c>
      <c r="C93" s="463" t="s">
        <v>506</v>
      </c>
      <c r="D93" s="463" t="s">
        <v>42</v>
      </c>
      <c r="E93" s="463">
        <v>53</v>
      </c>
      <c r="F93" s="463">
        <v>167</v>
      </c>
      <c r="G93" s="463">
        <v>11</v>
      </c>
      <c r="H93" s="463">
        <v>3</v>
      </c>
      <c r="I93" s="463">
        <v>7</v>
      </c>
      <c r="J93" s="465">
        <v>77</v>
      </c>
      <c r="K93" s="463" t="s">
        <v>50</v>
      </c>
      <c r="L93" s="463" t="s">
        <v>44</v>
      </c>
      <c r="M93" s="463" t="s">
        <v>45</v>
      </c>
      <c r="N93" s="463" t="s">
        <v>45</v>
      </c>
      <c r="O93" s="463" t="s">
        <v>51</v>
      </c>
      <c r="P93" s="464"/>
      <c r="Q93" s="302" t="s">
        <v>46</v>
      </c>
      <c r="R93" s="297" t="s">
        <v>47</v>
      </c>
      <c r="S93" s="297" t="s">
        <v>51</v>
      </c>
      <c r="T93" s="297"/>
      <c r="U93" s="344"/>
      <c r="V93" s="344"/>
      <c r="W93" s="335">
        <f t="shared" si="1"/>
        <v>0</v>
      </c>
      <c r="X93" s="292" t="s">
        <v>439</v>
      </c>
    </row>
    <row r="94" spans="1:24" ht="24" x14ac:dyDescent="0.2">
      <c r="A94" s="463"/>
      <c r="B94" s="465"/>
      <c r="C94" s="463"/>
      <c r="D94" s="463"/>
      <c r="E94" s="463"/>
      <c r="F94" s="463"/>
      <c r="G94" s="463"/>
      <c r="H94" s="463"/>
      <c r="I94" s="463"/>
      <c r="J94" s="465"/>
      <c r="K94" s="463"/>
      <c r="L94" s="463"/>
      <c r="M94" s="463"/>
      <c r="N94" s="463"/>
      <c r="O94" s="463"/>
      <c r="P94" s="464"/>
      <c r="Q94" s="302" t="s">
        <v>48</v>
      </c>
      <c r="R94" s="297" t="s">
        <v>47</v>
      </c>
      <c r="S94" s="297" t="s">
        <v>51</v>
      </c>
      <c r="T94" s="297"/>
      <c r="U94" s="344"/>
      <c r="V94" s="344"/>
      <c r="W94" s="335">
        <f t="shared" si="1"/>
        <v>0</v>
      </c>
      <c r="X94" s="292" t="s">
        <v>439</v>
      </c>
    </row>
    <row r="95" spans="1:24" x14ac:dyDescent="0.2">
      <c r="A95" s="463" t="s">
        <v>235</v>
      </c>
      <c r="B95" s="465">
        <v>630</v>
      </c>
      <c r="C95" s="463" t="s">
        <v>507</v>
      </c>
      <c r="D95" s="463" t="s">
        <v>82</v>
      </c>
      <c r="E95" s="463">
        <v>35</v>
      </c>
      <c r="F95" s="463">
        <v>110</v>
      </c>
      <c r="G95" s="463">
        <v>10</v>
      </c>
      <c r="H95" s="463">
        <v>2</v>
      </c>
      <c r="I95" s="463">
        <v>8</v>
      </c>
      <c r="J95" s="465">
        <v>80</v>
      </c>
      <c r="K95" s="463" t="s">
        <v>50</v>
      </c>
      <c r="L95" s="463" t="s">
        <v>44</v>
      </c>
      <c r="M95" s="463" t="s">
        <v>45</v>
      </c>
      <c r="N95" s="463" t="s">
        <v>51</v>
      </c>
      <c r="O95" s="463" t="s">
        <v>51</v>
      </c>
      <c r="P95" s="464"/>
      <c r="Q95" s="302" t="s">
        <v>46</v>
      </c>
      <c r="R95" s="297" t="s">
        <v>47</v>
      </c>
      <c r="S95" s="297" t="s">
        <v>51</v>
      </c>
      <c r="T95" s="297"/>
      <c r="U95" s="344"/>
      <c r="V95" s="344"/>
      <c r="W95" s="335">
        <f t="shared" si="1"/>
        <v>0</v>
      </c>
      <c r="X95" s="292" t="s">
        <v>439</v>
      </c>
    </row>
    <row r="96" spans="1:24" ht="24" x14ac:dyDescent="0.2">
      <c r="A96" s="463"/>
      <c r="B96" s="465"/>
      <c r="C96" s="463"/>
      <c r="D96" s="463"/>
      <c r="E96" s="463"/>
      <c r="F96" s="463"/>
      <c r="G96" s="463"/>
      <c r="H96" s="463"/>
      <c r="I96" s="463"/>
      <c r="J96" s="465"/>
      <c r="K96" s="463"/>
      <c r="L96" s="463"/>
      <c r="M96" s="463"/>
      <c r="N96" s="463"/>
      <c r="O96" s="463"/>
      <c r="P96" s="464"/>
      <c r="Q96" s="302" t="s">
        <v>48</v>
      </c>
      <c r="R96" s="297" t="s">
        <v>47</v>
      </c>
      <c r="S96" s="297" t="s">
        <v>51</v>
      </c>
      <c r="T96" s="297"/>
      <c r="U96" s="344"/>
      <c r="V96" s="344"/>
      <c r="W96" s="335">
        <f t="shared" si="1"/>
        <v>0</v>
      </c>
      <c r="X96" s="292" t="s">
        <v>439</v>
      </c>
    </row>
    <row r="97" spans="1:24" x14ac:dyDescent="0.2">
      <c r="A97" s="463" t="s">
        <v>235</v>
      </c>
      <c r="B97" s="465">
        <v>631</v>
      </c>
      <c r="C97" s="463" t="s">
        <v>508</v>
      </c>
      <c r="D97" s="463" t="s">
        <v>42</v>
      </c>
      <c r="E97" s="463">
        <v>45</v>
      </c>
      <c r="F97" s="463">
        <v>141</v>
      </c>
      <c r="G97" s="463">
        <v>10</v>
      </c>
      <c r="H97" s="463">
        <v>2</v>
      </c>
      <c r="I97" s="463">
        <v>8</v>
      </c>
      <c r="J97" s="465">
        <v>80</v>
      </c>
      <c r="K97" s="463" t="s">
        <v>50</v>
      </c>
      <c r="L97" s="463" t="s">
        <v>44</v>
      </c>
      <c r="M97" s="463" t="s">
        <v>45</v>
      </c>
      <c r="N97" s="463" t="s">
        <v>45</v>
      </c>
      <c r="O97" s="463" t="s">
        <v>51</v>
      </c>
      <c r="P97" s="464"/>
      <c r="Q97" s="302" t="s">
        <v>46</v>
      </c>
      <c r="R97" s="297" t="s">
        <v>47</v>
      </c>
      <c r="S97" s="297" t="s">
        <v>51</v>
      </c>
      <c r="T97" s="297"/>
      <c r="U97" s="344"/>
      <c r="V97" s="344"/>
      <c r="W97" s="335">
        <f t="shared" si="1"/>
        <v>0</v>
      </c>
      <c r="X97" s="292" t="s">
        <v>439</v>
      </c>
    </row>
    <row r="98" spans="1:24" ht="24" x14ac:dyDescent="0.2">
      <c r="A98" s="463"/>
      <c r="B98" s="465"/>
      <c r="C98" s="463"/>
      <c r="D98" s="463"/>
      <c r="E98" s="463"/>
      <c r="F98" s="463"/>
      <c r="G98" s="463"/>
      <c r="H98" s="463"/>
      <c r="I98" s="463"/>
      <c r="J98" s="465"/>
      <c r="K98" s="463"/>
      <c r="L98" s="463"/>
      <c r="M98" s="463"/>
      <c r="N98" s="463"/>
      <c r="O98" s="463"/>
      <c r="P98" s="464"/>
      <c r="Q98" s="302" t="s">
        <v>48</v>
      </c>
      <c r="R98" s="297" t="s">
        <v>47</v>
      </c>
      <c r="S98" s="297" t="s">
        <v>51</v>
      </c>
      <c r="T98" s="297"/>
      <c r="U98" s="344"/>
      <c r="V98" s="344"/>
      <c r="W98" s="335">
        <f t="shared" si="1"/>
        <v>0</v>
      </c>
      <c r="X98" s="292" t="s">
        <v>439</v>
      </c>
    </row>
    <row r="99" spans="1:24" x14ac:dyDescent="0.2">
      <c r="A99" s="463" t="s">
        <v>235</v>
      </c>
      <c r="B99" s="465">
        <v>632</v>
      </c>
      <c r="C99" s="463" t="s">
        <v>509</v>
      </c>
      <c r="D99" s="463" t="s">
        <v>42</v>
      </c>
      <c r="E99" s="463">
        <v>37</v>
      </c>
      <c r="F99" s="463">
        <v>116</v>
      </c>
      <c r="G99" s="463">
        <v>9</v>
      </c>
      <c r="H99" s="463">
        <v>2</v>
      </c>
      <c r="I99" s="463">
        <v>6</v>
      </c>
      <c r="J99" s="465">
        <v>54</v>
      </c>
      <c r="K99" s="463" t="s">
        <v>43</v>
      </c>
      <c r="L99" s="463" t="s">
        <v>44</v>
      </c>
      <c r="M99" s="463" t="s">
        <v>45</v>
      </c>
      <c r="N99" s="463" t="s">
        <v>45</v>
      </c>
      <c r="O99" s="463" t="s">
        <v>51</v>
      </c>
      <c r="P99" s="464"/>
      <c r="Q99" s="302" t="s">
        <v>46</v>
      </c>
      <c r="R99" s="297" t="s">
        <v>47</v>
      </c>
      <c r="S99" s="297" t="s">
        <v>51</v>
      </c>
      <c r="T99" s="297"/>
      <c r="U99" s="344"/>
      <c r="V99" s="344"/>
      <c r="W99" s="335">
        <f t="shared" si="1"/>
        <v>0</v>
      </c>
      <c r="X99" s="292" t="s">
        <v>439</v>
      </c>
    </row>
    <row r="100" spans="1:24" ht="24" x14ac:dyDescent="0.2">
      <c r="A100" s="463"/>
      <c r="B100" s="465"/>
      <c r="C100" s="463"/>
      <c r="D100" s="463"/>
      <c r="E100" s="463"/>
      <c r="F100" s="463"/>
      <c r="G100" s="463"/>
      <c r="H100" s="463"/>
      <c r="I100" s="463"/>
      <c r="J100" s="465"/>
      <c r="K100" s="463"/>
      <c r="L100" s="463"/>
      <c r="M100" s="463"/>
      <c r="N100" s="463"/>
      <c r="O100" s="463"/>
      <c r="P100" s="464"/>
      <c r="Q100" s="302" t="s">
        <v>48</v>
      </c>
      <c r="R100" s="297" t="s">
        <v>47</v>
      </c>
      <c r="S100" s="297" t="s">
        <v>51</v>
      </c>
      <c r="T100" s="297"/>
      <c r="U100" s="344"/>
      <c r="V100" s="344"/>
      <c r="W100" s="335">
        <f t="shared" si="1"/>
        <v>0</v>
      </c>
      <c r="X100" s="292" t="s">
        <v>439</v>
      </c>
    </row>
    <row r="101" spans="1:24" ht="24" x14ac:dyDescent="0.2">
      <c r="A101" s="463" t="s">
        <v>235</v>
      </c>
      <c r="B101" s="465">
        <v>633</v>
      </c>
      <c r="C101" s="463" t="s">
        <v>510</v>
      </c>
      <c r="D101" s="463" t="s">
        <v>42</v>
      </c>
      <c r="E101" s="463">
        <v>51</v>
      </c>
      <c r="F101" s="463">
        <v>160</v>
      </c>
      <c r="G101" s="463">
        <v>13</v>
      </c>
      <c r="H101" s="463">
        <v>2</v>
      </c>
      <c r="I101" s="463">
        <v>8</v>
      </c>
      <c r="J101" s="465">
        <v>104</v>
      </c>
      <c r="K101" s="463" t="s">
        <v>50</v>
      </c>
      <c r="L101" s="463" t="s">
        <v>44</v>
      </c>
      <c r="M101" s="463" t="s">
        <v>45</v>
      </c>
      <c r="N101" s="463" t="s">
        <v>51</v>
      </c>
      <c r="O101" s="463" t="s">
        <v>51</v>
      </c>
      <c r="P101" s="464" t="s">
        <v>85</v>
      </c>
      <c r="Q101" s="302" t="s">
        <v>46</v>
      </c>
      <c r="R101" s="297" t="s">
        <v>47</v>
      </c>
      <c r="S101" s="297" t="s">
        <v>51</v>
      </c>
      <c r="T101" s="297" t="s">
        <v>56</v>
      </c>
      <c r="U101" s="344"/>
      <c r="V101" s="344"/>
      <c r="W101" s="335">
        <f t="shared" si="1"/>
        <v>0</v>
      </c>
      <c r="X101" s="292" t="s">
        <v>439</v>
      </c>
    </row>
    <row r="102" spans="1:24" ht="24" x14ac:dyDescent="0.2">
      <c r="A102" s="463"/>
      <c r="B102" s="465"/>
      <c r="C102" s="463"/>
      <c r="D102" s="463"/>
      <c r="E102" s="463"/>
      <c r="F102" s="463"/>
      <c r="G102" s="463"/>
      <c r="H102" s="463"/>
      <c r="I102" s="463"/>
      <c r="J102" s="465"/>
      <c r="K102" s="463"/>
      <c r="L102" s="463"/>
      <c r="M102" s="463"/>
      <c r="N102" s="463"/>
      <c r="O102" s="463"/>
      <c r="P102" s="464"/>
      <c r="Q102" s="302" t="s">
        <v>48</v>
      </c>
      <c r="R102" s="297" t="s">
        <v>47</v>
      </c>
      <c r="S102" s="297" t="s">
        <v>51</v>
      </c>
      <c r="T102" s="297"/>
      <c r="U102" s="344"/>
      <c r="V102" s="344"/>
      <c r="W102" s="335">
        <f t="shared" si="1"/>
        <v>0</v>
      </c>
      <c r="X102" s="292" t="s">
        <v>439</v>
      </c>
    </row>
    <row r="103" spans="1:24" x14ac:dyDescent="0.2">
      <c r="A103" s="286" t="s">
        <v>235</v>
      </c>
      <c r="B103" s="349">
        <v>634</v>
      </c>
      <c r="C103" s="286"/>
      <c r="D103" s="286" t="s">
        <v>42</v>
      </c>
      <c r="E103" s="286"/>
      <c r="F103" s="286"/>
      <c r="G103" s="286">
        <v>12</v>
      </c>
      <c r="H103" s="286"/>
      <c r="I103" s="286">
        <v>9</v>
      </c>
      <c r="J103" s="349">
        <v>108</v>
      </c>
      <c r="K103" s="286"/>
      <c r="L103" s="286"/>
      <c r="M103" s="286"/>
      <c r="N103" s="286"/>
      <c r="O103" s="286"/>
      <c r="P103" s="302"/>
      <c r="Q103" s="302"/>
      <c r="R103" s="297"/>
      <c r="S103" s="297"/>
      <c r="T103" s="297"/>
      <c r="U103" s="345" t="s">
        <v>439</v>
      </c>
      <c r="V103" s="345" t="s">
        <v>439</v>
      </c>
      <c r="W103" s="335" t="s">
        <v>439</v>
      </c>
      <c r="X103" s="292" t="s">
        <v>439</v>
      </c>
    </row>
    <row r="104" spans="1:24" x14ac:dyDescent="0.2">
      <c r="A104" s="463" t="s">
        <v>235</v>
      </c>
      <c r="B104" s="465">
        <v>635</v>
      </c>
      <c r="C104" s="463" t="s">
        <v>511</v>
      </c>
      <c r="D104" s="463" t="s">
        <v>42</v>
      </c>
      <c r="E104" s="463">
        <v>47</v>
      </c>
      <c r="F104" s="463">
        <v>148</v>
      </c>
      <c r="G104" s="463">
        <v>13</v>
      </c>
      <c r="H104" s="463">
        <v>2</v>
      </c>
      <c r="I104" s="463">
        <v>9</v>
      </c>
      <c r="J104" s="465">
        <v>117</v>
      </c>
      <c r="K104" s="463" t="s">
        <v>50</v>
      </c>
      <c r="L104" s="463" t="s">
        <v>44</v>
      </c>
      <c r="M104" s="463" t="s">
        <v>45</v>
      </c>
      <c r="N104" s="463" t="s">
        <v>45</v>
      </c>
      <c r="O104" s="463" t="s">
        <v>51</v>
      </c>
      <c r="P104" s="464"/>
      <c r="Q104" s="302" t="s">
        <v>46</v>
      </c>
      <c r="R104" s="297" t="s">
        <v>47</v>
      </c>
      <c r="S104" s="297" t="s">
        <v>51</v>
      </c>
      <c r="T104" s="297"/>
      <c r="U104" s="344"/>
      <c r="V104" s="344"/>
      <c r="W104" s="335">
        <f t="shared" si="1"/>
        <v>0</v>
      </c>
      <c r="X104" s="292" t="s">
        <v>439</v>
      </c>
    </row>
    <row r="105" spans="1:24" ht="24" x14ac:dyDescent="0.2">
      <c r="A105" s="463"/>
      <c r="B105" s="465"/>
      <c r="C105" s="463"/>
      <c r="D105" s="463"/>
      <c r="E105" s="463"/>
      <c r="F105" s="463"/>
      <c r="G105" s="463"/>
      <c r="H105" s="463"/>
      <c r="I105" s="463"/>
      <c r="J105" s="465"/>
      <c r="K105" s="463"/>
      <c r="L105" s="463"/>
      <c r="M105" s="463"/>
      <c r="N105" s="463"/>
      <c r="O105" s="463"/>
      <c r="P105" s="464"/>
      <c r="Q105" s="302" t="s">
        <v>48</v>
      </c>
      <c r="R105" s="297" t="s">
        <v>47</v>
      </c>
      <c r="S105" s="297" t="s">
        <v>51</v>
      </c>
      <c r="T105" s="297"/>
      <c r="U105" s="344"/>
      <c r="V105" s="344"/>
      <c r="W105" s="335">
        <f t="shared" si="1"/>
        <v>0</v>
      </c>
      <c r="X105" s="292" t="s">
        <v>439</v>
      </c>
    </row>
    <row r="106" spans="1:24" x14ac:dyDescent="0.2">
      <c r="A106" s="463" t="s">
        <v>235</v>
      </c>
      <c r="B106" s="465">
        <v>636</v>
      </c>
      <c r="C106" s="463" t="s">
        <v>512</v>
      </c>
      <c r="D106" s="463" t="s">
        <v>42</v>
      </c>
      <c r="E106" s="463">
        <v>47</v>
      </c>
      <c r="F106" s="463">
        <v>148</v>
      </c>
      <c r="G106" s="463">
        <v>13</v>
      </c>
      <c r="H106" s="463">
        <v>2</v>
      </c>
      <c r="I106" s="463">
        <v>8</v>
      </c>
      <c r="J106" s="465">
        <v>104</v>
      </c>
      <c r="K106" s="463" t="s">
        <v>50</v>
      </c>
      <c r="L106" s="463" t="s">
        <v>44</v>
      </c>
      <c r="M106" s="463" t="s">
        <v>45</v>
      </c>
      <c r="N106" s="463" t="s">
        <v>45</v>
      </c>
      <c r="O106" s="463" t="s">
        <v>51</v>
      </c>
      <c r="P106" s="464"/>
      <c r="Q106" s="302" t="s">
        <v>46</v>
      </c>
      <c r="R106" s="297" t="s">
        <v>47</v>
      </c>
      <c r="S106" s="297" t="s">
        <v>51</v>
      </c>
      <c r="T106" s="297"/>
      <c r="U106" s="344"/>
      <c r="V106" s="344"/>
      <c r="W106" s="335">
        <f t="shared" si="1"/>
        <v>0</v>
      </c>
      <c r="X106" s="292" t="s">
        <v>439</v>
      </c>
    </row>
    <row r="107" spans="1:24" ht="24" x14ac:dyDescent="0.2">
      <c r="A107" s="463"/>
      <c r="B107" s="465"/>
      <c r="C107" s="463"/>
      <c r="D107" s="463"/>
      <c r="E107" s="463"/>
      <c r="F107" s="463"/>
      <c r="G107" s="463"/>
      <c r="H107" s="463"/>
      <c r="I107" s="463"/>
      <c r="J107" s="465"/>
      <c r="K107" s="463"/>
      <c r="L107" s="463"/>
      <c r="M107" s="463"/>
      <c r="N107" s="463"/>
      <c r="O107" s="463"/>
      <c r="P107" s="464"/>
      <c r="Q107" s="302" t="s">
        <v>48</v>
      </c>
      <c r="R107" s="297" t="s">
        <v>47</v>
      </c>
      <c r="S107" s="297" t="s">
        <v>51</v>
      </c>
      <c r="T107" s="297"/>
      <c r="U107" s="344"/>
      <c r="V107" s="344"/>
      <c r="W107" s="335">
        <f t="shared" si="1"/>
        <v>0</v>
      </c>
      <c r="X107" s="292" t="s">
        <v>439</v>
      </c>
    </row>
    <row r="108" spans="1:24" x14ac:dyDescent="0.2">
      <c r="A108" s="463" t="s">
        <v>235</v>
      </c>
      <c r="B108" s="465">
        <v>637</v>
      </c>
      <c r="C108" s="463" t="s">
        <v>513</v>
      </c>
      <c r="D108" s="463" t="s">
        <v>42</v>
      </c>
      <c r="E108" s="463">
        <v>42</v>
      </c>
      <c r="F108" s="463">
        <v>132</v>
      </c>
      <c r="G108" s="463">
        <v>12</v>
      </c>
      <c r="H108" s="463">
        <v>2</v>
      </c>
      <c r="I108" s="463">
        <v>8</v>
      </c>
      <c r="J108" s="465">
        <v>96</v>
      </c>
      <c r="K108" s="463" t="s">
        <v>50</v>
      </c>
      <c r="L108" s="463" t="s">
        <v>44</v>
      </c>
      <c r="M108" s="463" t="s">
        <v>45</v>
      </c>
      <c r="N108" s="463" t="s">
        <v>45</v>
      </c>
      <c r="O108" s="463" t="s">
        <v>51</v>
      </c>
      <c r="P108" s="464"/>
      <c r="Q108" s="302" t="s">
        <v>46</v>
      </c>
      <c r="R108" s="297" t="s">
        <v>47</v>
      </c>
      <c r="S108" s="297" t="s">
        <v>51</v>
      </c>
      <c r="T108" s="297"/>
      <c r="U108" s="344"/>
      <c r="V108" s="344"/>
      <c r="W108" s="335">
        <f t="shared" si="1"/>
        <v>0</v>
      </c>
      <c r="X108" s="292" t="s">
        <v>439</v>
      </c>
    </row>
    <row r="109" spans="1:24" ht="24" x14ac:dyDescent="0.2">
      <c r="A109" s="463"/>
      <c r="B109" s="465"/>
      <c r="C109" s="463"/>
      <c r="D109" s="463"/>
      <c r="E109" s="463"/>
      <c r="F109" s="463"/>
      <c r="G109" s="463"/>
      <c r="H109" s="463"/>
      <c r="I109" s="463"/>
      <c r="J109" s="465"/>
      <c r="K109" s="463"/>
      <c r="L109" s="463"/>
      <c r="M109" s="463"/>
      <c r="N109" s="463"/>
      <c r="O109" s="463"/>
      <c r="P109" s="464"/>
      <c r="Q109" s="302" t="s">
        <v>48</v>
      </c>
      <c r="R109" s="297" t="s">
        <v>47</v>
      </c>
      <c r="S109" s="297" t="s">
        <v>51</v>
      </c>
      <c r="T109" s="297"/>
      <c r="U109" s="344"/>
      <c r="V109" s="344"/>
      <c r="W109" s="335">
        <f t="shared" si="1"/>
        <v>0</v>
      </c>
      <c r="X109" s="292" t="s">
        <v>439</v>
      </c>
    </row>
    <row r="110" spans="1:24" x14ac:dyDescent="0.2">
      <c r="A110" s="463" t="s">
        <v>235</v>
      </c>
      <c r="B110" s="465">
        <v>638</v>
      </c>
      <c r="C110" s="463" t="s">
        <v>514</v>
      </c>
      <c r="D110" s="463" t="s">
        <v>42</v>
      </c>
      <c r="E110" s="463">
        <v>42</v>
      </c>
      <c r="F110" s="463">
        <v>132</v>
      </c>
      <c r="G110" s="463">
        <v>12</v>
      </c>
      <c r="H110" s="463">
        <v>2</v>
      </c>
      <c r="I110" s="463">
        <v>7</v>
      </c>
      <c r="J110" s="465">
        <v>84</v>
      </c>
      <c r="K110" s="463" t="s">
        <v>50</v>
      </c>
      <c r="L110" s="463" t="s">
        <v>44</v>
      </c>
      <c r="M110" s="463" t="s">
        <v>45</v>
      </c>
      <c r="N110" s="463" t="s">
        <v>45</v>
      </c>
      <c r="O110" s="463" t="s">
        <v>51</v>
      </c>
      <c r="P110" s="464"/>
      <c r="Q110" s="302" t="s">
        <v>46</v>
      </c>
      <c r="R110" s="297" t="s">
        <v>47</v>
      </c>
      <c r="S110" s="297" t="s">
        <v>51</v>
      </c>
      <c r="T110" s="297"/>
      <c r="U110" s="344"/>
      <c r="V110" s="344"/>
      <c r="W110" s="335">
        <f t="shared" si="1"/>
        <v>0</v>
      </c>
      <c r="X110" s="292" t="s">
        <v>439</v>
      </c>
    </row>
    <row r="111" spans="1:24" ht="24" x14ac:dyDescent="0.2">
      <c r="A111" s="463"/>
      <c r="B111" s="465"/>
      <c r="C111" s="463"/>
      <c r="D111" s="463"/>
      <c r="E111" s="463"/>
      <c r="F111" s="463"/>
      <c r="G111" s="463"/>
      <c r="H111" s="463"/>
      <c r="I111" s="463"/>
      <c r="J111" s="465"/>
      <c r="K111" s="463"/>
      <c r="L111" s="463"/>
      <c r="M111" s="463"/>
      <c r="N111" s="463"/>
      <c r="O111" s="463"/>
      <c r="P111" s="464"/>
      <c r="Q111" s="302" t="s">
        <v>48</v>
      </c>
      <c r="R111" s="297" t="s">
        <v>47</v>
      </c>
      <c r="S111" s="297" t="s">
        <v>51</v>
      </c>
      <c r="T111" s="297"/>
      <c r="U111" s="344"/>
      <c r="V111" s="344"/>
      <c r="W111" s="335">
        <f t="shared" si="1"/>
        <v>0</v>
      </c>
      <c r="X111" s="292" t="s">
        <v>439</v>
      </c>
    </row>
    <row r="112" spans="1:24" x14ac:dyDescent="0.2">
      <c r="A112" s="463" t="s">
        <v>235</v>
      </c>
      <c r="B112" s="465">
        <v>640</v>
      </c>
      <c r="C112" s="463" t="s">
        <v>515</v>
      </c>
      <c r="D112" s="463" t="s">
        <v>42</v>
      </c>
      <c r="E112" s="463">
        <v>52</v>
      </c>
      <c r="F112" s="463">
        <v>163</v>
      </c>
      <c r="G112" s="463">
        <v>15</v>
      </c>
      <c r="H112" s="463">
        <v>3</v>
      </c>
      <c r="I112" s="463">
        <v>10</v>
      </c>
      <c r="J112" s="465">
        <v>150</v>
      </c>
      <c r="K112" s="463" t="s">
        <v>50</v>
      </c>
      <c r="L112" s="463" t="s">
        <v>44</v>
      </c>
      <c r="M112" s="463" t="s">
        <v>45</v>
      </c>
      <c r="N112" s="463" t="s">
        <v>43</v>
      </c>
      <c r="O112" s="463" t="s">
        <v>43</v>
      </c>
      <c r="P112" s="464" t="s">
        <v>62</v>
      </c>
      <c r="Q112" s="302" t="s">
        <v>46</v>
      </c>
      <c r="R112" s="297" t="s">
        <v>58</v>
      </c>
      <c r="S112" s="297" t="s">
        <v>45</v>
      </c>
      <c r="T112" s="297"/>
      <c r="U112" s="344"/>
      <c r="V112" s="344"/>
      <c r="W112" s="335">
        <f t="shared" si="1"/>
        <v>0</v>
      </c>
      <c r="X112" s="292" t="s">
        <v>439</v>
      </c>
    </row>
    <row r="113" spans="1:24" ht="24" x14ac:dyDescent="0.2">
      <c r="A113" s="463"/>
      <c r="B113" s="465"/>
      <c r="C113" s="463"/>
      <c r="D113" s="463"/>
      <c r="E113" s="463"/>
      <c r="F113" s="463"/>
      <c r="G113" s="463"/>
      <c r="H113" s="463"/>
      <c r="I113" s="463"/>
      <c r="J113" s="465"/>
      <c r="K113" s="463"/>
      <c r="L113" s="463"/>
      <c r="M113" s="463"/>
      <c r="N113" s="463"/>
      <c r="O113" s="463"/>
      <c r="P113" s="464"/>
      <c r="Q113" s="302" t="s">
        <v>60</v>
      </c>
      <c r="R113" s="297" t="s">
        <v>58</v>
      </c>
      <c r="S113" s="297" t="s">
        <v>45</v>
      </c>
      <c r="T113" s="297" t="s">
        <v>56</v>
      </c>
      <c r="U113" s="344"/>
      <c r="V113" s="344"/>
      <c r="W113" s="335">
        <f t="shared" si="1"/>
        <v>0</v>
      </c>
      <c r="X113" s="292" t="s">
        <v>439</v>
      </c>
    </row>
    <row r="114" spans="1:24" x14ac:dyDescent="0.2">
      <c r="A114" s="463" t="s">
        <v>235</v>
      </c>
      <c r="B114" s="465">
        <v>641</v>
      </c>
      <c r="C114" s="463" t="s">
        <v>516</v>
      </c>
      <c r="D114" s="463" t="s">
        <v>82</v>
      </c>
      <c r="E114" s="463">
        <v>29</v>
      </c>
      <c r="F114" s="463">
        <v>91</v>
      </c>
      <c r="G114" s="463">
        <v>7</v>
      </c>
      <c r="H114" s="463">
        <v>2</v>
      </c>
      <c r="I114" s="463">
        <v>5</v>
      </c>
      <c r="J114" s="465">
        <v>35</v>
      </c>
      <c r="K114" s="463" t="s">
        <v>43</v>
      </c>
      <c r="L114" s="463" t="s">
        <v>44</v>
      </c>
      <c r="M114" s="463" t="s">
        <v>45</v>
      </c>
      <c r="N114" s="463" t="s">
        <v>45</v>
      </c>
      <c r="O114" s="463" t="s">
        <v>51</v>
      </c>
      <c r="P114" s="464"/>
      <c r="Q114" s="302" t="s">
        <v>46</v>
      </c>
      <c r="R114" s="297" t="s">
        <v>47</v>
      </c>
      <c r="S114" s="297" t="s">
        <v>51</v>
      </c>
      <c r="T114" s="297"/>
      <c r="U114" s="344"/>
      <c r="V114" s="344"/>
      <c r="W114" s="335">
        <f t="shared" si="1"/>
        <v>0</v>
      </c>
      <c r="X114" s="292" t="s">
        <v>439</v>
      </c>
    </row>
    <row r="115" spans="1:24" ht="24" x14ac:dyDescent="0.2">
      <c r="A115" s="463"/>
      <c r="B115" s="465"/>
      <c r="C115" s="463"/>
      <c r="D115" s="463"/>
      <c r="E115" s="463"/>
      <c r="F115" s="463"/>
      <c r="G115" s="463"/>
      <c r="H115" s="463"/>
      <c r="I115" s="463"/>
      <c r="J115" s="465"/>
      <c r="K115" s="463"/>
      <c r="L115" s="463"/>
      <c r="M115" s="463"/>
      <c r="N115" s="463"/>
      <c r="O115" s="463"/>
      <c r="P115" s="464"/>
      <c r="Q115" s="302" t="s">
        <v>48</v>
      </c>
      <c r="R115" s="297" t="s">
        <v>47</v>
      </c>
      <c r="S115" s="297" t="s">
        <v>51</v>
      </c>
      <c r="T115" s="297"/>
      <c r="U115" s="344"/>
      <c r="V115" s="344"/>
      <c r="W115" s="335">
        <f t="shared" si="1"/>
        <v>0</v>
      </c>
      <c r="X115" s="292" t="s">
        <v>439</v>
      </c>
    </row>
    <row r="116" spans="1:24" x14ac:dyDescent="0.2">
      <c r="A116" s="463" t="s">
        <v>235</v>
      </c>
      <c r="B116" s="465">
        <v>642</v>
      </c>
      <c r="C116" s="463" t="s">
        <v>517</v>
      </c>
      <c r="D116" s="463" t="s">
        <v>42</v>
      </c>
      <c r="E116" s="463">
        <v>39</v>
      </c>
      <c r="F116" s="463">
        <v>123</v>
      </c>
      <c r="G116" s="463">
        <v>8</v>
      </c>
      <c r="H116" s="463">
        <v>2</v>
      </c>
      <c r="I116" s="463">
        <v>6</v>
      </c>
      <c r="J116" s="465">
        <v>48</v>
      </c>
      <c r="K116" s="463" t="s">
        <v>43</v>
      </c>
      <c r="L116" s="463" t="s">
        <v>44</v>
      </c>
      <c r="M116" s="463" t="s">
        <v>45</v>
      </c>
      <c r="N116" s="463" t="s">
        <v>45</v>
      </c>
      <c r="O116" s="463" t="s">
        <v>51</v>
      </c>
      <c r="P116" s="464"/>
      <c r="Q116" s="302" t="s">
        <v>46</v>
      </c>
      <c r="R116" s="297" t="s">
        <v>47</v>
      </c>
      <c r="S116" s="297" t="s">
        <v>51</v>
      </c>
      <c r="T116" s="297"/>
      <c r="U116" s="344"/>
      <c r="V116" s="344"/>
      <c r="W116" s="335">
        <f t="shared" si="1"/>
        <v>0</v>
      </c>
      <c r="X116" s="292" t="s">
        <v>439</v>
      </c>
    </row>
    <row r="117" spans="1:24" ht="24" x14ac:dyDescent="0.2">
      <c r="A117" s="463"/>
      <c r="B117" s="465"/>
      <c r="C117" s="463"/>
      <c r="D117" s="463"/>
      <c r="E117" s="463"/>
      <c r="F117" s="463"/>
      <c r="G117" s="463"/>
      <c r="H117" s="463"/>
      <c r="I117" s="463"/>
      <c r="J117" s="465"/>
      <c r="K117" s="463"/>
      <c r="L117" s="463"/>
      <c r="M117" s="463"/>
      <c r="N117" s="463"/>
      <c r="O117" s="463"/>
      <c r="P117" s="464"/>
      <c r="Q117" s="302" t="s">
        <v>48</v>
      </c>
      <c r="R117" s="297" t="s">
        <v>47</v>
      </c>
      <c r="S117" s="297" t="s">
        <v>51</v>
      </c>
      <c r="T117" s="297"/>
      <c r="U117" s="344"/>
      <c r="V117" s="344"/>
      <c r="W117" s="335">
        <f t="shared" si="1"/>
        <v>0</v>
      </c>
      <c r="X117" s="292" t="s">
        <v>439</v>
      </c>
    </row>
    <row r="118" spans="1:24" x14ac:dyDescent="0.2">
      <c r="A118" s="286" t="s">
        <v>235</v>
      </c>
      <c r="B118" s="349">
        <v>643</v>
      </c>
      <c r="C118" s="286" t="s">
        <v>518</v>
      </c>
      <c r="D118" s="286" t="s">
        <v>77</v>
      </c>
      <c r="E118" s="286">
        <v>27</v>
      </c>
      <c r="F118" s="286">
        <v>85</v>
      </c>
      <c r="G118" s="286">
        <v>8</v>
      </c>
      <c r="H118" s="286">
        <v>2</v>
      </c>
      <c r="I118" s="286">
        <v>5</v>
      </c>
      <c r="J118" s="349">
        <v>40</v>
      </c>
      <c r="K118" s="286" t="s">
        <v>43</v>
      </c>
      <c r="L118" s="286" t="s">
        <v>44</v>
      </c>
      <c r="M118" s="286" t="s">
        <v>45</v>
      </c>
      <c r="N118" s="286" t="s">
        <v>45</v>
      </c>
      <c r="O118" s="286" t="s">
        <v>51</v>
      </c>
      <c r="P118" s="302"/>
      <c r="Q118" s="302" t="s">
        <v>46</v>
      </c>
      <c r="R118" s="297" t="s">
        <v>47</v>
      </c>
      <c r="S118" s="297" t="s">
        <v>51</v>
      </c>
      <c r="T118" s="297"/>
      <c r="U118" s="344"/>
      <c r="V118" s="344"/>
      <c r="W118" s="335">
        <f t="shared" si="1"/>
        <v>0</v>
      </c>
      <c r="X118" s="292" t="s">
        <v>439</v>
      </c>
    </row>
    <row r="119" spans="1:24" x14ac:dyDescent="0.2">
      <c r="A119" s="286" t="s">
        <v>235</v>
      </c>
      <c r="B119" s="349">
        <v>644</v>
      </c>
      <c r="C119" s="286" t="s">
        <v>519</v>
      </c>
      <c r="D119" s="286" t="s">
        <v>77</v>
      </c>
      <c r="E119" s="286">
        <v>19</v>
      </c>
      <c r="F119" s="286">
        <v>60</v>
      </c>
      <c r="G119" s="286">
        <v>6</v>
      </c>
      <c r="H119" s="286">
        <v>2</v>
      </c>
      <c r="I119" s="286">
        <v>4</v>
      </c>
      <c r="J119" s="349">
        <v>24</v>
      </c>
      <c r="K119" s="286" t="s">
        <v>43</v>
      </c>
      <c r="L119" s="286" t="s">
        <v>44</v>
      </c>
      <c r="M119" s="286" t="s">
        <v>45</v>
      </c>
      <c r="N119" s="286" t="s">
        <v>45</v>
      </c>
      <c r="O119" s="286" t="s">
        <v>51</v>
      </c>
      <c r="P119" s="302"/>
      <c r="Q119" s="302" t="s">
        <v>46</v>
      </c>
      <c r="R119" s="297" t="s">
        <v>47</v>
      </c>
      <c r="S119" s="297" t="s">
        <v>51</v>
      </c>
      <c r="T119" s="297"/>
      <c r="U119" s="344"/>
      <c r="V119" s="344"/>
      <c r="W119" s="335">
        <f t="shared" si="1"/>
        <v>0</v>
      </c>
      <c r="X119" s="292" t="s">
        <v>439</v>
      </c>
    </row>
    <row r="120" spans="1:24" x14ac:dyDescent="0.2">
      <c r="A120" s="463" t="s">
        <v>235</v>
      </c>
      <c r="B120" s="465">
        <v>645</v>
      </c>
      <c r="C120" s="463" t="s">
        <v>520</v>
      </c>
      <c r="D120" s="463" t="s">
        <v>42</v>
      </c>
      <c r="E120" s="463">
        <v>36</v>
      </c>
      <c r="F120" s="463">
        <v>113</v>
      </c>
      <c r="G120" s="463">
        <v>9</v>
      </c>
      <c r="H120" s="463">
        <v>2</v>
      </c>
      <c r="I120" s="463">
        <v>6</v>
      </c>
      <c r="J120" s="465">
        <v>54</v>
      </c>
      <c r="K120" s="463" t="s">
        <v>43</v>
      </c>
      <c r="L120" s="463" t="s">
        <v>44</v>
      </c>
      <c r="M120" s="463" t="s">
        <v>45</v>
      </c>
      <c r="N120" s="463" t="s">
        <v>45</v>
      </c>
      <c r="O120" s="463" t="s">
        <v>51</v>
      </c>
      <c r="P120" s="464"/>
      <c r="Q120" s="302" t="s">
        <v>46</v>
      </c>
      <c r="R120" s="297" t="s">
        <v>47</v>
      </c>
      <c r="S120" s="297" t="s">
        <v>51</v>
      </c>
      <c r="T120" s="297"/>
      <c r="U120" s="344"/>
      <c r="V120" s="344"/>
      <c r="W120" s="335">
        <f t="shared" si="1"/>
        <v>0</v>
      </c>
      <c r="X120" s="292" t="s">
        <v>439</v>
      </c>
    </row>
    <row r="121" spans="1:24" ht="24" x14ac:dyDescent="0.2">
      <c r="A121" s="463"/>
      <c r="B121" s="465"/>
      <c r="C121" s="463"/>
      <c r="D121" s="463"/>
      <c r="E121" s="463"/>
      <c r="F121" s="463"/>
      <c r="G121" s="463"/>
      <c r="H121" s="463"/>
      <c r="I121" s="463"/>
      <c r="J121" s="465"/>
      <c r="K121" s="463"/>
      <c r="L121" s="463"/>
      <c r="M121" s="463"/>
      <c r="N121" s="463"/>
      <c r="O121" s="463"/>
      <c r="P121" s="464"/>
      <c r="Q121" s="302" t="s">
        <v>48</v>
      </c>
      <c r="R121" s="297" t="s">
        <v>47</v>
      </c>
      <c r="S121" s="297" t="s">
        <v>51</v>
      </c>
      <c r="T121" s="297"/>
      <c r="U121" s="344"/>
      <c r="V121" s="344"/>
      <c r="W121" s="335">
        <f t="shared" si="1"/>
        <v>0</v>
      </c>
      <c r="X121" s="292" t="s">
        <v>439</v>
      </c>
    </row>
    <row r="122" spans="1:24" x14ac:dyDescent="0.2">
      <c r="A122" s="463" t="s">
        <v>235</v>
      </c>
      <c r="B122" s="465">
        <v>646</v>
      </c>
      <c r="C122" s="463" t="s">
        <v>521</v>
      </c>
      <c r="D122" s="463" t="s">
        <v>42</v>
      </c>
      <c r="E122" s="463">
        <v>41</v>
      </c>
      <c r="F122" s="463">
        <v>129</v>
      </c>
      <c r="G122" s="463">
        <v>8</v>
      </c>
      <c r="H122" s="463">
        <v>2</v>
      </c>
      <c r="I122" s="463">
        <v>7</v>
      </c>
      <c r="J122" s="465">
        <v>56</v>
      </c>
      <c r="K122" s="463" t="s">
        <v>43</v>
      </c>
      <c r="L122" s="463" t="s">
        <v>44</v>
      </c>
      <c r="M122" s="463" t="s">
        <v>45</v>
      </c>
      <c r="N122" s="463" t="s">
        <v>45</v>
      </c>
      <c r="O122" s="463" t="s">
        <v>51</v>
      </c>
      <c r="P122" s="464"/>
      <c r="Q122" s="302" t="s">
        <v>46</v>
      </c>
      <c r="R122" s="297" t="s">
        <v>47</v>
      </c>
      <c r="S122" s="297" t="s">
        <v>51</v>
      </c>
      <c r="T122" s="297"/>
      <c r="U122" s="344"/>
      <c r="V122" s="344"/>
      <c r="W122" s="335">
        <f t="shared" si="1"/>
        <v>0</v>
      </c>
      <c r="X122" s="292" t="s">
        <v>439</v>
      </c>
    </row>
    <row r="123" spans="1:24" ht="24" x14ac:dyDescent="0.2">
      <c r="A123" s="463"/>
      <c r="B123" s="465"/>
      <c r="C123" s="463"/>
      <c r="D123" s="463"/>
      <c r="E123" s="463"/>
      <c r="F123" s="463"/>
      <c r="G123" s="463"/>
      <c r="H123" s="463"/>
      <c r="I123" s="463"/>
      <c r="J123" s="465"/>
      <c r="K123" s="463"/>
      <c r="L123" s="463"/>
      <c r="M123" s="463"/>
      <c r="N123" s="463"/>
      <c r="O123" s="463"/>
      <c r="P123" s="464"/>
      <c r="Q123" s="302" t="s">
        <v>48</v>
      </c>
      <c r="R123" s="297" t="s">
        <v>47</v>
      </c>
      <c r="S123" s="297" t="s">
        <v>51</v>
      </c>
      <c r="T123" s="297"/>
      <c r="U123" s="344"/>
      <c r="V123" s="344"/>
      <c r="W123" s="335">
        <f t="shared" si="1"/>
        <v>0</v>
      </c>
      <c r="X123" s="292" t="s">
        <v>439</v>
      </c>
    </row>
    <row r="124" spans="1:24" x14ac:dyDescent="0.2">
      <c r="A124" s="463" t="s">
        <v>235</v>
      </c>
      <c r="B124" s="465">
        <v>647</v>
      </c>
      <c r="C124" s="463" t="s">
        <v>522</v>
      </c>
      <c r="D124" s="463" t="s">
        <v>82</v>
      </c>
      <c r="E124" s="463">
        <v>33</v>
      </c>
      <c r="F124" s="463">
        <v>104</v>
      </c>
      <c r="G124" s="463">
        <v>9</v>
      </c>
      <c r="H124" s="463">
        <v>2</v>
      </c>
      <c r="I124" s="463">
        <v>6</v>
      </c>
      <c r="J124" s="465">
        <v>54</v>
      </c>
      <c r="K124" s="463" t="s">
        <v>43</v>
      </c>
      <c r="L124" s="463" t="s">
        <v>44</v>
      </c>
      <c r="M124" s="463" t="s">
        <v>45</v>
      </c>
      <c r="N124" s="463" t="s">
        <v>45</v>
      </c>
      <c r="O124" s="463" t="s">
        <v>51</v>
      </c>
      <c r="P124" s="464"/>
      <c r="Q124" s="302" t="s">
        <v>46</v>
      </c>
      <c r="R124" s="297" t="s">
        <v>47</v>
      </c>
      <c r="S124" s="297" t="s">
        <v>51</v>
      </c>
      <c r="T124" s="297"/>
      <c r="U124" s="344"/>
      <c r="V124" s="344"/>
      <c r="W124" s="335">
        <f t="shared" si="1"/>
        <v>0</v>
      </c>
      <c r="X124" s="292" t="s">
        <v>439</v>
      </c>
    </row>
    <row r="125" spans="1:24" ht="24" x14ac:dyDescent="0.2">
      <c r="A125" s="463"/>
      <c r="B125" s="465"/>
      <c r="C125" s="463"/>
      <c r="D125" s="463"/>
      <c r="E125" s="463"/>
      <c r="F125" s="463"/>
      <c r="G125" s="463"/>
      <c r="H125" s="463"/>
      <c r="I125" s="463"/>
      <c r="J125" s="465"/>
      <c r="K125" s="463"/>
      <c r="L125" s="463"/>
      <c r="M125" s="463"/>
      <c r="N125" s="463"/>
      <c r="O125" s="463"/>
      <c r="P125" s="464"/>
      <c r="Q125" s="302" t="s">
        <v>48</v>
      </c>
      <c r="R125" s="297" t="s">
        <v>47</v>
      </c>
      <c r="S125" s="297" t="s">
        <v>51</v>
      </c>
      <c r="T125" s="297"/>
      <c r="U125" s="344"/>
      <c r="V125" s="344"/>
      <c r="W125" s="335">
        <f t="shared" si="1"/>
        <v>0</v>
      </c>
      <c r="X125" s="292" t="s">
        <v>439</v>
      </c>
    </row>
    <row r="126" spans="1:24" x14ac:dyDescent="0.2">
      <c r="A126" s="463" t="s">
        <v>235</v>
      </c>
      <c r="B126" s="465">
        <v>648</v>
      </c>
      <c r="C126" s="463" t="s">
        <v>523</v>
      </c>
      <c r="D126" s="463" t="s">
        <v>82</v>
      </c>
      <c r="E126" s="463">
        <v>29</v>
      </c>
      <c r="F126" s="463">
        <v>91</v>
      </c>
      <c r="G126" s="463">
        <v>8</v>
      </c>
      <c r="H126" s="463">
        <v>2</v>
      </c>
      <c r="I126" s="463">
        <v>6</v>
      </c>
      <c r="J126" s="465">
        <v>48</v>
      </c>
      <c r="K126" s="463" t="s">
        <v>43</v>
      </c>
      <c r="L126" s="463" t="s">
        <v>44</v>
      </c>
      <c r="M126" s="463" t="s">
        <v>45</v>
      </c>
      <c r="N126" s="463" t="s">
        <v>45</v>
      </c>
      <c r="O126" s="463" t="s">
        <v>51</v>
      </c>
      <c r="P126" s="464"/>
      <c r="Q126" s="302" t="s">
        <v>46</v>
      </c>
      <c r="R126" s="297" t="s">
        <v>47</v>
      </c>
      <c r="S126" s="297" t="s">
        <v>51</v>
      </c>
      <c r="T126" s="297"/>
      <c r="U126" s="344"/>
      <c r="V126" s="344"/>
      <c r="W126" s="335">
        <f t="shared" si="1"/>
        <v>0</v>
      </c>
      <c r="X126" s="292" t="s">
        <v>439</v>
      </c>
    </row>
    <row r="127" spans="1:24" ht="24" x14ac:dyDescent="0.2">
      <c r="A127" s="463"/>
      <c r="B127" s="465"/>
      <c r="C127" s="463"/>
      <c r="D127" s="463"/>
      <c r="E127" s="463"/>
      <c r="F127" s="463"/>
      <c r="G127" s="463"/>
      <c r="H127" s="463"/>
      <c r="I127" s="463"/>
      <c r="J127" s="465"/>
      <c r="K127" s="463"/>
      <c r="L127" s="463"/>
      <c r="M127" s="463"/>
      <c r="N127" s="463"/>
      <c r="O127" s="463"/>
      <c r="P127" s="464"/>
      <c r="Q127" s="302" t="s">
        <v>48</v>
      </c>
      <c r="R127" s="297" t="s">
        <v>47</v>
      </c>
      <c r="S127" s="297" t="s">
        <v>51</v>
      </c>
      <c r="T127" s="297"/>
      <c r="U127" s="344"/>
      <c r="V127" s="344"/>
      <c r="W127" s="335">
        <f t="shared" si="1"/>
        <v>0</v>
      </c>
      <c r="X127" s="292" t="s">
        <v>439</v>
      </c>
    </row>
    <row r="128" spans="1:24" x14ac:dyDescent="0.2">
      <c r="A128" s="463" t="s">
        <v>235</v>
      </c>
      <c r="B128" s="465">
        <v>649</v>
      </c>
      <c r="C128" s="463" t="s">
        <v>524</v>
      </c>
      <c r="D128" s="463" t="s">
        <v>42</v>
      </c>
      <c r="E128" s="463">
        <v>32</v>
      </c>
      <c r="F128" s="463">
        <v>101</v>
      </c>
      <c r="G128" s="463">
        <v>10</v>
      </c>
      <c r="H128" s="463">
        <v>2</v>
      </c>
      <c r="I128" s="463">
        <v>7</v>
      </c>
      <c r="J128" s="465">
        <v>70</v>
      </c>
      <c r="K128" s="463" t="s">
        <v>43</v>
      </c>
      <c r="L128" s="463" t="s">
        <v>44</v>
      </c>
      <c r="M128" s="463" t="s">
        <v>51</v>
      </c>
      <c r="N128" s="463" t="s">
        <v>45</v>
      </c>
      <c r="O128" s="463" t="s">
        <v>51</v>
      </c>
      <c r="P128" s="464"/>
      <c r="Q128" s="302" t="s">
        <v>46</v>
      </c>
      <c r="R128" s="297" t="s">
        <v>47</v>
      </c>
      <c r="S128" s="297" t="s">
        <v>51</v>
      </c>
      <c r="T128" s="297"/>
      <c r="U128" s="344"/>
      <c r="V128" s="344"/>
      <c r="W128" s="335">
        <f t="shared" si="1"/>
        <v>0</v>
      </c>
      <c r="X128" s="292" t="s">
        <v>439</v>
      </c>
    </row>
    <row r="129" spans="1:24" ht="24" x14ac:dyDescent="0.2">
      <c r="A129" s="463"/>
      <c r="B129" s="465"/>
      <c r="C129" s="463"/>
      <c r="D129" s="463"/>
      <c r="E129" s="463"/>
      <c r="F129" s="463"/>
      <c r="G129" s="463"/>
      <c r="H129" s="463"/>
      <c r="I129" s="463"/>
      <c r="J129" s="465"/>
      <c r="K129" s="463"/>
      <c r="L129" s="463"/>
      <c r="M129" s="463"/>
      <c r="N129" s="463"/>
      <c r="O129" s="463"/>
      <c r="P129" s="464"/>
      <c r="Q129" s="302" t="s">
        <v>48</v>
      </c>
      <c r="R129" s="297" t="s">
        <v>47</v>
      </c>
      <c r="S129" s="297" t="s">
        <v>51</v>
      </c>
      <c r="T129" s="297"/>
      <c r="U129" s="344"/>
      <c r="V129" s="344"/>
      <c r="W129" s="335">
        <f t="shared" si="1"/>
        <v>0</v>
      </c>
      <c r="X129" s="292" t="s">
        <v>439</v>
      </c>
    </row>
    <row r="130" spans="1:24" x14ac:dyDescent="0.2">
      <c r="A130" s="463" t="s">
        <v>235</v>
      </c>
      <c r="B130" s="465">
        <v>650</v>
      </c>
      <c r="C130" s="463" t="s">
        <v>525</v>
      </c>
      <c r="D130" s="463" t="s">
        <v>42</v>
      </c>
      <c r="E130" s="463">
        <v>33</v>
      </c>
      <c r="F130" s="463">
        <v>104</v>
      </c>
      <c r="G130" s="463">
        <v>9</v>
      </c>
      <c r="H130" s="463">
        <v>2</v>
      </c>
      <c r="I130" s="463">
        <v>7</v>
      </c>
      <c r="J130" s="465">
        <v>63</v>
      </c>
      <c r="K130" s="463" t="s">
        <v>43</v>
      </c>
      <c r="L130" s="463" t="s">
        <v>44</v>
      </c>
      <c r="M130" s="463" t="s">
        <v>51</v>
      </c>
      <c r="N130" s="463" t="s">
        <v>45</v>
      </c>
      <c r="O130" s="463" t="s">
        <v>51</v>
      </c>
      <c r="P130" s="464"/>
      <c r="Q130" s="302" t="s">
        <v>46</v>
      </c>
      <c r="R130" s="297" t="s">
        <v>47</v>
      </c>
      <c r="S130" s="297" t="s">
        <v>51</v>
      </c>
      <c r="T130" s="297"/>
      <c r="U130" s="344"/>
      <c r="V130" s="344"/>
      <c r="W130" s="335">
        <f t="shared" si="1"/>
        <v>0</v>
      </c>
      <c r="X130" s="292" t="s">
        <v>439</v>
      </c>
    </row>
    <row r="131" spans="1:24" ht="24" x14ac:dyDescent="0.2">
      <c r="A131" s="463"/>
      <c r="B131" s="465"/>
      <c r="C131" s="463"/>
      <c r="D131" s="463"/>
      <c r="E131" s="463"/>
      <c r="F131" s="463"/>
      <c r="G131" s="463"/>
      <c r="H131" s="463"/>
      <c r="I131" s="463"/>
      <c r="J131" s="465"/>
      <c r="K131" s="463"/>
      <c r="L131" s="463"/>
      <c r="M131" s="463"/>
      <c r="N131" s="463"/>
      <c r="O131" s="463"/>
      <c r="P131" s="464"/>
      <c r="Q131" s="302" t="s">
        <v>48</v>
      </c>
      <c r="R131" s="297" t="s">
        <v>47</v>
      </c>
      <c r="S131" s="297" t="s">
        <v>51</v>
      </c>
      <c r="T131" s="297"/>
      <c r="U131" s="344"/>
      <c r="V131" s="344"/>
      <c r="W131" s="335">
        <f t="shared" ref="W131:W194" si="2">U131+V131</f>
        <v>0</v>
      </c>
      <c r="X131" s="292" t="s">
        <v>439</v>
      </c>
    </row>
    <row r="132" spans="1:24" x14ac:dyDescent="0.2">
      <c r="A132" s="463" t="s">
        <v>235</v>
      </c>
      <c r="B132" s="465">
        <v>651</v>
      </c>
      <c r="C132" s="463" t="s">
        <v>526</v>
      </c>
      <c r="D132" s="463" t="s">
        <v>82</v>
      </c>
      <c r="E132" s="463">
        <v>24</v>
      </c>
      <c r="F132" s="463">
        <v>75</v>
      </c>
      <c r="G132" s="463">
        <v>7</v>
      </c>
      <c r="H132" s="463">
        <v>2</v>
      </c>
      <c r="I132" s="463">
        <v>5</v>
      </c>
      <c r="J132" s="465">
        <v>35</v>
      </c>
      <c r="K132" s="463" t="s">
        <v>43</v>
      </c>
      <c r="L132" s="463" t="s">
        <v>44</v>
      </c>
      <c r="M132" s="463" t="s">
        <v>45</v>
      </c>
      <c r="N132" s="463" t="s">
        <v>45</v>
      </c>
      <c r="O132" s="463" t="s">
        <v>51</v>
      </c>
      <c r="P132" s="464"/>
      <c r="Q132" s="302" t="s">
        <v>46</v>
      </c>
      <c r="R132" s="297" t="s">
        <v>47</v>
      </c>
      <c r="S132" s="297" t="s">
        <v>51</v>
      </c>
      <c r="T132" s="297"/>
      <c r="U132" s="344"/>
      <c r="V132" s="344"/>
      <c r="W132" s="335">
        <f t="shared" si="2"/>
        <v>0</v>
      </c>
      <c r="X132" s="292" t="s">
        <v>439</v>
      </c>
    </row>
    <row r="133" spans="1:24" ht="24" x14ac:dyDescent="0.2">
      <c r="A133" s="463"/>
      <c r="B133" s="465"/>
      <c r="C133" s="463"/>
      <c r="D133" s="463"/>
      <c r="E133" s="463"/>
      <c r="F133" s="463"/>
      <c r="G133" s="463"/>
      <c r="H133" s="463"/>
      <c r="I133" s="463"/>
      <c r="J133" s="465"/>
      <c r="K133" s="463"/>
      <c r="L133" s="463"/>
      <c r="M133" s="463"/>
      <c r="N133" s="463"/>
      <c r="O133" s="463"/>
      <c r="P133" s="464"/>
      <c r="Q133" s="302" t="s">
        <v>48</v>
      </c>
      <c r="R133" s="297" t="s">
        <v>47</v>
      </c>
      <c r="S133" s="297" t="s">
        <v>51</v>
      </c>
      <c r="T133" s="297"/>
      <c r="U133" s="344"/>
      <c r="V133" s="344"/>
      <c r="W133" s="335">
        <f t="shared" si="2"/>
        <v>0</v>
      </c>
      <c r="X133" s="292" t="s">
        <v>439</v>
      </c>
    </row>
    <row r="134" spans="1:24" x14ac:dyDescent="0.2">
      <c r="A134" s="463" t="s">
        <v>235</v>
      </c>
      <c r="B134" s="465">
        <v>652</v>
      </c>
      <c r="C134" s="463" t="s">
        <v>527</v>
      </c>
      <c r="D134" s="463" t="s">
        <v>42</v>
      </c>
      <c r="E134" s="463">
        <v>41</v>
      </c>
      <c r="F134" s="463">
        <v>129</v>
      </c>
      <c r="G134" s="463">
        <v>10</v>
      </c>
      <c r="H134" s="463">
        <v>2</v>
      </c>
      <c r="I134" s="463">
        <v>7</v>
      </c>
      <c r="J134" s="465">
        <v>70</v>
      </c>
      <c r="K134" s="463" t="s">
        <v>43</v>
      </c>
      <c r="L134" s="463" t="s">
        <v>44</v>
      </c>
      <c r="M134" s="463" t="s">
        <v>45</v>
      </c>
      <c r="N134" s="463" t="s">
        <v>45</v>
      </c>
      <c r="O134" s="463" t="s">
        <v>51</v>
      </c>
      <c r="P134" s="464"/>
      <c r="Q134" s="302" t="s">
        <v>46</v>
      </c>
      <c r="R134" s="297" t="s">
        <v>47</v>
      </c>
      <c r="S134" s="297" t="s">
        <v>51</v>
      </c>
      <c r="T134" s="297"/>
      <c r="U134" s="344"/>
      <c r="V134" s="344"/>
      <c r="W134" s="335">
        <f t="shared" si="2"/>
        <v>0</v>
      </c>
      <c r="X134" s="292" t="s">
        <v>439</v>
      </c>
    </row>
    <row r="135" spans="1:24" ht="24" x14ac:dyDescent="0.2">
      <c r="A135" s="463"/>
      <c r="B135" s="465"/>
      <c r="C135" s="463"/>
      <c r="D135" s="463"/>
      <c r="E135" s="463"/>
      <c r="F135" s="463"/>
      <c r="G135" s="463"/>
      <c r="H135" s="463"/>
      <c r="I135" s="463"/>
      <c r="J135" s="465"/>
      <c r="K135" s="463"/>
      <c r="L135" s="463"/>
      <c r="M135" s="463"/>
      <c r="N135" s="463"/>
      <c r="O135" s="463"/>
      <c r="P135" s="464"/>
      <c r="Q135" s="302" t="s">
        <v>48</v>
      </c>
      <c r="R135" s="297" t="s">
        <v>47</v>
      </c>
      <c r="S135" s="297" t="s">
        <v>51</v>
      </c>
      <c r="T135" s="297"/>
      <c r="U135" s="344"/>
      <c r="V135" s="344"/>
      <c r="W135" s="335">
        <f t="shared" si="2"/>
        <v>0</v>
      </c>
      <c r="X135" s="292" t="s">
        <v>439</v>
      </c>
    </row>
    <row r="136" spans="1:24" x14ac:dyDescent="0.2">
      <c r="A136" s="463" t="s">
        <v>235</v>
      </c>
      <c r="B136" s="465">
        <v>653</v>
      </c>
      <c r="C136" s="463" t="s">
        <v>528</v>
      </c>
      <c r="D136" s="463" t="s">
        <v>82</v>
      </c>
      <c r="E136" s="463">
        <v>26</v>
      </c>
      <c r="F136" s="463">
        <v>82</v>
      </c>
      <c r="G136" s="463">
        <v>8</v>
      </c>
      <c r="H136" s="463">
        <v>2</v>
      </c>
      <c r="I136" s="463">
        <v>6</v>
      </c>
      <c r="J136" s="465">
        <v>48</v>
      </c>
      <c r="K136" s="463" t="s">
        <v>43</v>
      </c>
      <c r="L136" s="463" t="s">
        <v>44</v>
      </c>
      <c r="M136" s="463" t="s">
        <v>45</v>
      </c>
      <c r="N136" s="463" t="s">
        <v>45</v>
      </c>
      <c r="O136" s="463" t="s">
        <v>51</v>
      </c>
      <c r="P136" s="464"/>
      <c r="Q136" s="302" t="s">
        <v>46</v>
      </c>
      <c r="R136" s="297" t="s">
        <v>47</v>
      </c>
      <c r="S136" s="297" t="s">
        <v>51</v>
      </c>
      <c r="T136" s="297"/>
      <c r="U136" s="344"/>
      <c r="V136" s="344"/>
      <c r="W136" s="335">
        <f t="shared" si="2"/>
        <v>0</v>
      </c>
      <c r="X136" s="292" t="s">
        <v>439</v>
      </c>
    </row>
    <row r="137" spans="1:24" ht="24" x14ac:dyDescent="0.2">
      <c r="A137" s="463"/>
      <c r="B137" s="465"/>
      <c r="C137" s="463"/>
      <c r="D137" s="463"/>
      <c r="E137" s="463"/>
      <c r="F137" s="463"/>
      <c r="G137" s="463"/>
      <c r="H137" s="463"/>
      <c r="I137" s="463"/>
      <c r="J137" s="465"/>
      <c r="K137" s="463"/>
      <c r="L137" s="463"/>
      <c r="M137" s="463"/>
      <c r="N137" s="463"/>
      <c r="O137" s="463"/>
      <c r="P137" s="464"/>
      <c r="Q137" s="302" t="s">
        <v>48</v>
      </c>
      <c r="R137" s="297" t="s">
        <v>47</v>
      </c>
      <c r="S137" s="297" t="s">
        <v>51</v>
      </c>
      <c r="T137" s="297"/>
      <c r="U137" s="344"/>
      <c r="V137" s="344"/>
      <c r="W137" s="335">
        <f t="shared" si="2"/>
        <v>0</v>
      </c>
      <c r="X137" s="292" t="s">
        <v>439</v>
      </c>
    </row>
    <row r="138" spans="1:24" x14ac:dyDescent="0.2">
      <c r="A138" s="463" t="s">
        <v>235</v>
      </c>
      <c r="B138" s="465">
        <v>654</v>
      </c>
      <c r="C138" s="463" t="s">
        <v>529</v>
      </c>
      <c r="D138" s="463" t="s">
        <v>82</v>
      </c>
      <c r="E138" s="463">
        <v>37</v>
      </c>
      <c r="F138" s="463">
        <v>116</v>
      </c>
      <c r="G138" s="463">
        <v>8</v>
      </c>
      <c r="H138" s="463">
        <v>2</v>
      </c>
      <c r="I138" s="463">
        <v>6</v>
      </c>
      <c r="J138" s="465">
        <v>48</v>
      </c>
      <c r="K138" s="463" t="s">
        <v>43</v>
      </c>
      <c r="L138" s="463" t="s">
        <v>44</v>
      </c>
      <c r="M138" s="463" t="s">
        <v>45</v>
      </c>
      <c r="N138" s="463" t="s">
        <v>45</v>
      </c>
      <c r="O138" s="463" t="s">
        <v>51</v>
      </c>
      <c r="P138" s="464"/>
      <c r="Q138" s="302" t="s">
        <v>46</v>
      </c>
      <c r="R138" s="297" t="s">
        <v>47</v>
      </c>
      <c r="S138" s="297" t="s">
        <v>51</v>
      </c>
      <c r="T138" s="297"/>
      <c r="U138" s="344"/>
      <c r="V138" s="344"/>
      <c r="W138" s="335">
        <f t="shared" si="2"/>
        <v>0</v>
      </c>
      <c r="X138" s="292" t="s">
        <v>439</v>
      </c>
    </row>
    <row r="139" spans="1:24" ht="24" x14ac:dyDescent="0.2">
      <c r="A139" s="463"/>
      <c r="B139" s="465"/>
      <c r="C139" s="463"/>
      <c r="D139" s="463"/>
      <c r="E139" s="463"/>
      <c r="F139" s="463"/>
      <c r="G139" s="463"/>
      <c r="H139" s="463"/>
      <c r="I139" s="463"/>
      <c r="J139" s="465"/>
      <c r="K139" s="463"/>
      <c r="L139" s="463"/>
      <c r="M139" s="463"/>
      <c r="N139" s="463"/>
      <c r="O139" s="463"/>
      <c r="P139" s="464"/>
      <c r="Q139" s="302" t="s">
        <v>48</v>
      </c>
      <c r="R139" s="297" t="s">
        <v>47</v>
      </c>
      <c r="S139" s="297" t="s">
        <v>51</v>
      </c>
      <c r="T139" s="297"/>
      <c r="U139" s="344"/>
      <c r="V139" s="344"/>
      <c r="W139" s="335">
        <f t="shared" si="2"/>
        <v>0</v>
      </c>
      <c r="X139" s="292" t="s">
        <v>439</v>
      </c>
    </row>
    <row r="140" spans="1:24" x14ac:dyDescent="0.2">
      <c r="A140" s="463" t="s">
        <v>235</v>
      </c>
      <c r="B140" s="465">
        <v>655</v>
      </c>
      <c r="C140" s="463" t="s">
        <v>530</v>
      </c>
      <c r="D140" s="463" t="s">
        <v>82</v>
      </c>
      <c r="E140" s="463">
        <v>23</v>
      </c>
      <c r="F140" s="463">
        <v>72</v>
      </c>
      <c r="G140" s="463">
        <v>6</v>
      </c>
      <c r="H140" s="463">
        <v>2</v>
      </c>
      <c r="I140" s="463">
        <v>5</v>
      </c>
      <c r="J140" s="465">
        <v>30</v>
      </c>
      <c r="K140" s="463" t="s">
        <v>43</v>
      </c>
      <c r="L140" s="463" t="s">
        <v>44</v>
      </c>
      <c r="M140" s="463" t="s">
        <v>45</v>
      </c>
      <c r="N140" s="463" t="s">
        <v>45</v>
      </c>
      <c r="O140" s="463" t="s">
        <v>51</v>
      </c>
      <c r="P140" s="464"/>
      <c r="Q140" s="302" t="s">
        <v>46</v>
      </c>
      <c r="R140" s="297" t="s">
        <v>47</v>
      </c>
      <c r="S140" s="297" t="s">
        <v>51</v>
      </c>
      <c r="T140" s="297"/>
      <c r="U140" s="344"/>
      <c r="V140" s="344"/>
      <c r="W140" s="335">
        <f t="shared" si="2"/>
        <v>0</v>
      </c>
      <c r="X140" s="292" t="s">
        <v>439</v>
      </c>
    </row>
    <row r="141" spans="1:24" ht="24" x14ac:dyDescent="0.2">
      <c r="A141" s="463"/>
      <c r="B141" s="465"/>
      <c r="C141" s="463"/>
      <c r="D141" s="463"/>
      <c r="E141" s="463"/>
      <c r="F141" s="463"/>
      <c r="G141" s="463"/>
      <c r="H141" s="463"/>
      <c r="I141" s="463"/>
      <c r="J141" s="465"/>
      <c r="K141" s="463"/>
      <c r="L141" s="463"/>
      <c r="M141" s="463"/>
      <c r="N141" s="463"/>
      <c r="O141" s="463"/>
      <c r="P141" s="464"/>
      <c r="Q141" s="302" t="s">
        <v>48</v>
      </c>
      <c r="R141" s="297" t="s">
        <v>47</v>
      </c>
      <c r="S141" s="297" t="s">
        <v>51</v>
      </c>
      <c r="T141" s="297"/>
      <c r="U141" s="344"/>
      <c r="V141" s="344"/>
      <c r="W141" s="335">
        <f t="shared" si="2"/>
        <v>0</v>
      </c>
      <c r="X141" s="292" t="s">
        <v>439</v>
      </c>
    </row>
    <row r="142" spans="1:24" x14ac:dyDescent="0.2">
      <c r="A142" s="463" t="s">
        <v>235</v>
      </c>
      <c r="B142" s="465">
        <v>656</v>
      </c>
      <c r="C142" s="463" t="s">
        <v>531</v>
      </c>
      <c r="D142" s="463" t="s">
        <v>82</v>
      </c>
      <c r="E142" s="463">
        <v>33</v>
      </c>
      <c r="F142" s="463">
        <v>104</v>
      </c>
      <c r="G142" s="463">
        <v>6</v>
      </c>
      <c r="H142" s="463">
        <v>2</v>
      </c>
      <c r="I142" s="463">
        <v>7</v>
      </c>
      <c r="J142" s="465">
        <v>42</v>
      </c>
      <c r="K142" s="463" t="s">
        <v>43</v>
      </c>
      <c r="L142" s="463" t="s">
        <v>44</v>
      </c>
      <c r="M142" s="463" t="s">
        <v>45</v>
      </c>
      <c r="N142" s="463" t="s">
        <v>45</v>
      </c>
      <c r="O142" s="463" t="s">
        <v>51</v>
      </c>
      <c r="P142" s="464"/>
      <c r="Q142" s="302" t="s">
        <v>46</v>
      </c>
      <c r="R142" s="297" t="s">
        <v>47</v>
      </c>
      <c r="S142" s="297" t="s">
        <v>51</v>
      </c>
      <c r="T142" s="297"/>
      <c r="U142" s="344"/>
      <c r="V142" s="344"/>
      <c r="W142" s="335">
        <f t="shared" si="2"/>
        <v>0</v>
      </c>
      <c r="X142" s="292" t="s">
        <v>439</v>
      </c>
    </row>
    <row r="143" spans="1:24" ht="24" x14ac:dyDescent="0.2">
      <c r="A143" s="463"/>
      <c r="B143" s="465"/>
      <c r="C143" s="463"/>
      <c r="D143" s="463"/>
      <c r="E143" s="463"/>
      <c r="F143" s="463"/>
      <c r="G143" s="463"/>
      <c r="H143" s="463"/>
      <c r="I143" s="463"/>
      <c r="J143" s="465"/>
      <c r="K143" s="463"/>
      <c r="L143" s="463"/>
      <c r="M143" s="463"/>
      <c r="N143" s="463"/>
      <c r="O143" s="463"/>
      <c r="P143" s="464"/>
      <c r="Q143" s="302" t="s">
        <v>48</v>
      </c>
      <c r="R143" s="297" t="s">
        <v>47</v>
      </c>
      <c r="S143" s="297" t="s">
        <v>51</v>
      </c>
      <c r="T143" s="297"/>
      <c r="U143" s="344"/>
      <c r="V143" s="344"/>
      <c r="W143" s="335">
        <f t="shared" si="2"/>
        <v>0</v>
      </c>
      <c r="X143" s="292" t="s">
        <v>439</v>
      </c>
    </row>
    <row r="144" spans="1:24" ht="24" x14ac:dyDescent="0.2">
      <c r="A144" s="286" t="s">
        <v>235</v>
      </c>
      <c r="B144" s="349">
        <v>657</v>
      </c>
      <c r="C144" s="286" t="s">
        <v>532</v>
      </c>
      <c r="D144" s="286" t="s">
        <v>42</v>
      </c>
      <c r="E144" s="286">
        <v>42</v>
      </c>
      <c r="F144" s="286">
        <v>132</v>
      </c>
      <c r="G144" s="286">
        <v>10</v>
      </c>
      <c r="H144" s="286">
        <v>2</v>
      </c>
      <c r="I144" s="286">
        <v>8</v>
      </c>
      <c r="J144" s="349">
        <v>80</v>
      </c>
      <c r="K144" s="286" t="s">
        <v>50</v>
      </c>
      <c r="L144" s="286" t="s">
        <v>44</v>
      </c>
      <c r="M144" s="286" t="s">
        <v>51</v>
      </c>
      <c r="N144" s="286" t="s">
        <v>51</v>
      </c>
      <c r="O144" s="286" t="s">
        <v>51</v>
      </c>
      <c r="P144" s="302" t="s">
        <v>85</v>
      </c>
      <c r="Q144" s="302" t="s">
        <v>46</v>
      </c>
      <c r="R144" s="297" t="s">
        <v>47</v>
      </c>
      <c r="S144" s="297" t="s">
        <v>51</v>
      </c>
      <c r="T144" s="297" t="s">
        <v>56</v>
      </c>
      <c r="U144" s="344"/>
      <c r="V144" s="344"/>
      <c r="W144" s="335">
        <f t="shared" si="2"/>
        <v>0</v>
      </c>
      <c r="X144" s="292" t="s">
        <v>439</v>
      </c>
    </row>
    <row r="145" spans="1:24" x14ac:dyDescent="0.2">
      <c r="A145" s="463" t="s">
        <v>235</v>
      </c>
      <c r="B145" s="465">
        <v>658</v>
      </c>
      <c r="C145" s="463" t="s">
        <v>533</v>
      </c>
      <c r="D145" s="463" t="s">
        <v>82</v>
      </c>
      <c r="E145" s="463">
        <v>25</v>
      </c>
      <c r="F145" s="463">
        <v>79</v>
      </c>
      <c r="G145" s="463">
        <v>7</v>
      </c>
      <c r="H145" s="463">
        <v>2</v>
      </c>
      <c r="I145" s="463">
        <v>6</v>
      </c>
      <c r="J145" s="465">
        <v>42</v>
      </c>
      <c r="K145" s="463" t="s">
        <v>43</v>
      </c>
      <c r="L145" s="463" t="s">
        <v>44</v>
      </c>
      <c r="M145" s="463" t="s">
        <v>45</v>
      </c>
      <c r="N145" s="463" t="s">
        <v>45</v>
      </c>
      <c r="O145" s="463" t="s">
        <v>51</v>
      </c>
      <c r="P145" s="464"/>
      <c r="Q145" s="302" t="s">
        <v>46</v>
      </c>
      <c r="R145" s="297" t="s">
        <v>47</v>
      </c>
      <c r="S145" s="297" t="s">
        <v>51</v>
      </c>
      <c r="T145" s="297"/>
      <c r="U145" s="344"/>
      <c r="V145" s="344"/>
      <c r="W145" s="335">
        <f t="shared" si="2"/>
        <v>0</v>
      </c>
      <c r="X145" s="292" t="s">
        <v>439</v>
      </c>
    </row>
    <row r="146" spans="1:24" ht="24" x14ac:dyDescent="0.2">
      <c r="A146" s="463"/>
      <c r="B146" s="465"/>
      <c r="C146" s="463"/>
      <c r="D146" s="463"/>
      <c r="E146" s="463"/>
      <c r="F146" s="463"/>
      <c r="G146" s="463"/>
      <c r="H146" s="463"/>
      <c r="I146" s="463"/>
      <c r="J146" s="465"/>
      <c r="K146" s="463"/>
      <c r="L146" s="463"/>
      <c r="M146" s="463"/>
      <c r="N146" s="463"/>
      <c r="O146" s="463"/>
      <c r="P146" s="464"/>
      <c r="Q146" s="302" t="s">
        <v>48</v>
      </c>
      <c r="R146" s="297" t="s">
        <v>47</v>
      </c>
      <c r="S146" s="297" t="s">
        <v>51</v>
      </c>
      <c r="T146" s="297"/>
      <c r="U146" s="344"/>
      <c r="V146" s="344"/>
      <c r="W146" s="335">
        <f t="shared" si="2"/>
        <v>0</v>
      </c>
      <c r="X146" s="292" t="s">
        <v>439</v>
      </c>
    </row>
    <row r="147" spans="1:24" x14ac:dyDescent="0.2">
      <c r="A147" s="463" t="s">
        <v>235</v>
      </c>
      <c r="B147" s="465">
        <v>659</v>
      </c>
      <c r="C147" s="463" t="s">
        <v>534</v>
      </c>
      <c r="D147" s="463" t="s">
        <v>82</v>
      </c>
      <c r="E147" s="463">
        <v>38</v>
      </c>
      <c r="F147" s="463">
        <v>119</v>
      </c>
      <c r="G147" s="463">
        <v>9</v>
      </c>
      <c r="H147" s="463">
        <v>2</v>
      </c>
      <c r="I147" s="463">
        <v>8</v>
      </c>
      <c r="J147" s="465">
        <v>72</v>
      </c>
      <c r="K147" s="463" t="s">
        <v>43</v>
      </c>
      <c r="L147" s="463" t="s">
        <v>44</v>
      </c>
      <c r="M147" s="463" t="s">
        <v>45</v>
      </c>
      <c r="N147" s="463" t="s">
        <v>45</v>
      </c>
      <c r="O147" s="463" t="s">
        <v>51</v>
      </c>
      <c r="P147" s="464"/>
      <c r="Q147" s="302" t="s">
        <v>46</v>
      </c>
      <c r="R147" s="297" t="s">
        <v>47</v>
      </c>
      <c r="S147" s="297" t="s">
        <v>51</v>
      </c>
      <c r="T147" s="297"/>
      <c r="U147" s="344"/>
      <c r="V147" s="344"/>
      <c r="W147" s="335">
        <f t="shared" si="2"/>
        <v>0</v>
      </c>
      <c r="X147" s="292" t="s">
        <v>439</v>
      </c>
    </row>
    <row r="148" spans="1:24" ht="24" x14ac:dyDescent="0.2">
      <c r="A148" s="463"/>
      <c r="B148" s="465"/>
      <c r="C148" s="463"/>
      <c r="D148" s="463"/>
      <c r="E148" s="463"/>
      <c r="F148" s="463"/>
      <c r="G148" s="463"/>
      <c r="H148" s="463"/>
      <c r="I148" s="463"/>
      <c r="J148" s="465"/>
      <c r="K148" s="463"/>
      <c r="L148" s="463"/>
      <c r="M148" s="463"/>
      <c r="N148" s="463"/>
      <c r="O148" s="463"/>
      <c r="P148" s="464"/>
      <c r="Q148" s="302" t="s">
        <v>48</v>
      </c>
      <c r="R148" s="297" t="s">
        <v>47</v>
      </c>
      <c r="S148" s="297" t="s">
        <v>51</v>
      </c>
      <c r="T148" s="297"/>
      <c r="U148" s="344"/>
      <c r="V148" s="344"/>
      <c r="W148" s="335">
        <f t="shared" si="2"/>
        <v>0</v>
      </c>
      <c r="X148" s="292" t="s">
        <v>439</v>
      </c>
    </row>
    <row r="149" spans="1:24" x14ac:dyDescent="0.2">
      <c r="A149" s="286" t="s">
        <v>235</v>
      </c>
      <c r="B149" s="349">
        <v>660</v>
      </c>
      <c r="C149" s="286" t="s">
        <v>535</v>
      </c>
      <c r="D149" s="286" t="s">
        <v>82</v>
      </c>
      <c r="E149" s="286">
        <v>37</v>
      </c>
      <c r="F149" s="286">
        <v>116</v>
      </c>
      <c r="G149" s="286">
        <v>9</v>
      </c>
      <c r="H149" s="286">
        <v>2</v>
      </c>
      <c r="I149" s="286">
        <v>8</v>
      </c>
      <c r="J149" s="349">
        <v>72</v>
      </c>
      <c r="K149" s="286" t="s">
        <v>43</v>
      </c>
      <c r="L149" s="286" t="s">
        <v>44</v>
      </c>
      <c r="M149" s="286" t="s">
        <v>45</v>
      </c>
      <c r="N149" s="286" t="s">
        <v>45</v>
      </c>
      <c r="O149" s="286" t="s">
        <v>51</v>
      </c>
      <c r="P149" s="302"/>
      <c r="Q149" s="302" t="s">
        <v>46</v>
      </c>
      <c r="R149" s="297" t="s">
        <v>47</v>
      </c>
      <c r="S149" s="297" t="s">
        <v>51</v>
      </c>
      <c r="T149" s="297"/>
      <c r="U149" s="344"/>
      <c r="V149" s="344"/>
      <c r="W149" s="335">
        <f t="shared" si="2"/>
        <v>0</v>
      </c>
      <c r="X149" s="292" t="s">
        <v>439</v>
      </c>
    </row>
    <row r="150" spans="1:24" x14ac:dyDescent="0.2">
      <c r="A150" s="463" t="s">
        <v>235</v>
      </c>
      <c r="B150" s="465">
        <v>661</v>
      </c>
      <c r="C150" s="463" t="s">
        <v>536</v>
      </c>
      <c r="D150" s="463" t="s">
        <v>42</v>
      </c>
      <c r="E150" s="463">
        <v>32</v>
      </c>
      <c r="F150" s="463">
        <v>101</v>
      </c>
      <c r="G150" s="463">
        <v>9</v>
      </c>
      <c r="H150" s="463">
        <v>2</v>
      </c>
      <c r="I150" s="463">
        <v>8</v>
      </c>
      <c r="J150" s="465">
        <v>72</v>
      </c>
      <c r="K150" s="463" t="s">
        <v>43</v>
      </c>
      <c r="L150" s="463" t="s">
        <v>44</v>
      </c>
      <c r="M150" s="463" t="s">
        <v>45</v>
      </c>
      <c r="N150" s="463" t="s">
        <v>45</v>
      </c>
      <c r="O150" s="463" t="s">
        <v>51</v>
      </c>
      <c r="P150" s="464"/>
      <c r="Q150" s="302" t="s">
        <v>46</v>
      </c>
      <c r="R150" s="297" t="s">
        <v>47</v>
      </c>
      <c r="S150" s="297" t="s">
        <v>51</v>
      </c>
      <c r="T150" s="297"/>
      <c r="U150" s="344"/>
      <c r="V150" s="344"/>
      <c r="W150" s="335">
        <f t="shared" si="2"/>
        <v>0</v>
      </c>
      <c r="X150" s="292" t="s">
        <v>439</v>
      </c>
    </row>
    <row r="151" spans="1:24" ht="24" x14ac:dyDescent="0.2">
      <c r="A151" s="463"/>
      <c r="B151" s="465"/>
      <c r="C151" s="463"/>
      <c r="D151" s="463"/>
      <c r="E151" s="463"/>
      <c r="F151" s="463"/>
      <c r="G151" s="463"/>
      <c r="H151" s="463"/>
      <c r="I151" s="463"/>
      <c r="J151" s="465"/>
      <c r="K151" s="463"/>
      <c r="L151" s="463"/>
      <c r="M151" s="463"/>
      <c r="N151" s="463"/>
      <c r="O151" s="463"/>
      <c r="P151" s="464"/>
      <c r="Q151" s="302" t="s">
        <v>48</v>
      </c>
      <c r="R151" s="297" t="s">
        <v>47</v>
      </c>
      <c r="S151" s="297" t="s">
        <v>51</v>
      </c>
      <c r="T151" s="297"/>
      <c r="U151" s="344"/>
      <c r="V151" s="344"/>
      <c r="W151" s="335">
        <f t="shared" si="2"/>
        <v>0</v>
      </c>
      <c r="X151" s="292" t="s">
        <v>439</v>
      </c>
    </row>
    <row r="152" spans="1:24" x14ac:dyDescent="0.2">
      <c r="A152" s="463" t="s">
        <v>235</v>
      </c>
      <c r="B152" s="465">
        <v>662</v>
      </c>
      <c r="C152" s="463" t="s">
        <v>537</v>
      </c>
      <c r="D152" s="463" t="s">
        <v>42</v>
      </c>
      <c r="E152" s="463">
        <v>26</v>
      </c>
      <c r="F152" s="463">
        <v>82</v>
      </c>
      <c r="G152" s="463">
        <v>7</v>
      </c>
      <c r="H152" s="463">
        <v>2</v>
      </c>
      <c r="I152" s="463">
        <v>6</v>
      </c>
      <c r="J152" s="465">
        <v>42</v>
      </c>
      <c r="K152" s="463" t="s">
        <v>43</v>
      </c>
      <c r="L152" s="463" t="s">
        <v>44</v>
      </c>
      <c r="M152" s="463" t="s">
        <v>51</v>
      </c>
      <c r="N152" s="463" t="s">
        <v>45</v>
      </c>
      <c r="O152" s="463" t="s">
        <v>51</v>
      </c>
      <c r="P152" s="464"/>
      <c r="Q152" s="302" t="s">
        <v>46</v>
      </c>
      <c r="R152" s="297" t="s">
        <v>47</v>
      </c>
      <c r="S152" s="297" t="s">
        <v>51</v>
      </c>
      <c r="T152" s="297"/>
      <c r="U152" s="344"/>
      <c r="V152" s="344"/>
      <c r="W152" s="335">
        <f t="shared" si="2"/>
        <v>0</v>
      </c>
      <c r="X152" s="292" t="s">
        <v>439</v>
      </c>
    </row>
    <row r="153" spans="1:24" ht="24" x14ac:dyDescent="0.2">
      <c r="A153" s="463"/>
      <c r="B153" s="465"/>
      <c r="C153" s="463"/>
      <c r="D153" s="463"/>
      <c r="E153" s="463"/>
      <c r="F153" s="463"/>
      <c r="G153" s="463"/>
      <c r="H153" s="463"/>
      <c r="I153" s="463"/>
      <c r="J153" s="465"/>
      <c r="K153" s="463"/>
      <c r="L153" s="463"/>
      <c r="M153" s="463"/>
      <c r="N153" s="463"/>
      <c r="O153" s="463"/>
      <c r="P153" s="464"/>
      <c r="Q153" s="302" t="s">
        <v>48</v>
      </c>
      <c r="R153" s="297" t="s">
        <v>47</v>
      </c>
      <c r="S153" s="297" t="s">
        <v>51</v>
      </c>
      <c r="T153" s="297"/>
      <c r="U153" s="344"/>
      <c r="V153" s="344"/>
      <c r="W153" s="335">
        <f t="shared" si="2"/>
        <v>0</v>
      </c>
      <c r="X153" s="292" t="s">
        <v>439</v>
      </c>
    </row>
    <row r="154" spans="1:24" x14ac:dyDescent="0.2">
      <c r="A154" s="463" t="s">
        <v>235</v>
      </c>
      <c r="B154" s="465">
        <v>663</v>
      </c>
      <c r="C154" s="463" t="s">
        <v>538</v>
      </c>
      <c r="D154" s="463" t="s">
        <v>82</v>
      </c>
      <c r="E154" s="463">
        <v>27</v>
      </c>
      <c r="F154" s="463">
        <v>85</v>
      </c>
      <c r="G154" s="463">
        <v>5</v>
      </c>
      <c r="H154" s="463">
        <v>2</v>
      </c>
      <c r="I154" s="463">
        <v>4</v>
      </c>
      <c r="J154" s="465">
        <v>20</v>
      </c>
      <c r="K154" s="463" t="s">
        <v>43</v>
      </c>
      <c r="L154" s="463" t="s">
        <v>44</v>
      </c>
      <c r="M154" s="463" t="s">
        <v>45</v>
      </c>
      <c r="N154" s="463" t="s">
        <v>45</v>
      </c>
      <c r="O154" s="463" t="s">
        <v>51</v>
      </c>
      <c r="P154" s="464"/>
      <c r="Q154" s="302" t="s">
        <v>46</v>
      </c>
      <c r="R154" s="297" t="s">
        <v>47</v>
      </c>
      <c r="S154" s="297" t="s">
        <v>51</v>
      </c>
      <c r="T154" s="297"/>
      <c r="U154" s="344"/>
      <c r="V154" s="344"/>
      <c r="W154" s="335">
        <f t="shared" si="2"/>
        <v>0</v>
      </c>
      <c r="X154" s="292" t="s">
        <v>439</v>
      </c>
    </row>
    <row r="155" spans="1:24" ht="24" x14ac:dyDescent="0.2">
      <c r="A155" s="463"/>
      <c r="B155" s="465"/>
      <c r="C155" s="463"/>
      <c r="D155" s="463"/>
      <c r="E155" s="463"/>
      <c r="F155" s="463"/>
      <c r="G155" s="463"/>
      <c r="H155" s="463"/>
      <c r="I155" s="463"/>
      <c r="J155" s="465"/>
      <c r="K155" s="463"/>
      <c r="L155" s="463"/>
      <c r="M155" s="463"/>
      <c r="N155" s="463"/>
      <c r="O155" s="463"/>
      <c r="P155" s="464"/>
      <c r="Q155" s="302" t="s">
        <v>48</v>
      </c>
      <c r="R155" s="297" t="s">
        <v>47</v>
      </c>
      <c r="S155" s="297" t="s">
        <v>51</v>
      </c>
      <c r="T155" s="297"/>
      <c r="U155" s="344"/>
      <c r="V155" s="344"/>
      <c r="W155" s="335">
        <f t="shared" si="2"/>
        <v>0</v>
      </c>
      <c r="X155" s="292" t="s">
        <v>439</v>
      </c>
    </row>
    <row r="156" spans="1:24" x14ac:dyDescent="0.2">
      <c r="A156" s="463" t="s">
        <v>235</v>
      </c>
      <c r="B156" s="465">
        <v>664</v>
      </c>
      <c r="C156" s="463" t="s">
        <v>539</v>
      </c>
      <c r="D156" s="463" t="s">
        <v>82</v>
      </c>
      <c r="E156" s="463">
        <v>24</v>
      </c>
      <c r="F156" s="463">
        <v>75</v>
      </c>
      <c r="G156" s="463">
        <v>7</v>
      </c>
      <c r="H156" s="463">
        <v>2</v>
      </c>
      <c r="I156" s="463">
        <v>6</v>
      </c>
      <c r="J156" s="465">
        <v>42</v>
      </c>
      <c r="K156" s="463" t="s">
        <v>43</v>
      </c>
      <c r="L156" s="463" t="s">
        <v>44</v>
      </c>
      <c r="M156" s="463" t="s">
        <v>45</v>
      </c>
      <c r="N156" s="463" t="s">
        <v>45</v>
      </c>
      <c r="O156" s="463" t="s">
        <v>51</v>
      </c>
      <c r="P156" s="464"/>
      <c r="Q156" s="302" t="s">
        <v>46</v>
      </c>
      <c r="R156" s="297" t="s">
        <v>47</v>
      </c>
      <c r="S156" s="297" t="s">
        <v>51</v>
      </c>
      <c r="T156" s="297"/>
      <c r="U156" s="344"/>
      <c r="V156" s="344"/>
      <c r="W156" s="335">
        <f t="shared" si="2"/>
        <v>0</v>
      </c>
      <c r="X156" s="292" t="s">
        <v>439</v>
      </c>
    </row>
    <row r="157" spans="1:24" ht="24" x14ac:dyDescent="0.2">
      <c r="A157" s="463"/>
      <c r="B157" s="465"/>
      <c r="C157" s="463"/>
      <c r="D157" s="463"/>
      <c r="E157" s="463"/>
      <c r="F157" s="463"/>
      <c r="G157" s="463"/>
      <c r="H157" s="463"/>
      <c r="I157" s="463"/>
      <c r="J157" s="465"/>
      <c r="K157" s="463"/>
      <c r="L157" s="463"/>
      <c r="M157" s="463"/>
      <c r="N157" s="463"/>
      <c r="O157" s="463"/>
      <c r="P157" s="464"/>
      <c r="Q157" s="302" t="s">
        <v>48</v>
      </c>
      <c r="R157" s="297" t="s">
        <v>47</v>
      </c>
      <c r="S157" s="297" t="s">
        <v>51</v>
      </c>
      <c r="T157" s="297"/>
      <c r="U157" s="344"/>
      <c r="V157" s="344"/>
      <c r="W157" s="335">
        <f t="shared" si="2"/>
        <v>0</v>
      </c>
      <c r="X157" s="292" t="s">
        <v>439</v>
      </c>
    </row>
    <row r="158" spans="1:24" x14ac:dyDescent="0.2">
      <c r="A158" s="463" t="s">
        <v>235</v>
      </c>
      <c r="B158" s="465">
        <v>665</v>
      </c>
      <c r="C158" s="463" t="s">
        <v>540</v>
      </c>
      <c r="D158" s="463" t="s">
        <v>42</v>
      </c>
      <c r="E158" s="463">
        <v>41</v>
      </c>
      <c r="F158" s="463">
        <v>129</v>
      </c>
      <c r="G158" s="463">
        <v>10</v>
      </c>
      <c r="H158" s="463">
        <v>2</v>
      </c>
      <c r="I158" s="463">
        <v>8</v>
      </c>
      <c r="J158" s="465">
        <v>80</v>
      </c>
      <c r="K158" s="463" t="s">
        <v>50</v>
      </c>
      <c r="L158" s="463" t="s">
        <v>44</v>
      </c>
      <c r="M158" s="463" t="s">
        <v>45</v>
      </c>
      <c r="N158" s="463" t="s">
        <v>45</v>
      </c>
      <c r="O158" s="463" t="s">
        <v>51</v>
      </c>
      <c r="P158" s="464"/>
      <c r="Q158" s="302" t="s">
        <v>46</v>
      </c>
      <c r="R158" s="297" t="s">
        <v>47</v>
      </c>
      <c r="S158" s="297" t="s">
        <v>51</v>
      </c>
      <c r="T158" s="297"/>
      <c r="U158" s="344"/>
      <c r="V158" s="344"/>
      <c r="W158" s="335">
        <f t="shared" si="2"/>
        <v>0</v>
      </c>
      <c r="X158" s="292" t="s">
        <v>439</v>
      </c>
    </row>
    <row r="159" spans="1:24" ht="24" x14ac:dyDescent="0.2">
      <c r="A159" s="463"/>
      <c r="B159" s="465"/>
      <c r="C159" s="463"/>
      <c r="D159" s="463"/>
      <c r="E159" s="463"/>
      <c r="F159" s="463"/>
      <c r="G159" s="463"/>
      <c r="H159" s="463"/>
      <c r="I159" s="463"/>
      <c r="J159" s="465"/>
      <c r="K159" s="463"/>
      <c r="L159" s="463"/>
      <c r="M159" s="463"/>
      <c r="N159" s="463"/>
      <c r="O159" s="463"/>
      <c r="P159" s="464"/>
      <c r="Q159" s="302" t="s">
        <v>48</v>
      </c>
      <c r="R159" s="297" t="s">
        <v>47</v>
      </c>
      <c r="S159" s="297" t="s">
        <v>51</v>
      </c>
      <c r="T159" s="297"/>
      <c r="U159" s="344"/>
      <c r="V159" s="344"/>
      <c r="W159" s="335">
        <f t="shared" si="2"/>
        <v>0</v>
      </c>
      <c r="X159" s="292" t="s">
        <v>439</v>
      </c>
    </row>
    <row r="160" spans="1:24" x14ac:dyDescent="0.2">
      <c r="A160" s="463" t="s">
        <v>235</v>
      </c>
      <c r="B160" s="465">
        <v>666</v>
      </c>
      <c r="C160" s="463" t="s">
        <v>541</v>
      </c>
      <c r="D160" s="463" t="s">
        <v>42</v>
      </c>
      <c r="E160" s="463">
        <v>32</v>
      </c>
      <c r="F160" s="463">
        <v>101</v>
      </c>
      <c r="G160" s="463">
        <v>7</v>
      </c>
      <c r="H160" s="463">
        <v>2</v>
      </c>
      <c r="I160" s="463">
        <v>7</v>
      </c>
      <c r="J160" s="465">
        <v>49</v>
      </c>
      <c r="K160" s="463" t="s">
        <v>43</v>
      </c>
      <c r="L160" s="463" t="s">
        <v>44</v>
      </c>
      <c r="M160" s="463" t="s">
        <v>51</v>
      </c>
      <c r="N160" s="463" t="s">
        <v>45</v>
      </c>
      <c r="O160" s="463" t="s">
        <v>51</v>
      </c>
      <c r="P160" s="464"/>
      <c r="Q160" s="302" t="s">
        <v>46</v>
      </c>
      <c r="R160" s="297" t="s">
        <v>47</v>
      </c>
      <c r="S160" s="297" t="s">
        <v>51</v>
      </c>
      <c r="T160" s="297"/>
      <c r="U160" s="344"/>
      <c r="V160" s="344"/>
      <c r="W160" s="335">
        <f t="shared" si="2"/>
        <v>0</v>
      </c>
      <c r="X160" s="292" t="s">
        <v>439</v>
      </c>
    </row>
    <row r="161" spans="1:24" ht="24" x14ac:dyDescent="0.2">
      <c r="A161" s="463"/>
      <c r="B161" s="465"/>
      <c r="C161" s="463"/>
      <c r="D161" s="463"/>
      <c r="E161" s="463"/>
      <c r="F161" s="463"/>
      <c r="G161" s="463"/>
      <c r="H161" s="463"/>
      <c r="I161" s="463"/>
      <c r="J161" s="465"/>
      <c r="K161" s="463"/>
      <c r="L161" s="463"/>
      <c r="M161" s="463"/>
      <c r="N161" s="463"/>
      <c r="O161" s="463"/>
      <c r="P161" s="464"/>
      <c r="Q161" s="302" t="s">
        <v>48</v>
      </c>
      <c r="R161" s="297" t="s">
        <v>47</v>
      </c>
      <c r="S161" s="297" t="s">
        <v>51</v>
      </c>
      <c r="T161" s="297"/>
      <c r="U161" s="344"/>
      <c r="V161" s="344"/>
      <c r="W161" s="335">
        <f t="shared" si="2"/>
        <v>0</v>
      </c>
      <c r="X161" s="292" t="s">
        <v>439</v>
      </c>
    </row>
    <row r="162" spans="1:24" x14ac:dyDescent="0.2">
      <c r="A162" s="463" t="s">
        <v>235</v>
      </c>
      <c r="B162" s="465">
        <v>667</v>
      </c>
      <c r="C162" s="463" t="s">
        <v>542</v>
      </c>
      <c r="D162" s="463" t="s">
        <v>82</v>
      </c>
      <c r="E162" s="463">
        <v>30</v>
      </c>
      <c r="F162" s="463">
        <v>94</v>
      </c>
      <c r="G162" s="463">
        <v>8</v>
      </c>
      <c r="H162" s="463">
        <v>2</v>
      </c>
      <c r="I162" s="463">
        <v>7</v>
      </c>
      <c r="J162" s="465">
        <v>56</v>
      </c>
      <c r="K162" s="463" t="s">
        <v>43</v>
      </c>
      <c r="L162" s="463" t="s">
        <v>44</v>
      </c>
      <c r="M162" s="463" t="s">
        <v>45</v>
      </c>
      <c r="N162" s="463" t="s">
        <v>45</v>
      </c>
      <c r="O162" s="463" t="s">
        <v>51</v>
      </c>
      <c r="P162" s="464"/>
      <c r="Q162" s="302" t="s">
        <v>46</v>
      </c>
      <c r="R162" s="297" t="s">
        <v>47</v>
      </c>
      <c r="S162" s="297" t="s">
        <v>51</v>
      </c>
      <c r="T162" s="297"/>
      <c r="U162" s="344"/>
      <c r="V162" s="344"/>
      <c r="W162" s="335">
        <f t="shared" si="2"/>
        <v>0</v>
      </c>
      <c r="X162" s="292" t="s">
        <v>439</v>
      </c>
    </row>
    <row r="163" spans="1:24" ht="24" x14ac:dyDescent="0.2">
      <c r="A163" s="463"/>
      <c r="B163" s="465"/>
      <c r="C163" s="463"/>
      <c r="D163" s="463"/>
      <c r="E163" s="463"/>
      <c r="F163" s="463"/>
      <c r="G163" s="463"/>
      <c r="H163" s="463"/>
      <c r="I163" s="463"/>
      <c r="J163" s="465"/>
      <c r="K163" s="463"/>
      <c r="L163" s="463"/>
      <c r="M163" s="463"/>
      <c r="N163" s="463"/>
      <c r="O163" s="463"/>
      <c r="P163" s="464"/>
      <c r="Q163" s="302" t="s">
        <v>48</v>
      </c>
      <c r="R163" s="297" t="s">
        <v>47</v>
      </c>
      <c r="S163" s="297" t="s">
        <v>51</v>
      </c>
      <c r="T163" s="297"/>
      <c r="U163" s="344"/>
      <c r="V163" s="344"/>
      <c r="W163" s="335">
        <f t="shared" si="2"/>
        <v>0</v>
      </c>
      <c r="X163" s="292" t="s">
        <v>439</v>
      </c>
    </row>
    <row r="164" spans="1:24" x14ac:dyDescent="0.2">
      <c r="A164" s="463" t="s">
        <v>235</v>
      </c>
      <c r="B164" s="465">
        <v>668</v>
      </c>
      <c r="C164" s="463" t="s">
        <v>543</v>
      </c>
      <c r="D164" s="463" t="s">
        <v>42</v>
      </c>
      <c r="E164" s="463">
        <v>29</v>
      </c>
      <c r="F164" s="463">
        <v>91</v>
      </c>
      <c r="G164" s="463">
        <v>8</v>
      </c>
      <c r="H164" s="463">
        <v>2</v>
      </c>
      <c r="I164" s="463">
        <v>7</v>
      </c>
      <c r="J164" s="465">
        <v>56</v>
      </c>
      <c r="K164" s="463" t="s">
        <v>43</v>
      </c>
      <c r="L164" s="463" t="s">
        <v>44</v>
      </c>
      <c r="M164" s="463" t="s">
        <v>45</v>
      </c>
      <c r="N164" s="463" t="s">
        <v>45</v>
      </c>
      <c r="O164" s="463" t="s">
        <v>51</v>
      </c>
      <c r="P164" s="464"/>
      <c r="Q164" s="302" t="s">
        <v>46</v>
      </c>
      <c r="R164" s="297" t="s">
        <v>47</v>
      </c>
      <c r="S164" s="297" t="s">
        <v>51</v>
      </c>
      <c r="T164" s="297"/>
      <c r="U164" s="344"/>
      <c r="V164" s="344"/>
      <c r="W164" s="335">
        <f t="shared" si="2"/>
        <v>0</v>
      </c>
      <c r="X164" s="292" t="s">
        <v>439</v>
      </c>
    </row>
    <row r="165" spans="1:24" ht="24" x14ac:dyDescent="0.2">
      <c r="A165" s="463"/>
      <c r="B165" s="465"/>
      <c r="C165" s="463"/>
      <c r="D165" s="463"/>
      <c r="E165" s="463"/>
      <c r="F165" s="463"/>
      <c r="G165" s="463"/>
      <c r="H165" s="463"/>
      <c r="I165" s="463"/>
      <c r="J165" s="465"/>
      <c r="K165" s="463"/>
      <c r="L165" s="463"/>
      <c r="M165" s="463"/>
      <c r="N165" s="463"/>
      <c r="O165" s="463"/>
      <c r="P165" s="464"/>
      <c r="Q165" s="302" t="s">
        <v>48</v>
      </c>
      <c r="R165" s="297" t="s">
        <v>47</v>
      </c>
      <c r="S165" s="297" t="s">
        <v>51</v>
      </c>
      <c r="T165" s="297"/>
      <c r="U165" s="344"/>
      <c r="V165" s="344"/>
      <c r="W165" s="335">
        <f t="shared" si="2"/>
        <v>0</v>
      </c>
      <c r="X165" s="292" t="s">
        <v>439</v>
      </c>
    </row>
    <row r="166" spans="1:24" x14ac:dyDescent="0.2">
      <c r="A166" s="463" t="s">
        <v>235</v>
      </c>
      <c r="B166" s="465">
        <v>669</v>
      </c>
      <c r="C166" s="463" t="s">
        <v>544</v>
      </c>
      <c r="D166" s="463" t="s">
        <v>42</v>
      </c>
      <c r="E166" s="463">
        <v>31</v>
      </c>
      <c r="F166" s="463">
        <v>97</v>
      </c>
      <c r="G166" s="463">
        <v>8</v>
      </c>
      <c r="H166" s="463">
        <v>2</v>
      </c>
      <c r="I166" s="463">
        <v>7</v>
      </c>
      <c r="J166" s="465">
        <v>56</v>
      </c>
      <c r="K166" s="463" t="s">
        <v>43</v>
      </c>
      <c r="L166" s="463" t="s">
        <v>44</v>
      </c>
      <c r="M166" s="463" t="s">
        <v>45</v>
      </c>
      <c r="N166" s="463" t="s">
        <v>45</v>
      </c>
      <c r="O166" s="463" t="s">
        <v>51</v>
      </c>
      <c r="P166" s="464"/>
      <c r="Q166" s="302" t="s">
        <v>46</v>
      </c>
      <c r="R166" s="297" t="s">
        <v>47</v>
      </c>
      <c r="S166" s="297" t="s">
        <v>51</v>
      </c>
      <c r="T166" s="297"/>
      <c r="U166" s="344"/>
      <c r="V166" s="344"/>
      <c r="W166" s="335">
        <f t="shared" si="2"/>
        <v>0</v>
      </c>
      <c r="X166" s="292" t="s">
        <v>439</v>
      </c>
    </row>
    <row r="167" spans="1:24" ht="24" x14ac:dyDescent="0.2">
      <c r="A167" s="463"/>
      <c r="B167" s="465"/>
      <c r="C167" s="463"/>
      <c r="D167" s="463"/>
      <c r="E167" s="463"/>
      <c r="F167" s="463"/>
      <c r="G167" s="463"/>
      <c r="H167" s="463"/>
      <c r="I167" s="463"/>
      <c r="J167" s="465"/>
      <c r="K167" s="463"/>
      <c r="L167" s="463"/>
      <c r="M167" s="463"/>
      <c r="N167" s="463"/>
      <c r="O167" s="463"/>
      <c r="P167" s="464"/>
      <c r="Q167" s="302" t="s">
        <v>48</v>
      </c>
      <c r="R167" s="297" t="s">
        <v>47</v>
      </c>
      <c r="S167" s="297" t="s">
        <v>51</v>
      </c>
      <c r="T167" s="297"/>
      <c r="U167" s="344"/>
      <c r="V167" s="344"/>
      <c r="W167" s="335">
        <f t="shared" si="2"/>
        <v>0</v>
      </c>
      <c r="X167" s="292" t="s">
        <v>439</v>
      </c>
    </row>
    <row r="168" spans="1:24" x14ac:dyDescent="0.2">
      <c r="A168" s="463" t="s">
        <v>235</v>
      </c>
      <c r="B168" s="465">
        <v>670</v>
      </c>
      <c r="C168" s="463" t="s">
        <v>545</v>
      </c>
      <c r="D168" s="463" t="s">
        <v>82</v>
      </c>
      <c r="E168" s="463">
        <v>28</v>
      </c>
      <c r="F168" s="463">
        <v>88</v>
      </c>
      <c r="G168" s="463">
        <v>8</v>
      </c>
      <c r="H168" s="463">
        <v>2</v>
      </c>
      <c r="I168" s="463">
        <v>6</v>
      </c>
      <c r="J168" s="465">
        <v>48</v>
      </c>
      <c r="K168" s="463" t="s">
        <v>43</v>
      </c>
      <c r="L168" s="463" t="s">
        <v>44</v>
      </c>
      <c r="M168" s="463" t="s">
        <v>45</v>
      </c>
      <c r="N168" s="463" t="s">
        <v>45</v>
      </c>
      <c r="O168" s="463" t="s">
        <v>51</v>
      </c>
      <c r="P168" s="464"/>
      <c r="Q168" s="302" t="s">
        <v>46</v>
      </c>
      <c r="R168" s="297" t="s">
        <v>47</v>
      </c>
      <c r="S168" s="297" t="s">
        <v>51</v>
      </c>
      <c r="T168" s="297"/>
      <c r="U168" s="344"/>
      <c r="V168" s="344"/>
      <c r="W168" s="335">
        <f t="shared" si="2"/>
        <v>0</v>
      </c>
      <c r="X168" s="292" t="s">
        <v>439</v>
      </c>
    </row>
    <row r="169" spans="1:24" ht="24" x14ac:dyDescent="0.2">
      <c r="A169" s="463"/>
      <c r="B169" s="465"/>
      <c r="C169" s="463"/>
      <c r="D169" s="463"/>
      <c r="E169" s="463"/>
      <c r="F169" s="463"/>
      <c r="G169" s="463"/>
      <c r="H169" s="463"/>
      <c r="I169" s="463"/>
      <c r="J169" s="465"/>
      <c r="K169" s="463"/>
      <c r="L169" s="463"/>
      <c r="M169" s="463"/>
      <c r="N169" s="463"/>
      <c r="O169" s="463"/>
      <c r="P169" s="464"/>
      <c r="Q169" s="302" t="s">
        <v>48</v>
      </c>
      <c r="R169" s="297" t="s">
        <v>47</v>
      </c>
      <c r="S169" s="297" t="s">
        <v>51</v>
      </c>
      <c r="T169" s="297"/>
      <c r="U169" s="344"/>
      <c r="V169" s="344"/>
      <c r="W169" s="335">
        <f t="shared" si="2"/>
        <v>0</v>
      </c>
      <c r="X169" s="292" t="s">
        <v>439</v>
      </c>
    </row>
    <row r="170" spans="1:24" x14ac:dyDescent="0.2">
      <c r="A170" s="463" t="s">
        <v>235</v>
      </c>
      <c r="B170" s="465">
        <v>671</v>
      </c>
      <c r="C170" s="463" t="s">
        <v>546</v>
      </c>
      <c r="D170" s="463" t="s">
        <v>42</v>
      </c>
      <c r="E170" s="463">
        <v>29</v>
      </c>
      <c r="F170" s="463">
        <v>91</v>
      </c>
      <c r="G170" s="463">
        <v>9</v>
      </c>
      <c r="H170" s="463">
        <v>2</v>
      </c>
      <c r="I170" s="463">
        <v>7</v>
      </c>
      <c r="J170" s="465">
        <v>63</v>
      </c>
      <c r="K170" s="463" t="s">
        <v>43</v>
      </c>
      <c r="L170" s="463" t="s">
        <v>44</v>
      </c>
      <c r="M170" s="463" t="s">
        <v>45</v>
      </c>
      <c r="N170" s="463" t="s">
        <v>45</v>
      </c>
      <c r="O170" s="463" t="s">
        <v>51</v>
      </c>
      <c r="P170" s="464"/>
      <c r="Q170" s="302" t="s">
        <v>46</v>
      </c>
      <c r="R170" s="297" t="s">
        <v>47</v>
      </c>
      <c r="S170" s="297" t="s">
        <v>51</v>
      </c>
      <c r="T170" s="297"/>
      <c r="U170" s="344"/>
      <c r="V170" s="344"/>
      <c r="W170" s="335">
        <f t="shared" si="2"/>
        <v>0</v>
      </c>
      <c r="X170" s="292" t="s">
        <v>439</v>
      </c>
    </row>
    <row r="171" spans="1:24" ht="24" x14ac:dyDescent="0.2">
      <c r="A171" s="463"/>
      <c r="B171" s="465"/>
      <c r="C171" s="463"/>
      <c r="D171" s="463"/>
      <c r="E171" s="463"/>
      <c r="F171" s="463"/>
      <c r="G171" s="463"/>
      <c r="H171" s="463"/>
      <c r="I171" s="463"/>
      <c r="J171" s="465"/>
      <c r="K171" s="463"/>
      <c r="L171" s="463"/>
      <c r="M171" s="463"/>
      <c r="N171" s="463"/>
      <c r="O171" s="463"/>
      <c r="P171" s="464"/>
      <c r="Q171" s="302" t="s">
        <v>48</v>
      </c>
      <c r="R171" s="297" t="s">
        <v>47</v>
      </c>
      <c r="S171" s="297" t="s">
        <v>51</v>
      </c>
      <c r="T171" s="297"/>
      <c r="U171" s="344"/>
      <c r="V171" s="344"/>
      <c r="W171" s="335">
        <f t="shared" si="2"/>
        <v>0</v>
      </c>
      <c r="X171" s="292" t="s">
        <v>439</v>
      </c>
    </row>
    <row r="172" spans="1:24" x14ac:dyDescent="0.2">
      <c r="A172" s="286" t="s">
        <v>235</v>
      </c>
      <c r="B172" s="349">
        <v>672</v>
      </c>
      <c r="C172" s="286" t="s">
        <v>547</v>
      </c>
      <c r="D172" s="286" t="s">
        <v>42</v>
      </c>
      <c r="E172" s="286">
        <v>26</v>
      </c>
      <c r="F172" s="286">
        <v>82</v>
      </c>
      <c r="G172" s="286">
        <v>7</v>
      </c>
      <c r="H172" s="286">
        <v>2</v>
      </c>
      <c r="I172" s="286">
        <v>5</v>
      </c>
      <c r="J172" s="349">
        <v>35</v>
      </c>
      <c r="K172" s="286" t="s">
        <v>43</v>
      </c>
      <c r="L172" s="286" t="s">
        <v>64</v>
      </c>
      <c r="M172" s="286" t="s">
        <v>43</v>
      </c>
      <c r="N172" s="286" t="s">
        <v>51</v>
      </c>
      <c r="O172" s="286" t="s">
        <v>51</v>
      </c>
      <c r="P172" s="302" t="s">
        <v>65</v>
      </c>
      <c r="Q172" s="302" t="s">
        <v>46</v>
      </c>
      <c r="R172" s="297" t="s">
        <v>47</v>
      </c>
      <c r="S172" s="297" t="s">
        <v>51</v>
      </c>
      <c r="T172" s="297"/>
      <c r="U172" s="344"/>
      <c r="V172" s="344"/>
      <c r="W172" s="335">
        <f t="shared" si="2"/>
        <v>0</v>
      </c>
      <c r="X172" s="292" t="s">
        <v>439</v>
      </c>
    </row>
    <row r="173" spans="1:24" x14ac:dyDescent="0.2">
      <c r="A173" s="463" t="s">
        <v>235</v>
      </c>
      <c r="B173" s="465">
        <v>673</v>
      </c>
      <c r="C173" s="463" t="s">
        <v>548</v>
      </c>
      <c r="D173" s="463" t="s">
        <v>42</v>
      </c>
      <c r="E173" s="463">
        <v>38</v>
      </c>
      <c r="F173" s="463">
        <v>119</v>
      </c>
      <c r="G173" s="463">
        <v>10</v>
      </c>
      <c r="H173" s="463">
        <v>2</v>
      </c>
      <c r="I173" s="463">
        <v>8</v>
      </c>
      <c r="J173" s="465">
        <v>80</v>
      </c>
      <c r="K173" s="463" t="s">
        <v>50</v>
      </c>
      <c r="L173" s="463" t="s">
        <v>44</v>
      </c>
      <c r="M173" s="463" t="s">
        <v>45</v>
      </c>
      <c r="N173" s="463" t="s">
        <v>45</v>
      </c>
      <c r="O173" s="463" t="s">
        <v>51</v>
      </c>
      <c r="P173" s="464"/>
      <c r="Q173" s="302" t="s">
        <v>46</v>
      </c>
      <c r="R173" s="297" t="s">
        <v>47</v>
      </c>
      <c r="S173" s="297" t="s">
        <v>51</v>
      </c>
      <c r="T173" s="297"/>
      <c r="U173" s="344"/>
      <c r="V173" s="344"/>
      <c r="W173" s="335">
        <f t="shared" si="2"/>
        <v>0</v>
      </c>
      <c r="X173" s="292" t="s">
        <v>439</v>
      </c>
    </row>
    <row r="174" spans="1:24" ht="24" x14ac:dyDescent="0.2">
      <c r="A174" s="463"/>
      <c r="B174" s="465"/>
      <c r="C174" s="463"/>
      <c r="D174" s="463"/>
      <c r="E174" s="463"/>
      <c r="F174" s="463"/>
      <c r="G174" s="463"/>
      <c r="H174" s="463"/>
      <c r="I174" s="463"/>
      <c r="J174" s="465"/>
      <c r="K174" s="463"/>
      <c r="L174" s="463"/>
      <c r="M174" s="463"/>
      <c r="N174" s="463"/>
      <c r="O174" s="463"/>
      <c r="P174" s="464"/>
      <c r="Q174" s="302" t="s">
        <v>48</v>
      </c>
      <c r="R174" s="297" t="s">
        <v>47</v>
      </c>
      <c r="S174" s="297" t="s">
        <v>51</v>
      </c>
      <c r="T174" s="297"/>
      <c r="U174" s="344"/>
      <c r="V174" s="344"/>
      <c r="W174" s="335">
        <f t="shared" si="2"/>
        <v>0</v>
      </c>
      <c r="X174" s="292" t="s">
        <v>439</v>
      </c>
    </row>
    <row r="175" spans="1:24" x14ac:dyDescent="0.2">
      <c r="A175" s="286" t="s">
        <v>235</v>
      </c>
      <c r="B175" s="349">
        <v>674</v>
      </c>
      <c r="C175" s="286" t="s">
        <v>549</v>
      </c>
      <c r="D175" s="286" t="s">
        <v>82</v>
      </c>
      <c r="E175" s="286">
        <v>23</v>
      </c>
      <c r="F175" s="286">
        <v>72</v>
      </c>
      <c r="G175" s="286">
        <v>7</v>
      </c>
      <c r="H175" s="286">
        <v>2</v>
      </c>
      <c r="I175" s="286">
        <v>5</v>
      </c>
      <c r="J175" s="349">
        <v>35</v>
      </c>
      <c r="K175" s="286" t="s">
        <v>43</v>
      </c>
      <c r="L175" s="286" t="s">
        <v>44</v>
      </c>
      <c r="M175" s="286" t="s">
        <v>45</v>
      </c>
      <c r="N175" s="286" t="s">
        <v>45</v>
      </c>
      <c r="O175" s="286" t="s">
        <v>51</v>
      </c>
      <c r="P175" s="302"/>
      <c r="Q175" s="302" t="s">
        <v>46</v>
      </c>
      <c r="R175" s="297" t="s">
        <v>47</v>
      </c>
      <c r="S175" s="297" t="s">
        <v>51</v>
      </c>
      <c r="T175" s="297"/>
      <c r="U175" s="344"/>
      <c r="V175" s="344"/>
      <c r="W175" s="335">
        <f t="shared" si="2"/>
        <v>0</v>
      </c>
      <c r="X175" s="292" t="s">
        <v>439</v>
      </c>
    </row>
    <row r="176" spans="1:24" x14ac:dyDescent="0.2">
      <c r="A176" s="463" t="s">
        <v>235</v>
      </c>
      <c r="B176" s="465">
        <v>675</v>
      </c>
      <c r="C176" s="463" t="s">
        <v>550</v>
      </c>
      <c r="D176" s="463" t="s">
        <v>42</v>
      </c>
      <c r="E176" s="463">
        <v>31</v>
      </c>
      <c r="F176" s="463">
        <v>97</v>
      </c>
      <c r="G176" s="463">
        <v>7</v>
      </c>
      <c r="H176" s="463">
        <v>2</v>
      </c>
      <c r="I176" s="463">
        <v>6</v>
      </c>
      <c r="J176" s="465">
        <v>42</v>
      </c>
      <c r="K176" s="463" t="s">
        <v>43</v>
      </c>
      <c r="L176" s="463" t="s">
        <v>44</v>
      </c>
      <c r="M176" s="463" t="s">
        <v>45</v>
      </c>
      <c r="N176" s="463" t="s">
        <v>45</v>
      </c>
      <c r="O176" s="463" t="s">
        <v>51</v>
      </c>
      <c r="P176" s="464"/>
      <c r="Q176" s="302" t="s">
        <v>46</v>
      </c>
      <c r="R176" s="297" t="s">
        <v>47</v>
      </c>
      <c r="S176" s="297" t="s">
        <v>51</v>
      </c>
      <c r="T176" s="297"/>
      <c r="U176" s="344"/>
      <c r="V176" s="344"/>
      <c r="W176" s="335">
        <f t="shared" si="2"/>
        <v>0</v>
      </c>
      <c r="X176" s="292" t="s">
        <v>439</v>
      </c>
    </row>
    <row r="177" spans="1:24" ht="24" x14ac:dyDescent="0.2">
      <c r="A177" s="463"/>
      <c r="B177" s="465"/>
      <c r="C177" s="463"/>
      <c r="D177" s="463"/>
      <c r="E177" s="463"/>
      <c r="F177" s="463"/>
      <c r="G177" s="463"/>
      <c r="H177" s="463"/>
      <c r="I177" s="463"/>
      <c r="J177" s="465"/>
      <c r="K177" s="463"/>
      <c r="L177" s="463"/>
      <c r="M177" s="463"/>
      <c r="N177" s="463"/>
      <c r="O177" s="463"/>
      <c r="P177" s="464"/>
      <c r="Q177" s="302" t="s">
        <v>48</v>
      </c>
      <c r="R177" s="297" t="s">
        <v>47</v>
      </c>
      <c r="S177" s="297" t="s">
        <v>51</v>
      </c>
      <c r="T177" s="297"/>
      <c r="U177" s="344"/>
      <c r="V177" s="344"/>
      <c r="W177" s="335">
        <f t="shared" si="2"/>
        <v>0</v>
      </c>
      <c r="X177" s="292" t="s">
        <v>439</v>
      </c>
    </row>
    <row r="178" spans="1:24" x14ac:dyDescent="0.2">
      <c r="A178" s="463" t="s">
        <v>235</v>
      </c>
      <c r="B178" s="465">
        <v>676</v>
      </c>
      <c r="C178" s="463" t="s">
        <v>551</v>
      </c>
      <c r="D178" s="463" t="s">
        <v>42</v>
      </c>
      <c r="E178" s="463">
        <v>35</v>
      </c>
      <c r="F178" s="463">
        <v>110</v>
      </c>
      <c r="G178" s="463">
        <v>8</v>
      </c>
      <c r="H178" s="463">
        <v>2</v>
      </c>
      <c r="I178" s="463">
        <v>6</v>
      </c>
      <c r="J178" s="465">
        <v>48</v>
      </c>
      <c r="K178" s="463" t="s">
        <v>43</v>
      </c>
      <c r="L178" s="463" t="s">
        <v>44</v>
      </c>
      <c r="M178" s="463" t="s">
        <v>45</v>
      </c>
      <c r="N178" s="463" t="s">
        <v>45</v>
      </c>
      <c r="O178" s="463" t="s">
        <v>51</v>
      </c>
      <c r="P178" s="464"/>
      <c r="Q178" s="302" t="s">
        <v>46</v>
      </c>
      <c r="R178" s="297" t="s">
        <v>47</v>
      </c>
      <c r="S178" s="297" t="s">
        <v>51</v>
      </c>
      <c r="T178" s="297"/>
      <c r="U178" s="344"/>
      <c r="V178" s="344"/>
      <c r="W178" s="335">
        <f t="shared" si="2"/>
        <v>0</v>
      </c>
      <c r="X178" s="292" t="s">
        <v>439</v>
      </c>
    </row>
    <row r="179" spans="1:24" ht="24" x14ac:dyDescent="0.2">
      <c r="A179" s="463"/>
      <c r="B179" s="465"/>
      <c r="C179" s="463"/>
      <c r="D179" s="463"/>
      <c r="E179" s="463"/>
      <c r="F179" s="463"/>
      <c r="G179" s="463"/>
      <c r="H179" s="463"/>
      <c r="I179" s="463"/>
      <c r="J179" s="465"/>
      <c r="K179" s="463"/>
      <c r="L179" s="463"/>
      <c r="M179" s="463"/>
      <c r="N179" s="463"/>
      <c r="O179" s="463"/>
      <c r="P179" s="464"/>
      <c r="Q179" s="302" t="s">
        <v>48</v>
      </c>
      <c r="R179" s="297" t="s">
        <v>47</v>
      </c>
      <c r="S179" s="297" t="s">
        <v>51</v>
      </c>
      <c r="T179" s="297"/>
      <c r="U179" s="344"/>
      <c r="V179" s="344"/>
      <c r="W179" s="335">
        <f t="shared" si="2"/>
        <v>0</v>
      </c>
      <c r="X179" s="292" t="s">
        <v>439</v>
      </c>
    </row>
    <row r="180" spans="1:24" x14ac:dyDescent="0.2">
      <c r="A180" s="463" t="s">
        <v>235</v>
      </c>
      <c r="B180" s="465">
        <v>677</v>
      </c>
      <c r="C180" s="463" t="s">
        <v>552</v>
      </c>
      <c r="D180" s="463" t="s">
        <v>42</v>
      </c>
      <c r="E180" s="463">
        <v>18</v>
      </c>
      <c r="F180" s="463">
        <v>57</v>
      </c>
      <c r="G180" s="463">
        <v>6</v>
      </c>
      <c r="H180" s="463">
        <v>2</v>
      </c>
      <c r="I180" s="463">
        <v>5</v>
      </c>
      <c r="J180" s="465">
        <v>30</v>
      </c>
      <c r="K180" s="463" t="s">
        <v>43</v>
      </c>
      <c r="L180" s="463" t="s">
        <v>44</v>
      </c>
      <c r="M180" s="463" t="s">
        <v>45</v>
      </c>
      <c r="N180" s="463" t="s">
        <v>45</v>
      </c>
      <c r="O180" s="463" t="s">
        <v>51</v>
      </c>
      <c r="P180" s="464"/>
      <c r="Q180" s="302" t="s">
        <v>46</v>
      </c>
      <c r="R180" s="297" t="s">
        <v>47</v>
      </c>
      <c r="S180" s="297" t="s">
        <v>51</v>
      </c>
      <c r="T180" s="297"/>
      <c r="U180" s="344"/>
      <c r="V180" s="344"/>
      <c r="W180" s="335">
        <f t="shared" si="2"/>
        <v>0</v>
      </c>
      <c r="X180" s="292" t="s">
        <v>439</v>
      </c>
    </row>
    <row r="181" spans="1:24" ht="24" x14ac:dyDescent="0.2">
      <c r="A181" s="463"/>
      <c r="B181" s="465"/>
      <c r="C181" s="463"/>
      <c r="D181" s="463"/>
      <c r="E181" s="463"/>
      <c r="F181" s="463"/>
      <c r="G181" s="463"/>
      <c r="H181" s="463"/>
      <c r="I181" s="463"/>
      <c r="J181" s="465"/>
      <c r="K181" s="463"/>
      <c r="L181" s="463"/>
      <c r="M181" s="463"/>
      <c r="N181" s="463"/>
      <c r="O181" s="463"/>
      <c r="P181" s="464"/>
      <c r="Q181" s="302" t="s">
        <v>48</v>
      </c>
      <c r="R181" s="297" t="s">
        <v>47</v>
      </c>
      <c r="S181" s="297" t="s">
        <v>51</v>
      </c>
      <c r="T181" s="297"/>
      <c r="U181" s="344"/>
      <c r="V181" s="344"/>
      <c r="W181" s="335">
        <f t="shared" si="2"/>
        <v>0</v>
      </c>
      <c r="X181" s="292" t="s">
        <v>439</v>
      </c>
    </row>
    <row r="182" spans="1:24" x14ac:dyDescent="0.2">
      <c r="A182" s="463" t="s">
        <v>235</v>
      </c>
      <c r="B182" s="465">
        <v>678</v>
      </c>
      <c r="C182" s="463" t="s">
        <v>553</v>
      </c>
      <c r="D182" s="463" t="s">
        <v>82</v>
      </c>
      <c r="E182" s="463">
        <v>22</v>
      </c>
      <c r="F182" s="463">
        <v>69</v>
      </c>
      <c r="G182" s="463">
        <v>5</v>
      </c>
      <c r="H182" s="463">
        <v>1</v>
      </c>
      <c r="I182" s="463">
        <v>5</v>
      </c>
      <c r="J182" s="465">
        <v>25</v>
      </c>
      <c r="K182" s="463" t="s">
        <v>43</v>
      </c>
      <c r="L182" s="463" t="s">
        <v>44</v>
      </c>
      <c r="M182" s="463" t="s">
        <v>45</v>
      </c>
      <c r="N182" s="463" t="s">
        <v>45</v>
      </c>
      <c r="O182" s="463" t="s">
        <v>51</v>
      </c>
      <c r="P182" s="464"/>
      <c r="Q182" s="302" t="s">
        <v>46</v>
      </c>
      <c r="R182" s="297" t="s">
        <v>47</v>
      </c>
      <c r="S182" s="297" t="s">
        <v>51</v>
      </c>
      <c r="T182" s="297"/>
      <c r="U182" s="344"/>
      <c r="V182" s="344"/>
      <c r="W182" s="335">
        <f t="shared" si="2"/>
        <v>0</v>
      </c>
      <c r="X182" s="292" t="s">
        <v>439</v>
      </c>
    </row>
    <row r="183" spans="1:24" ht="24" x14ac:dyDescent="0.2">
      <c r="A183" s="463"/>
      <c r="B183" s="465"/>
      <c r="C183" s="463"/>
      <c r="D183" s="463"/>
      <c r="E183" s="463"/>
      <c r="F183" s="463"/>
      <c r="G183" s="463"/>
      <c r="H183" s="463"/>
      <c r="I183" s="463"/>
      <c r="J183" s="465"/>
      <c r="K183" s="463"/>
      <c r="L183" s="463"/>
      <c r="M183" s="463"/>
      <c r="N183" s="463"/>
      <c r="O183" s="463"/>
      <c r="P183" s="464"/>
      <c r="Q183" s="302" t="s">
        <v>48</v>
      </c>
      <c r="R183" s="297" t="s">
        <v>47</v>
      </c>
      <c r="S183" s="297" t="s">
        <v>51</v>
      </c>
      <c r="T183" s="297"/>
      <c r="U183" s="344"/>
      <c r="V183" s="344"/>
      <c r="W183" s="335">
        <f t="shared" si="2"/>
        <v>0</v>
      </c>
      <c r="X183" s="292" t="s">
        <v>439</v>
      </c>
    </row>
    <row r="184" spans="1:24" x14ac:dyDescent="0.2">
      <c r="A184" s="463" t="s">
        <v>235</v>
      </c>
      <c r="B184" s="465">
        <v>679</v>
      </c>
      <c r="C184" s="463" t="s">
        <v>554</v>
      </c>
      <c r="D184" s="463" t="s">
        <v>42</v>
      </c>
      <c r="E184" s="463">
        <v>25</v>
      </c>
      <c r="F184" s="463">
        <v>79</v>
      </c>
      <c r="G184" s="463">
        <v>7</v>
      </c>
      <c r="H184" s="463">
        <v>2</v>
      </c>
      <c r="I184" s="463">
        <v>5</v>
      </c>
      <c r="J184" s="465">
        <v>35</v>
      </c>
      <c r="K184" s="463" t="s">
        <v>43</v>
      </c>
      <c r="L184" s="463" t="s">
        <v>44</v>
      </c>
      <c r="M184" s="463" t="s">
        <v>51</v>
      </c>
      <c r="N184" s="463" t="s">
        <v>45</v>
      </c>
      <c r="O184" s="463" t="s">
        <v>51</v>
      </c>
      <c r="P184" s="464"/>
      <c r="Q184" s="302" t="s">
        <v>46</v>
      </c>
      <c r="R184" s="297" t="s">
        <v>47</v>
      </c>
      <c r="S184" s="297" t="s">
        <v>51</v>
      </c>
      <c r="T184" s="297"/>
      <c r="U184" s="344"/>
      <c r="V184" s="344"/>
      <c r="W184" s="335">
        <f t="shared" si="2"/>
        <v>0</v>
      </c>
      <c r="X184" s="292" t="s">
        <v>439</v>
      </c>
    </row>
    <row r="185" spans="1:24" ht="24" x14ac:dyDescent="0.2">
      <c r="A185" s="463"/>
      <c r="B185" s="465"/>
      <c r="C185" s="463"/>
      <c r="D185" s="463"/>
      <c r="E185" s="463"/>
      <c r="F185" s="463"/>
      <c r="G185" s="463"/>
      <c r="H185" s="463"/>
      <c r="I185" s="463"/>
      <c r="J185" s="465"/>
      <c r="K185" s="463"/>
      <c r="L185" s="463"/>
      <c r="M185" s="463"/>
      <c r="N185" s="463"/>
      <c r="O185" s="463"/>
      <c r="P185" s="464"/>
      <c r="Q185" s="302" t="s">
        <v>48</v>
      </c>
      <c r="R185" s="297" t="s">
        <v>47</v>
      </c>
      <c r="S185" s="297" t="s">
        <v>51</v>
      </c>
      <c r="T185" s="297"/>
      <c r="U185" s="344"/>
      <c r="V185" s="344"/>
      <c r="W185" s="335">
        <f t="shared" si="2"/>
        <v>0</v>
      </c>
      <c r="X185" s="292" t="s">
        <v>439</v>
      </c>
    </row>
    <row r="186" spans="1:24" x14ac:dyDescent="0.2">
      <c r="A186" s="463" t="s">
        <v>235</v>
      </c>
      <c r="B186" s="465">
        <v>680</v>
      </c>
      <c r="C186" s="463" t="s">
        <v>555</v>
      </c>
      <c r="D186" s="463" t="s">
        <v>42</v>
      </c>
      <c r="E186" s="463">
        <v>21</v>
      </c>
      <c r="F186" s="463">
        <v>66</v>
      </c>
      <c r="G186" s="463">
        <v>5</v>
      </c>
      <c r="H186" s="463">
        <v>2</v>
      </c>
      <c r="I186" s="463">
        <v>4</v>
      </c>
      <c r="J186" s="465">
        <v>20</v>
      </c>
      <c r="K186" s="463" t="s">
        <v>43</v>
      </c>
      <c r="L186" s="463" t="s">
        <v>44</v>
      </c>
      <c r="M186" s="463" t="s">
        <v>45</v>
      </c>
      <c r="N186" s="463" t="s">
        <v>45</v>
      </c>
      <c r="O186" s="463" t="s">
        <v>51</v>
      </c>
      <c r="P186" s="464"/>
      <c r="Q186" s="302" t="s">
        <v>46</v>
      </c>
      <c r="R186" s="297" t="s">
        <v>47</v>
      </c>
      <c r="S186" s="297" t="s">
        <v>51</v>
      </c>
      <c r="T186" s="297"/>
      <c r="U186" s="344"/>
      <c r="V186" s="344"/>
      <c r="W186" s="335">
        <f t="shared" si="2"/>
        <v>0</v>
      </c>
      <c r="X186" s="292" t="s">
        <v>439</v>
      </c>
    </row>
    <row r="187" spans="1:24" ht="24" x14ac:dyDescent="0.2">
      <c r="A187" s="463"/>
      <c r="B187" s="465"/>
      <c r="C187" s="463"/>
      <c r="D187" s="463"/>
      <c r="E187" s="463"/>
      <c r="F187" s="463"/>
      <c r="G187" s="463"/>
      <c r="H187" s="463"/>
      <c r="I187" s="463"/>
      <c r="J187" s="465"/>
      <c r="K187" s="463"/>
      <c r="L187" s="463"/>
      <c r="M187" s="463"/>
      <c r="N187" s="463"/>
      <c r="O187" s="463"/>
      <c r="P187" s="464"/>
      <c r="Q187" s="302" t="s">
        <v>48</v>
      </c>
      <c r="R187" s="297" t="s">
        <v>47</v>
      </c>
      <c r="S187" s="297" t="s">
        <v>51</v>
      </c>
      <c r="T187" s="297"/>
      <c r="U187" s="344"/>
      <c r="V187" s="344"/>
      <c r="W187" s="335">
        <f t="shared" si="2"/>
        <v>0</v>
      </c>
      <c r="X187" s="292" t="s">
        <v>439</v>
      </c>
    </row>
    <row r="188" spans="1:24" x14ac:dyDescent="0.2">
      <c r="A188" s="463" t="s">
        <v>235</v>
      </c>
      <c r="B188" s="465">
        <v>681</v>
      </c>
      <c r="C188" s="463" t="s">
        <v>556</v>
      </c>
      <c r="D188" s="463" t="s">
        <v>42</v>
      </c>
      <c r="E188" s="463">
        <v>22</v>
      </c>
      <c r="F188" s="463">
        <v>69</v>
      </c>
      <c r="G188" s="463">
        <v>5</v>
      </c>
      <c r="H188" s="463">
        <v>2</v>
      </c>
      <c r="I188" s="463">
        <v>5</v>
      </c>
      <c r="J188" s="465">
        <v>25</v>
      </c>
      <c r="K188" s="463" t="s">
        <v>43</v>
      </c>
      <c r="L188" s="463" t="s">
        <v>44</v>
      </c>
      <c r="M188" s="463" t="s">
        <v>45</v>
      </c>
      <c r="N188" s="463" t="s">
        <v>45</v>
      </c>
      <c r="O188" s="463" t="s">
        <v>51</v>
      </c>
      <c r="P188" s="464"/>
      <c r="Q188" s="302" t="s">
        <v>46</v>
      </c>
      <c r="R188" s="297" t="s">
        <v>47</v>
      </c>
      <c r="S188" s="297" t="s">
        <v>51</v>
      </c>
      <c r="T188" s="297"/>
      <c r="U188" s="344"/>
      <c r="V188" s="344"/>
      <c r="W188" s="335">
        <f t="shared" si="2"/>
        <v>0</v>
      </c>
      <c r="X188" s="292" t="s">
        <v>439</v>
      </c>
    </row>
    <row r="189" spans="1:24" ht="24" x14ac:dyDescent="0.2">
      <c r="A189" s="463"/>
      <c r="B189" s="465"/>
      <c r="C189" s="463"/>
      <c r="D189" s="463"/>
      <c r="E189" s="463"/>
      <c r="F189" s="463"/>
      <c r="G189" s="463"/>
      <c r="H189" s="463"/>
      <c r="I189" s="463"/>
      <c r="J189" s="465"/>
      <c r="K189" s="463"/>
      <c r="L189" s="463"/>
      <c r="M189" s="463"/>
      <c r="N189" s="463"/>
      <c r="O189" s="463"/>
      <c r="P189" s="464"/>
      <c r="Q189" s="302" t="s">
        <v>48</v>
      </c>
      <c r="R189" s="297" t="s">
        <v>47</v>
      </c>
      <c r="S189" s="297" t="s">
        <v>51</v>
      </c>
      <c r="T189" s="297"/>
      <c r="U189" s="344"/>
      <c r="V189" s="344"/>
      <c r="W189" s="335">
        <f t="shared" si="2"/>
        <v>0</v>
      </c>
      <c r="X189" s="292" t="s">
        <v>439</v>
      </c>
    </row>
    <row r="190" spans="1:24" x14ac:dyDescent="0.2">
      <c r="A190" s="463" t="s">
        <v>235</v>
      </c>
      <c r="B190" s="465">
        <v>682</v>
      </c>
      <c r="C190" s="463" t="s">
        <v>557</v>
      </c>
      <c r="D190" s="463" t="s">
        <v>42</v>
      </c>
      <c r="E190" s="463">
        <v>43</v>
      </c>
      <c r="F190" s="463">
        <v>135</v>
      </c>
      <c r="G190" s="463">
        <v>13</v>
      </c>
      <c r="H190" s="463">
        <v>2</v>
      </c>
      <c r="I190" s="463">
        <v>9</v>
      </c>
      <c r="J190" s="465">
        <v>117</v>
      </c>
      <c r="K190" s="463" t="s">
        <v>50</v>
      </c>
      <c r="L190" s="463" t="s">
        <v>44</v>
      </c>
      <c r="M190" s="463" t="s">
        <v>45</v>
      </c>
      <c r="N190" s="463" t="s">
        <v>45</v>
      </c>
      <c r="O190" s="463" t="s">
        <v>51</v>
      </c>
      <c r="P190" s="464"/>
      <c r="Q190" s="302" t="s">
        <v>46</v>
      </c>
      <c r="R190" s="297" t="s">
        <v>47</v>
      </c>
      <c r="S190" s="297" t="s">
        <v>51</v>
      </c>
      <c r="T190" s="297"/>
      <c r="U190" s="344"/>
      <c r="V190" s="344"/>
      <c r="W190" s="335">
        <f t="shared" si="2"/>
        <v>0</v>
      </c>
      <c r="X190" s="292" t="s">
        <v>439</v>
      </c>
    </row>
    <row r="191" spans="1:24" ht="24" x14ac:dyDescent="0.2">
      <c r="A191" s="463"/>
      <c r="B191" s="465"/>
      <c r="C191" s="463"/>
      <c r="D191" s="463"/>
      <c r="E191" s="463"/>
      <c r="F191" s="463"/>
      <c r="G191" s="463"/>
      <c r="H191" s="463"/>
      <c r="I191" s="463"/>
      <c r="J191" s="465"/>
      <c r="K191" s="463"/>
      <c r="L191" s="463"/>
      <c r="M191" s="463"/>
      <c r="N191" s="463"/>
      <c r="O191" s="463"/>
      <c r="P191" s="464"/>
      <c r="Q191" s="302" t="s">
        <v>48</v>
      </c>
      <c r="R191" s="297" t="s">
        <v>47</v>
      </c>
      <c r="S191" s="297" t="s">
        <v>51</v>
      </c>
      <c r="T191" s="297"/>
      <c r="U191" s="344"/>
      <c r="V191" s="344"/>
      <c r="W191" s="335">
        <f t="shared" si="2"/>
        <v>0</v>
      </c>
      <c r="X191" s="292" t="s">
        <v>439</v>
      </c>
    </row>
    <row r="192" spans="1:24" x14ac:dyDescent="0.2">
      <c r="A192" s="463" t="s">
        <v>235</v>
      </c>
      <c r="B192" s="465">
        <v>683</v>
      </c>
      <c r="C192" s="463" t="s">
        <v>558</v>
      </c>
      <c r="D192" s="463" t="s">
        <v>42</v>
      </c>
      <c r="E192" s="463">
        <v>37</v>
      </c>
      <c r="F192" s="463">
        <v>116</v>
      </c>
      <c r="G192" s="463">
        <v>8</v>
      </c>
      <c r="H192" s="463">
        <v>2</v>
      </c>
      <c r="I192" s="463">
        <v>8</v>
      </c>
      <c r="J192" s="465">
        <v>64</v>
      </c>
      <c r="K192" s="463" t="s">
        <v>50</v>
      </c>
      <c r="L192" s="463" t="s">
        <v>44</v>
      </c>
      <c r="M192" s="463" t="s">
        <v>45</v>
      </c>
      <c r="N192" s="463" t="s">
        <v>45</v>
      </c>
      <c r="O192" s="463" t="s">
        <v>51</v>
      </c>
      <c r="P192" s="464"/>
      <c r="Q192" s="302" t="s">
        <v>46</v>
      </c>
      <c r="R192" s="297" t="s">
        <v>47</v>
      </c>
      <c r="S192" s="297" t="s">
        <v>51</v>
      </c>
      <c r="T192" s="297"/>
      <c r="U192" s="344"/>
      <c r="V192" s="344"/>
      <c r="W192" s="335">
        <f t="shared" si="2"/>
        <v>0</v>
      </c>
      <c r="X192" s="292" t="s">
        <v>439</v>
      </c>
    </row>
    <row r="193" spans="1:24" ht="24" x14ac:dyDescent="0.2">
      <c r="A193" s="463"/>
      <c r="B193" s="465"/>
      <c r="C193" s="463"/>
      <c r="D193" s="463"/>
      <c r="E193" s="463"/>
      <c r="F193" s="463"/>
      <c r="G193" s="463"/>
      <c r="H193" s="463"/>
      <c r="I193" s="463"/>
      <c r="J193" s="465"/>
      <c r="K193" s="463"/>
      <c r="L193" s="463"/>
      <c r="M193" s="463"/>
      <c r="N193" s="463"/>
      <c r="O193" s="463"/>
      <c r="P193" s="464"/>
      <c r="Q193" s="302" t="s">
        <v>48</v>
      </c>
      <c r="R193" s="297" t="s">
        <v>47</v>
      </c>
      <c r="S193" s="297" t="s">
        <v>51</v>
      </c>
      <c r="T193" s="297"/>
      <c r="U193" s="344"/>
      <c r="V193" s="344"/>
      <c r="W193" s="335">
        <f t="shared" si="2"/>
        <v>0</v>
      </c>
      <c r="X193" s="292" t="s">
        <v>439</v>
      </c>
    </row>
    <row r="194" spans="1:24" x14ac:dyDescent="0.2">
      <c r="A194" s="463" t="s">
        <v>235</v>
      </c>
      <c r="B194" s="465">
        <v>684</v>
      </c>
      <c r="C194" s="463" t="s">
        <v>559</v>
      </c>
      <c r="D194" s="463" t="s">
        <v>82</v>
      </c>
      <c r="E194" s="463">
        <v>37</v>
      </c>
      <c r="F194" s="463">
        <v>116</v>
      </c>
      <c r="G194" s="463">
        <v>8</v>
      </c>
      <c r="H194" s="463">
        <v>3</v>
      </c>
      <c r="I194" s="463">
        <v>8</v>
      </c>
      <c r="J194" s="465">
        <v>64</v>
      </c>
      <c r="K194" s="463" t="s">
        <v>50</v>
      </c>
      <c r="L194" s="463" t="s">
        <v>44</v>
      </c>
      <c r="M194" s="463" t="s">
        <v>45</v>
      </c>
      <c r="N194" s="463" t="s">
        <v>45</v>
      </c>
      <c r="O194" s="463" t="s">
        <v>51</v>
      </c>
      <c r="P194" s="464"/>
      <c r="Q194" s="302" t="s">
        <v>46</v>
      </c>
      <c r="R194" s="297" t="s">
        <v>47</v>
      </c>
      <c r="S194" s="297" t="s">
        <v>51</v>
      </c>
      <c r="T194" s="297"/>
      <c r="U194" s="344"/>
      <c r="V194" s="344"/>
      <c r="W194" s="335">
        <f t="shared" si="2"/>
        <v>0</v>
      </c>
      <c r="X194" s="292" t="s">
        <v>439</v>
      </c>
    </row>
    <row r="195" spans="1:24" ht="24" x14ac:dyDescent="0.2">
      <c r="A195" s="463"/>
      <c r="B195" s="465"/>
      <c r="C195" s="463"/>
      <c r="D195" s="463"/>
      <c r="E195" s="463"/>
      <c r="F195" s="463"/>
      <c r="G195" s="463"/>
      <c r="H195" s="463"/>
      <c r="I195" s="463"/>
      <c r="J195" s="465"/>
      <c r="K195" s="463"/>
      <c r="L195" s="463"/>
      <c r="M195" s="463"/>
      <c r="N195" s="463"/>
      <c r="O195" s="463"/>
      <c r="P195" s="464"/>
      <c r="Q195" s="302" t="s">
        <v>48</v>
      </c>
      <c r="R195" s="297" t="s">
        <v>47</v>
      </c>
      <c r="S195" s="297" t="s">
        <v>51</v>
      </c>
      <c r="T195" s="297"/>
      <c r="U195" s="344"/>
      <c r="V195" s="344"/>
      <c r="W195" s="335">
        <f t="shared" ref="W195:W258" si="3">U195+V195</f>
        <v>0</v>
      </c>
      <c r="X195" s="292" t="s">
        <v>439</v>
      </c>
    </row>
    <row r="196" spans="1:24" x14ac:dyDescent="0.2">
      <c r="A196" s="463" t="s">
        <v>235</v>
      </c>
      <c r="B196" s="465">
        <v>685</v>
      </c>
      <c r="C196" s="463" t="s">
        <v>560</v>
      </c>
      <c r="D196" s="463" t="s">
        <v>82</v>
      </c>
      <c r="E196" s="463">
        <v>34</v>
      </c>
      <c r="F196" s="463">
        <v>107</v>
      </c>
      <c r="G196" s="463">
        <v>8</v>
      </c>
      <c r="H196" s="463">
        <v>2</v>
      </c>
      <c r="I196" s="463">
        <v>7</v>
      </c>
      <c r="J196" s="465">
        <v>56</v>
      </c>
      <c r="K196" s="463" t="s">
        <v>43</v>
      </c>
      <c r="L196" s="463" t="s">
        <v>44</v>
      </c>
      <c r="M196" s="463" t="s">
        <v>45</v>
      </c>
      <c r="N196" s="463" t="s">
        <v>45</v>
      </c>
      <c r="O196" s="463" t="s">
        <v>51</v>
      </c>
      <c r="P196" s="464"/>
      <c r="Q196" s="302" t="s">
        <v>46</v>
      </c>
      <c r="R196" s="297" t="s">
        <v>47</v>
      </c>
      <c r="S196" s="297" t="s">
        <v>51</v>
      </c>
      <c r="T196" s="297"/>
      <c r="U196" s="344"/>
      <c r="V196" s="344"/>
      <c r="W196" s="335">
        <f t="shared" si="3"/>
        <v>0</v>
      </c>
      <c r="X196" s="292" t="s">
        <v>439</v>
      </c>
    </row>
    <row r="197" spans="1:24" ht="24" x14ac:dyDescent="0.2">
      <c r="A197" s="463"/>
      <c r="B197" s="465"/>
      <c r="C197" s="463"/>
      <c r="D197" s="463"/>
      <c r="E197" s="463"/>
      <c r="F197" s="463"/>
      <c r="G197" s="463"/>
      <c r="H197" s="463"/>
      <c r="I197" s="463"/>
      <c r="J197" s="465"/>
      <c r="K197" s="463"/>
      <c r="L197" s="463"/>
      <c r="M197" s="463"/>
      <c r="N197" s="463"/>
      <c r="O197" s="463"/>
      <c r="P197" s="464"/>
      <c r="Q197" s="302" t="s">
        <v>48</v>
      </c>
      <c r="R197" s="297" t="s">
        <v>47</v>
      </c>
      <c r="S197" s="297" t="s">
        <v>51</v>
      </c>
      <c r="T197" s="297"/>
      <c r="U197" s="344"/>
      <c r="V197" s="344"/>
      <c r="W197" s="335">
        <f t="shared" si="3"/>
        <v>0</v>
      </c>
      <c r="X197" s="292" t="s">
        <v>439</v>
      </c>
    </row>
    <row r="198" spans="1:24" x14ac:dyDescent="0.2">
      <c r="A198" s="463" t="s">
        <v>235</v>
      </c>
      <c r="B198" s="465">
        <v>686</v>
      </c>
      <c r="C198" s="463" t="s">
        <v>561</v>
      </c>
      <c r="D198" s="463" t="s">
        <v>82</v>
      </c>
      <c r="E198" s="463">
        <v>40</v>
      </c>
      <c r="F198" s="463">
        <v>126</v>
      </c>
      <c r="G198" s="463">
        <v>9</v>
      </c>
      <c r="H198" s="463">
        <v>2</v>
      </c>
      <c r="I198" s="463">
        <v>7</v>
      </c>
      <c r="J198" s="465">
        <v>63</v>
      </c>
      <c r="K198" s="463" t="s">
        <v>43</v>
      </c>
      <c r="L198" s="463" t="s">
        <v>44</v>
      </c>
      <c r="M198" s="463" t="s">
        <v>45</v>
      </c>
      <c r="N198" s="463" t="s">
        <v>45</v>
      </c>
      <c r="O198" s="463" t="s">
        <v>51</v>
      </c>
      <c r="P198" s="464"/>
      <c r="Q198" s="302" t="s">
        <v>46</v>
      </c>
      <c r="R198" s="297" t="s">
        <v>47</v>
      </c>
      <c r="S198" s="297" t="s">
        <v>51</v>
      </c>
      <c r="T198" s="297"/>
      <c r="U198" s="344"/>
      <c r="V198" s="344"/>
      <c r="W198" s="335">
        <f t="shared" si="3"/>
        <v>0</v>
      </c>
      <c r="X198" s="292" t="s">
        <v>439</v>
      </c>
    </row>
    <row r="199" spans="1:24" ht="24" x14ac:dyDescent="0.2">
      <c r="A199" s="463"/>
      <c r="B199" s="465"/>
      <c r="C199" s="463"/>
      <c r="D199" s="463"/>
      <c r="E199" s="463"/>
      <c r="F199" s="463"/>
      <c r="G199" s="463"/>
      <c r="H199" s="463"/>
      <c r="I199" s="463"/>
      <c r="J199" s="465"/>
      <c r="K199" s="463"/>
      <c r="L199" s="463"/>
      <c r="M199" s="463"/>
      <c r="N199" s="463"/>
      <c r="O199" s="463"/>
      <c r="P199" s="464"/>
      <c r="Q199" s="302" t="s">
        <v>48</v>
      </c>
      <c r="R199" s="297" t="s">
        <v>47</v>
      </c>
      <c r="S199" s="297" t="s">
        <v>51</v>
      </c>
      <c r="T199" s="297"/>
      <c r="U199" s="344"/>
      <c r="V199" s="344"/>
      <c r="W199" s="335">
        <f t="shared" si="3"/>
        <v>0</v>
      </c>
      <c r="X199" s="292" t="s">
        <v>439</v>
      </c>
    </row>
    <row r="200" spans="1:24" x14ac:dyDescent="0.2">
      <c r="A200" s="463" t="s">
        <v>235</v>
      </c>
      <c r="B200" s="465">
        <v>687</v>
      </c>
      <c r="C200" s="463" t="s">
        <v>562</v>
      </c>
      <c r="D200" s="463" t="s">
        <v>82</v>
      </c>
      <c r="E200" s="463">
        <v>37</v>
      </c>
      <c r="F200" s="463">
        <v>116</v>
      </c>
      <c r="G200" s="463">
        <v>8</v>
      </c>
      <c r="H200" s="463">
        <v>2</v>
      </c>
      <c r="I200" s="463">
        <v>6</v>
      </c>
      <c r="J200" s="465">
        <v>48</v>
      </c>
      <c r="K200" s="463" t="s">
        <v>43</v>
      </c>
      <c r="L200" s="463" t="s">
        <v>44</v>
      </c>
      <c r="M200" s="463" t="s">
        <v>45</v>
      </c>
      <c r="N200" s="463" t="s">
        <v>45</v>
      </c>
      <c r="O200" s="463" t="s">
        <v>51</v>
      </c>
      <c r="P200" s="464"/>
      <c r="Q200" s="302" t="s">
        <v>46</v>
      </c>
      <c r="R200" s="297" t="s">
        <v>47</v>
      </c>
      <c r="S200" s="297" t="s">
        <v>51</v>
      </c>
      <c r="T200" s="297"/>
      <c r="U200" s="344"/>
      <c r="V200" s="344"/>
      <c r="W200" s="335">
        <f t="shared" si="3"/>
        <v>0</v>
      </c>
      <c r="X200" s="292" t="s">
        <v>439</v>
      </c>
    </row>
    <row r="201" spans="1:24" ht="24" x14ac:dyDescent="0.2">
      <c r="A201" s="463"/>
      <c r="B201" s="465"/>
      <c r="C201" s="463"/>
      <c r="D201" s="463"/>
      <c r="E201" s="463"/>
      <c r="F201" s="463"/>
      <c r="G201" s="463"/>
      <c r="H201" s="463"/>
      <c r="I201" s="463"/>
      <c r="J201" s="465"/>
      <c r="K201" s="463"/>
      <c r="L201" s="463"/>
      <c r="M201" s="463"/>
      <c r="N201" s="463"/>
      <c r="O201" s="463"/>
      <c r="P201" s="464"/>
      <c r="Q201" s="302" t="s">
        <v>48</v>
      </c>
      <c r="R201" s="297" t="s">
        <v>47</v>
      </c>
      <c r="S201" s="297" t="s">
        <v>51</v>
      </c>
      <c r="T201" s="297"/>
      <c r="U201" s="344"/>
      <c r="V201" s="344"/>
      <c r="W201" s="335">
        <f t="shared" si="3"/>
        <v>0</v>
      </c>
      <c r="X201" s="292" t="s">
        <v>439</v>
      </c>
    </row>
    <row r="202" spans="1:24" x14ac:dyDescent="0.2">
      <c r="A202" s="463" t="s">
        <v>235</v>
      </c>
      <c r="B202" s="465">
        <v>688</v>
      </c>
      <c r="C202" s="463" t="s">
        <v>563</v>
      </c>
      <c r="D202" s="463" t="s">
        <v>82</v>
      </c>
      <c r="E202" s="463">
        <v>29</v>
      </c>
      <c r="F202" s="463">
        <v>91</v>
      </c>
      <c r="G202" s="463">
        <v>7</v>
      </c>
      <c r="H202" s="463">
        <v>2</v>
      </c>
      <c r="I202" s="463">
        <v>6</v>
      </c>
      <c r="J202" s="465">
        <v>42</v>
      </c>
      <c r="K202" s="463" t="s">
        <v>43</v>
      </c>
      <c r="L202" s="463" t="s">
        <v>44</v>
      </c>
      <c r="M202" s="463" t="s">
        <v>45</v>
      </c>
      <c r="N202" s="463" t="s">
        <v>45</v>
      </c>
      <c r="O202" s="463" t="s">
        <v>51</v>
      </c>
      <c r="P202" s="464"/>
      <c r="Q202" s="302" t="s">
        <v>46</v>
      </c>
      <c r="R202" s="297" t="s">
        <v>47</v>
      </c>
      <c r="S202" s="297" t="s">
        <v>51</v>
      </c>
      <c r="T202" s="297"/>
      <c r="U202" s="344"/>
      <c r="V202" s="344"/>
      <c r="W202" s="335">
        <f t="shared" si="3"/>
        <v>0</v>
      </c>
      <c r="X202" s="292" t="s">
        <v>439</v>
      </c>
    </row>
    <row r="203" spans="1:24" ht="24" x14ac:dyDescent="0.2">
      <c r="A203" s="463"/>
      <c r="B203" s="465"/>
      <c r="C203" s="463"/>
      <c r="D203" s="463"/>
      <c r="E203" s="463"/>
      <c r="F203" s="463"/>
      <c r="G203" s="463"/>
      <c r="H203" s="463"/>
      <c r="I203" s="463"/>
      <c r="J203" s="465"/>
      <c r="K203" s="463"/>
      <c r="L203" s="463"/>
      <c r="M203" s="463"/>
      <c r="N203" s="463"/>
      <c r="O203" s="463"/>
      <c r="P203" s="464"/>
      <c r="Q203" s="302" t="s">
        <v>48</v>
      </c>
      <c r="R203" s="297" t="s">
        <v>47</v>
      </c>
      <c r="S203" s="297" t="s">
        <v>51</v>
      </c>
      <c r="T203" s="297"/>
      <c r="U203" s="344"/>
      <c r="V203" s="344"/>
      <c r="W203" s="335">
        <f t="shared" si="3"/>
        <v>0</v>
      </c>
      <c r="X203" s="292" t="s">
        <v>439</v>
      </c>
    </row>
    <row r="204" spans="1:24" ht="24" x14ac:dyDescent="0.2">
      <c r="A204" s="463" t="s">
        <v>235</v>
      </c>
      <c r="B204" s="465">
        <v>689</v>
      </c>
      <c r="C204" s="463" t="s">
        <v>564</v>
      </c>
      <c r="D204" s="463" t="s">
        <v>42</v>
      </c>
      <c r="E204" s="463">
        <v>38</v>
      </c>
      <c r="F204" s="463">
        <v>119</v>
      </c>
      <c r="G204" s="463">
        <v>10</v>
      </c>
      <c r="H204" s="463">
        <v>2</v>
      </c>
      <c r="I204" s="463">
        <v>8</v>
      </c>
      <c r="J204" s="465">
        <v>80</v>
      </c>
      <c r="K204" s="463" t="s">
        <v>43</v>
      </c>
      <c r="L204" s="463" t="s">
        <v>44</v>
      </c>
      <c r="M204" s="463" t="s">
        <v>45</v>
      </c>
      <c r="N204" s="463" t="s">
        <v>45</v>
      </c>
      <c r="O204" s="463" t="s">
        <v>51</v>
      </c>
      <c r="P204" s="464"/>
      <c r="Q204" s="302" t="s">
        <v>46</v>
      </c>
      <c r="R204" s="297" t="s">
        <v>47</v>
      </c>
      <c r="S204" s="297" t="s">
        <v>51</v>
      </c>
      <c r="T204" s="297" t="s">
        <v>56</v>
      </c>
      <c r="U204" s="344"/>
      <c r="V204" s="344"/>
      <c r="W204" s="335">
        <f t="shared" si="3"/>
        <v>0</v>
      </c>
      <c r="X204" s="292" t="s">
        <v>439</v>
      </c>
    </row>
    <row r="205" spans="1:24" ht="24" x14ac:dyDescent="0.2">
      <c r="A205" s="463"/>
      <c r="B205" s="465"/>
      <c r="C205" s="463"/>
      <c r="D205" s="463"/>
      <c r="E205" s="463"/>
      <c r="F205" s="463"/>
      <c r="G205" s="463"/>
      <c r="H205" s="463"/>
      <c r="I205" s="463"/>
      <c r="J205" s="465"/>
      <c r="K205" s="463"/>
      <c r="L205" s="463"/>
      <c r="M205" s="463"/>
      <c r="N205" s="463"/>
      <c r="O205" s="463"/>
      <c r="P205" s="464"/>
      <c r="Q205" s="302" t="s">
        <v>48</v>
      </c>
      <c r="R205" s="297" t="s">
        <v>47</v>
      </c>
      <c r="S205" s="297" t="s">
        <v>51</v>
      </c>
      <c r="T205" s="297"/>
      <c r="U205" s="344"/>
      <c r="V205" s="344"/>
      <c r="W205" s="335">
        <f t="shared" si="3"/>
        <v>0</v>
      </c>
      <c r="X205" s="292" t="s">
        <v>439</v>
      </c>
    </row>
    <row r="206" spans="1:24" x14ac:dyDescent="0.2">
      <c r="A206" s="463" t="s">
        <v>235</v>
      </c>
      <c r="B206" s="465">
        <v>690</v>
      </c>
      <c r="C206" s="463" t="s">
        <v>565</v>
      </c>
      <c r="D206" s="463" t="s">
        <v>82</v>
      </c>
      <c r="E206" s="463">
        <v>25</v>
      </c>
      <c r="F206" s="463">
        <v>79</v>
      </c>
      <c r="G206" s="463">
        <v>8</v>
      </c>
      <c r="H206" s="463">
        <v>2</v>
      </c>
      <c r="I206" s="463">
        <v>5</v>
      </c>
      <c r="J206" s="465">
        <v>40</v>
      </c>
      <c r="K206" s="463" t="s">
        <v>43</v>
      </c>
      <c r="L206" s="463" t="s">
        <v>44</v>
      </c>
      <c r="M206" s="463" t="s">
        <v>45</v>
      </c>
      <c r="N206" s="463" t="s">
        <v>45</v>
      </c>
      <c r="O206" s="463" t="s">
        <v>51</v>
      </c>
      <c r="P206" s="464"/>
      <c r="Q206" s="302" t="s">
        <v>46</v>
      </c>
      <c r="R206" s="297" t="s">
        <v>47</v>
      </c>
      <c r="S206" s="297" t="s">
        <v>51</v>
      </c>
      <c r="T206" s="297"/>
      <c r="U206" s="344"/>
      <c r="V206" s="344"/>
      <c r="W206" s="335">
        <f t="shared" si="3"/>
        <v>0</v>
      </c>
      <c r="X206" s="292" t="s">
        <v>439</v>
      </c>
    </row>
    <row r="207" spans="1:24" ht="24" x14ac:dyDescent="0.2">
      <c r="A207" s="463"/>
      <c r="B207" s="465"/>
      <c r="C207" s="463"/>
      <c r="D207" s="463"/>
      <c r="E207" s="463"/>
      <c r="F207" s="463"/>
      <c r="G207" s="463"/>
      <c r="H207" s="463"/>
      <c r="I207" s="463"/>
      <c r="J207" s="465"/>
      <c r="K207" s="463"/>
      <c r="L207" s="463"/>
      <c r="M207" s="463"/>
      <c r="N207" s="463"/>
      <c r="O207" s="463"/>
      <c r="P207" s="464"/>
      <c r="Q207" s="302" t="s">
        <v>48</v>
      </c>
      <c r="R207" s="297" t="s">
        <v>47</v>
      </c>
      <c r="S207" s="297" t="s">
        <v>51</v>
      </c>
      <c r="T207" s="297"/>
      <c r="U207" s="344"/>
      <c r="V207" s="344"/>
      <c r="W207" s="335">
        <f t="shared" si="3"/>
        <v>0</v>
      </c>
      <c r="X207" s="292" t="s">
        <v>439</v>
      </c>
    </row>
    <row r="208" spans="1:24" x14ac:dyDescent="0.2">
      <c r="A208" s="463" t="s">
        <v>235</v>
      </c>
      <c r="B208" s="465">
        <v>691</v>
      </c>
      <c r="C208" s="463" t="s">
        <v>566</v>
      </c>
      <c r="D208" s="463" t="s">
        <v>42</v>
      </c>
      <c r="E208" s="463">
        <v>49</v>
      </c>
      <c r="F208" s="463">
        <v>154</v>
      </c>
      <c r="G208" s="463">
        <v>11</v>
      </c>
      <c r="H208" s="463">
        <v>2</v>
      </c>
      <c r="I208" s="463">
        <v>9</v>
      </c>
      <c r="J208" s="465">
        <v>99</v>
      </c>
      <c r="K208" s="463" t="s">
        <v>50</v>
      </c>
      <c r="L208" s="463" t="s">
        <v>44</v>
      </c>
      <c r="M208" s="463" t="s">
        <v>45</v>
      </c>
      <c r="N208" s="463" t="s">
        <v>45</v>
      </c>
      <c r="O208" s="463" t="s">
        <v>51</v>
      </c>
      <c r="P208" s="464"/>
      <c r="Q208" s="302" t="s">
        <v>46</v>
      </c>
      <c r="R208" s="297" t="s">
        <v>47</v>
      </c>
      <c r="S208" s="297" t="s">
        <v>51</v>
      </c>
      <c r="T208" s="297"/>
      <c r="U208" s="344"/>
      <c r="V208" s="344"/>
      <c r="W208" s="335">
        <f t="shared" si="3"/>
        <v>0</v>
      </c>
      <c r="X208" s="292" t="s">
        <v>439</v>
      </c>
    </row>
    <row r="209" spans="1:24" ht="24" x14ac:dyDescent="0.2">
      <c r="A209" s="463"/>
      <c r="B209" s="465"/>
      <c r="C209" s="463"/>
      <c r="D209" s="463"/>
      <c r="E209" s="463"/>
      <c r="F209" s="463"/>
      <c r="G209" s="463"/>
      <c r="H209" s="463"/>
      <c r="I209" s="463"/>
      <c r="J209" s="465"/>
      <c r="K209" s="463"/>
      <c r="L209" s="463"/>
      <c r="M209" s="463"/>
      <c r="N209" s="463"/>
      <c r="O209" s="463"/>
      <c r="P209" s="464"/>
      <c r="Q209" s="302" t="s">
        <v>48</v>
      </c>
      <c r="R209" s="297" t="s">
        <v>47</v>
      </c>
      <c r="S209" s="297" t="s">
        <v>51</v>
      </c>
      <c r="T209" s="297"/>
      <c r="U209" s="344"/>
      <c r="V209" s="344"/>
      <c r="W209" s="335">
        <f t="shared" si="3"/>
        <v>0</v>
      </c>
      <c r="X209" s="292" t="s">
        <v>439</v>
      </c>
    </row>
    <row r="210" spans="1:24" x14ac:dyDescent="0.2">
      <c r="A210" s="463" t="s">
        <v>235</v>
      </c>
      <c r="B210" s="465">
        <v>692</v>
      </c>
      <c r="C210" s="463" t="s">
        <v>567</v>
      </c>
      <c r="D210" s="463" t="s">
        <v>82</v>
      </c>
      <c r="E210" s="463">
        <v>45</v>
      </c>
      <c r="F210" s="463">
        <v>141</v>
      </c>
      <c r="G210" s="463">
        <v>10</v>
      </c>
      <c r="H210" s="463">
        <v>3</v>
      </c>
      <c r="I210" s="463">
        <v>8</v>
      </c>
      <c r="J210" s="465">
        <v>80</v>
      </c>
      <c r="K210" s="463" t="s">
        <v>50</v>
      </c>
      <c r="L210" s="463" t="s">
        <v>44</v>
      </c>
      <c r="M210" s="463" t="s">
        <v>45</v>
      </c>
      <c r="N210" s="463" t="s">
        <v>45</v>
      </c>
      <c r="O210" s="463" t="s">
        <v>51</v>
      </c>
      <c r="P210" s="464"/>
      <c r="Q210" s="302" t="s">
        <v>46</v>
      </c>
      <c r="R210" s="297" t="s">
        <v>47</v>
      </c>
      <c r="S210" s="297" t="s">
        <v>51</v>
      </c>
      <c r="T210" s="297"/>
      <c r="U210" s="344"/>
      <c r="V210" s="344"/>
      <c r="W210" s="335">
        <f t="shared" si="3"/>
        <v>0</v>
      </c>
      <c r="X210" s="292" t="s">
        <v>439</v>
      </c>
    </row>
    <row r="211" spans="1:24" ht="24" x14ac:dyDescent="0.2">
      <c r="A211" s="463"/>
      <c r="B211" s="465"/>
      <c r="C211" s="463"/>
      <c r="D211" s="463"/>
      <c r="E211" s="463"/>
      <c r="F211" s="463"/>
      <c r="G211" s="463"/>
      <c r="H211" s="463"/>
      <c r="I211" s="463"/>
      <c r="J211" s="465"/>
      <c r="K211" s="463"/>
      <c r="L211" s="463"/>
      <c r="M211" s="463"/>
      <c r="N211" s="463"/>
      <c r="O211" s="463"/>
      <c r="P211" s="464"/>
      <c r="Q211" s="302" t="s">
        <v>48</v>
      </c>
      <c r="R211" s="297" t="s">
        <v>47</v>
      </c>
      <c r="S211" s="297" t="s">
        <v>51</v>
      </c>
      <c r="T211" s="297"/>
      <c r="U211" s="344"/>
      <c r="V211" s="344"/>
      <c r="W211" s="335">
        <f t="shared" si="3"/>
        <v>0</v>
      </c>
      <c r="X211" s="292" t="s">
        <v>439</v>
      </c>
    </row>
    <row r="212" spans="1:24" x14ac:dyDescent="0.2">
      <c r="A212" s="463" t="s">
        <v>235</v>
      </c>
      <c r="B212" s="465">
        <v>693</v>
      </c>
      <c r="C212" s="463" t="s">
        <v>568</v>
      </c>
      <c r="D212" s="463" t="s">
        <v>42</v>
      </c>
      <c r="E212" s="463">
        <v>38</v>
      </c>
      <c r="F212" s="463">
        <v>119</v>
      </c>
      <c r="G212" s="463">
        <v>11</v>
      </c>
      <c r="H212" s="463">
        <v>2</v>
      </c>
      <c r="I212" s="463">
        <v>7</v>
      </c>
      <c r="J212" s="465">
        <v>77</v>
      </c>
      <c r="K212" s="463" t="s">
        <v>43</v>
      </c>
      <c r="L212" s="463" t="s">
        <v>44</v>
      </c>
      <c r="M212" s="463" t="s">
        <v>51</v>
      </c>
      <c r="N212" s="463" t="s">
        <v>45</v>
      </c>
      <c r="O212" s="463" t="s">
        <v>51</v>
      </c>
      <c r="P212" s="464"/>
      <c r="Q212" s="302" t="s">
        <v>46</v>
      </c>
      <c r="R212" s="297" t="s">
        <v>47</v>
      </c>
      <c r="S212" s="297" t="s">
        <v>51</v>
      </c>
      <c r="T212" s="297"/>
      <c r="U212" s="344"/>
      <c r="V212" s="344"/>
      <c r="W212" s="335">
        <f t="shared" si="3"/>
        <v>0</v>
      </c>
      <c r="X212" s="292" t="s">
        <v>439</v>
      </c>
    </row>
    <row r="213" spans="1:24" ht="24" x14ac:dyDescent="0.2">
      <c r="A213" s="463"/>
      <c r="B213" s="465"/>
      <c r="C213" s="463"/>
      <c r="D213" s="463"/>
      <c r="E213" s="463"/>
      <c r="F213" s="463"/>
      <c r="G213" s="463"/>
      <c r="H213" s="463"/>
      <c r="I213" s="463"/>
      <c r="J213" s="465"/>
      <c r="K213" s="463"/>
      <c r="L213" s="463"/>
      <c r="M213" s="463"/>
      <c r="N213" s="463"/>
      <c r="O213" s="463"/>
      <c r="P213" s="464"/>
      <c r="Q213" s="302" t="s">
        <v>48</v>
      </c>
      <c r="R213" s="297" t="s">
        <v>47</v>
      </c>
      <c r="S213" s="297" t="s">
        <v>51</v>
      </c>
      <c r="T213" s="297"/>
      <c r="U213" s="344"/>
      <c r="V213" s="344"/>
      <c r="W213" s="335">
        <f t="shared" si="3"/>
        <v>0</v>
      </c>
      <c r="X213" s="292" t="s">
        <v>439</v>
      </c>
    </row>
    <row r="214" spans="1:24" x14ac:dyDescent="0.2">
      <c r="A214" s="463" t="s">
        <v>235</v>
      </c>
      <c r="B214" s="465">
        <v>694</v>
      </c>
      <c r="C214" s="463" t="s">
        <v>569</v>
      </c>
      <c r="D214" s="463" t="s">
        <v>42</v>
      </c>
      <c r="E214" s="463">
        <v>29</v>
      </c>
      <c r="F214" s="463">
        <v>91</v>
      </c>
      <c r="G214" s="463">
        <v>7</v>
      </c>
      <c r="H214" s="463">
        <v>2</v>
      </c>
      <c r="I214" s="463">
        <v>6</v>
      </c>
      <c r="J214" s="465">
        <v>42</v>
      </c>
      <c r="K214" s="463" t="s">
        <v>43</v>
      </c>
      <c r="L214" s="463" t="s">
        <v>44</v>
      </c>
      <c r="M214" s="463" t="s">
        <v>45</v>
      </c>
      <c r="N214" s="463" t="s">
        <v>45</v>
      </c>
      <c r="O214" s="463" t="s">
        <v>51</v>
      </c>
      <c r="P214" s="464"/>
      <c r="Q214" s="302" t="s">
        <v>46</v>
      </c>
      <c r="R214" s="297" t="s">
        <v>47</v>
      </c>
      <c r="S214" s="297" t="s">
        <v>51</v>
      </c>
      <c r="T214" s="297"/>
      <c r="U214" s="344"/>
      <c r="V214" s="344"/>
      <c r="W214" s="335">
        <f t="shared" si="3"/>
        <v>0</v>
      </c>
      <c r="X214" s="292" t="s">
        <v>439</v>
      </c>
    </row>
    <row r="215" spans="1:24" ht="24" x14ac:dyDescent="0.2">
      <c r="A215" s="463"/>
      <c r="B215" s="465"/>
      <c r="C215" s="463"/>
      <c r="D215" s="463"/>
      <c r="E215" s="463"/>
      <c r="F215" s="463"/>
      <c r="G215" s="463"/>
      <c r="H215" s="463"/>
      <c r="I215" s="463"/>
      <c r="J215" s="465"/>
      <c r="K215" s="463"/>
      <c r="L215" s="463"/>
      <c r="M215" s="463"/>
      <c r="N215" s="463"/>
      <c r="O215" s="463"/>
      <c r="P215" s="464"/>
      <c r="Q215" s="302" t="s">
        <v>48</v>
      </c>
      <c r="R215" s="297" t="s">
        <v>47</v>
      </c>
      <c r="S215" s="297" t="s">
        <v>51</v>
      </c>
      <c r="T215" s="297"/>
      <c r="U215" s="344"/>
      <c r="V215" s="344"/>
      <c r="W215" s="335">
        <f t="shared" si="3"/>
        <v>0</v>
      </c>
      <c r="X215" s="292" t="s">
        <v>439</v>
      </c>
    </row>
    <row r="216" spans="1:24" x14ac:dyDescent="0.2">
      <c r="A216" s="463" t="s">
        <v>235</v>
      </c>
      <c r="B216" s="465">
        <v>695</v>
      </c>
      <c r="C216" s="463" t="s">
        <v>570</v>
      </c>
      <c r="D216" s="463" t="s">
        <v>42</v>
      </c>
      <c r="E216" s="463">
        <v>30</v>
      </c>
      <c r="F216" s="463">
        <v>94</v>
      </c>
      <c r="G216" s="463">
        <v>9</v>
      </c>
      <c r="H216" s="463">
        <v>2</v>
      </c>
      <c r="I216" s="463">
        <v>6</v>
      </c>
      <c r="J216" s="465">
        <v>54</v>
      </c>
      <c r="K216" s="463" t="s">
        <v>43</v>
      </c>
      <c r="L216" s="463" t="s">
        <v>44</v>
      </c>
      <c r="M216" s="463" t="s">
        <v>45</v>
      </c>
      <c r="N216" s="463" t="s">
        <v>45</v>
      </c>
      <c r="O216" s="463" t="s">
        <v>51</v>
      </c>
      <c r="P216" s="464"/>
      <c r="Q216" s="302" t="s">
        <v>46</v>
      </c>
      <c r="R216" s="297" t="s">
        <v>47</v>
      </c>
      <c r="S216" s="297" t="s">
        <v>51</v>
      </c>
      <c r="T216" s="297"/>
      <c r="U216" s="344"/>
      <c r="V216" s="344"/>
      <c r="W216" s="335">
        <f t="shared" si="3"/>
        <v>0</v>
      </c>
      <c r="X216" s="292" t="s">
        <v>439</v>
      </c>
    </row>
    <row r="217" spans="1:24" ht="24" x14ac:dyDescent="0.2">
      <c r="A217" s="463"/>
      <c r="B217" s="465"/>
      <c r="C217" s="463"/>
      <c r="D217" s="463"/>
      <c r="E217" s="463"/>
      <c r="F217" s="463"/>
      <c r="G217" s="463"/>
      <c r="H217" s="463"/>
      <c r="I217" s="463"/>
      <c r="J217" s="465"/>
      <c r="K217" s="463"/>
      <c r="L217" s="463"/>
      <c r="M217" s="463"/>
      <c r="N217" s="463"/>
      <c r="O217" s="463"/>
      <c r="P217" s="464"/>
      <c r="Q217" s="302" t="s">
        <v>48</v>
      </c>
      <c r="R217" s="297" t="s">
        <v>47</v>
      </c>
      <c r="S217" s="297" t="s">
        <v>51</v>
      </c>
      <c r="T217" s="297"/>
      <c r="U217" s="344"/>
      <c r="V217" s="344"/>
      <c r="W217" s="335">
        <f t="shared" si="3"/>
        <v>0</v>
      </c>
      <c r="X217" s="292" t="s">
        <v>439</v>
      </c>
    </row>
    <row r="218" spans="1:24" x14ac:dyDescent="0.2">
      <c r="A218" s="463" t="s">
        <v>235</v>
      </c>
      <c r="B218" s="465">
        <v>696</v>
      </c>
      <c r="C218" s="463" t="s">
        <v>571</v>
      </c>
      <c r="D218" s="463" t="s">
        <v>42</v>
      </c>
      <c r="E218" s="463">
        <v>26</v>
      </c>
      <c r="F218" s="463">
        <v>82</v>
      </c>
      <c r="G218" s="463">
        <v>5</v>
      </c>
      <c r="H218" s="463">
        <v>2</v>
      </c>
      <c r="I218" s="463">
        <v>5</v>
      </c>
      <c r="J218" s="465">
        <v>25</v>
      </c>
      <c r="K218" s="463" t="s">
        <v>43</v>
      </c>
      <c r="L218" s="463" t="s">
        <v>44</v>
      </c>
      <c r="M218" s="463" t="s">
        <v>45</v>
      </c>
      <c r="N218" s="463" t="s">
        <v>45</v>
      </c>
      <c r="O218" s="463" t="s">
        <v>51</v>
      </c>
      <c r="P218" s="464"/>
      <c r="Q218" s="302" t="s">
        <v>46</v>
      </c>
      <c r="R218" s="297" t="s">
        <v>47</v>
      </c>
      <c r="S218" s="297" t="s">
        <v>51</v>
      </c>
      <c r="T218" s="297"/>
      <c r="U218" s="344"/>
      <c r="V218" s="344"/>
      <c r="W218" s="335">
        <f t="shared" si="3"/>
        <v>0</v>
      </c>
      <c r="X218" s="292" t="s">
        <v>439</v>
      </c>
    </row>
    <row r="219" spans="1:24" ht="24" x14ac:dyDescent="0.2">
      <c r="A219" s="463"/>
      <c r="B219" s="465"/>
      <c r="C219" s="463"/>
      <c r="D219" s="463"/>
      <c r="E219" s="463"/>
      <c r="F219" s="463"/>
      <c r="G219" s="463"/>
      <c r="H219" s="463"/>
      <c r="I219" s="463"/>
      <c r="J219" s="465"/>
      <c r="K219" s="463"/>
      <c r="L219" s="463"/>
      <c r="M219" s="463"/>
      <c r="N219" s="463"/>
      <c r="O219" s="463"/>
      <c r="P219" s="464"/>
      <c r="Q219" s="302" t="s">
        <v>48</v>
      </c>
      <c r="R219" s="297" t="s">
        <v>47</v>
      </c>
      <c r="S219" s="297" t="s">
        <v>51</v>
      </c>
      <c r="T219" s="297"/>
      <c r="U219" s="344"/>
      <c r="V219" s="344"/>
      <c r="W219" s="335">
        <f t="shared" si="3"/>
        <v>0</v>
      </c>
      <c r="X219" s="292" t="s">
        <v>439</v>
      </c>
    </row>
    <row r="220" spans="1:24" x14ac:dyDescent="0.2">
      <c r="A220" s="463" t="s">
        <v>235</v>
      </c>
      <c r="B220" s="465">
        <v>697</v>
      </c>
      <c r="C220" s="463" t="s">
        <v>572</v>
      </c>
      <c r="D220" s="463" t="s">
        <v>42</v>
      </c>
      <c r="E220" s="463">
        <v>27</v>
      </c>
      <c r="F220" s="463">
        <v>85</v>
      </c>
      <c r="G220" s="463">
        <v>7</v>
      </c>
      <c r="H220" s="463">
        <v>2</v>
      </c>
      <c r="I220" s="463">
        <v>6</v>
      </c>
      <c r="J220" s="465">
        <v>42</v>
      </c>
      <c r="K220" s="463" t="s">
        <v>43</v>
      </c>
      <c r="L220" s="463" t="s">
        <v>44</v>
      </c>
      <c r="M220" s="463" t="s">
        <v>45</v>
      </c>
      <c r="N220" s="463" t="s">
        <v>45</v>
      </c>
      <c r="O220" s="463" t="s">
        <v>51</v>
      </c>
      <c r="P220" s="464"/>
      <c r="Q220" s="302" t="s">
        <v>46</v>
      </c>
      <c r="R220" s="297" t="s">
        <v>47</v>
      </c>
      <c r="S220" s="297" t="s">
        <v>51</v>
      </c>
      <c r="T220" s="297"/>
      <c r="U220" s="344"/>
      <c r="V220" s="344"/>
      <c r="W220" s="335">
        <f t="shared" si="3"/>
        <v>0</v>
      </c>
      <c r="X220" s="292" t="s">
        <v>439</v>
      </c>
    </row>
    <row r="221" spans="1:24" ht="24" x14ac:dyDescent="0.2">
      <c r="A221" s="463"/>
      <c r="B221" s="465"/>
      <c r="C221" s="463"/>
      <c r="D221" s="463"/>
      <c r="E221" s="463"/>
      <c r="F221" s="463"/>
      <c r="G221" s="463"/>
      <c r="H221" s="463"/>
      <c r="I221" s="463"/>
      <c r="J221" s="465"/>
      <c r="K221" s="463"/>
      <c r="L221" s="463"/>
      <c r="M221" s="463"/>
      <c r="N221" s="463"/>
      <c r="O221" s="463"/>
      <c r="P221" s="464"/>
      <c r="Q221" s="302" t="s">
        <v>48</v>
      </c>
      <c r="R221" s="297" t="s">
        <v>47</v>
      </c>
      <c r="S221" s="297" t="s">
        <v>51</v>
      </c>
      <c r="T221" s="297"/>
      <c r="U221" s="344"/>
      <c r="V221" s="344"/>
      <c r="W221" s="335">
        <f t="shared" si="3"/>
        <v>0</v>
      </c>
      <c r="X221" s="292" t="s">
        <v>439</v>
      </c>
    </row>
    <row r="222" spans="1:24" x14ac:dyDescent="0.2">
      <c r="A222" s="463" t="s">
        <v>235</v>
      </c>
      <c r="B222" s="465">
        <v>698</v>
      </c>
      <c r="C222" s="463" t="s">
        <v>573</v>
      </c>
      <c r="D222" s="463" t="s">
        <v>42</v>
      </c>
      <c r="E222" s="463">
        <v>45</v>
      </c>
      <c r="F222" s="463">
        <v>141</v>
      </c>
      <c r="G222" s="463">
        <v>10</v>
      </c>
      <c r="H222" s="463">
        <v>2</v>
      </c>
      <c r="I222" s="463">
        <v>7</v>
      </c>
      <c r="J222" s="465">
        <v>70</v>
      </c>
      <c r="K222" s="463" t="s">
        <v>50</v>
      </c>
      <c r="L222" s="463" t="s">
        <v>44</v>
      </c>
      <c r="M222" s="463" t="s">
        <v>45</v>
      </c>
      <c r="N222" s="463" t="s">
        <v>45</v>
      </c>
      <c r="O222" s="463" t="s">
        <v>51</v>
      </c>
      <c r="P222" s="464"/>
      <c r="Q222" s="302" t="s">
        <v>46</v>
      </c>
      <c r="R222" s="297" t="s">
        <v>47</v>
      </c>
      <c r="S222" s="297" t="s">
        <v>51</v>
      </c>
      <c r="T222" s="297"/>
      <c r="U222" s="344"/>
      <c r="V222" s="344"/>
      <c r="W222" s="335">
        <f t="shared" si="3"/>
        <v>0</v>
      </c>
      <c r="X222" s="292" t="s">
        <v>439</v>
      </c>
    </row>
    <row r="223" spans="1:24" ht="24" x14ac:dyDescent="0.2">
      <c r="A223" s="463"/>
      <c r="B223" s="465"/>
      <c r="C223" s="463"/>
      <c r="D223" s="463"/>
      <c r="E223" s="463"/>
      <c r="F223" s="463"/>
      <c r="G223" s="463"/>
      <c r="H223" s="463"/>
      <c r="I223" s="463"/>
      <c r="J223" s="465"/>
      <c r="K223" s="463"/>
      <c r="L223" s="463"/>
      <c r="M223" s="463"/>
      <c r="N223" s="463"/>
      <c r="O223" s="463"/>
      <c r="P223" s="464"/>
      <c r="Q223" s="302" t="s">
        <v>48</v>
      </c>
      <c r="R223" s="297" t="s">
        <v>47</v>
      </c>
      <c r="S223" s="297" t="s">
        <v>51</v>
      </c>
      <c r="T223" s="297"/>
      <c r="U223" s="344"/>
      <c r="V223" s="344"/>
      <c r="W223" s="335">
        <f t="shared" si="3"/>
        <v>0</v>
      </c>
      <c r="X223" s="292" t="s">
        <v>439</v>
      </c>
    </row>
    <row r="224" spans="1:24" x14ac:dyDescent="0.2">
      <c r="A224" s="463" t="s">
        <v>235</v>
      </c>
      <c r="B224" s="465">
        <v>699</v>
      </c>
      <c r="C224" s="463" t="s">
        <v>574</v>
      </c>
      <c r="D224" s="463" t="s">
        <v>42</v>
      </c>
      <c r="E224" s="463">
        <v>45</v>
      </c>
      <c r="F224" s="463">
        <v>141</v>
      </c>
      <c r="G224" s="463">
        <v>9</v>
      </c>
      <c r="H224" s="463">
        <v>3</v>
      </c>
      <c r="I224" s="463">
        <v>7</v>
      </c>
      <c r="J224" s="465">
        <v>63</v>
      </c>
      <c r="K224" s="463" t="s">
        <v>50</v>
      </c>
      <c r="L224" s="463" t="s">
        <v>44</v>
      </c>
      <c r="M224" s="463" t="s">
        <v>45</v>
      </c>
      <c r="N224" s="463" t="s">
        <v>45</v>
      </c>
      <c r="O224" s="463" t="s">
        <v>51</v>
      </c>
      <c r="P224" s="464"/>
      <c r="Q224" s="302" t="s">
        <v>46</v>
      </c>
      <c r="R224" s="297" t="s">
        <v>47</v>
      </c>
      <c r="S224" s="297" t="s">
        <v>51</v>
      </c>
      <c r="T224" s="297"/>
      <c r="U224" s="344"/>
      <c r="V224" s="344"/>
      <c r="W224" s="335">
        <f t="shared" si="3"/>
        <v>0</v>
      </c>
      <c r="X224" s="292" t="s">
        <v>439</v>
      </c>
    </row>
    <row r="225" spans="1:24" ht="24" x14ac:dyDescent="0.2">
      <c r="A225" s="463"/>
      <c r="B225" s="465"/>
      <c r="C225" s="463"/>
      <c r="D225" s="463"/>
      <c r="E225" s="463"/>
      <c r="F225" s="463"/>
      <c r="G225" s="463"/>
      <c r="H225" s="463"/>
      <c r="I225" s="463"/>
      <c r="J225" s="465"/>
      <c r="K225" s="463"/>
      <c r="L225" s="463"/>
      <c r="M225" s="463"/>
      <c r="N225" s="463"/>
      <c r="O225" s="463"/>
      <c r="P225" s="464"/>
      <c r="Q225" s="302" t="s">
        <v>48</v>
      </c>
      <c r="R225" s="297" t="s">
        <v>47</v>
      </c>
      <c r="S225" s="297" t="s">
        <v>51</v>
      </c>
      <c r="T225" s="297"/>
      <c r="U225" s="344"/>
      <c r="V225" s="344"/>
      <c r="W225" s="335">
        <f t="shared" si="3"/>
        <v>0</v>
      </c>
      <c r="X225" s="292" t="s">
        <v>439</v>
      </c>
    </row>
    <row r="226" spans="1:24" x14ac:dyDescent="0.2">
      <c r="A226" s="463" t="s">
        <v>235</v>
      </c>
      <c r="B226" s="465">
        <v>700</v>
      </c>
      <c r="C226" s="463" t="s">
        <v>575</v>
      </c>
      <c r="D226" s="463" t="s">
        <v>239</v>
      </c>
      <c r="E226" s="463">
        <v>19</v>
      </c>
      <c r="F226" s="463">
        <v>60</v>
      </c>
      <c r="G226" s="463">
        <v>6</v>
      </c>
      <c r="H226" s="463">
        <v>1</v>
      </c>
      <c r="I226" s="463">
        <v>6</v>
      </c>
      <c r="J226" s="465">
        <v>36</v>
      </c>
      <c r="K226" s="463" t="s">
        <v>43</v>
      </c>
      <c r="L226" s="463" t="s">
        <v>44</v>
      </c>
      <c r="M226" s="463" t="s">
        <v>45</v>
      </c>
      <c r="N226" s="463" t="s">
        <v>45</v>
      </c>
      <c r="O226" s="463" t="s">
        <v>45</v>
      </c>
      <c r="P226" s="464"/>
      <c r="Q226" s="302" t="s">
        <v>46</v>
      </c>
      <c r="R226" s="297" t="s">
        <v>47</v>
      </c>
      <c r="S226" s="297" t="s">
        <v>51</v>
      </c>
      <c r="T226" s="297"/>
      <c r="U226" s="344"/>
      <c r="V226" s="344"/>
      <c r="W226" s="335">
        <f t="shared" si="3"/>
        <v>0</v>
      </c>
      <c r="X226" s="292" t="s">
        <v>439</v>
      </c>
    </row>
    <row r="227" spans="1:24" ht="24" x14ac:dyDescent="0.2">
      <c r="A227" s="463"/>
      <c r="B227" s="465"/>
      <c r="C227" s="463"/>
      <c r="D227" s="463"/>
      <c r="E227" s="463"/>
      <c r="F227" s="463"/>
      <c r="G227" s="463"/>
      <c r="H227" s="463"/>
      <c r="I227" s="463"/>
      <c r="J227" s="465"/>
      <c r="K227" s="463"/>
      <c r="L227" s="463"/>
      <c r="M227" s="463"/>
      <c r="N227" s="463"/>
      <c r="O227" s="463"/>
      <c r="P227" s="464"/>
      <c r="Q227" s="302" t="s">
        <v>48</v>
      </c>
      <c r="R227" s="297" t="s">
        <v>47</v>
      </c>
      <c r="S227" s="297" t="s">
        <v>51</v>
      </c>
      <c r="T227" s="297"/>
      <c r="U227" s="344"/>
      <c r="V227" s="344"/>
      <c r="W227" s="335">
        <f t="shared" si="3"/>
        <v>0</v>
      </c>
      <c r="X227" s="292" t="s">
        <v>439</v>
      </c>
    </row>
    <row r="228" spans="1:24" x14ac:dyDescent="0.2">
      <c r="A228" s="463" t="s">
        <v>235</v>
      </c>
      <c r="B228" s="465">
        <v>701</v>
      </c>
      <c r="C228" s="463" t="s">
        <v>576</v>
      </c>
      <c r="D228" s="463" t="s">
        <v>82</v>
      </c>
      <c r="E228" s="463">
        <v>42</v>
      </c>
      <c r="F228" s="463">
        <v>132</v>
      </c>
      <c r="G228" s="463">
        <v>10</v>
      </c>
      <c r="H228" s="463">
        <v>2</v>
      </c>
      <c r="I228" s="463">
        <v>7</v>
      </c>
      <c r="J228" s="465">
        <v>70</v>
      </c>
      <c r="K228" s="463" t="s">
        <v>50</v>
      </c>
      <c r="L228" s="463" t="s">
        <v>44</v>
      </c>
      <c r="M228" s="463" t="s">
        <v>45</v>
      </c>
      <c r="N228" s="463" t="s">
        <v>45</v>
      </c>
      <c r="O228" s="463" t="s">
        <v>51</v>
      </c>
      <c r="P228" s="464"/>
      <c r="Q228" s="302" t="s">
        <v>46</v>
      </c>
      <c r="R228" s="297" t="s">
        <v>47</v>
      </c>
      <c r="S228" s="297" t="s">
        <v>51</v>
      </c>
      <c r="T228" s="297"/>
      <c r="U228" s="344"/>
      <c r="V228" s="344"/>
      <c r="W228" s="335">
        <f t="shared" si="3"/>
        <v>0</v>
      </c>
      <c r="X228" s="292" t="s">
        <v>439</v>
      </c>
    </row>
    <row r="229" spans="1:24" ht="24" x14ac:dyDescent="0.2">
      <c r="A229" s="463"/>
      <c r="B229" s="465"/>
      <c r="C229" s="463"/>
      <c r="D229" s="463"/>
      <c r="E229" s="463"/>
      <c r="F229" s="463"/>
      <c r="G229" s="463"/>
      <c r="H229" s="463"/>
      <c r="I229" s="463"/>
      <c r="J229" s="465"/>
      <c r="K229" s="463"/>
      <c r="L229" s="463"/>
      <c r="M229" s="463"/>
      <c r="N229" s="463"/>
      <c r="O229" s="463"/>
      <c r="P229" s="464"/>
      <c r="Q229" s="302" t="s">
        <v>48</v>
      </c>
      <c r="R229" s="297" t="s">
        <v>47</v>
      </c>
      <c r="S229" s="297" t="s">
        <v>51</v>
      </c>
      <c r="T229" s="297"/>
      <c r="U229" s="344"/>
      <c r="V229" s="344"/>
      <c r="W229" s="335">
        <f t="shared" si="3"/>
        <v>0</v>
      </c>
      <c r="X229" s="292" t="s">
        <v>439</v>
      </c>
    </row>
    <row r="230" spans="1:24" x14ac:dyDescent="0.2">
      <c r="A230" s="463" t="s">
        <v>235</v>
      </c>
      <c r="B230" s="465">
        <v>702</v>
      </c>
      <c r="C230" s="463" t="s">
        <v>577</v>
      </c>
      <c r="D230" s="463" t="s">
        <v>82</v>
      </c>
      <c r="E230" s="463">
        <v>39</v>
      </c>
      <c r="F230" s="463">
        <v>123</v>
      </c>
      <c r="G230" s="463">
        <v>9</v>
      </c>
      <c r="H230" s="463">
        <v>2</v>
      </c>
      <c r="I230" s="463">
        <v>7</v>
      </c>
      <c r="J230" s="465">
        <v>63</v>
      </c>
      <c r="K230" s="463" t="s">
        <v>43</v>
      </c>
      <c r="L230" s="463" t="s">
        <v>44</v>
      </c>
      <c r="M230" s="463" t="s">
        <v>45</v>
      </c>
      <c r="N230" s="463" t="s">
        <v>45</v>
      </c>
      <c r="O230" s="463" t="s">
        <v>51</v>
      </c>
      <c r="P230" s="464"/>
      <c r="Q230" s="302" t="s">
        <v>46</v>
      </c>
      <c r="R230" s="297" t="s">
        <v>47</v>
      </c>
      <c r="S230" s="297" t="s">
        <v>51</v>
      </c>
      <c r="T230" s="297"/>
      <c r="U230" s="344"/>
      <c r="V230" s="344"/>
      <c r="W230" s="335">
        <f t="shared" si="3"/>
        <v>0</v>
      </c>
      <c r="X230" s="292" t="s">
        <v>439</v>
      </c>
    </row>
    <row r="231" spans="1:24" ht="24" x14ac:dyDescent="0.2">
      <c r="A231" s="463"/>
      <c r="B231" s="465"/>
      <c r="C231" s="463"/>
      <c r="D231" s="463"/>
      <c r="E231" s="463"/>
      <c r="F231" s="463"/>
      <c r="G231" s="463"/>
      <c r="H231" s="463"/>
      <c r="I231" s="463"/>
      <c r="J231" s="465"/>
      <c r="K231" s="463"/>
      <c r="L231" s="463"/>
      <c r="M231" s="463"/>
      <c r="N231" s="463"/>
      <c r="O231" s="463"/>
      <c r="P231" s="464"/>
      <c r="Q231" s="302" t="s">
        <v>48</v>
      </c>
      <c r="R231" s="297" t="s">
        <v>47</v>
      </c>
      <c r="S231" s="297" t="s">
        <v>51</v>
      </c>
      <c r="T231" s="297"/>
      <c r="U231" s="344"/>
      <c r="V231" s="344"/>
      <c r="W231" s="335">
        <f t="shared" si="3"/>
        <v>0</v>
      </c>
      <c r="X231" s="292" t="s">
        <v>439</v>
      </c>
    </row>
    <row r="232" spans="1:24" x14ac:dyDescent="0.2">
      <c r="A232" s="463" t="s">
        <v>235</v>
      </c>
      <c r="B232" s="465">
        <v>703</v>
      </c>
      <c r="C232" s="463" t="s">
        <v>578</v>
      </c>
      <c r="D232" s="463" t="s">
        <v>82</v>
      </c>
      <c r="E232" s="463">
        <v>34</v>
      </c>
      <c r="F232" s="463">
        <v>107</v>
      </c>
      <c r="G232" s="463">
        <v>9</v>
      </c>
      <c r="H232" s="463">
        <v>2</v>
      </c>
      <c r="I232" s="463">
        <v>7</v>
      </c>
      <c r="J232" s="465">
        <v>63</v>
      </c>
      <c r="K232" s="463" t="s">
        <v>43</v>
      </c>
      <c r="L232" s="463" t="s">
        <v>44</v>
      </c>
      <c r="M232" s="463" t="s">
        <v>45</v>
      </c>
      <c r="N232" s="463" t="s">
        <v>45</v>
      </c>
      <c r="O232" s="463" t="s">
        <v>51</v>
      </c>
      <c r="P232" s="464"/>
      <c r="Q232" s="302" t="s">
        <v>46</v>
      </c>
      <c r="R232" s="297" t="s">
        <v>47</v>
      </c>
      <c r="S232" s="297" t="s">
        <v>51</v>
      </c>
      <c r="T232" s="297"/>
      <c r="U232" s="344"/>
      <c r="V232" s="344"/>
      <c r="W232" s="335">
        <f t="shared" si="3"/>
        <v>0</v>
      </c>
      <c r="X232" s="292" t="s">
        <v>439</v>
      </c>
    </row>
    <row r="233" spans="1:24" ht="24" x14ac:dyDescent="0.2">
      <c r="A233" s="463"/>
      <c r="B233" s="465"/>
      <c r="C233" s="463"/>
      <c r="D233" s="463"/>
      <c r="E233" s="463"/>
      <c r="F233" s="463"/>
      <c r="G233" s="463"/>
      <c r="H233" s="463"/>
      <c r="I233" s="463"/>
      <c r="J233" s="465"/>
      <c r="K233" s="463"/>
      <c r="L233" s="463"/>
      <c r="M233" s="463"/>
      <c r="N233" s="463"/>
      <c r="O233" s="463"/>
      <c r="P233" s="464"/>
      <c r="Q233" s="302" t="s">
        <v>48</v>
      </c>
      <c r="R233" s="297" t="s">
        <v>47</v>
      </c>
      <c r="S233" s="297" t="s">
        <v>51</v>
      </c>
      <c r="T233" s="297"/>
      <c r="U233" s="344"/>
      <c r="V233" s="344"/>
      <c r="W233" s="335">
        <f t="shared" si="3"/>
        <v>0</v>
      </c>
      <c r="X233" s="292" t="s">
        <v>439</v>
      </c>
    </row>
    <row r="234" spans="1:24" x14ac:dyDescent="0.2">
      <c r="A234" s="463" t="s">
        <v>235</v>
      </c>
      <c r="B234" s="465">
        <v>704</v>
      </c>
      <c r="C234" s="463" t="s">
        <v>579</v>
      </c>
      <c r="D234" s="463" t="s">
        <v>42</v>
      </c>
      <c r="E234" s="463">
        <v>27</v>
      </c>
      <c r="F234" s="463">
        <v>85</v>
      </c>
      <c r="G234" s="463">
        <v>7</v>
      </c>
      <c r="H234" s="463">
        <v>1</v>
      </c>
      <c r="I234" s="463">
        <v>6</v>
      </c>
      <c r="J234" s="465">
        <v>42</v>
      </c>
      <c r="K234" s="463" t="s">
        <v>43</v>
      </c>
      <c r="L234" s="463" t="s">
        <v>44</v>
      </c>
      <c r="M234" s="463" t="s">
        <v>45</v>
      </c>
      <c r="N234" s="463" t="s">
        <v>45</v>
      </c>
      <c r="O234" s="463" t="s">
        <v>51</v>
      </c>
      <c r="P234" s="464"/>
      <c r="Q234" s="302" t="s">
        <v>46</v>
      </c>
      <c r="R234" s="297" t="s">
        <v>47</v>
      </c>
      <c r="S234" s="297" t="s">
        <v>51</v>
      </c>
      <c r="T234" s="297"/>
      <c r="U234" s="344"/>
      <c r="V234" s="344"/>
      <c r="W234" s="335">
        <f t="shared" si="3"/>
        <v>0</v>
      </c>
      <c r="X234" s="292" t="s">
        <v>439</v>
      </c>
    </row>
    <row r="235" spans="1:24" ht="24" x14ac:dyDescent="0.2">
      <c r="A235" s="463"/>
      <c r="B235" s="465"/>
      <c r="C235" s="463"/>
      <c r="D235" s="463"/>
      <c r="E235" s="463"/>
      <c r="F235" s="463"/>
      <c r="G235" s="463"/>
      <c r="H235" s="463"/>
      <c r="I235" s="463"/>
      <c r="J235" s="465"/>
      <c r="K235" s="463"/>
      <c r="L235" s="463"/>
      <c r="M235" s="463"/>
      <c r="N235" s="463"/>
      <c r="O235" s="463"/>
      <c r="P235" s="464"/>
      <c r="Q235" s="302" t="s">
        <v>48</v>
      </c>
      <c r="R235" s="297" t="s">
        <v>47</v>
      </c>
      <c r="S235" s="297" t="s">
        <v>51</v>
      </c>
      <c r="T235" s="297"/>
      <c r="U235" s="344"/>
      <c r="V235" s="344"/>
      <c r="W235" s="335">
        <f t="shared" si="3"/>
        <v>0</v>
      </c>
      <c r="X235" s="292" t="s">
        <v>439</v>
      </c>
    </row>
    <row r="236" spans="1:24" x14ac:dyDescent="0.2">
      <c r="A236" s="286" t="s">
        <v>235</v>
      </c>
      <c r="B236" s="349">
        <v>707</v>
      </c>
      <c r="C236" s="286" t="s">
        <v>580</v>
      </c>
      <c r="D236" s="286" t="s">
        <v>42</v>
      </c>
      <c r="E236" s="286">
        <v>11</v>
      </c>
      <c r="F236" s="286">
        <v>35</v>
      </c>
      <c r="G236" s="286">
        <v>4</v>
      </c>
      <c r="H236" s="286">
        <v>2</v>
      </c>
      <c r="I236" s="286">
        <v>3</v>
      </c>
      <c r="J236" s="349">
        <v>12</v>
      </c>
      <c r="K236" s="286" t="s">
        <v>51</v>
      </c>
      <c r="L236" s="286" t="s">
        <v>44</v>
      </c>
      <c r="M236" s="286" t="s">
        <v>51</v>
      </c>
      <c r="N236" s="286" t="s">
        <v>45</v>
      </c>
      <c r="O236" s="286" t="s">
        <v>51</v>
      </c>
      <c r="P236" s="302"/>
      <c r="Q236" s="302" t="s">
        <v>63</v>
      </c>
      <c r="R236" s="297" t="s">
        <v>58</v>
      </c>
      <c r="S236" s="297" t="s">
        <v>45</v>
      </c>
      <c r="T236" s="297"/>
      <c r="U236" s="344"/>
      <c r="V236" s="344"/>
      <c r="W236" s="335">
        <f t="shared" si="3"/>
        <v>0</v>
      </c>
      <c r="X236" s="292" t="s">
        <v>439</v>
      </c>
    </row>
    <row r="237" spans="1:24" x14ac:dyDescent="0.2">
      <c r="A237" s="463" t="s">
        <v>235</v>
      </c>
      <c r="B237" s="465">
        <v>708</v>
      </c>
      <c r="C237" s="463" t="s">
        <v>581</v>
      </c>
      <c r="D237" s="463" t="s">
        <v>42</v>
      </c>
      <c r="E237" s="463">
        <v>27</v>
      </c>
      <c r="F237" s="463">
        <v>85</v>
      </c>
      <c r="G237" s="463">
        <v>7</v>
      </c>
      <c r="H237" s="463">
        <v>1</v>
      </c>
      <c r="I237" s="463">
        <v>5</v>
      </c>
      <c r="J237" s="465">
        <v>35</v>
      </c>
      <c r="K237" s="463" t="s">
        <v>43</v>
      </c>
      <c r="L237" s="463" t="s">
        <v>44</v>
      </c>
      <c r="M237" s="463" t="s">
        <v>45</v>
      </c>
      <c r="N237" s="463" t="s">
        <v>45</v>
      </c>
      <c r="O237" s="463" t="s">
        <v>51</v>
      </c>
      <c r="P237" s="464"/>
      <c r="Q237" s="302" t="s">
        <v>46</v>
      </c>
      <c r="R237" s="297" t="s">
        <v>47</v>
      </c>
      <c r="S237" s="297" t="s">
        <v>51</v>
      </c>
      <c r="T237" s="297"/>
      <c r="U237" s="344"/>
      <c r="V237" s="344"/>
      <c r="W237" s="335">
        <f t="shared" si="3"/>
        <v>0</v>
      </c>
      <c r="X237" s="292" t="s">
        <v>439</v>
      </c>
    </row>
    <row r="238" spans="1:24" ht="24" x14ac:dyDescent="0.2">
      <c r="A238" s="463"/>
      <c r="B238" s="465"/>
      <c r="C238" s="463"/>
      <c r="D238" s="463"/>
      <c r="E238" s="463"/>
      <c r="F238" s="463"/>
      <c r="G238" s="463"/>
      <c r="H238" s="463"/>
      <c r="I238" s="463"/>
      <c r="J238" s="465"/>
      <c r="K238" s="463"/>
      <c r="L238" s="463"/>
      <c r="M238" s="463"/>
      <c r="N238" s="463"/>
      <c r="O238" s="463"/>
      <c r="P238" s="464"/>
      <c r="Q238" s="302" t="s">
        <v>48</v>
      </c>
      <c r="R238" s="297" t="s">
        <v>47</v>
      </c>
      <c r="S238" s="297" t="s">
        <v>51</v>
      </c>
      <c r="T238" s="297"/>
      <c r="U238" s="344"/>
      <c r="V238" s="344"/>
      <c r="W238" s="335">
        <f t="shared" si="3"/>
        <v>0</v>
      </c>
      <c r="X238" s="292" t="s">
        <v>439</v>
      </c>
    </row>
    <row r="239" spans="1:24" x14ac:dyDescent="0.2">
      <c r="A239" s="463" t="s">
        <v>235</v>
      </c>
      <c r="B239" s="465">
        <v>710</v>
      </c>
      <c r="C239" s="463" t="s">
        <v>582</v>
      </c>
      <c r="D239" s="463" t="s">
        <v>82</v>
      </c>
      <c r="E239" s="463">
        <v>28</v>
      </c>
      <c r="F239" s="463">
        <v>88</v>
      </c>
      <c r="G239" s="463">
        <v>8</v>
      </c>
      <c r="H239" s="463">
        <v>2</v>
      </c>
      <c r="I239" s="463">
        <v>6</v>
      </c>
      <c r="J239" s="465">
        <v>48</v>
      </c>
      <c r="K239" s="463" t="s">
        <v>43</v>
      </c>
      <c r="L239" s="463" t="s">
        <v>44</v>
      </c>
      <c r="M239" s="463" t="s">
        <v>45</v>
      </c>
      <c r="N239" s="463" t="s">
        <v>45</v>
      </c>
      <c r="O239" s="463" t="s">
        <v>51</v>
      </c>
      <c r="P239" s="464"/>
      <c r="Q239" s="302" t="s">
        <v>46</v>
      </c>
      <c r="R239" s="297" t="s">
        <v>47</v>
      </c>
      <c r="S239" s="297" t="s">
        <v>51</v>
      </c>
      <c r="T239" s="297"/>
      <c r="U239" s="344"/>
      <c r="V239" s="344"/>
      <c r="W239" s="335">
        <f t="shared" si="3"/>
        <v>0</v>
      </c>
      <c r="X239" s="292" t="s">
        <v>439</v>
      </c>
    </row>
    <row r="240" spans="1:24" ht="24" x14ac:dyDescent="0.2">
      <c r="A240" s="463"/>
      <c r="B240" s="465"/>
      <c r="C240" s="463"/>
      <c r="D240" s="463"/>
      <c r="E240" s="463"/>
      <c r="F240" s="463"/>
      <c r="G240" s="463"/>
      <c r="H240" s="463"/>
      <c r="I240" s="463"/>
      <c r="J240" s="465"/>
      <c r="K240" s="463"/>
      <c r="L240" s="463"/>
      <c r="M240" s="463"/>
      <c r="N240" s="463"/>
      <c r="O240" s="463"/>
      <c r="P240" s="464"/>
      <c r="Q240" s="302" t="s">
        <v>48</v>
      </c>
      <c r="R240" s="297" t="s">
        <v>47</v>
      </c>
      <c r="S240" s="297" t="s">
        <v>51</v>
      </c>
      <c r="T240" s="297"/>
      <c r="U240" s="344"/>
      <c r="V240" s="344"/>
      <c r="W240" s="335">
        <f t="shared" si="3"/>
        <v>0</v>
      </c>
      <c r="X240" s="292" t="s">
        <v>439</v>
      </c>
    </row>
    <row r="241" spans="1:24" x14ac:dyDescent="0.2">
      <c r="A241" s="463" t="s">
        <v>235</v>
      </c>
      <c r="B241" s="465">
        <v>711</v>
      </c>
      <c r="C241" s="463" t="s">
        <v>583</v>
      </c>
      <c r="D241" s="463" t="s">
        <v>42</v>
      </c>
      <c r="E241" s="463">
        <v>21</v>
      </c>
      <c r="F241" s="463">
        <v>66</v>
      </c>
      <c r="G241" s="463">
        <v>7</v>
      </c>
      <c r="H241" s="463">
        <v>2</v>
      </c>
      <c r="I241" s="463">
        <v>4</v>
      </c>
      <c r="J241" s="465">
        <v>28</v>
      </c>
      <c r="K241" s="463" t="s">
        <v>43</v>
      </c>
      <c r="L241" s="463" t="s">
        <v>44</v>
      </c>
      <c r="M241" s="463" t="s">
        <v>51</v>
      </c>
      <c r="N241" s="463" t="s">
        <v>45</v>
      </c>
      <c r="O241" s="463" t="s">
        <v>51</v>
      </c>
      <c r="P241" s="464"/>
      <c r="Q241" s="302" t="s">
        <v>46</v>
      </c>
      <c r="R241" s="297" t="s">
        <v>47</v>
      </c>
      <c r="S241" s="297" t="s">
        <v>51</v>
      </c>
      <c r="T241" s="297"/>
      <c r="U241" s="344"/>
      <c r="V241" s="344"/>
      <c r="W241" s="335">
        <f t="shared" si="3"/>
        <v>0</v>
      </c>
      <c r="X241" s="292" t="s">
        <v>439</v>
      </c>
    </row>
    <row r="242" spans="1:24" ht="24" x14ac:dyDescent="0.2">
      <c r="A242" s="463"/>
      <c r="B242" s="465"/>
      <c r="C242" s="463"/>
      <c r="D242" s="463"/>
      <c r="E242" s="463"/>
      <c r="F242" s="463"/>
      <c r="G242" s="463"/>
      <c r="H242" s="463"/>
      <c r="I242" s="463"/>
      <c r="J242" s="465"/>
      <c r="K242" s="463"/>
      <c r="L242" s="463"/>
      <c r="M242" s="463"/>
      <c r="N242" s="463"/>
      <c r="O242" s="463"/>
      <c r="P242" s="464"/>
      <c r="Q242" s="302" t="s">
        <v>48</v>
      </c>
      <c r="R242" s="297" t="s">
        <v>47</v>
      </c>
      <c r="S242" s="297" t="s">
        <v>51</v>
      </c>
      <c r="T242" s="297"/>
      <c r="U242" s="344"/>
      <c r="V242" s="344"/>
      <c r="W242" s="335">
        <f t="shared" si="3"/>
        <v>0</v>
      </c>
      <c r="X242" s="292" t="s">
        <v>439</v>
      </c>
    </row>
    <row r="243" spans="1:24" x14ac:dyDescent="0.2">
      <c r="A243" s="463" t="s">
        <v>235</v>
      </c>
      <c r="B243" s="465">
        <v>712</v>
      </c>
      <c r="C243" s="463" t="s">
        <v>584</v>
      </c>
      <c r="D243" s="463" t="s">
        <v>82</v>
      </c>
      <c r="E243" s="463">
        <v>23</v>
      </c>
      <c r="F243" s="463">
        <v>72</v>
      </c>
      <c r="G243" s="463">
        <v>7</v>
      </c>
      <c r="H243" s="463">
        <v>2</v>
      </c>
      <c r="I243" s="463">
        <v>4</v>
      </c>
      <c r="J243" s="465">
        <v>28</v>
      </c>
      <c r="K243" s="463" t="s">
        <v>43</v>
      </c>
      <c r="L243" s="463" t="s">
        <v>44</v>
      </c>
      <c r="M243" s="463" t="s">
        <v>45</v>
      </c>
      <c r="N243" s="463" t="s">
        <v>45</v>
      </c>
      <c r="O243" s="463" t="s">
        <v>51</v>
      </c>
      <c r="P243" s="464"/>
      <c r="Q243" s="302" t="s">
        <v>46</v>
      </c>
      <c r="R243" s="297" t="s">
        <v>47</v>
      </c>
      <c r="S243" s="297" t="s">
        <v>51</v>
      </c>
      <c r="T243" s="297"/>
      <c r="U243" s="344"/>
      <c r="V243" s="344"/>
      <c r="W243" s="335">
        <f t="shared" si="3"/>
        <v>0</v>
      </c>
      <c r="X243" s="292" t="s">
        <v>439</v>
      </c>
    </row>
    <row r="244" spans="1:24" ht="24" x14ac:dyDescent="0.2">
      <c r="A244" s="463"/>
      <c r="B244" s="465"/>
      <c r="C244" s="463"/>
      <c r="D244" s="463"/>
      <c r="E244" s="463"/>
      <c r="F244" s="463"/>
      <c r="G244" s="463"/>
      <c r="H244" s="463"/>
      <c r="I244" s="463"/>
      <c r="J244" s="465"/>
      <c r="K244" s="463"/>
      <c r="L244" s="463"/>
      <c r="M244" s="463"/>
      <c r="N244" s="463"/>
      <c r="O244" s="463"/>
      <c r="P244" s="464"/>
      <c r="Q244" s="302" t="s">
        <v>48</v>
      </c>
      <c r="R244" s="297" t="s">
        <v>47</v>
      </c>
      <c r="S244" s="297" t="s">
        <v>51</v>
      </c>
      <c r="T244" s="297"/>
      <c r="U244" s="344"/>
      <c r="V244" s="344"/>
      <c r="W244" s="335">
        <f t="shared" si="3"/>
        <v>0</v>
      </c>
      <c r="X244" s="292" t="s">
        <v>439</v>
      </c>
    </row>
    <row r="245" spans="1:24" x14ac:dyDescent="0.2">
      <c r="A245" s="463" t="s">
        <v>235</v>
      </c>
      <c r="B245" s="465">
        <v>713</v>
      </c>
      <c r="C245" s="463" t="s">
        <v>585</v>
      </c>
      <c r="D245" s="463" t="s">
        <v>82</v>
      </c>
      <c r="E245" s="463">
        <v>26</v>
      </c>
      <c r="F245" s="463">
        <v>82</v>
      </c>
      <c r="G245" s="463">
        <v>8</v>
      </c>
      <c r="H245" s="463">
        <v>3</v>
      </c>
      <c r="I245" s="463">
        <v>5</v>
      </c>
      <c r="J245" s="465">
        <v>40</v>
      </c>
      <c r="K245" s="463" t="s">
        <v>43</v>
      </c>
      <c r="L245" s="463" t="s">
        <v>44</v>
      </c>
      <c r="M245" s="463" t="s">
        <v>45</v>
      </c>
      <c r="N245" s="463" t="s">
        <v>45</v>
      </c>
      <c r="O245" s="463" t="s">
        <v>51</v>
      </c>
      <c r="P245" s="464"/>
      <c r="Q245" s="302" t="s">
        <v>46</v>
      </c>
      <c r="R245" s="297" t="s">
        <v>47</v>
      </c>
      <c r="S245" s="297" t="s">
        <v>51</v>
      </c>
      <c r="T245" s="297"/>
      <c r="U245" s="344"/>
      <c r="V245" s="344"/>
      <c r="W245" s="335">
        <f t="shared" si="3"/>
        <v>0</v>
      </c>
      <c r="X245" s="292" t="s">
        <v>439</v>
      </c>
    </row>
    <row r="246" spans="1:24" ht="24" x14ac:dyDescent="0.2">
      <c r="A246" s="463"/>
      <c r="B246" s="465"/>
      <c r="C246" s="463"/>
      <c r="D246" s="463"/>
      <c r="E246" s="463"/>
      <c r="F246" s="463"/>
      <c r="G246" s="463"/>
      <c r="H246" s="463"/>
      <c r="I246" s="463"/>
      <c r="J246" s="465"/>
      <c r="K246" s="463"/>
      <c r="L246" s="463"/>
      <c r="M246" s="463"/>
      <c r="N246" s="463"/>
      <c r="O246" s="463"/>
      <c r="P246" s="464"/>
      <c r="Q246" s="302" t="s">
        <v>48</v>
      </c>
      <c r="R246" s="297" t="s">
        <v>47</v>
      </c>
      <c r="S246" s="297" t="s">
        <v>51</v>
      </c>
      <c r="T246" s="297"/>
      <c r="U246" s="344"/>
      <c r="V246" s="344"/>
      <c r="W246" s="335">
        <f t="shared" si="3"/>
        <v>0</v>
      </c>
      <c r="X246" s="292" t="s">
        <v>439</v>
      </c>
    </row>
    <row r="247" spans="1:24" x14ac:dyDescent="0.2">
      <c r="A247" s="463" t="s">
        <v>235</v>
      </c>
      <c r="B247" s="465">
        <v>714</v>
      </c>
      <c r="C247" s="463" t="s">
        <v>586</v>
      </c>
      <c r="D247" s="463" t="s">
        <v>82</v>
      </c>
      <c r="E247" s="463">
        <v>23</v>
      </c>
      <c r="F247" s="463">
        <v>72</v>
      </c>
      <c r="G247" s="463">
        <v>6</v>
      </c>
      <c r="H247" s="463">
        <v>2</v>
      </c>
      <c r="I247" s="463">
        <v>4</v>
      </c>
      <c r="J247" s="465">
        <v>24</v>
      </c>
      <c r="K247" s="463" t="s">
        <v>43</v>
      </c>
      <c r="L247" s="463" t="s">
        <v>44</v>
      </c>
      <c r="M247" s="463" t="s">
        <v>51</v>
      </c>
      <c r="N247" s="463" t="s">
        <v>45</v>
      </c>
      <c r="O247" s="463" t="s">
        <v>51</v>
      </c>
      <c r="P247" s="464"/>
      <c r="Q247" s="302" t="s">
        <v>46</v>
      </c>
      <c r="R247" s="297" t="s">
        <v>47</v>
      </c>
      <c r="S247" s="297" t="s">
        <v>51</v>
      </c>
      <c r="T247" s="297"/>
      <c r="U247" s="344"/>
      <c r="V247" s="344"/>
      <c r="W247" s="335">
        <f t="shared" si="3"/>
        <v>0</v>
      </c>
      <c r="X247" s="292" t="s">
        <v>439</v>
      </c>
    </row>
    <row r="248" spans="1:24" ht="24" x14ac:dyDescent="0.2">
      <c r="A248" s="463"/>
      <c r="B248" s="465"/>
      <c r="C248" s="463"/>
      <c r="D248" s="463"/>
      <c r="E248" s="463"/>
      <c r="F248" s="463"/>
      <c r="G248" s="463"/>
      <c r="H248" s="463"/>
      <c r="I248" s="463"/>
      <c r="J248" s="465"/>
      <c r="K248" s="463"/>
      <c r="L248" s="463"/>
      <c r="M248" s="463"/>
      <c r="N248" s="463"/>
      <c r="O248" s="463"/>
      <c r="P248" s="464"/>
      <c r="Q248" s="302" t="s">
        <v>48</v>
      </c>
      <c r="R248" s="297" t="s">
        <v>47</v>
      </c>
      <c r="S248" s="297" t="s">
        <v>51</v>
      </c>
      <c r="T248" s="297"/>
      <c r="U248" s="344"/>
      <c r="V248" s="344"/>
      <c r="W248" s="335">
        <f t="shared" si="3"/>
        <v>0</v>
      </c>
      <c r="X248" s="292" t="s">
        <v>439</v>
      </c>
    </row>
    <row r="249" spans="1:24" x14ac:dyDescent="0.2">
      <c r="A249" s="463" t="s">
        <v>235</v>
      </c>
      <c r="B249" s="465">
        <v>715</v>
      </c>
      <c r="C249" s="463" t="s">
        <v>587</v>
      </c>
      <c r="D249" s="463" t="s">
        <v>82</v>
      </c>
      <c r="E249" s="463">
        <v>26</v>
      </c>
      <c r="F249" s="463">
        <v>82</v>
      </c>
      <c r="G249" s="463">
        <v>8</v>
      </c>
      <c r="H249" s="463">
        <v>1</v>
      </c>
      <c r="I249" s="463">
        <v>6</v>
      </c>
      <c r="J249" s="465">
        <v>48</v>
      </c>
      <c r="K249" s="463" t="s">
        <v>43</v>
      </c>
      <c r="L249" s="463" t="s">
        <v>44</v>
      </c>
      <c r="M249" s="463" t="s">
        <v>45</v>
      </c>
      <c r="N249" s="463" t="s">
        <v>45</v>
      </c>
      <c r="O249" s="463" t="s">
        <v>51</v>
      </c>
      <c r="P249" s="464"/>
      <c r="Q249" s="302" t="s">
        <v>46</v>
      </c>
      <c r="R249" s="297" t="s">
        <v>47</v>
      </c>
      <c r="S249" s="297" t="s">
        <v>51</v>
      </c>
      <c r="T249" s="297"/>
      <c r="U249" s="344"/>
      <c r="V249" s="344"/>
      <c r="W249" s="335">
        <f t="shared" si="3"/>
        <v>0</v>
      </c>
      <c r="X249" s="292" t="s">
        <v>439</v>
      </c>
    </row>
    <row r="250" spans="1:24" ht="24" x14ac:dyDescent="0.2">
      <c r="A250" s="463"/>
      <c r="B250" s="465"/>
      <c r="C250" s="463"/>
      <c r="D250" s="463"/>
      <c r="E250" s="463"/>
      <c r="F250" s="463"/>
      <c r="G250" s="463"/>
      <c r="H250" s="463"/>
      <c r="I250" s="463"/>
      <c r="J250" s="465"/>
      <c r="K250" s="463"/>
      <c r="L250" s="463"/>
      <c r="M250" s="463"/>
      <c r="N250" s="463"/>
      <c r="O250" s="463"/>
      <c r="P250" s="464"/>
      <c r="Q250" s="302" t="s">
        <v>48</v>
      </c>
      <c r="R250" s="297" t="s">
        <v>47</v>
      </c>
      <c r="S250" s="297" t="s">
        <v>51</v>
      </c>
      <c r="T250" s="297"/>
      <c r="U250" s="344"/>
      <c r="V250" s="344"/>
      <c r="W250" s="335">
        <f t="shared" si="3"/>
        <v>0</v>
      </c>
      <c r="X250" s="292" t="s">
        <v>439</v>
      </c>
    </row>
    <row r="251" spans="1:24" x14ac:dyDescent="0.2">
      <c r="A251" s="463" t="s">
        <v>235</v>
      </c>
      <c r="B251" s="465">
        <v>716</v>
      </c>
      <c r="C251" s="463" t="s">
        <v>588</v>
      </c>
      <c r="D251" s="463" t="s">
        <v>42</v>
      </c>
      <c r="E251" s="463">
        <v>19</v>
      </c>
      <c r="F251" s="463">
        <v>60</v>
      </c>
      <c r="G251" s="463">
        <v>5</v>
      </c>
      <c r="H251" s="463">
        <v>1</v>
      </c>
      <c r="I251" s="463">
        <v>3</v>
      </c>
      <c r="J251" s="465">
        <v>15</v>
      </c>
      <c r="K251" s="463" t="s">
        <v>43</v>
      </c>
      <c r="L251" s="463" t="s">
        <v>44</v>
      </c>
      <c r="M251" s="463" t="s">
        <v>45</v>
      </c>
      <c r="N251" s="463" t="s">
        <v>45</v>
      </c>
      <c r="O251" s="463" t="s">
        <v>51</v>
      </c>
      <c r="P251" s="464"/>
      <c r="Q251" s="302" t="s">
        <v>46</v>
      </c>
      <c r="R251" s="297" t="s">
        <v>47</v>
      </c>
      <c r="S251" s="297" t="s">
        <v>51</v>
      </c>
      <c r="T251" s="297"/>
      <c r="U251" s="344"/>
      <c r="V251" s="344"/>
      <c r="W251" s="335">
        <f t="shared" si="3"/>
        <v>0</v>
      </c>
      <c r="X251" s="292" t="s">
        <v>439</v>
      </c>
    </row>
    <row r="252" spans="1:24" ht="24" x14ac:dyDescent="0.2">
      <c r="A252" s="463"/>
      <c r="B252" s="465"/>
      <c r="C252" s="463"/>
      <c r="D252" s="463"/>
      <c r="E252" s="463"/>
      <c r="F252" s="463"/>
      <c r="G252" s="463"/>
      <c r="H252" s="463"/>
      <c r="I252" s="463"/>
      <c r="J252" s="465"/>
      <c r="K252" s="463"/>
      <c r="L252" s="463"/>
      <c r="M252" s="463"/>
      <c r="N252" s="463"/>
      <c r="O252" s="463"/>
      <c r="P252" s="464"/>
      <c r="Q252" s="302" t="s">
        <v>48</v>
      </c>
      <c r="R252" s="297" t="s">
        <v>47</v>
      </c>
      <c r="S252" s="297" t="s">
        <v>51</v>
      </c>
      <c r="T252" s="297"/>
      <c r="U252" s="344"/>
      <c r="V252" s="344"/>
      <c r="W252" s="335">
        <f t="shared" si="3"/>
        <v>0</v>
      </c>
      <c r="X252" s="292" t="s">
        <v>439</v>
      </c>
    </row>
    <row r="253" spans="1:24" x14ac:dyDescent="0.2">
      <c r="A253" s="463" t="s">
        <v>235</v>
      </c>
      <c r="B253" s="465">
        <v>717</v>
      </c>
      <c r="C253" s="463" t="s">
        <v>589</v>
      </c>
      <c r="D253" s="463" t="s">
        <v>42</v>
      </c>
      <c r="E253" s="463">
        <v>33</v>
      </c>
      <c r="F253" s="463">
        <v>104</v>
      </c>
      <c r="G253" s="463">
        <v>9</v>
      </c>
      <c r="H253" s="463">
        <v>2</v>
      </c>
      <c r="I253" s="463">
        <v>6</v>
      </c>
      <c r="J253" s="465">
        <v>54</v>
      </c>
      <c r="K253" s="463" t="s">
        <v>43</v>
      </c>
      <c r="L253" s="463" t="s">
        <v>44</v>
      </c>
      <c r="M253" s="463" t="s">
        <v>45</v>
      </c>
      <c r="N253" s="463" t="s">
        <v>45</v>
      </c>
      <c r="O253" s="463" t="s">
        <v>51</v>
      </c>
      <c r="P253" s="464"/>
      <c r="Q253" s="302" t="s">
        <v>46</v>
      </c>
      <c r="R253" s="297" t="s">
        <v>47</v>
      </c>
      <c r="S253" s="297" t="s">
        <v>51</v>
      </c>
      <c r="T253" s="297"/>
      <c r="U253" s="344"/>
      <c r="V253" s="344"/>
      <c r="W253" s="335">
        <f t="shared" si="3"/>
        <v>0</v>
      </c>
      <c r="X253" s="292" t="s">
        <v>439</v>
      </c>
    </row>
    <row r="254" spans="1:24" ht="24" x14ac:dyDescent="0.2">
      <c r="A254" s="463"/>
      <c r="B254" s="465"/>
      <c r="C254" s="463"/>
      <c r="D254" s="463"/>
      <c r="E254" s="463"/>
      <c r="F254" s="463"/>
      <c r="G254" s="463"/>
      <c r="H254" s="463"/>
      <c r="I254" s="463"/>
      <c r="J254" s="465"/>
      <c r="K254" s="463"/>
      <c r="L254" s="463"/>
      <c r="M254" s="463"/>
      <c r="N254" s="463"/>
      <c r="O254" s="463"/>
      <c r="P254" s="464"/>
      <c r="Q254" s="302" t="s">
        <v>48</v>
      </c>
      <c r="R254" s="297" t="s">
        <v>47</v>
      </c>
      <c r="S254" s="297" t="s">
        <v>51</v>
      </c>
      <c r="T254" s="297"/>
      <c r="U254" s="344"/>
      <c r="V254" s="344"/>
      <c r="W254" s="335">
        <f t="shared" si="3"/>
        <v>0</v>
      </c>
      <c r="X254" s="292" t="s">
        <v>439</v>
      </c>
    </row>
    <row r="255" spans="1:24" x14ac:dyDescent="0.2">
      <c r="A255" s="463" t="s">
        <v>235</v>
      </c>
      <c r="B255" s="465">
        <v>718</v>
      </c>
      <c r="C255" s="463" t="s">
        <v>590</v>
      </c>
      <c r="D255" s="463" t="s">
        <v>82</v>
      </c>
      <c r="E255" s="463">
        <v>36</v>
      </c>
      <c r="F255" s="463">
        <v>113</v>
      </c>
      <c r="G255" s="463">
        <v>8</v>
      </c>
      <c r="H255" s="463">
        <v>2</v>
      </c>
      <c r="I255" s="463">
        <v>7</v>
      </c>
      <c r="J255" s="465">
        <v>56</v>
      </c>
      <c r="K255" s="463" t="s">
        <v>43</v>
      </c>
      <c r="L255" s="463" t="s">
        <v>44</v>
      </c>
      <c r="M255" s="463" t="s">
        <v>45</v>
      </c>
      <c r="N255" s="463" t="s">
        <v>45</v>
      </c>
      <c r="O255" s="463" t="s">
        <v>51</v>
      </c>
      <c r="P255" s="464"/>
      <c r="Q255" s="302" t="s">
        <v>46</v>
      </c>
      <c r="R255" s="297" t="s">
        <v>47</v>
      </c>
      <c r="S255" s="297" t="s">
        <v>51</v>
      </c>
      <c r="T255" s="297"/>
      <c r="U255" s="344"/>
      <c r="V255" s="344"/>
      <c r="W255" s="335">
        <f t="shared" si="3"/>
        <v>0</v>
      </c>
      <c r="X255" s="292" t="s">
        <v>439</v>
      </c>
    </row>
    <row r="256" spans="1:24" ht="24" x14ac:dyDescent="0.2">
      <c r="A256" s="463"/>
      <c r="B256" s="465"/>
      <c r="C256" s="463"/>
      <c r="D256" s="463"/>
      <c r="E256" s="463"/>
      <c r="F256" s="463"/>
      <c r="G256" s="463"/>
      <c r="H256" s="463"/>
      <c r="I256" s="463"/>
      <c r="J256" s="465"/>
      <c r="K256" s="463"/>
      <c r="L256" s="463"/>
      <c r="M256" s="463"/>
      <c r="N256" s="463"/>
      <c r="O256" s="463"/>
      <c r="P256" s="464"/>
      <c r="Q256" s="302" t="s">
        <v>48</v>
      </c>
      <c r="R256" s="297" t="s">
        <v>47</v>
      </c>
      <c r="S256" s="297" t="s">
        <v>51</v>
      </c>
      <c r="T256" s="297"/>
      <c r="U256" s="344"/>
      <c r="V256" s="344"/>
      <c r="W256" s="335">
        <f t="shared" si="3"/>
        <v>0</v>
      </c>
      <c r="X256" s="292" t="s">
        <v>439</v>
      </c>
    </row>
    <row r="257" spans="1:24" x14ac:dyDescent="0.2">
      <c r="A257" s="463" t="s">
        <v>235</v>
      </c>
      <c r="B257" s="465">
        <v>719</v>
      </c>
      <c r="C257" s="463" t="s">
        <v>591</v>
      </c>
      <c r="D257" s="463" t="s">
        <v>82</v>
      </c>
      <c r="E257" s="463">
        <v>25</v>
      </c>
      <c r="F257" s="463">
        <v>79</v>
      </c>
      <c r="G257" s="463">
        <v>8</v>
      </c>
      <c r="H257" s="463">
        <v>2</v>
      </c>
      <c r="I257" s="463">
        <v>6</v>
      </c>
      <c r="J257" s="465">
        <v>48</v>
      </c>
      <c r="K257" s="463" t="s">
        <v>43</v>
      </c>
      <c r="L257" s="463" t="s">
        <v>44</v>
      </c>
      <c r="M257" s="463" t="s">
        <v>45</v>
      </c>
      <c r="N257" s="463" t="s">
        <v>45</v>
      </c>
      <c r="O257" s="463" t="s">
        <v>51</v>
      </c>
      <c r="P257" s="464"/>
      <c r="Q257" s="302" t="s">
        <v>46</v>
      </c>
      <c r="R257" s="297" t="s">
        <v>47</v>
      </c>
      <c r="S257" s="297" t="s">
        <v>51</v>
      </c>
      <c r="T257" s="297"/>
      <c r="U257" s="344"/>
      <c r="V257" s="344"/>
      <c r="W257" s="335">
        <f t="shared" si="3"/>
        <v>0</v>
      </c>
      <c r="X257" s="292" t="s">
        <v>439</v>
      </c>
    </row>
    <row r="258" spans="1:24" ht="24" x14ac:dyDescent="0.2">
      <c r="A258" s="463"/>
      <c r="B258" s="465"/>
      <c r="C258" s="463"/>
      <c r="D258" s="463"/>
      <c r="E258" s="463"/>
      <c r="F258" s="463"/>
      <c r="G258" s="463"/>
      <c r="H258" s="463"/>
      <c r="I258" s="463"/>
      <c r="J258" s="465"/>
      <c r="K258" s="463"/>
      <c r="L258" s="463"/>
      <c r="M258" s="463"/>
      <c r="N258" s="463"/>
      <c r="O258" s="463"/>
      <c r="P258" s="464"/>
      <c r="Q258" s="302" t="s">
        <v>48</v>
      </c>
      <c r="R258" s="297" t="s">
        <v>47</v>
      </c>
      <c r="S258" s="297" t="s">
        <v>51</v>
      </c>
      <c r="T258" s="297"/>
      <c r="U258" s="344"/>
      <c r="V258" s="344"/>
      <c r="W258" s="335">
        <f t="shared" si="3"/>
        <v>0</v>
      </c>
      <c r="X258" s="292" t="s">
        <v>439</v>
      </c>
    </row>
    <row r="259" spans="1:24" x14ac:dyDescent="0.2">
      <c r="A259" s="463" t="s">
        <v>235</v>
      </c>
      <c r="B259" s="465">
        <v>720</v>
      </c>
      <c r="C259" s="463" t="s">
        <v>592</v>
      </c>
      <c r="D259" s="463" t="s">
        <v>82</v>
      </c>
      <c r="E259" s="463">
        <v>23</v>
      </c>
      <c r="F259" s="463">
        <v>72</v>
      </c>
      <c r="G259" s="463">
        <v>7</v>
      </c>
      <c r="H259" s="463">
        <v>2</v>
      </c>
      <c r="I259" s="463">
        <v>6</v>
      </c>
      <c r="J259" s="465">
        <v>42</v>
      </c>
      <c r="K259" s="463" t="s">
        <v>43</v>
      </c>
      <c r="L259" s="463" t="s">
        <v>44</v>
      </c>
      <c r="M259" s="463" t="s">
        <v>51</v>
      </c>
      <c r="N259" s="463" t="s">
        <v>45</v>
      </c>
      <c r="O259" s="463" t="s">
        <v>51</v>
      </c>
      <c r="P259" s="464"/>
      <c r="Q259" s="302" t="s">
        <v>46</v>
      </c>
      <c r="R259" s="297" t="s">
        <v>47</v>
      </c>
      <c r="S259" s="297" t="s">
        <v>51</v>
      </c>
      <c r="T259" s="297"/>
      <c r="U259" s="344"/>
      <c r="V259" s="344"/>
      <c r="W259" s="335">
        <f t="shared" ref="W259:W322" si="4">U259+V259</f>
        <v>0</v>
      </c>
      <c r="X259" s="292" t="s">
        <v>439</v>
      </c>
    </row>
    <row r="260" spans="1:24" ht="24" x14ac:dyDescent="0.2">
      <c r="A260" s="463"/>
      <c r="B260" s="465"/>
      <c r="C260" s="463"/>
      <c r="D260" s="463"/>
      <c r="E260" s="463"/>
      <c r="F260" s="463"/>
      <c r="G260" s="463"/>
      <c r="H260" s="463"/>
      <c r="I260" s="463"/>
      <c r="J260" s="465"/>
      <c r="K260" s="463"/>
      <c r="L260" s="463"/>
      <c r="M260" s="463"/>
      <c r="N260" s="463"/>
      <c r="O260" s="463"/>
      <c r="P260" s="464"/>
      <c r="Q260" s="302" t="s">
        <v>48</v>
      </c>
      <c r="R260" s="297" t="s">
        <v>47</v>
      </c>
      <c r="S260" s="297" t="s">
        <v>51</v>
      </c>
      <c r="T260" s="297"/>
      <c r="U260" s="344"/>
      <c r="V260" s="344"/>
      <c r="W260" s="335">
        <f t="shared" si="4"/>
        <v>0</v>
      </c>
      <c r="X260" s="292" t="s">
        <v>439</v>
      </c>
    </row>
    <row r="261" spans="1:24" x14ac:dyDescent="0.2">
      <c r="A261" s="463" t="s">
        <v>235</v>
      </c>
      <c r="B261" s="465">
        <v>721</v>
      </c>
      <c r="C261" s="463" t="s">
        <v>593</v>
      </c>
      <c r="D261" s="463" t="s">
        <v>42</v>
      </c>
      <c r="E261" s="463">
        <v>35</v>
      </c>
      <c r="F261" s="463">
        <v>110</v>
      </c>
      <c r="G261" s="463">
        <v>10</v>
      </c>
      <c r="H261" s="463">
        <v>2</v>
      </c>
      <c r="I261" s="463">
        <v>7</v>
      </c>
      <c r="J261" s="465">
        <v>70</v>
      </c>
      <c r="K261" s="463" t="s">
        <v>50</v>
      </c>
      <c r="L261" s="463" t="s">
        <v>44</v>
      </c>
      <c r="M261" s="463" t="s">
        <v>51</v>
      </c>
      <c r="N261" s="463" t="s">
        <v>51</v>
      </c>
      <c r="O261" s="463" t="s">
        <v>51</v>
      </c>
      <c r="P261" s="464"/>
      <c r="Q261" s="302" t="s">
        <v>46</v>
      </c>
      <c r="R261" s="297" t="s">
        <v>47</v>
      </c>
      <c r="S261" s="297" t="s">
        <v>51</v>
      </c>
      <c r="T261" s="297"/>
      <c r="U261" s="344"/>
      <c r="V261" s="344"/>
      <c r="W261" s="335">
        <f t="shared" si="4"/>
        <v>0</v>
      </c>
      <c r="X261" s="292" t="s">
        <v>439</v>
      </c>
    </row>
    <row r="262" spans="1:24" ht="24" x14ac:dyDescent="0.2">
      <c r="A262" s="463"/>
      <c r="B262" s="465"/>
      <c r="C262" s="463"/>
      <c r="D262" s="463"/>
      <c r="E262" s="463"/>
      <c r="F262" s="463"/>
      <c r="G262" s="463"/>
      <c r="H262" s="463"/>
      <c r="I262" s="463"/>
      <c r="J262" s="465"/>
      <c r="K262" s="463"/>
      <c r="L262" s="463"/>
      <c r="M262" s="463"/>
      <c r="N262" s="463"/>
      <c r="O262" s="463"/>
      <c r="P262" s="464"/>
      <c r="Q262" s="302" t="s">
        <v>48</v>
      </c>
      <c r="R262" s="297" t="s">
        <v>47</v>
      </c>
      <c r="S262" s="297" t="s">
        <v>51</v>
      </c>
      <c r="T262" s="297"/>
      <c r="U262" s="344"/>
      <c r="V262" s="344"/>
      <c r="W262" s="335">
        <f t="shared" si="4"/>
        <v>0</v>
      </c>
      <c r="X262" s="292" t="s">
        <v>439</v>
      </c>
    </row>
    <row r="263" spans="1:24" x14ac:dyDescent="0.2">
      <c r="A263" s="463" t="s">
        <v>235</v>
      </c>
      <c r="B263" s="465">
        <v>722</v>
      </c>
      <c r="C263" s="463" t="s">
        <v>594</v>
      </c>
      <c r="D263" s="463" t="s">
        <v>42</v>
      </c>
      <c r="E263" s="463">
        <v>34</v>
      </c>
      <c r="F263" s="463">
        <v>107</v>
      </c>
      <c r="G263" s="463">
        <v>9</v>
      </c>
      <c r="H263" s="463">
        <v>4</v>
      </c>
      <c r="I263" s="463">
        <v>7</v>
      </c>
      <c r="J263" s="465">
        <v>63</v>
      </c>
      <c r="K263" s="463" t="s">
        <v>43</v>
      </c>
      <c r="L263" s="463" t="s">
        <v>44</v>
      </c>
      <c r="M263" s="463" t="s">
        <v>51</v>
      </c>
      <c r="N263" s="463" t="s">
        <v>45</v>
      </c>
      <c r="O263" s="463" t="s">
        <v>51</v>
      </c>
      <c r="P263" s="464"/>
      <c r="Q263" s="302" t="s">
        <v>46</v>
      </c>
      <c r="R263" s="297" t="s">
        <v>47</v>
      </c>
      <c r="S263" s="297" t="s">
        <v>51</v>
      </c>
      <c r="T263" s="297"/>
      <c r="U263" s="344"/>
      <c r="V263" s="344"/>
      <c r="W263" s="335">
        <f t="shared" si="4"/>
        <v>0</v>
      </c>
      <c r="X263" s="292" t="s">
        <v>439</v>
      </c>
    </row>
    <row r="264" spans="1:24" ht="24" x14ac:dyDescent="0.2">
      <c r="A264" s="463"/>
      <c r="B264" s="465"/>
      <c r="C264" s="463"/>
      <c r="D264" s="463"/>
      <c r="E264" s="463"/>
      <c r="F264" s="463"/>
      <c r="G264" s="463"/>
      <c r="H264" s="463"/>
      <c r="I264" s="463"/>
      <c r="J264" s="465"/>
      <c r="K264" s="463"/>
      <c r="L264" s="463"/>
      <c r="M264" s="463"/>
      <c r="N264" s="463"/>
      <c r="O264" s="463"/>
      <c r="P264" s="464"/>
      <c r="Q264" s="302" t="s">
        <v>48</v>
      </c>
      <c r="R264" s="297" t="s">
        <v>47</v>
      </c>
      <c r="S264" s="297" t="s">
        <v>51</v>
      </c>
      <c r="T264" s="297"/>
      <c r="U264" s="344"/>
      <c r="V264" s="344"/>
      <c r="W264" s="335">
        <f t="shared" si="4"/>
        <v>0</v>
      </c>
      <c r="X264" s="292" t="s">
        <v>439</v>
      </c>
    </row>
    <row r="265" spans="1:24" ht="24" x14ac:dyDescent="0.2">
      <c r="A265" s="286" t="s">
        <v>235</v>
      </c>
      <c r="B265" s="349">
        <v>724</v>
      </c>
      <c r="C265" s="286" t="s">
        <v>595</v>
      </c>
      <c r="D265" s="286" t="s">
        <v>42</v>
      </c>
      <c r="E265" s="286">
        <v>39</v>
      </c>
      <c r="F265" s="286">
        <v>123</v>
      </c>
      <c r="G265" s="286">
        <v>10</v>
      </c>
      <c r="H265" s="286">
        <v>3</v>
      </c>
      <c r="I265" s="286">
        <v>7</v>
      </c>
      <c r="J265" s="349">
        <v>70</v>
      </c>
      <c r="K265" s="286" t="s">
        <v>50</v>
      </c>
      <c r="L265" s="286" t="s">
        <v>44</v>
      </c>
      <c r="M265" s="286" t="s">
        <v>51</v>
      </c>
      <c r="N265" s="286" t="s">
        <v>51</v>
      </c>
      <c r="O265" s="286" t="s">
        <v>51</v>
      </c>
      <c r="P265" s="302" t="s">
        <v>240</v>
      </c>
      <c r="Q265" s="302" t="s">
        <v>46</v>
      </c>
      <c r="R265" s="297" t="s">
        <v>47</v>
      </c>
      <c r="S265" s="297" t="s">
        <v>51</v>
      </c>
      <c r="T265" s="297"/>
      <c r="U265" s="344"/>
      <c r="V265" s="344"/>
      <c r="W265" s="335">
        <f t="shared" si="4"/>
        <v>0</v>
      </c>
      <c r="X265" s="292" t="s">
        <v>439</v>
      </c>
    </row>
    <row r="266" spans="1:24" x14ac:dyDescent="0.2">
      <c r="A266" s="463" t="s">
        <v>235</v>
      </c>
      <c r="B266" s="465">
        <v>725</v>
      </c>
      <c r="C266" s="463" t="s">
        <v>596</v>
      </c>
      <c r="D266" s="463" t="s">
        <v>42</v>
      </c>
      <c r="E266" s="463">
        <v>34</v>
      </c>
      <c r="F266" s="463">
        <v>107</v>
      </c>
      <c r="G266" s="463">
        <v>10</v>
      </c>
      <c r="H266" s="463">
        <v>2</v>
      </c>
      <c r="I266" s="463">
        <v>7</v>
      </c>
      <c r="J266" s="465">
        <v>70</v>
      </c>
      <c r="K266" s="463" t="s">
        <v>50</v>
      </c>
      <c r="L266" s="463" t="s">
        <v>44</v>
      </c>
      <c r="M266" s="463" t="s">
        <v>51</v>
      </c>
      <c r="N266" s="463" t="s">
        <v>45</v>
      </c>
      <c r="O266" s="463" t="s">
        <v>51</v>
      </c>
      <c r="P266" s="464"/>
      <c r="Q266" s="302" t="s">
        <v>46</v>
      </c>
      <c r="R266" s="297" t="s">
        <v>47</v>
      </c>
      <c r="S266" s="297" t="s">
        <v>51</v>
      </c>
      <c r="T266" s="297"/>
      <c r="U266" s="344"/>
      <c r="V266" s="344"/>
      <c r="W266" s="335">
        <f t="shared" si="4"/>
        <v>0</v>
      </c>
      <c r="X266" s="292" t="s">
        <v>439</v>
      </c>
    </row>
    <row r="267" spans="1:24" ht="24" x14ac:dyDescent="0.2">
      <c r="A267" s="463"/>
      <c r="B267" s="465"/>
      <c r="C267" s="463"/>
      <c r="D267" s="463"/>
      <c r="E267" s="463"/>
      <c r="F267" s="463"/>
      <c r="G267" s="463"/>
      <c r="H267" s="463"/>
      <c r="I267" s="463"/>
      <c r="J267" s="465"/>
      <c r="K267" s="463"/>
      <c r="L267" s="463"/>
      <c r="M267" s="463"/>
      <c r="N267" s="463"/>
      <c r="O267" s="463"/>
      <c r="P267" s="464"/>
      <c r="Q267" s="302" t="s">
        <v>48</v>
      </c>
      <c r="R267" s="297" t="s">
        <v>47</v>
      </c>
      <c r="S267" s="297" t="s">
        <v>51</v>
      </c>
      <c r="T267" s="297"/>
      <c r="U267" s="344"/>
      <c r="V267" s="344"/>
      <c r="W267" s="335">
        <f t="shared" si="4"/>
        <v>0</v>
      </c>
      <c r="X267" s="292" t="s">
        <v>439</v>
      </c>
    </row>
    <row r="268" spans="1:24" x14ac:dyDescent="0.2">
      <c r="A268" s="463" t="s">
        <v>235</v>
      </c>
      <c r="B268" s="465">
        <v>726</v>
      </c>
      <c r="C268" s="463" t="s">
        <v>597</v>
      </c>
      <c r="D268" s="463" t="s">
        <v>42</v>
      </c>
      <c r="E268" s="463">
        <v>41</v>
      </c>
      <c r="F268" s="463">
        <v>129</v>
      </c>
      <c r="G268" s="463">
        <v>9</v>
      </c>
      <c r="H268" s="463">
        <v>2</v>
      </c>
      <c r="I268" s="463">
        <v>7</v>
      </c>
      <c r="J268" s="465">
        <v>63</v>
      </c>
      <c r="K268" s="463" t="s">
        <v>50</v>
      </c>
      <c r="L268" s="463" t="s">
        <v>44</v>
      </c>
      <c r="M268" s="463" t="s">
        <v>51</v>
      </c>
      <c r="N268" s="463" t="s">
        <v>45</v>
      </c>
      <c r="O268" s="463" t="s">
        <v>51</v>
      </c>
      <c r="P268" s="464"/>
      <c r="Q268" s="302" t="s">
        <v>46</v>
      </c>
      <c r="R268" s="297" t="s">
        <v>47</v>
      </c>
      <c r="S268" s="297" t="s">
        <v>51</v>
      </c>
      <c r="T268" s="297"/>
      <c r="U268" s="344"/>
      <c r="V268" s="344"/>
      <c r="W268" s="335">
        <f t="shared" si="4"/>
        <v>0</v>
      </c>
      <c r="X268" s="292" t="s">
        <v>439</v>
      </c>
    </row>
    <row r="269" spans="1:24" ht="24" x14ac:dyDescent="0.2">
      <c r="A269" s="463"/>
      <c r="B269" s="465"/>
      <c r="C269" s="463"/>
      <c r="D269" s="463"/>
      <c r="E269" s="463"/>
      <c r="F269" s="463"/>
      <c r="G269" s="463"/>
      <c r="H269" s="463"/>
      <c r="I269" s="463"/>
      <c r="J269" s="465"/>
      <c r="K269" s="463"/>
      <c r="L269" s="463"/>
      <c r="M269" s="463"/>
      <c r="N269" s="463"/>
      <c r="O269" s="463"/>
      <c r="P269" s="464"/>
      <c r="Q269" s="302" t="s">
        <v>48</v>
      </c>
      <c r="R269" s="297" t="s">
        <v>47</v>
      </c>
      <c r="S269" s="297" t="s">
        <v>51</v>
      </c>
      <c r="T269" s="297"/>
      <c r="U269" s="344"/>
      <c r="V269" s="344"/>
      <c r="W269" s="335">
        <f t="shared" si="4"/>
        <v>0</v>
      </c>
      <c r="X269" s="292" t="s">
        <v>439</v>
      </c>
    </row>
    <row r="270" spans="1:24" x14ac:dyDescent="0.2">
      <c r="A270" s="463" t="s">
        <v>235</v>
      </c>
      <c r="B270" s="465">
        <v>728</v>
      </c>
      <c r="C270" s="463" t="s">
        <v>598</v>
      </c>
      <c r="D270" s="463" t="s">
        <v>42</v>
      </c>
      <c r="E270" s="463">
        <v>31</v>
      </c>
      <c r="F270" s="463">
        <v>97</v>
      </c>
      <c r="G270" s="463">
        <v>8</v>
      </c>
      <c r="H270" s="463">
        <v>2</v>
      </c>
      <c r="I270" s="463">
        <v>6</v>
      </c>
      <c r="J270" s="465">
        <v>48</v>
      </c>
      <c r="K270" s="463" t="s">
        <v>43</v>
      </c>
      <c r="L270" s="463" t="s">
        <v>44</v>
      </c>
      <c r="M270" s="463" t="s">
        <v>51</v>
      </c>
      <c r="N270" s="463" t="s">
        <v>45</v>
      </c>
      <c r="O270" s="463" t="s">
        <v>51</v>
      </c>
      <c r="P270" s="464"/>
      <c r="Q270" s="302" t="s">
        <v>46</v>
      </c>
      <c r="R270" s="297" t="s">
        <v>47</v>
      </c>
      <c r="S270" s="297" t="s">
        <v>51</v>
      </c>
      <c r="T270" s="297"/>
      <c r="U270" s="344"/>
      <c r="V270" s="344"/>
      <c r="W270" s="335">
        <f t="shared" si="4"/>
        <v>0</v>
      </c>
      <c r="X270" s="292" t="s">
        <v>439</v>
      </c>
    </row>
    <row r="271" spans="1:24" ht="24" x14ac:dyDescent="0.2">
      <c r="A271" s="463"/>
      <c r="B271" s="465"/>
      <c r="C271" s="463"/>
      <c r="D271" s="463"/>
      <c r="E271" s="463"/>
      <c r="F271" s="463"/>
      <c r="G271" s="463"/>
      <c r="H271" s="463"/>
      <c r="I271" s="463"/>
      <c r="J271" s="465"/>
      <c r="K271" s="463"/>
      <c r="L271" s="463"/>
      <c r="M271" s="463"/>
      <c r="N271" s="463"/>
      <c r="O271" s="463"/>
      <c r="P271" s="464"/>
      <c r="Q271" s="302" t="s">
        <v>48</v>
      </c>
      <c r="R271" s="297" t="s">
        <v>47</v>
      </c>
      <c r="S271" s="297" t="s">
        <v>51</v>
      </c>
      <c r="T271" s="297"/>
      <c r="U271" s="344"/>
      <c r="V271" s="344"/>
      <c r="W271" s="335">
        <f t="shared" si="4"/>
        <v>0</v>
      </c>
      <c r="X271" s="292" t="s">
        <v>439</v>
      </c>
    </row>
    <row r="272" spans="1:24" x14ac:dyDescent="0.2">
      <c r="A272" s="463" t="s">
        <v>235</v>
      </c>
      <c r="B272" s="465">
        <v>729</v>
      </c>
      <c r="C272" s="463" t="s">
        <v>599</v>
      </c>
      <c r="D272" s="463" t="s">
        <v>42</v>
      </c>
      <c r="E272" s="463">
        <v>28</v>
      </c>
      <c r="F272" s="463">
        <v>88</v>
      </c>
      <c r="G272" s="463">
        <v>7</v>
      </c>
      <c r="H272" s="463">
        <v>2</v>
      </c>
      <c r="I272" s="463">
        <v>6</v>
      </c>
      <c r="J272" s="465">
        <v>42</v>
      </c>
      <c r="K272" s="463" t="s">
        <v>43</v>
      </c>
      <c r="L272" s="463" t="s">
        <v>44</v>
      </c>
      <c r="M272" s="463" t="s">
        <v>45</v>
      </c>
      <c r="N272" s="463" t="s">
        <v>45</v>
      </c>
      <c r="O272" s="463" t="s">
        <v>51</v>
      </c>
      <c r="P272" s="464"/>
      <c r="Q272" s="302" t="s">
        <v>46</v>
      </c>
      <c r="R272" s="297" t="s">
        <v>47</v>
      </c>
      <c r="S272" s="297" t="s">
        <v>51</v>
      </c>
      <c r="T272" s="297"/>
      <c r="U272" s="344"/>
      <c r="V272" s="344"/>
      <c r="W272" s="335">
        <f t="shared" si="4"/>
        <v>0</v>
      </c>
      <c r="X272" s="292" t="s">
        <v>439</v>
      </c>
    </row>
    <row r="273" spans="1:24" ht="24" x14ac:dyDescent="0.2">
      <c r="A273" s="463"/>
      <c r="B273" s="465"/>
      <c r="C273" s="463"/>
      <c r="D273" s="463"/>
      <c r="E273" s="463"/>
      <c r="F273" s="463"/>
      <c r="G273" s="463"/>
      <c r="H273" s="463"/>
      <c r="I273" s="463"/>
      <c r="J273" s="465"/>
      <c r="K273" s="463"/>
      <c r="L273" s="463"/>
      <c r="M273" s="463"/>
      <c r="N273" s="463"/>
      <c r="O273" s="463"/>
      <c r="P273" s="464"/>
      <c r="Q273" s="302" t="s">
        <v>48</v>
      </c>
      <c r="R273" s="297" t="s">
        <v>47</v>
      </c>
      <c r="S273" s="297" t="s">
        <v>51</v>
      </c>
      <c r="T273" s="297"/>
      <c r="U273" s="344"/>
      <c r="V273" s="344"/>
      <c r="W273" s="335">
        <f t="shared" si="4"/>
        <v>0</v>
      </c>
      <c r="X273" s="292" t="s">
        <v>439</v>
      </c>
    </row>
    <row r="274" spans="1:24" x14ac:dyDescent="0.2">
      <c r="A274" s="463" t="s">
        <v>235</v>
      </c>
      <c r="B274" s="465">
        <v>730</v>
      </c>
      <c r="C274" s="463" t="s">
        <v>600</v>
      </c>
      <c r="D274" s="463" t="s">
        <v>82</v>
      </c>
      <c r="E274" s="463">
        <v>24</v>
      </c>
      <c r="F274" s="463">
        <v>75</v>
      </c>
      <c r="G274" s="463">
        <v>6</v>
      </c>
      <c r="H274" s="463">
        <v>2</v>
      </c>
      <c r="I274" s="463">
        <v>4</v>
      </c>
      <c r="J274" s="465">
        <v>24</v>
      </c>
      <c r="K274" s="463" t="s">
        <v>43</v>
      </c>
      <c r="L274" s="463" t="s">
        <v>44</v>
      </c>
      <c r="M274" s="463" t="s">
        <v>51</v>
      </c>
      <c r="N274" s="463" t="s">
        <v>45</v>
      </c>
      <c r="O274" s="463" t="s">
        <v>51</v>
      </c>
      <c r="P274" s="464"/>
      <c r="Q274" s="302" t="s">
        <v>46</v>
      </c>
      <c r="R274" s="297" t="s">
        <v>47</v>
      </c>
      <c r="S274" s="297" t="s">
        <v>51</v>
      </c>
      <c r="T274" s="297"/>
      <c r="U274" s="344"/>
      <c r="V274" s="344"/>
      <c r="W274" s="335">
        <f t="shared" si="4"/>
        <v>0</v>
      </c>
      <c r="X274" s="292" t="s">
        <v>439</v>
      </c>
    </row>
    <row r="275" spans="1:24" ht="24" x14ac:dyDescent="0.2">
      <c r="A275" s="463"/>
      <c r="B275" s="465"/>
      <c r="C275" s="463"/>
      <c r="D275" s="463"/>
      <c r="E275" s="463"/>
      <c r="F275" s="463"/>
      <c r="G275" s="463"/>
      <c r="H275" s="463"/>
      <c r="I275" s="463"/>
      <c r="J275" s="465"/>
      <c r="K275" s="463"/>
      <c r="L275" s="463"/>
      <c r="M275" s="463"/>
      <c r="N275" s="463"/>
      <c r="O275" s="463"/>
      <c r="P275" s="464"/>
      <c r="Q275" s="302" t="s">
        <v>48</v>
      </c>
      <c r="R275" s="297" t="s">
        <v>47</v>
      </c>
      <c r="S275" s="297" t="s">
        <v>51</v>
      </c>
      <c r="T275" s="297"/>
      <c r="U275" s="344"/>
      <c r="V275" s="344"/>
      <c r="W275" s="335">
        <f t="shared" si="4"/>
        <v>0</v>
      </c>
      <c r="X275" s="292" t="s">
        <v>439</v>
      </c>
    </row>
    <row r="276" spans="1:24" x14ac:dyDescent="0.2">
      <c r="A276" s="463" t="s">
        <v>235</v>
      </c>
      <c r="B276" s="465">
        <v>732</v>
      </c>
      <c r="C276" s="463" t="s">
        <v>601</v>
      </c>
      <c r="D276" s="463" t="s">
        <v>42</v>
      </c>
      <c r="E276" s="463">
        <v>25</v>
      </c>
      <c r="F276" s="463">
        <v>79</v>
      </c>
      <c r="G276" s="463">
        <v>8</v>
      </c>
      <c r="H276" s="463">
        <v>2</v>
      </c>
      <c r="I276" s="463">
        <v>6</v>
      </c>
      <c r="J276" s="465">
        <v>48</v>
      </c>
      <c r="K276" s="463" t="s">
        <v>43</v>
      </c>
      <c r="L276" s="463" t="s">
        <v>44</v>
      </c>
      <c r="M276" s="463" t="s">
        <v>51</v>
      </c>
      <c r="N276" s="463" t="s">
        <v>45</v>
      </c>
      <c r="O276" s="463" t="s">
        <v>45</v>
      </c>
      <c r="P276" s="464"/>
      <c r="Q276" s="302" t="s">
        <v>46</v>
      </c>
      <c r="R276" s="297" t="s">
        <v>47</v>
      </c>
      <c r="S276" s="297" t="s">
        <v>51</v>
      </c>
      <c r="T276" s="297"/>
      <c r="U276" s="344"/>
      <c r="V276" s="344"/>
      <c r="W276" s="335">
        <f t="shared" si="4"/>
        <v>0</v>
      </c>
      <c r="X276" s="292" t="s">
        <v>439</v>
      </c>
    </row>
    <row r="277" spans="1:24" ht="24" x14ac:dyDescent="0.2">
      <c r="A277" s="463"/>
      <c r="B277" s="465"/>
      <c r="C277" s="463"/>
      <c r="D277" s="463"/>
      <c r="E277" s="463"/>
      <c r="F277" s="463"/>
      <c r="G277" s="463"/>
      <c r="H277" s="463"/>
      <c r="I277" s="463"/>
      <c r="J277" s="465"/>
      <c r="K277" s="463"/>
      <c r="L277" s="463"/>
      <c r="M277" s="463"/>
      <c r="N277" s="463"/>
      <c r="O277" s="463"/>
      <c r="P277" s="464"/>
      <c r="Q277" s="302" t="s">
        <v>48</v>
      </c>
      <c r="R277" s="297" t="s">
        <v>47</v>
      </c>
      <c r="S277" s="297" t="s">
        <v>51</v>
      </c>
      <c r="T277" s="297"/>
      <c r="U277" s="344"/>
      <c r="V277" s="344"/>
      <c r="W277" s="335">
        <f t="shared" si="4"/>
        <v>0</v>
      </c>
      <c r="X277" s="292" t="s">
        <v>439</v>
      </c>
    </row>
    <row r="278" spans="1:24" x14ac:dyDescent="0.2">
      <c r="A278" s="463" t="s">
        <v>235</v>
      </c>
      <c r="B278" s="465">
        <v>733</v>
      </c>
      <c r="C278" s="463" t="s">
        <v>602</v>
      </c>
      <c r="D278" s="463" t="s">
        <v>82</v>
      </c>
      <c r="E278" s="463">
        <v>27</v>
      </c>
      <c r="F278" s="463">
        <v>85</v>
      </c>
      <c r="G278" s="463">
        <v>8</v>
      </c>
      <c r="H278" s="463">
        <v>2</v>
      </c>
      <c r="I278" s="463">
        <v>5</v>
      </c>
      <c r="J278" s="465">
        <v>40</v>
      </c>
      <c r="K278" s="463" t="s">
        <v>43</v>
      </c>
      <c r="L278" s="463" t="s">
        <v>44</v>
      </c>
      <c r="M278" s="463" t="s">
        <v>45</v>
      </c>
      <c r="N278" s="463" t="s">
        <v>45</v>
      </c>
      <c r="O278" s="463" t="s">
        <v>51</v>
      </c>
      <c r="P278" s="464"/>
      <c r="Q278" s="302" t="s">
        <v>46</v>
      </c>
      <c r="R278" s="297" t="s">
        <v>47</v>
      </c>
      <c r="S278" s="297" t="s">
        <v>51</v>
      </c>
      <c r="T278" s="297"/>
      <c r="U278" s="344"/>
      <c r="V278" s="344"/>
      <c r="W278" s="335">
        <f t="shared" si="4"/>
        <v>0</v>
      </c>
      <c r="X278" s="292" t="s">
        <v>439</v>
      </c>
    </row>
    <row r="279" spans="1:24" ht="24" x14ac:dyDescent="0.2">
      <c r="A279" s="463"/>
      <c r="B279" s="465"/>
      <c r="C279" s="463"/>
      <c r="D279" s="463"/>
      <c r="E279" s="463"/>
      <c r="F279" s="463"/>
      <c r="G279" s="463"/>
      <c r="H279" s="463"/>
      <c r="I279" s="463"/>
      <c r="J279" s="465"/>
      <c r="K279" s="463"/>
      <c r="L279" s="463"/>
      <c r="M279" s="463"/>
      <c r="N279" s="463"/>
      <c r="O279" s="463"/>
      <c r="P279" s="464"/>
      <c r="Q279" s="302" t="s">
        <v>48</v>
      </c>
      <c r="R279" s="297" t="s">
        <v>47</v>
      </c>
      <c r="S279" s="297" t="s">
        <v>51</v>
      </c>
      <c r="T279" s="297"/>
      <c r="U279" s="344"/>
      <c r="V279" s="344"/>
      <c r="W279" s="335">
        <f t="shared" si="4"/>
        <v>0</v>
      </c>
      <c r="X279" s="292" t="s">
        <v>439</v>
      </c>
    </row>
    <row r="280" spans="1:24" x14ac:dyDescent="0.2">
      <c r="A280" s="463" t="s">
        <v>235</v>
      </c>
      <c r="B280" s="465">
        <v>734</v>
      </c>
      <c r="C280" s="463" t="s">
        <v>603</v>
      </c>
      <c r="D280" s="463" t="s">
        <v>42</v>
      </c>
      <c r="E280" s="463">
        <v>21</v>
      </c>
      <c r="F280" s="463">
        <v>66</v>
      </c>
      <c r="G280" s="463">
        <v>8</v>
      </c>
      <c r="H280" s="463">
        <v>2</v>
      </c>
      <c r="I280" s="463">
        <v>5</v>
      </c>
      <c r="J280" s="465">
        <v>40</v>
      </c>
      <c r="K280" s="463" t="s">
        <v>43</v>
      </c>
      <c r="L280" s="463" t="s">
        <v>44</v>
      </c>
      <c r="M280" s="463" t="s">
        <v>51</v>
      </c>
      <c r="N280" s="463" t="s">
        <v>45</v>
      </c>
      <c r="O280" s="463" t="s">
        <v>51</v>
      </c>
      <c r="P280" s="464"/>
      <c r="Q280" s="302" t="s">
        <v>46</v>
      </c>
      <c r="R280" s="297" t="s">
        <v>47</v>
      </c>
      <c r="S280" s="297" t="s">
        <v>51</v>
      </c>
      <c r="T280" s="297"/>
      <c r="U280" s="344"/>
      <c r="V280" s="344"/>
      <c r="W280" s="335">
        <f t="shared" si="4"/>
        <v>0</v>
      </c>
      <c r="X280" s="292" t="s">
        <v>439</v>
      </c>
    </row>
    <row r="281" spans="1:24" ht="24" x14ac:dyDescent="0.2">
      <c r="A281" s="463"/>
      <c r="B281" s="465"/>
      <c r="C281" s="463"/>
      <c r="D281" s="463"/>
      <c r="E281" s="463"/>
      <c r="F281" s="463"/>
      <c r="G281" s="463"/>
      <c r="H281" s="463"/>
      <c r="I281" s="463"/>
      <c r="J281" s="465"/>
      <c r="K281" s="463"/>
      <c r="L281" s="463"/>
      <c r="M281" s="463"/>
      <c r="N281" s="463"/>
      <c r="O281" s="463"/>
      <c r="P281" s="464"/>
      <c r="Q281" s="302" t="s">
        <v>48</v>
      </c>
      <c r="R281" s="297" t="s">
        <v>47</v>
      </c>
      <c r="S281" s="297" t="s">
        <v>51</v>
      </c>
      <c r="T281" s="297"/>
      <c r="U281" s="344"/>
      <c r="V281" s="344"/>
      <c r="W281" s="335">
        <f t="shared" si="4"/>
        <v>0</v>
      </c>
      <c r="X281" s="292" t="s">
        <v>439</v>
      </c>
    </row>
    <row r="282" spans="1:24" x14ac:dyDescent="0.2">
      <c r="A282" s="463" t="s">
        <v>235</v>
      </c>
      <c r="B282" s="465">
        <v>735</v>
      </c>
      <c r="C282" s="463" t="s">
        <v>604</v>
      </c>
      <c r="D282" s="463" t="s">
        <v>42</v>
      </c>
      <c r="E282" s="463">
        <v>35</v>
      </c>
      <c r="F282" s="463">
        <v>110</v>
      </c>
      <c r="G282" s="463">
        <v>8</v>
      </c>
      <c r="H282" s="463">
        <v>2</v>
      </c>
      <c r="I282" s="463">
        <v>7</v>
      </c>
      <c r="J282" s="465">
        <v>56</v>
      </c>
      <c r="K282" s="463" t="s">
        <v>43</v>
      </c>
      <c r="L282" s="463" t="s">
        <v>44</v>
      </c>
      <c r="M282" s="463" t="s">
        <v>51</v>
      </c>
      <c r="N282" s="463" t="s">
        <v>45</v>
      </c>
      <c r="O282" s="463" t="s">
        <v>51</v>
      </c>
      <c r="P282" s="464"/>
      <c r="Q282" s="302" t="s">
        <v>46</v>
      </c>
      <c r="R282" s="297" t="s">
        <v>47</v>
      </c>
      <c r="S282" s="297" t="s">
        <v>51</v>
      </c>
      <c r="T282" s="297"/>
      <c r="U282" s="344"/>
      <c r="V282" s="344"/>
      <c r="W282" s="335">
        <f t="shared" si="4"/>
        <v>0</v>
      </c>
      <c r="X282" s="292" t="s">
        <v>439</v>
      </c>
    </row>
    <row r="283" spans="1:24" ht="24" x14ac:dyDescent="0.2">
      <c r="A283" s="463"/>
      <c r="B283" s="465"/>
      <c r="C283" s="463"/>
      <c r="D283" s="463"/>
      <c r="E283" s="463"/>
      <c r="F283" s="463"/>
      <c r="G283" s="463"/>
      <c r="H283" s="463"/>
      <c r="I283" s="463"/>
      <c r="J283" s="465"/>
      <c r="K283" s="463"/>
      <c r="L283" s="463"/>
      <c r="M283" s="463"/>
      <c r="N283" s="463"/>
      <c r="O283" s="463"/>
      <c r="P283" s="464"/>
      <c r="Q283" s="302" t="s">
        <v>48</v>
      </c>
      <c r="R283" s="297" t="s">
        <v>47</v>
      </c>
      <c r="S283" s="297" t="s">
        <v>51</v>
      </c>
      <c r="T283" s="297"/>
      <c r="U283" s="344"/>
      <c r="V283" s="344"/>
      <c r="W283" s="335">
        <f t="shared" si="4"/>
        <v>0</v>
      </c>
      <c r="X283" s="292" t="s">
        <v>439</v>
      </c>
    </row>
    <row r="284" spans="1:24" ht="24" x14ac:dyDescent="0.2">
      <c r="A284" s="463" t="s">
        <v>235</v>
      </c>
      <c r="B284" s="465">
        <v>736</v>
      </c>
      <c r="C284" s="463" t="s">
        <v>605</v>
      </c>
      <c r="D284" s="463" t="s">
        <v>82</v>
      </c>
      <c r="E284" s="463">
        <v>26</v>
      </c>
      <c r="F284" s="463">
        <v>82</v>
      </c>
      <c r="G284" s="463">
        <v>8</v>
      </c>
      <c r="H284" s="463">
        <v>3</v>
      </c>
      <c r="I284" s="463">
        <v>6</v>
      </c>
      <c r="J284" s="465">
        <v>48</v>
      </c>
      <c r="K284" s="463" t="s">
        <v>43</v>
      </c>
      <c r="L284" s="463" t="s">
        <v>64</v>
      </c>
      <c r="M284" s="463" t="s">
        <v>43</v>
      </c>
      <c r="N284" s="463" t="s">
        <v>51</v>
      </c>
      <c r="O284" s="463" t="s">
        <v>51</v>
      </c>
      <c r="P284" s="464" t="s">
        <v>65</v>
      </c>
      <c r="Q284" s="302" t="s">
        <v>48</v>
      </c>
      <c r="R284" s="297" t="s">
        <v>47</v>
      </c>
      <c r="S284" s="297" t="s">
        <v>45</v>
      </c>
      <c r="T284" s="297"/>
      <c r="U284" s="344"/>
      <c r="V284" s="344"/>
      <c r="W284" s="335">
        <f t="shared" si="4"/>
        <v>0</v>
      </c>
      <c r="X284" s="292" t="s">
        <v>439</v>
      </c>
    </row>
    <row r="285" spans="1:24" x14ac:dyDescent="0.2">
      <c r="A285" s="463"/>
      <c r="B285" s="465"/>
      <c r="C285" s="463"/>
      <c r="D285" s="463"/>
      <c r="E285" s="463"/>
      <c r="F285" s="463"/>
      <c r="G285" s="463"/>
      <c r="H285" s="463"/>
      <c r="I285" s="463"/>
      <c r="J285" s="465"/>
      <c r="K285" s="463"/>
      <c r="L285" s="463"/>
      <c r="M285" s="463"/>
      <c r="N285" s="463"/>
      <c r="O285" s="463"/>
      <c r="P285" s="464"/>
      <c r="Q285" s="302" t="s">
        <v>54</v>
      </c>
      <c r="R285" s="297" t="s">
        <v>58</v>
      </c>
      <c r="S285" s="297" t="s">
        <v>45</v>
      </c>
      <c r="T285" s="297"/>
      <c r="U285" s="344"/>
      <c r="V285" s="344"/>
      <c r="W285" s="335">
        <f t="shared" si="4"/>
        <v>0</v>
      </c>
      <c r="X285" s="292" t="s">
        <v>439</v>
      </c>
    </row>
    <row r="286" spans="1:24" ht="24" x14ac:dyDescent="0.2">
      <c r="A286" s="463" t="s">
        <v>235</v>
      </c>
      <c r="B286" s="465">
        <v>737</v>
      </c>
      <c r="C286" s="463" t="s">
        <v>606</v>
      </c>
      <c r="D286" s="463" t="s">
        <v>42</v>
      </c>
      <c r="E286" s="463">
        <v>32</v>
      </c>
      <c r="F286" s="463">
        <v>101</v>
      </c>
      <c r="G286" s="463">
        <v>8</v>
      </c>
      <c r="H286" s="463">
        <v>3</v>
      </c>
      <c r="I286" s="463">
        <v>6</v>
      </c>
      <c r="J286" s="465">
        <v>48</v>
      </c>
      <c r="K286" s="463" t="s">
        <v>43</v>
      </c>
      <c r="L286" s="463" t="s">
        <v>64</v>
      </c>
      <c r="M286" s="463" t="s">
        <v>43</v>
      </c>
      <c r="N286" s="463" t="s">
        <v>51</v>
      </c>
      <c r="O286" s="463" t="s">
        <v>51</v>
      </c>
      <c r="P286" s="464" t="s">
        <v>65</v>
      </c>
      <c r="Q286" s="302" t="s">
        <v>48</v>
      </c>
      <c r="R286" s="297" t="s">
        <v>47</v>
      </c>
      <c r="S286" s="297" t="s">
        <v>45</v>
      </c>
      <c r="T286" s="297"/>
      <c r="U286" s="344"/>
      <c r="V286" s="344"/>
      <c r="W286" s="335">
        <f t="shared" si="4"/>
        <v>0</v>
      </c>
      <c r="X286" s="292" t="s">
        <v>439</v>
      </c>
    </row>
    <row r="287" spans="1:24" x14ac:dyDescent="0.2">
      <c r="A287" s="463"/>
      <c r="B287" s="465"/>
      <c r="C287" s="463"/>
      <c r="D287" s="463"/>
      <c r="E287" s="463"/>
      <c r="F287" s="463"/>
      <c r="G287" s="463"/>
      <c r="H287" s="463"/>
      <c r="I287" s="463"/>
      <c r="J287" s="465"/>
      <c r="K287" s="463"/>
      <c r="L287" s="463"/>
      <c r="M287" s="463"/>
      <c r="N287" s="463"/>
      <c r="O287" s="463"/>
      <c r="P287" s="464"/>
      <c r="Q287" s="302" t="s">
        <v>54</v>
      </c>
      <c r="R287" s="297" t="s">
        <v>58</v>
      </c>
      <c r="S287" s="297" t="s">
        <v>45</v>
      </c>
      <c r="T287" s="297"/>
      <c r="U287" s="344"/>
      <c r="V287" s="344"/>
      <c r="W287" s="335">
        <f t="shared" si="4"/>
        <v>0</v>
      </c>
      <c r="X287" s="292" t="s">
        <v>439</v>
      </c>
    </row>
    <row r="288" spans="1:24" x14ac:dyDescent="0.2">
      <c r="A288" s="463" t="s">
        <v>235</v>
      </c>
      <c r="B288" s="465">
        <v>738</v>
      </c>
      <c r="C288" s="463" t="s">
        <v>607</v>
      </c>
      <c r="D288" s="463" t="s">
        <v>82</v>
      </c>
      <c r="E288" s="463">
        <v>31</v>
      </c>
      <c r="F288" s="463">
        <v>97</v>
      </c>
      <c r="G288" s="463">
        <v>7</v>
      </c>
      <c r="H288" s="463">
        <v>2</v>
      </c>
      <c r="I288" s="463">
        <v>6</v>
      </c>
      <c r="J288" s="465">
        <v>42</v>
      </c>
      <c r="K288" s="463" t="s">
        <v>43</v>
      </c>
      <c r="L288" s="463" t="s">
        <v>44</v>
      </c>
      <c r="M288" s="463" t="s">
        <v>45</v>
      </c>
      <c r="N288" s="463" t="s">
        <v>45</v>
      </c>
      <c r="O288" s="463" t="s">
        <v>51</v>
      </c>
      <c r="P288" s="464"/>
      <c r="Q288" s="302" t="s">
        <v>46</v>
      </c>
      <c r="R288" s="297" t="s">
        <v>47</v>
      </c>
      <c r="S288" s="297" t="s">
        <v>51</v>
      </c>
      <c r="T288" s="297"/>
      <c r="U288" s="344"/>
      <c r="V288" s="344"/>
      <c r="W288" s="335">
        <f t="shared" si="4"/>
        <v>0</v>
      </c>
      <c r="X288" s="292" t="s">
        <v>439</v>
      </c>
    </row>
    <row r="289" spans="1:24" ht="24" x14ac:dyDescent="0.2">
      <c r="A289" s="463"/>
      <c r="B289" s="465"/>
      <c r="C289" s="463"/>
      <c r="D289" s="463"/>
      <c r="E289" s="463"/>
      <c r="F289" s="463"/>
      <c r="G289" s="463"/>
      <c r="H289" s="463"/>
      <c r="I289" s="463"/>
      <c r="J289" s="465"/>
      <c r="K289" s="463"/>
      <c r="L289" s="463"/>
      <c r="M289" s="463"/>
      <c r="N289" s="463"/>
      <c r="O289" s="463"/>
      <c r="P289" s="464"/>
      <c r="Q289" s="302" t="s">
        <v>48</v>
      </c>
      <c r="R289" s="297" t="s">
        <v>47</v>
      </c>
      <c r="S289" s="297" t="s">
        <v>51</v>
      </c>
      <c r="T289" s="297"/>
      <c r="U289" s="344"/>
      <c r="V289" s="344"/>
      <c r="W289" s="335">
        <f t="shared" si="4"/>
        <v>0</v>
      </c>
      <c r="X289" s="292" t="s">
        <v>439</v>
      </c>
    </row>
    <row r="290" spans="1:24" x14ac:dyDescent="0.2">
      <c r="A290" s="463" t="s">
        <v>235</v>
      </c>
      <c r="B290" s="465">
        <v>739</v>
      </c>
      <c r="C290" s="463" t="s">
        <v>608</v>
      </c>
      <c r="D290" s="463" t="s">
        <v>82</v>
      </c>
      <c r="E290" s="463">
        <v>21</v>
      </c>
      <c r="F290" s="463">
        <v>66</v>
      </c>
      <c r="G290" s="463">
        <v>7</v>
      </c>
      <c r="H290" s="463">
        <v>2</v>
      </c>
      <c r="I290" s="463">
        <v>6</v>
      </c>
      <c r="J290" s="465">
        <v>42</v>
      </c>
      <c r="K290" s="463" t="s">
        <v>43</v>
      </c>
      <c r="L290" s="463" t="s">
        <v>44</v>
      </c>
      <c r="M290" s="463" t="s">
        <v>45</v>
      </c>
      <c r="N290" s="463" t="s">
        <v>45</v>
      </c>
      <c r="O290" s="463" t="s">
        <v>51</v>
      </c>
      <c r="P290" s="464"/>
      <c r="Q290" s="302" t="s">
        <v>46</v>
      </c>
      <c r="R290" s="297" t="s">
        <v>47</v>
      </c>
      <c r="S290" s="297" t="s">
        <v>51</v>
      </c>
      <c r="T290" s="297"/>
      <c r="U290" s="344"/>
      <c r="V290" s="344"/>
      <c r="W290" s="335">
        <f t="shared" si="4"/>
        <v>0</v>
      </c>
      <c r="X290" s="292" t="s">
        <v>439</v>
      </c>
    </row>
    <row r="291" spans="1:24" ht="24" x14ac:dyDescent="0.2">
      <c r="A291" s="463"/>
      <c r="B291" s="465"/>
      <c r="C291" s="463"/>
      <c r="D291" s="463"/>
      <c r="E291" s="463"/>
      <c r="F291" s="463"/>
      <c r="G291" s="463"/>
      <c r="H291" s="463"/>
      <c r="I291" s="463"/>
      <c r="J291" s="465"/>
      <c r="K291" s="463"/>
      <c r="L291" s="463"/>
      <c r="M291" s="463"/>
      <c r="N291" s="463"/>
      <c r="O291" s="463"/>
      <c r="P291" s="464"/>
      <c r="Q291" s="302" t="s">
        <v>48</v>
      </c>
      <c r="R291" s="297" t="s">
        <v>47</v>
      </c>
      <c r="S291" s="297" t="s">
        <v>51</v>
      </c>
      <c r="T291" s="297"/>
      <c r="U291" s="344"/>
      <c r="V291" s="344"/>
      <c r="W291" s="335">
        <f t="shared" si="4"/>
        <v>0</v>
      </c>
      <c r="X291" s="292" t="s">
        <v>439</v>
      </c>
    </row>
    <row r="292" spans="1:24" x14ac:dyDescent="0.2">
      <c r="A292" s="463" t="s">
        <v>235</v>
      </c>
      <c r="B292" s="465">
        <v>740</v>
      </c>
      <c r="C292" s="463" t="s">
        <v>609</v>
      </c>
      <c r="D292" s="463" t="s">
        <v>82</v>
      </c>
      <c r="E292" s="463">
        <v>22</v>
      </c>
      <c r="F292" s="463">
        <v>69</v>
      </c>
      <c r="G292" s="463">
        <v>8</v>
      </c>
      <c r="H292" s="463">
        <v>2</v>
      </c>
      <c r="I292" s="463">
        <v>5</v>
      </c>
      <c r="J292" s="465">
        <v>40</v>
      </c>
      <c r="K292" s="463" t="s">
        <v>43</v>
      </c>
      <c r="L292" s="463" t="s">
        <v>44</v>
      </c>
      <c r="M292" s="463" t="s">
        <v>45</v>
      </c>
      <c r="N292" s="463" t="s">
        <v>45</v>
      </c>
      <c r="O292" s="463" t="s">
        <v>51</v>
      </c>
      <c r="P292" s="464"/>
      <c r="Q292" s="302" t="s">
        <v>46</v>
      </c>
      <c r="R292" s="297" t="s">
        <v>47</v>
      </c>
      <c r="S292" s="297" t="s">
        <v>51</v>
      </c>
      <c r="T292" s="297"/>
      <c r="U292" s="344"/>
      <c r="V292" s="344"/>
      <c r="W292" s="335">
        <f t="shared" si="4"/>
        <v>0</v>
      </c>
      <c r="X292" s="292" t="s">
        <v>439</v>
      </c>
    </row>
    <row r="293" spans="1:24" ht="24" x14ac:dyDescent="0.2">
      <c r="A293" s="463"/>
      <c r="B293" s="465"/>
      <c r="C293" s="463"/>
      <c r="D293" s="463"/>
      <c r="E293" s="463"/>
      <c r="F293" s="463"/>
      <c r="G293" s="463"/>
      <c r="H293" s="463"/>
      <c r="I293" s="463"/>
      <c r="J293" s="465"/>
      <c r="K293" s="463"/>
      <c r="L293" s="463"/>
      <c r="M293" s="463"/>
      <c r="N293" s="463"/>
      <c r="O293" s="463"/>
      <c r="P293" s="464"/>
      <c r="Q293" s="302" t="s">
        <v>48</v>
      </c>
      <c r="R293" s="297" t="s">
        <v>47</v>
      </c>
      <c r="S293" s="297" t="s">
        <v>51</v>
      </c>
      <c r="T293" s="297"/>
      <c r="U293" s="344"/>
      <c r="V293" s="344"/>
      <c r="W293" s="335">
        <f t="shared" si="4"/>
        <v>0</v>
      </c>
      <c r="X293" s="292" t="s">
        <v>439</v>
      </c>
    </row>
    <row r="294" spans="1:24" ht="24" x14ac:dyDescent="0.2">
      <c r="A294" s="463" t="s">
        <v>235</v>
      </c>
      <c r="B294" s="465">
        <v>741</v>
      </c>
      <c r="C294" s="463" t="s">
        <v>610</v>
      </c>
      <c r="D294" s="463" t="s">
        <v>82</v>
      </c>
      <c r="E294" s="463">
        <v>32</v>
      </c>
      <c r="F294" s="463">
        <v>101</v>
      </c>
      <c r="G294" s="463">
        <v>8</v>
      </c>
      <c r="H294" s="463">
        <v>2</v>
      </c>
      <c r="I294" s="463">
        <v>6</v>
      </c>
      <c r="J294" s="465">
        <v>48</v>
      </c>
      <c r="K294" s="463" t="s">
        <v>43</v>
      </c>
      <c r="L294" s="463" t="s">
        <v>44</v>
      </c>
      <c r="M294" s="463" t="s">
        <v>45</v>
      </c>
      <c r="N294" s="463" t="s">
        <v>45</v>
      </c>
      <c r="O294" s="463" t="s">
        <v>51</v>
      </c>
      <c r="P294" s="464" t="s">
        <v>85</v>
      </c>
      <c r="Q294" s="302" t="s">
        <v>46</v>
      </c>
      <c r="R294" s="297" t="s">
        <v>47</v>
      </c>
      <c r="S294" s="297" t="s">
        <v>51</v>
      </c>
      <c r="T294" s="297" t="s">
        <v>56</v>
      </c>
      <c r="U294" s="344"/>
      <c r="V294" s="344"/>
      <c r="W294" s="335">
        <f t="shared" si="4"/>
        <v>0</v>
      </c>
      <c r="X294" s="292" t="s">
        <v>439</v>
      </c>
    </row>
    <row r="295" spans="1:24" ht="24" x14ac:dyDescent="0.2">
      <c r="A295" s="463"/>
      <c r="B295" s="465"/>
      <c r="C295" s="463"/>
      <c r="D295" s="463"/>
      <c r="E295" s="463"/>
      <c r="F295" s="463"/>
      <c r="G295" s="463"/>
      <c r="H295" s="463"/>
      <c r="I295" s="463"/>
      <c r="J295" s="465"/>
      <c r="K295" s="463"/>
      <c r="L295" s="463"/>
      <c r="M295" s="463"/>
      <c r="N295" s="463"/>
      <c r="O295" s="463"/>
      <c r="P295" s="464"/>
      <c r="Q295" s="302" t="s">
        <v>48</v>
      </c>
      <c r="R295" s="297" t="s">
        <v>47</v>
      </c>
      <c r="S295" s="297" t="s">
        <v>51</v>
      </c>
      <c r="T295" s="297"/>
      <c r="U295" s="344"/>
      <c r="V295" s="344"/>
      <c r="W295" s="335">
        <f t="shared" si="4"/>
        <v>0</v>
      </c>
      <c r="X295" s="292" t="s">
        <v>439</v>
      </c>
    </row>
    <row r="296" spans="1:24" x14ac:dyDescent="0.2">
      <c r="A296" s="463" t="s">
        <v>235</v>
      </c>
      <c r="B296" s="465">
        <v>742</v>
      </c>
      <c r="C296" s="463" t="s">
        <v>611</v>
      </c>
      <c r="D296" s="463" t="s">
        <v>241</v>
      </c>
      <c r="E296" s="463">
        <v>76</v>
      </c>
      <c r="F296" s="463">
        <v>239</v>
      </c>
      <c r="G296" s="463">
        <v>17</v>
      </c>
      <c r="H296" s="463">
        <v>4</v>
      </c>
      <c r="I296" s="463">
        <v>8</v>
      </c>
      <c r="J296" s="465">
        <v>136</v>
      </c>
      <c r="K296" s="463" t="s">
        <v>50</v>
      </c>
      <c r="L296" s="463" t="s">
        <v>44</v>
      </c>
      <c r="M296" s="463" t="s">
        <v>45</v>
      </c>
      <c r="N296" s="463" t="s">
        <v>45</v>
      </c>
      <c r="O296" s="463" t="s">
        <v>51</v>
      </c>
      <c r="P296" s="464"/>
      <c r="Q296" s="302" t="s">
        <v>46</v>
      </c>
      <c r="R296" s="297" t="s">
        <v>47</v>
      </c>
      <c r="S296" s="297" t="s">
        <v>51</v>
      </c>
      <c r="T296" s="297"/>
      <c r="U296" s="344"/>
      <c r="V296" s="344"/>
      <c r="W296" s="335">
        <f t="shared" si="4"/>
        <v>0</v>
      </c>
      <c r="X296" s="292" t="s">
        <v>439</v>
      </c>
    </row>
    <row r="297" spans="1:24" ht="24" x14ac:dyDescent="0.2">
      <c r="A297" s="463"/>
      <c r="B297" s="465"/>
      <c r="C297" s="463"/>
      <c r="D297" s="463"/>
      <c r="E297" s="463"/>
      <c r="F297" s="463"/>
      <c r="G297" s="463"/>
      <c r="H297" s="463"/>
      <c r="I297" s="463"/>
      <c r="J297" s="465"/>
      <c r="K297" s="463"/>
      <c r="L297" s="463"/>
      <c r="M297" s="463"/>
      <c r="N297" s="463"/>
      <c r="O297" s="463"/>
      <c r="P297" s="464"/>
      <c r="Q297" s="302" t="s">
        <v>48</v>
      </c>
      <c r="R297" s="297" t="s">
        <v>47</v>
      </c>
      <c r="S297" s="297" t="s">
        <v>51</v>
      </c>
      <c r="T297" s="297"/>
      <c r="U297" s="344"/>
      <c r="V297" s="344"/>
      <c r="W297" s="335">
        <f t="shared" si="4"/>
        <v>0</v>
      </c>
      <c r="X297" s="292" t="s">
        <v>439</v>
      </c>
    </row>
    <row r="298" spans="1:24" x14ac:dyDescent="0.2">
      <c r="A298" s="463" t="s">
        <v>235</v>
      </c>
      <c r="B298" s="465">
        <v>743</v>
      </c>
      <c r="C298" s="463" t="s">
        <v>612</v>
      </c>
      <c r="D298" s="463" t="s">
        <v>57</v>
      </c>
      <c r="E298" s="463">
        <v>57</v>
      </c>
      <c r="F298" s="463">
        <v>179</v>
      </c>
      <c r="G298" s="463">
        <v>19</v>
      </c>
      <c r="H298" s="463">
        <v>4</v>
      </c>
      <c r="I298" s="463">
        <v>10</v>
      </c>
      <c r="J298" s="465">
        <v>190</v>
      </c>
      <c r="K298" s="463" t="s">
        <v>50</v>
      </c>
      <c r="L298" s="463" t="s">
        <v>64</v>
      </c>
      <c r="M298" s="463" t="s">
        <v>43</v>
      </c>
      <c r="N298" s="463" t="s">
        <v>51</v>
      </c>
      <c r="O298" s="463" t="s">
        <v>51</v>
      </c>
      <c r="P298" s="464" t="s">
        <v>65</v>
      </c>
      <c r="Q298" s="302" t="s">
        <v>54</v>
      </c>
      <c r="R298" s="297" t="s">
        <v>58</v>
      </c>
      <c r="S298" s="297" t="s">
        <v>45</v>
      </c>
      <c r="T298" s="297"/>
      <c r="U298" s="344"/>
      <c r="V298" s="344"/>
      <c r="W298" s="335">
        <f t="shared" si="4"/>
        <v>0</v>
      </c>
      <c r="X298" s="292" t="s">
        <v>439</v>
      </c>
    </row>
    <row r="299" spans="1:24" ht="24" x14ac:dyDescent="0.2">
      <c r="A299" s="463"/>
      <c r="B299" s="465"/>
      <c r="C299" s="463"/>
      <c r="D299" s="463"/>
      <c r="E299" s="463"/>
      <c r="F299" s="463"/>
      <c r="G299" s="463"/>
      <c r="H299" s="463"/>
      <c r="I299" s="463"/>
      <c r="J299" s="465"/>
      <c r="K299" s="463"/>
      <c r="L299" s="463"/>
      <c r="M299" s="463"/>
      <c r="N299" s="463"/>
      <c r="O299" s="463"/>
      <c r="P299" s="464"/>
      <c r="Q299" s="302" t="s">
        <v>48</v>
      </c>
      <c r="R299" s="297" t="s">
        <v>47</v>
      </c>
      <c r="S299" s="297" t="s">
        <v>45</v>
      </c>
      <c r="T299" s="297"/>
      <c r="U299" s="344"/>
      <c r="V299" s="344"/>
      <c r="W299" s="335">
        <f t="shared" si="4"/>
        <v>0</v>
      </c>
      <c r="X299" s="292" t="s">
        <v>439</v>
      </c>
    </row>
    <row r="300" spans="1:24" x14ac:dyDescent="0.2">
      <c r="A300" s="286" t="s">
        <v>235</v>
      </c>
      <c r="B300" s="349">
        <v>744</v>
      </c>
      <c r="C300" s="286" t="s">
        <v>613</v>
      </c>
      <c r="D300" s="286" t="s">
        <v>57</v>
      </c>
      <c r="E300" s="286">
        <v>49</v>
      </c>
      <c r="F300" s="286">
        <v>154</v>
      </c>
      <c r="G300" s="286">
        <v>15</v>
      </c>
      <c r="H300" s="286">
        <v>3</v>
      </c>
      <c r="I300" s="286">
        <v>8</v>
      </c>
      <c r="J300" s="349">
        <v>120</v>
      </c>
      <c r="K300" s="286" t="s">
        <v>50</v>
      </c>
      <c r="L300" s="286" t="s">
        <v>64</v>
      </c>
      <c r="M300" s="286" t="s">
        <v>43</v>
      </c>
      <c r="N300" s="286" t="s">
        <v>51</v>
      </c>
      <c r="O300" s="286" t="s">
        <v>51</v>
      </c>
      <c r="P300" s="302" t="s">
        <v>65</v>
      </c>
      <c r="Q300" s="302" t="s">
        <v>54</v>
      </c>
      <c r="R300" s="297" t="s">
        <v>58</v>
      </c>
      <c r="S300" s="297" t="s">
        <v>45</v>
      </c>
      <c r="T300" s="297"/>
      <c r="U300" s="344"/>
      <c r="V300" s="344"/>
      <c r="W300" s="335">
        <f t="shared" si="4"/>
        <v>0</v>
      </c>
      <c r="X300" s="292" t="s">
        <v>439</v>
      </c>
    </row>
    <row r="301" spans="1:24" x14ac:dyDescent="0.2">
      <c r="A301" s="463" t="s">
        <v>235</v>
      </c>
      <c r="B301" s="465">
        <v>747</v>
      </c>
      <c r="C301" s="463" t="s">
        <v>614</v>
      </c>
      <c r="D301" s="463" t="s">
        <v>241</v>
      </c>
      <c r="E301" s="463">
        <v>67</v>
      </c>
      <c r="F301" s="463">
        <v>210</v>
      </c>
      <c r="G301" s="463">
        <v>16</v>
      </c>
      <c r="H301" s="463">
        <v>5</v>
      </c>
      <c r="I301" s="463">
        <v>9</v>
      </c>
      <c r="J301" s="465">
        <v>144</v>
      </c>
      <c r="K301" s="463" t="s">
        <v>50</v>
      </c>
      <c r="L301" s="463" t="s">
        <v>44</v>
      </c>
      <c r="M301" s="463" t="s">
        <v>51</v>
      </c>
      <c r="N301" s="463" t="s">
        <v>51</v>
      </c>
      <c r="O301" s="463" t="s">
        <v>51</v>
      </c>
      <c r="P301" s="464"/>
      <c r="Q301" s="302" t="s">
        <v>54</v>
      </c>
      <c r="R301" s="297" t="s">
        <v>47</v>
      </c>
      <c r="S301" s="297" t="s">
        <v>51</v>
      </c>
      <c r="T301" s="297"/>
      <c r="U301" s="344"/>
      <c r="V301" s="344"/>
      <c r="W301" s="335">
        <f t="shared" si="4"/>
        <v>0</v>
      </c>
      <c r="X301" s="292" t="s">
        <v>439</v>
      </c>
    </row>
    <row r="302" spans="1:24" ht="24" x14ac:dyDescent="0.2">
      <c r="A302" s="463"/>
      <c r="B302" s="465"/>
      <c r="C302" s="463"/>
      <c r="D302" s="463"/>
      <c r="E302" s="463"/>
      <c r="F302" s="463"/>
      <c r="G302" s="463"/>
      <c r="H302" s="463"/>
      <c r="I302" s="463"/>
      <c r="J302" s="465"/>
      <c r="K302" s="463"/>
      <c r="L302" s="463"/>
      <c r="M302" s="463"/>
      <c r="N302" s="463"/>
      <c r="O302" s="463"/>
      <c r="P302" s="464"/>
      <c r="Q302" s="302" t="s">
        <v>48</v>
      </c>
      <c r="R302" s="297" t="s">
        <v>47</v>
      </c>
      <c r="S302" s="297" t="s">
        <v>51</v>
      </c>
      <c r="T302" s="297"/>
      <c r="U302" s="344"/>
      <c r="V302" s="344"/>
      <c r="W302" s="335">
        <f t="shared" si="4"/>
        <v>0</v>
      </c>
      <c r="X302" s="292" t="s">
        <v>439</v>
      </c>
    </row>
    <row r="303" spans="1:24" ht="24" x14ac:dyDescent="0.2">
      <c r="A303" s="286" t="s">
        <v>235</v>
      </c>
      <c r="B303" s="349">
        <v>749</v>
      </c>
      <c r="C303" s="286" t="s">
        <v>615</v>
      </c>
      <c r="D303" s="286" t="s">
        <v>82</v>
      </c>
      <c r="E303" s="286">
        <v>39</v>
      </c>
      <c r="F303" s="286">
        <v>123</v>
      </c>
      <c r="G303" s="286">
        <v>11</v>
      </c>
      <c r="H303" s="286">
        <v>2</v>
      </c>
      <c r="I303" s="286">
        <v>8</v>
      </c>
      <c r="J303" s="349">
        <v>88</v>
      </c>
      <c r="K303" s="286" t="s">
        <v>50</v>
      </c>
      <c r="L303" s="286" t="s">
        <v>44</v>
      </c>
      <c r="M303" s="286" t="s">
        <v>45</v>
      </c>
      <c r="N303" s="286" t="s">
        <v>51</v>
      </c>
      <c r="O303" s="286" t="s">
        <v>51</v>
      </c>
      <c r="P303" s="302" t="s">
        <v>242</v>
      </c>
      <c r="Q303" s="302" t="s">
        <v>46</v>
      </c>
      <c r="R303" s="297" t="s">
        <v>47</v>
      </c>
      <c r="S303" s="297" t="s">
        <v>51</v>
      </c>
      <c r="T303" s="297" t="s">
        <v>56</v>
      </c>
      <c r="U303" s="344"/>
      <c r="V303" s="344"/>
      <c r="W303" s="335">
        <f t="shared" si="4"/>
        <v>0</v>
      </c>
      <c r="X303" s="292" t="s">
        <v>439</v>
      </c>
    </row>
    <row r="304" spans="1:24" x14ac:dyDescent="0.2">
      <c r="A304" s="286" t="s">
        <v>235</v>
      </c>
      <c r="B304" s="349">
        <v>750</v>
      </c>
      <c r="C304" s="286" t="s">
        <v>616</v>
      </c>
      <c r="D304" s="286" t="s">
        <v>82</v>
      </c>
      <c r="E304" s="286">
        <v>47</v>
      </c>
      <c r="F304" s="286">
        <v>148</v>
      </c>
      <c r="G304" s="286">
        <v>9</v>
      </c>
      <c r="H304" s="286">
        <v>2</v>
      </c>
      <c r="I304" s="286">
        <v>7</v>
      </c>
      <c r="J304" s="349">
        <v>63</v>
      </c>
      <c r="K304" s="286" t="s">
        <v>50</v>
      </c>
      <c r="L304" s="286" t="s">
        <v>44</v>
      </c>
      <c r="M304" s="286" t="s">
        <v>45</v>
      </c>
      <c r="N304" s="286" t="s">
        <v>45</v>
      </c>
      <c r="O304" s="286" t="s">
        <v>51</v>
      </c>
      <c r="P304" s="302" t="s">
        <v>243</v>
      </c>
      <c r="Q304" s="302" t="s">
        <v>46</v>
      </c>
      <c r="R304" s="297" t="s">
        <v>47</v>
      </c>
      <c r="S304" s="297" t="s">
        <v>51</v>
      </c>
      <c r="T304" s="297"/>
      <c r="U304" s="344"/>
      <c r="V304" s="344"/>
      <c r="W304" s="335">
        <f t="shared" si="4"/>
        <v>0</v>
      </c>
      <c r="X304" s="292" t="s">
        <v>439</v>
      </c>
    </row>
    <row r="305" spans="1:24" ht="24" x14ac:dyDescent="0.2">
      <c r="A305" s="286" t="s">
        <v>235</v>
      </c>
      <c r="B305" s="349">
        <v>751</v>
      </c>
      <c r="C305" s="286" t="s">
        <v>617</v>
      </c>
      <c r="D305" s="286" t="s">
        <v>42</v>
      </c>
      <c r="E305" s="286">
        <v>40</v>
      </c>
      <c r="F305" s="286">
        <v>126</v>
      </c>
      <c r="G305" s="286">
        <v>8</v>
      </c>
      <c r="H305" s="286">
        <v>2</v>
      </c>
      <c r="I305" s="286">
        <v>7</v>
      </c>
      <c r="J305" s="349">
        <v>56</v>
      </c>
      <c r="K305" s="286" t="s">
        <v>50</v>
      </c>
      <c r="L305" s="286" t="s">
        <v>44</v>
      </c>
      <c r="M305" s="286" t="s">
        <v>45</v>
      </c>
      <c r="N305" s="286" t="s">
        <v>51</v>
      </c>
      <c r="O305" s="286" t="s">
        <v>51</v>
      </c>
      <c r="P305" s="302" t="s">
        <v>244</v>
      </c>
      <c r="Q305" s="302" t="s">
        <v>46</v>
      </c>
      <c r="R305" s="297" t="s">
        <v>47</v>
      </c>
      <c r="S305" s="297" t="s">
        <v>51</v>
      </c>
      <c r="T305" s="297" t="s">
        <v>56</v>
      </c>
      <c r="U305" s="344"/>
      <c r="V305" s="344"/>
      <c r="W305" s="335">
        <f t="shared" si="4"/>
        <v>0</v>
      </c>
      <c r="X305" s="292" t="s">
        <v>439</v>
      </c>
    </row>
    <row r="306" spans="1:24" ht="24" x14ac:dyDescent="0.2">
      <c r="A306" s="286" t="s">
        <v>235</v>
      </c>
      <c r="B306" s="349">
        <v>752</v>
      </c>
      <c r="C306" s="286" t="s">
        <v>618</v>
      </c>
      <c r="D306" s="286" t="s">
        <v>42</v>
      </c>
      <c r="E306" s="286">
        <v>28</v>
      </c>
      <c r="F306" s="286">
        <v>88</v>
      </c>
      <c r="G306" s="286">
        <v>8</v>
      </c>
      <c r="H306" s="286">
        <v>3</v>
      </c>
      <c r="I306" s="286">
        <v>6</v>
      </c>
      <c r="J306" s="349">
        <v>48</v>
      </c>
      <c r="K306" s="286" t="s">
        <v>43</v>
      </c>
      <c r="L306" s="286" t="s">
        <v>44</v>
      </c>
      <c r="M306" s="286" t="s">
        <v>45</v>
      </c>
      <c r="N306" s="286" t="s">
        <v>45</v>
      </c>
      <c r="O306" s="286" t="s">
        <v>51</v>
      </c>
      <c r="P306" s="302" t="s">
        <v>245</v>
      </c>
      <c r="Q306" s="302" t="s">
        <v>46</v>
      </c>
      <c r="R306" s="297" t="s">
        <v>47</v>
      </c>
      <c r="S306" s="297" t="s">
        <v>51</v>
      </c>
      <c r="T306" s="297" t="s">
        <v>56</v>
      </c>
      <c r="U306" s="344"/>
      <c r="V306" s="344"/>
      <c r="W306" s="335">
        <f t="shared" si="4"/>
        <v>0</v>
      </c>
      <c r="X306" s="292" t="s">
        <v>439</v>
      </c>
    </row>
    <row r="307" spans="1:24" x14ac:dyDescent="0.2">
      <c r="A307" s="286" t="s">
        <v>235</v>
      </c>
      <c r="B307" s="349">
        <v>753</v>
      </c>
      <c r="C307" s="286" t="s">
        <v>619</v>
      </c>
      <c r="D307" s="286" t="s">
        <v>42</v>
      </c>
      <c r="E307" s="286">
        <v>39</v>
      </c>
      <c r="F307" s="286">
        <v>123</v>
      </c>
      <c r="G307" s="286">
        <v>9</v>
      </c>
      <c r="H307" s="286">
        <v>3</v>
      </c>
      <c r="I307" s="286">
        <v>8</v>
      </c>
      <c r="J307" s="349">
        <v>72</v>
      </c>
      <c r="K307" s="286" t="s">
        <v>50</v>
      </c>
      <c r="L307" s="286" t="s">
        <v>44</v>
      </c>
      <c r="M307" s="286" t="s">
        <v>45</v>
      </c>
      <c r="N307" s="286" t="s">
        <v>45</v>
      </c>
      <c r="O307" s="286" t="s">
        <v>51</v>
      </c>
      <c r="P307" s="302" t="s">
        <v>55</v>
      </c>
      <c r="Q307" s="302" t="s">
        <v>46</v>
      </c>
      <c r="R307" s="297" t="s">
        <v>47</v>
      </c>
      <c r="S307" s="297" t="s">
        <v>51</v>
      </c>
      <c r="T307" s="297"/>
      <c r="U307" s="344"/>
      <c r="V307" s="344"/>
      <c r="W307" s="335">
        <f t="shared" si="4"/>
        <v>0</v>
      </c>
      <c r="X307" s="292" t="s">
        <v>439</v>
      </c>
    </row>
    <row r="308" spans="1:24" x14ac:dyDescent="0.2">
      <c r="A308" s="286" t="s">
        <v>235</v>
      </c>
      <c r="B308" s="349">
        <v>754</v>
      </c>
      <c r="C308" s="286" t="s">
        <v>620</v>
      </c>
      <c r="D308" s="286" t="s">
        <v>82</v>
      </c>
      <c r="E308" s="286">
        <v>46</v>
      </c>
      <c r="F308" s="286">
        <v>145</v>
      </c>
      <c r="G308" s="286">
        <v>11</v>
      </c>
      <c r="H308" s="286">
        <v>3</v>
      </c>
      <c r="I308" s="286">
        <v>8</v>
      </c>
      <c r="J308" s="349">
        <v>88</v>
      </c>
      <c r="K308" s="286" t="s">
        <v>50</v>
      </c>
      <c r="L308" s="286" t="s">
        <v>44</v>
      </c>
      <c r="M308" s="286" t="s">
        <v>45</v>
      </c>
      <c r="N308" s="286" t="s">
        <v>51</v>
      </c>
      <c r="O308" s="286" t="s">
        <v>51</v>
      </c>
      <c r="P308" s="302" t="s">
        <v>68</v>
      </c>
      <c r="Q308" s="302" t="s">
        <v>46</v>
      </c>
      <c r="R308" s="297" t="s">
        <v>47</v>
      </c>
      <c r="S308" s="297" t="s">
        <v>51</v>
      </c>
      <c r="T308" s="297"/>
      <c r="U308" s="344"/>
      <c r="V308" s="344"/>
      <c r="W308" s="335">
        <f t="shared" si="4"/>
        <v>0</v>
      </c>
      <c r="X308" s="292" t="s">
        <v>439</v>
      </c>
    </row>
    <row r="309" spans="1:24" ht="24" x14ac:dyDescent="0.2">
      <c r="A309" s="286" t="s">
        <v>235</v>
      </c>
      <c r="B309" s="349">
        <v>755</v>
      </c>
      <c r="C309" s="286" t="s">
        <v>621</v>
      </c>
      <c r="D309" s="286" t="s">
        <v>42</v>
      </c>
      <c r="E309" s="286">
        <v>35</v>
      </c>
      <c r="F309" s="286">
        <v>110</v>
      </c>
      <c r="G309" s="286">
        <v>10</v>
      </c>
      <c r="H309" s="286">
        <v>2</v>
      </c>
      <c r="I309" s="286">
        <v>7</v>
      </c>
      <c r="J309" s="349">
        <v>70</v>
      </c>
      <c r="K309" s="286" t="s">
        <v>50</v>
      </c>
      <c r="L309" s="286" t="s">
        <v>44</v>
      </c>
      <c r="M309" s="286" t="s">
        <v>51</v>
      </c>
      <c r="N309" s="286" t="s">
        <v>51</v>
      </c>
      <c r="O309" s="286" t="s">
        <v>51</v>
      </c>
      <c r="P309" s="302" t="s">
        <v>245</v>
      </c>
      <c r="Q309" s="302" t="s">
        <v>46</v>
      </c>
      <c r="R309" s="297" t="s">
        <v>47</v>
      </c>
      <c r="S309" s="297" t="s">
        <v>51</v>
      </c>
      <c r="T309" s="297" t="s">
        <v>56</v>
      </c>
      <c r="U309" s="344"/>
      <c r="V309" s="344"/>
      <c r="W309" s="335">
        <f t="shared" si="4"/>
        <v>0</v>
      </c>
      <c r="X309" s="292" t="s">
        <v>439</v>
      </c>
    </row>
    <row r="310" spans="1:24" ht="24" x14ac:dyDescent="0.2">
      <c r="A310" s="286" t="s">
        <v>235</v>
      </c>
      <c r="B310" s="349">
        <v>756</v>
      </c>
      <c r="C310" s="286" t="s">
        <v>622</v>
      </c>
      <c r="D310" s="286" t="s">
        <v>42</v>
      </c>
      <c r="E310" s="286">
        <v>43</v>
      </c>
      <c r="F310" s="286">
        <v>135</v>
      </c>
      <c r="G310" s="286">
        <v>10</v>
      </c>
      <c r="H310" s="286">
        <v>3</v>
      </c>
      <c r="I310" s="286">
        <v>7</v>
      </c>
      <c r="J310" s="349">
        <v>70</v>
      </c>
      <c r="K310" s="286" t="s">
        <v>50</v>
      </c>
      <c r="L310" s="286" t="s">
        <v>44</v>
      </c>
      <c r="M310" s="286" t="s">
        <v>45</v>
      </c>
      <c r="N310" s="286" t="s">
        <v>51</v>
      </c>
      <c r="O310" s="286" t="s">
        <v>51</v>
      </c>
      <c r="P310" s="302" t="s">
        <v>246</v>
      </c>
      <c r="Q310" s="302" t="s">
        <v>46</v>
      </c>
      <c r="R310" s="297" t="s">
        <v>47</v>
      </c>
      <c r="S310" s="297" t="s">
        <v>51</v>
      </c>
      <c r="T310" s="297"/>
      <c r="U310" s="344"/>
      <c r="V310" s="344"/>
      <c r="W310" s="335">
        <f t="shared" si="4"/>
        <v>0</v>
      </c>
      <c r="X310" s="292" t="s">
        <v>439</v>
      </c>
    </row>
    <row r="311" spans="1:24" ht="24" x14ac:dyDescent="0.2">
      <c r="A311" s="286" t="s">
        <v>235</v>
      </c>
      <c r="B311" s="349">
        <v>757</v>
      </c>
      <c r="C311" s="286" t="s">
        <v>623</v>
      </c>
      <c r="D311" s="286" t="s">
        <v>42</v>
      </c>
      <c r="E311" s="286">
        <v>25</v>
      </c>
      <c r="F311" s="286">
        <v>79</v>
      </c>
      <c r="G311" s="286">
        <v>7</v>
      </c>
      <c r="H311" s="286">
        <v>2</v>
      </c>
      <c r="I311" s="286">
        <v>5</v>
      </c>
      <c r="J311" s="349">
        <v>35</v>
      </c>
      <c r="K311" s="286" t="s">
        <v>43</v>
      </c>
      <c r="L311" s="286" t="s">
        <v>44</v>
      </c>
      <c r="M311" s="286" t="s">
        <v>45</v>
      </c>
      <c r="N311" s="286" t="s">
        <v>45</v>
      </c>
      <c r="O311" s="286" t="s">
        <v>51</v>
      </c>
      <c r="P311" s="302" t="s">
        <v>245</v>
      </c>
      <c r="Q311" s="302" t="s">
        <v>46</v>
      </c>
      <c r="R311" s="297" t="s">
        <v>47</v>
      </c>
      <c r="S311" s="297" t="s">
        <v>51</v>
      </c>
      <c r="T311" s="297" t="s">
        <v>56</v>
      </c>
      <c r="U311" s="344"/>
      <c r="V311" s="344"/>
      <c r="W311" s="335">
        <f t="shared" si="4"/>
        <v>0</v>
      </c>
      <c r="X311" s="292" t="s">
        <v>439</v>
      </c>
    </row>
    <row r="312" spans="1:24" x14ac:dyDescent="0.2">
      <c r="A312" s="286" t="s">
        <v>235</v>
      </c>
      <c r="B312" s="349">
        <v>758</v>
      </c>
      <c r="C312" s="286" t="s">
        <v>624</v>
      </c>
      <c r="D312" s="286" t="s">
        <v>42</v>
      </c>
      <c r="E312" s="286">
        <v>46</v>
      </c>
      <c r="F312" s="286">
        <v>145</v>
      </c>
      <c r="G312" s="286">
        <v>10</v>
      </c>
      <c r="H312" s="286">
        <v>3</v>
      </c>
      <c r="I312" s="286">
        <v>8</v>
      </c>
      <c r="J312" s="349">
        <v>80</v>
      </c>
      <c r="K312" s="286" t="s">
        <v>50</v>
      </c>
      <c r="L312" s="286" t="s">
        <v>44</v>
      </c>
      <c r="M312" s="286" t="s">
        <v>51</v>
      </c>
      <c r="N312" s="286" t="s">
        <v>45</v>
      </c>
      <c r="O312" s="286" t="s">
        <v>51</v>
      </c>
      <c r="P312" s="302"/>
      <c r="Q312" s="302" t="s">
        <v>46</v>
      </c>
      <c r="R312" s="297" t="s">
        <v>47</v>
      </c>
      <c r="S312" s="297" t="s">
        <v>51</v>
      </c>
      <c r="T312" s="297"/>
      <c r="U312" s="344"/>
      <c r="V312" s="344"/>
      <c r="W312" s="335">
        <f t="shared" si="4"/>
        <v>0</v>
      </c>
      <c r="X312" s="292" t="s">
        <v>439</v>
      </c>
    </row>
    <row r="313" spans="1:24" x14ac:dyDescent="0.2">
      <c r="A313" s="286" t="s">
        <v>235</v>
      </c>
      <c r="B313" s="349">
        <v>759</v>
      </c>
      <c r="C313" s="286" t="s">
        <v>625</v>
      </c>
      <c r="D313" s="286" t="s">
        <v>42</v>
      </c>
      <c r="E313" s="286">
        <v>36</v>
      </c>
      <c r="F313" s="286">
        <v>113</v>
      </c>
      <c r="G313" s="286">
        <v>8</v>
      </c>
      <c r="H313" s="286">
        <v>2</v>
      </c>
      <c r="I313" s="286">
        <v>7</v>
      </c>
      <c r="J313" s="349">
        <v>56</v>
      </c>
      <c r="K313" s="286" t="s">
        <v>50</v>
      </c>
      <c r="L313" s="286" t="s">
        <v>44</v>
      </c>
      <c r="M313" s="286" t="s">
        <v>45</v>
      </c>
      <c r="N313" s="286" t="s">
        <v>45</v>
      </c>
      <c r="O313" s="286" t="s">
        <v>51</v>
      </c>
      <c r="P313" s="302"/>
      <c r="Q313" s="302" t="s">
        <v>46</v>
      </c>
      <c r="R313" s="297" t="s">
        <v>47</v>
      </c>
      <c r="S313" s="297" t="s">
        <v>51</v>
      </c>
      <c r="T313" s="297"/>
      <c r="U313" s="344"/>
      <c r="V313" s="344"/>
      <c r="W313" s="335">
        <f t="shared" si="4"/>
        <v>0</v>
      </c>
      <c r="X313" s="292" t="s">
        <v>439</v>
      </c>
    </row>
    <row r="314" spans="1:24" x14ac:dyDescent="0.2">
      <c r="A314" s="463" t="s">
        <v>235</v>
      </c>
      <c r="B314" s="465">
        <v>760</v>
      </c>
      <c r="C314" s="463" t="s">
        <v>626</v>
      </c>
      <c r="D314" s="463" t="s">
        <v>42</v>
      </c>
      <c r="E314" s="463">
        <v>29</v>
      </c>
      <c r="F314" s="463">
        <v>91</v>
      </c>
      <c r="G314" s="463">
        <v>8</v>
      </c>
      <c r="H314" s="463">
        <v>2</v>
      </c>
      <c r="I314" s="463">
        <v>6</v>
      </c>
      <c r="J314" s="465">
        <v>48</v>
      </c>
      <c r="K314" s="463" t="s">
        <v>43</v>
      </c>
      <c r="L314" s="463" t="s">
        <v>44</v>
      </c>
      <c r="M314" s="463" t="s">
        <v>51</v>
      </c>
      <c r="N314" s="463" t="s">
        <v>45</v>
      </c>
      <c r="O314" s="463" t="s">
        <v>51</v>
      </c>
      <c r="P314" s="464" t="s">
        <v>65</v>
      </c>
      <c r="Q314" s="302" t="s">
        <v>46</v>
      </c>
      <c r="R314" s="297" t="s">
        <v>47</v>
      </c>
      <c r="S314" s="297" t="s">
        <v>51</v>
      </c>
      <c r="T314" s="297"/>
      <c r="U314" s="344"/>
      <c r="V314" s="344"/>
      <c r="W314" s="335">
        <f t="shared" si="4"/>
        <v>0</v>
      </c>
      <c r="X314" s="292" t="s">
        <v>439</v>
      </c>
    </row>
    <row r="315" spans="1:24" ht="24" x14ac:dyDescent="0.2">
      <c r="A315" s="463"/>
      <c r="B315" s="465"/>
      <c r="C315" s="463"/>
      <c r="D315" s="463"/>
      <c r="E315" s="463"/>
      <c r="F315" s="463"/>
      <c r="G315" s="463"/>
      <c r="H315" s="463"/>
      <c r="I315" s="463"/>
      <c r="J315" s="465"/>
      <c r="K315" s="463"/>
      <c r="L315" s="463"/>
      <c r="M315" s="463"/>
      <c r="N315" s="463"/>
      <c r="O315" s="463"/>
      <c r="P315" s="464"/>
      <c r="Q315" s="302" t="s">
        <v>48</v>
      </c>
      <c r="R315" s="297" t="s">
        <v>47</v>
      </c>
      <c r="S315" s="297" t="s">
        <v>51</v>
      </c>
      <c r="T315" s="297"/>
      <c r="U315" s="344"/>
      <c r="V315" s="344"/>
      <c r="W315" s="335">
        <f t="shared" si="4"/>
        <v>0</v>
      </c>
      <c r="X315" s="292" t="s">
        <v>439</v>
      </c>
    </row>
    <row r="316" spans="1:24" x14ac:dyDescent="0.2">
      <c r="A316" s="463" t="s">
        <v>235</v>
      </c>
      <c r="B316" s="465">
        <v>761</v>
      </c>
      <c r="C316" s="463" t="s">
        <v>627</v>
      </c>
      <c r="D316" s="463" t="s">
        <v>82</v>
      </c>
      <c r="E316" s="463">
        <v>30</v>
      </c>
      <c r="F316" s="463">
        <v>94</v>
      </c>
      <c r="G316" s="463">
        <v>8</v>
      </c>
      <c r="H316" s="463">
        <v>3</v>
      </c>
      <c r="I316" s="463">
        <v>6</v>
      </c>
      <c r="J316" s="465">
        <v>48</v>
      </c>
      <c r="K316" s="463" t="s">
        <v>43</v>
      </c>
      <c r="L316" s="463" t="s">
        <v>44</v>
      </c>
      <c r="M316" s="463" t="s">
        <v>45</v>
      </c>
      <c r="N316" s="463" t="s">
        <v>45</v>
      </c>
      <c r="O316" s="463" t="s">
        <v>51</v>
      </c>
      <c r="P316" s="464"/>
      <c r="Q316" s="302" t="s">
        <v>46</v>
      </c>
      <c r="R316" s="297" t="s">
        <v>47</v>
      </c>
      <c r="S316" s="297" t="s">
        <v>51</v>
      </c>
      <c r="T316" s="297"/>
      <c r="U316" s="344"/>
      <c r="V316" s="344"/>
      <c r="W316" s="335">
        <f t="shared" si="4"/>
        <v>0</v>
      </c>
      <c r="X316" s="292" t="s">
        <v>439</v>
      </c>
    </row>
    <row r="317" spans="1:24" ht="24" x14ac:dyDescent="0.2">
      <c r="A317" s="463"/>
      <c r="B317" s="465"/>
      <c r="C317" s="463"/>
      <c r="D317" s="463"/>
      <c r="E317" s="463"/>
      <c r="F317" s="463"/>
      <c r="G317" s="463"/>
      <c r="H317" s="463"/>
      <c r="I317" s="463"/>
      <c r="J317" s="465"/>
      <c r="K317" s="463"/>
      <c r="L317" s="463"/>
      <c r="M317" s="463"/>
      <c r="N317" s="463"/>
      <c r="O317" s="463"/>
      <c r="P317" s="464"/>
      <c r="Q317" s="302" t="s">
        <v>48</v>
      </c>
      <c r="R317" s="297" t="s">
        <v>47</v>
      </c>
      <c r="S317" s="297" t="s">
        <v>51</v>
      </c>
      <c r="T317" s="297"/>
      <c r="U317" s="344"/>
      <c r="V317" s="344"/>
      <c r="W317" s="335">
        <f t="shared" si="4"/>
        <v>0</v>
      </c>
      <c r="X317" s="292" t="s">
        <v>439</v>
      </c>
    </row>
    <row r="318" spans="1:24" x14ac:dyDescent="0.2">
      <c r="A318" s="286" t="s">
        <v>235</v>
      </c>
      <c r="B318" s="349">
        <v>762</v>
      </c>
      <c r="C318" s="286" t="s">
        <v>628</v>
      </c>
      <c r="D318" s="286" t="s">
        <v>82</v>
      </c>
      <c r="E318" s="286">
        <v>27</v>
      </c>
      <c r="F318" s="286">
        <v>85</v>
      </c>
      <c r="G318" s="286">
        <v>8</v>
      </c>
      <c r="H318" s="286">
        <v>2</v>
      </c>
      <c r="I318" s="286">
        <v>6</v>
      </c>
      <c r="J318" s="349">
        <v>48</v>
      </c>
      <c r="K318" s="286" t="s">
        <v>43</v>
      </c>
      <c r="L318" s="286" t="s">
        <v>44</v>
      </c>
      <c r="M318" s="286" t="s">
        <v>45</v>
      </c>
      <c r="N318" s="286" t="s">
        <v>45</v>
      </c>
      <c r="O318" s="286" t="s">
        <v>51</v>
      </c>
      <c r="P318" s="302" t="s">
        <v>245</v>
      </c>
      <c r="Q318" s="302" t="s">
        <v>46</v>
      </c>
      <c r="R318" s="297" t="s">
        <v>47</v>
      </c>
      <c r="S318" s="297" t="s">
        <v>51</v>
      </c>
      <c r="T318" s="297"/>
      <c r="U318" s="344"/>
      <c r="V318" s="344"/>
      <c r="W318" s="335">
        <f t="shared" si="4"/>
        <v>0</v>
      </c>
      <c r="X318" s="292" t="s">
        <v>439</v>
      </c>
    </row>
    <row r="319" spans="1:24" x14ac:dyDescent="0.2">
      <c r="A319" s="286" t="s">
        <v>235</v>
      </c>
      <c r="B319" s="349">
        <v>764</v>
      </c>
      <c r="C319" s="286" t="s">
        <v>629</v>
      </c>
      <c r="D319" s="286" t="s">
        <v>82</v>
      </c>
      <c r="E319" s="286">
        <v>34</v>
      </c>
      <c r="F319" s="286">
        <v>107</v>
      </c>
      <c r="G319" s="286">
        <v>8</v>
      </c>
      <c r="H319" s="286">
        <v>2</v>
      </c>
      <c r="I319" s="286">
        <v>7</v>
      </c>
      <c r="J319" s="349">
        <v>56</v>
      </c>
      <c r="K319" s="286" t="s">
        <v>50</v>
      </c>
      <c r="L319" s="286" t="s">
        <v>44</v>
      </c>
      <c r="M319" s="286" t="s">
        <v>45</v>
      </c>
      <c r="N319" s="286" t="s">
        <v>51</v>
      </c>
      <c r="O319" s="286" t="s">
        <v>51</v>
      </c>
      <c r="P319" s="302" t="s">
        <v>243</v>
      </c>
      <c r="Q319" s="302" t="s">
        <v>46</v>
      </c>
      <c r="R319" s="297" t="s">
        <v>47</v>
      </c>
      <c r="S319" s="297" t="s">
        <v>51</v>
      </c>
      <c r="T319" s="297"/>
      <c r="U319" s="344"/>
      <c r="V319" s="344"/>
      <c r="W319" s="335">
        <f t="shared" si="4"/>
        <v>0</v>
      </c>
      <c r="X319" s="292" t="s">
        <v>439</v>
      </c>
    </row>
    <row r="320" spans="1:24" x14ac:dyDescent="0.2">
      <c r="A320" s="463" t="s">
        <v>235</v>
      </c>
      <c r="B320" s="465">
        <v>765</v>
      </c>
      <c r="C320" s="463" t="s">
        <v>630</v>
      </c>
      <c r="D320" s="463" t="s">
        <v>82</v>
      </c>
      <c r="E320" s="463">
        <v>25</v>
      </c>
      <c r="F320" s="463">
        <v>79</v>
      </c>
      <c r="G320" s="463">
        <v>8</v>
      </c>
      <c r="H320" s="463">
        <v>2</v>
      </c>
      <c r="I320" s="463">
        <v>6</v>
      </c>
      <c r="J320" s="465">
        <v>48</v>
      </c>
      <c r="K320" s="463" t="s">
        <v>50</v>
      </c>
      <c r="L320" s="463" t="s">
        <v>44</v>
      </c>
      <c r="M320" s="463" t="s">
        <v>45</v>
      </c>
      <c r="N320" s="463" t="s">
        <v>45</v>
      </c>
      <c r="O320" s="463" t="s">
        <v>51</v>
      </c>
      <c r="P320" s="464"/>
      <c r="Q320" s="302" t="s">
        <v>46</v>
      </c>
      <c r="R320" s="297" t="s">
        <v>47</v>
      </c>
      <c r="S320" s="297" t="s">
        <v>51</v>
      </c>
      <c r="T320" s="297"/>
      <c r="U320" s="344"/>
      <c r="V320" s="344"/>
      <c r="W320" s="335">
        <f t="shared" si="4"/>
        <v>0</v>
      </c>
      <c r="X320" s="292" t="s">
        <v>439</v>
      </c>
    </row>
    <row r="321" spans="1:24" ht="24" x14ac:dyDescent="0.2">
      <c r="A321" s="463"/>
      <c r="B321" s="465"/>
      <c r="C321" s="463"/>
      <c r="D321" s="463"/>
      <c r="E321" s="463"/>
      <c r="F321" s="463"/>
      <c r="G321" s="463"/>
      <c r="H321" s="463"/>
      <c r="I321" s="463"/>
      <c r="J321" s="465"/>
      <c r="K321" s="463"/>
      <c r="L321" s="463"/>
      <c r="M321" s="463"/>
      <c r="N321" s="463"/>
      <c r="O321" s="463"/>
      <c r="P321" s="464"/>
      <c r="Q321" s="302" t="s">
        <v>48</v>
      </c>
      <c r="R321" s="297" t="s">
        <v>47</v>
      </c>
      <c r="S321" s="297" t="s">
        <v>51</v>
      </c>
      <c r="T321" s="297"/>
      <c r="U321" s="344"/>
      <c r="V321" s="344"/>
      <c r="W321" s="335">
        <f t="shared" si="4"/>
        <v>0</v>
      </c>
      <c r="X321" s="292" t="s">
        <v>439</v>
      </c>
    </row>
    <row r="322" spans="1:24" x14ac:dyDescent="0.2">
      <c r="A322" s="463" t="s">
        <v>235</v>
      </c>
      <c r="B322" s="465">
        <v>766</v>
      </c>
      <c r="C322" s="463" t="s">
        <v>631</v>
      </c>
      <c r="D322" s="463" t="s">
        <v>82</v>
      </c>
      <c r="E322" s="463">
        <v>35</v>
      </c>
      <c r="F322" s="463">
        <v>110</v>
      </c>
      <c r="G322" s="463">
        <v>9</v>
      </c>
      <c r="H322" s="463">
        <v>2</v>
      </c>
      <c r="I322" s="463">
        <v>7</v>
      </c>
      <c r="J322" s="465">
        <v>63</v>
      </c>
      <c r="K322" s="463" t="s">
        <v>50</v>
      </c>
      <c r="L322" s="463" t="s">
        <v>44</v>
      </c>
      <c r="M322" s="463" t="s">
        <v>45</v>
      </c>
      <c r="N322" s="463" t="s">
        <v>45</v>
      </c>
      <c r="O322" s="463" t="s">
        <v>51</v>
      </c>
      <c r="P322" s="464"/>
      <c r="Q322" s="302" t="s">
        <v>46</v>
      </c>
      <c r="R322" s="297" t="s">
        <v>47</v>
      </c>
      <c r="S322" s="297" t="s">
        <v>51</v>
      </c>
      <c r="T322" s="297"/>
      <c r="U322" s="344"/>
      <c r="V322" s="344"/>
      <c r="W322" s="335">
        <f t="shared" si="4"/>
        <v>0</v>
      </c>
      <c r="X322" s="292" t="s">
        <v>439</v>
      </c>
    </row>
    <row r="323" spans="1:24" ht="24" x14ac:dyDescent="0.2">
      <c r="A323" s="463"/>
      <c r="B323" s="465"/>
      <c r="C323" s="463"/>
      <c r="D323" s="463"/>
      <c r="E323" s="463"/>
      <c r="F323" s="463"/>
      <c r="G323" s="463"/>
      <c r="H323" s="463"/>
      <c r="I323" s="463"/>
      <c r="J323" s="465"/>
      <c r="K323" s="463"/>
      <c r="L323" s="463"/>
      <c r="M323" s="463"/>
      <c r="N323" s="463"/>
      <c r="O323" s="463"/>
      <c r="P323" s="464"/>
      <c r="Q323" s="302" t="s">
        <v>48</v>
      </c>
      <c r="R323" s="297" t="s">
        <v>47</v>
      </c>
      <c r="S323" s="297" t="s">
        <v>51</v>
      </c>
      <c r="T323" s="297"/>
      <c r="U323" s="344"/>
      <c r="V323" s="344"/>
      <c r="W323" s="335">
        <f t="shared" ref="W323:W386" si="5">U323+V323</f>
        <v>0</v>
      </c>
      <c r="X323" s="292" t="s">
        <v>439</v>
      </c>
    </row>
    <row r="324" spans="1:24" x14ac:dyDescent="0.2">
      <c r="A324" s="286" t="s">
        <v>235</v>
      </c>
      <c r="B324" s="349">
        <v>767</v>
      </c>
      <c r="C324" s="286" t="s">
        <v>632</v>
      </c>
      <c r="D324" s="286" t="s">
        <v>82</v>
      </c>
      <c r="E324" s="286">
        <v>32</v>
      </c>
      <c r="F324" s="286">
        <v>101</v>
      </c>
      <c r="G324" s="286">
        <v>9</v>
      </c>
      <c r="H324" s="286">
        <v>3</v>
      </c>
      <c r="I324" s="286">
        <v>6</v>
      </c>
      <c r="J324" s="349">
        <v>54</v>
      </c>
      <c r="K324" s="286" t="s">
        <v>50</v>
      </c>
      <c r="L324" s="286" t="s">
        <v>44</v>
      </c>
      <c r="M324" s="286" t="s">
        <v>45</v>
      </c>
      <c r="N324" s="286" t="s">
        <v>45</v>
      </c>
      <c r="O324" s="286" t="s">
        <v>51</v>
      </c>
      <c r="P324" s="302" t="s">
        <v>243</v>
      </c>
      <c r="Q324" s="302" t="s">
        <v>46</v>
      </c>
      <c r="R324" s="297" t="s">
        <v>47</v>
      </c>
      <c r="S324" s="297" t="s">
        <v>51</v>
      </c>
      <c r="T324" s="297"/>
      <c r="U324" s="344"/>
      <c r="V324" s="344"/>
      <c r="W324" s="335">
        <f t="shared" si="5"/>
        <v>0</v>
      </c>
      <c r="X324" s="292" t="s">
        <v>439</v>
      </c>
    </row>
    <row r="325" spans="1:24" ht="24" x14ac:dyDescent="0.2">
      <c r="A325" s="286" t="s">
        <v>235</v>
      </c>
      <c r="B325" s="349">
        <v>768</v>
      </c>
      <c r="C325" s="286" t="s">
        <v>633</v>
      </c>
      <c r="D325" s="286" t="s">
        <v>82</v>
      </c>
      <c r="E325" s="286">
        <v>42</v>
      </c>
      <c r="F325" s="286">
        <v>132</v>
      </c>
      <c r="G325" s="286">
        <v>10</v>
      </c>
      <c r="H325" s="286">
        <v>3</v>
      </c>
      <c r="I325" s="286">
        <v>7</v>
      </c>
      <c r="J325" s="349">
        <v>70</v>
      </c>
      <c r="K325" s="286" t="s">
        <v>50</v>
      </c>
      <c r="L325" s="286" t="s">
        <v>44</v>
      </c>
      <c r="M325" s="286" t="s">
        <v>45</v>
      </c>
      <c r="N325" s="286" t="s">
        <v>45</v>
      </c>
      <c r="O325" s="286" t="s">
        <v>51</v>
      </c>
      <c r="P325" s="302" t="s">
        <v>245</v>
      </c>
      <c r="Q325" s="302" t="s">
        <v>46</v>
      </c>
      <c r="R325" s="297" t="s">
        <v>47</v>
      </c>
      <c r="S325" s="297" t="s">
        <v>51</v>
      </c>
      <c r="T325" s="297" t="s">
        <v>56</v>
      </c>
      <c r="U325" s="344"/>
      <c r="V325" s="344"/>
      <c r="W325" s="335">
        <f t="shared" si="5"/>
        <v>0</v>
      </c>
      <c r="X325" s="292" t="s">
        <v>439</v>
      </c>
    </row>
    <row r="326" spans="1:24" x14ac:dyDescent="0.2">
      <c r="A326" s="286" t="s">
        <v>235</v>
      </c>
      <c r="B326" s="349">
        <v>770</v>
      </c>
      <c r="C326" s="286" t="s">
        <v>634</v>
      </c>
      <c r="D326" s="286" t="s">
        <v>82</v>
      </c>
      <c r="E326" s="286">
        <v>26</v>
      </c>
      <c r="F326" s="286">
        <v>82</v>
      </c>
      <c r="G326" s="286">
        <v>9</v>
      </c>
      <c r="H326" s="286">
        <v>3</v>
      </c>
      <c r="I326" s="286">
        <v>6</v>
      </c>
      <c r="J326" s="349">
        <v>54</v>
      </c>
      <c r="K326" s="286" t="s">
        <v>50</v>
      </c>
      <c r="L326" s="286" t="s">
        <v>44</v>
      </c>
      <c r="M326" s="286" t="s">
        <v>45</v>
      </c>
      <c r="N326" s="286" t="s">
        <v>45</v>
      </c>
      <c r="O326" s="286" t="s">
        <v>51</v>
      </c>
      <c r="P326" s="302" t="s">
        <v>243</v>
      </c>
      <c r="Q326" s="302" t="s">
        <v>46</v>
      </c>
      <c r="R326" s="297" t="s">
        <v>47</v>
      </c>
      <c r="S326" s="297" t="s">
        <v>51</v>
      </c>
      <c r="T326" s="297"/>
      <c r="U326" s="344"/>
      <c r="V326" s="344"/>
      <c r="W326" s="335">
        <f t="shared" si="5"/>
        <v>0</v>
      </c>
      <c r="X326" s="292" t="s">
        <v>439</v>
      </c>
    </row>
    <row r="327" spans="1:24" x14ac:dyDescent="0.2">
      <c r="A327" s="286" t="s">
        <v>235</v>
      </c>
      <c r="B327" s="349">
        <v>771</v>
      </c>
      <c r="C327" s="286" t="s">
        <v>635</v>
      </c>
      <c r="D327" s="286" t="s">
        <v>82</v>
      </c>
      <c r="E327" s="286">
        <v>33</v>
      </c>
      <c r="F327" s="286">
        <v>104</v>
      </c>
      <c r="G327" s="286">
        <v>8</v>
      </c>
      <c r="H327" s="286">
        <v>2</v>
      </c>
      <c r="I327" s="286">
        <v>7</v>
      </c>
      <c r="J327" s="349">
        <v>56</v>
      </c>
      <c r="K327" s="286" t="s">
        <v>50</v>
      </c>
      <c r="L327" s="286" t="s">
        <v>44</v>
      </c>
      <c r="M327" s="286" t="s">
        <v>45</v>
      </c>
      <c r="N327" s="286" t="s">
        <v>45</v>
      </c>
      <c r="O327" s="286" t="s">
        <v>51</v>
      </c>
      <c r="P327" s="302" t="s">
        <v>243</v>
      </c>
      <c r="Q327" s="302" t="s">
        <v>46</v>
      </c>
      <c r="R327" s="297" t="s">
        <v>47</v>
      </c>
      <c r="S327" s="297" t="s">
        <v>51</v>
      </c>
      <c r="T327" s="297"/>
      <c r="U327" s="344"/>
      <c r="V327" s="344"/>
      <c r="W327" s="335">
        <f t="shared" si="5"/>
        <v>0</v>
      </c>
      <c r="X327" s="292" t="s">
        <v>439</v>
      </c>
    </row>
    <row r="328" spans="1:24" x14ac:dyDescent="0.2">
      <c r="A328" s="286" t="s">
        <v>235</v>
      </c>
      <c r="B328" s="349">
        <v>772</v>
      </c>
      <c r="C328" s="286" t="s">
        <v>636</v>
      </c>
      <c r="D328" s="286" t="s">
        <v>42</v>
      </c>
      <c r="E328" s="286">
        <v>24</v>
      </c>
      <c r="F328" s="286">
        <v>75</v>
      </c>
      <c r="G328" s="286">
        <v>5</v>
      </c>
      <c r="H328" s="286">
        <v>2</v>
      </c>
      <c r="I328" s="286">
        <v>5</v>
      </c>
      <c r="J328" s="349">
        <v>25</v>
      </c>
      <c r="K328" s="286" t="s">
        <v>43</v>
      </c>
      <c r="L328" s="286" t="s">
        <v>44</v>
      </c>
      <c r="M328" s="286" t="s">
        <v>51</v>
      </c>
      <c r="N328" s="286" t="s">
        <v>45</v>
      </c>
      <c r="O328" s="286" t="s">
        <v>51</v>
      </c>
      <c r="P328" s="302"/>
      <c r="Q328" s="302" t="s">
        <v>46</v>
      </c>
      <c r="R328" s="297" t="s">
        <v>47</v>
      </c>
      <c r="S328" s="297" t="s">
        <v>51</v>
      </c>
      <c r="T328" s="297"/>
      <c r="U328" s="344"/>
      <c r="V328" s="344"/>
      <c r="W328" s="335">
        <f t="shared" si="5"/>
        <v>0</v>
      </c>
      <c r="X328" s="292" t="s">
        <v>439</v>
      </c>
    </row>
    <row r="329" spans="1:24" x14ac:dyDescent="0.2">
      <c r="A329" s="463" t="s">
        <v>235</v>
      </c>
      <c r="B329" s="465">
        <v>773</v>
      </c>
      <c r="C329" s="463" t="s">
        <v>637</v>
      </c>
      <c r="D329" s="463" t="s">
        <v>42</v>
      </c>
      <c r="E329" s="463">
        <v>33</v>
      </c>
      <c r="F329" s="463">
        <v>104</v>
      </c>
      <c r="G329" s="463">
        <v>8</v>
      </c>
      <c r="H329" s="463">
        <v>3</v>
      </c>
      <c r="I329" s="463">
        <v>7</v>
      </c>
      <c r="J329" s="465">
        <v>56</v>
      </c>
      <c r="K329" s="463" t="s">
        <v>50</v>
      </c>
      <c r="L329" s="463" t="s">
        <v>44</v>
      </c>
      <c r="M329" s="463" t="s">
        <v>45</v>
      </c>
      <c r="N329" s="463" t="s">
        <v>45</v>
      </c>
      <c r="O329" s="463" t="s">
        <v>51</v>
      </c>
      <c r="P329" s="464" t="s">
        <v>243</v>
      </c>
      <c r="Q329" s="302" t="s">
        <v>46</v>
      </c>
      <c r="R329" s="297" t="s">
        <v>47</v>
      </c>
      <c r="S329" s="297" t="s">
        <v>51</v>
      </c>
      <c r="T329" s="297"/>
      <c r="U329" s="344"/>
      <c r="V329" s="344"/>
      <c r="W329" s="335">
        <f t="shared" si="5"/>
        <v>0</v>
      </c>
      <c r="X329" s="292" t="s">
        <v>439</v>
      </c>
    </row>
    <row r="330" spans="1:24" ht="24" x14ac:dyDescent="0.2">
      <c r="A330" s="463"/>
      <c r="B330" s="465"/>
      <c r="C330" s="463"/>
      <c r="D330" s="463"/>
      <c r="E330" s="463"/>
      <c r="F330" s="463"/>
      <c r="G330" s="463"/>
      <c r="H330" s="463"/>
      <c r="I330" s="463"/>
      <c r="J330" s="465"/>
      <c r="K330" s="463"/>
      <c r="L330" s="463"/>
      <c r="M330" s="463"/>
      <c r="N330" s="463"/>
      <c r="O330" s="463"/>
      <c r="P330" s="464"/>
      <c r="Q330" s="302" t="s">
        <v>48</v>
      </c>
      <c r="R330" s="297" t="s">
        <v>47</v>
      </c>
      <c r="S330" s="297" t="s">
        <v>51</v>
      </c>
      <c r="T330" s="297"/>
      <c r="U330" s="344"/>
      <c r="V330" s="344"/>
      <c r="W330" s="335">
        <f t="shared" si="5"/>
        <v>0</v>
      </c>
      <c r="X330" s="292" t="s">
        <v>439</v>
      </c>
    </row>
    <row r="331" spans="1:24" x14ac:dyDescent="0.2">
      <c r="A331" s="463" t="s">
        <v>235</v>
      </c>
      <c r="B331" s="465">
        <v>774</v>
      </c>
      <c r="C331" s="463" t="s">
        <v>638</v>
      </c>
      <c r="D331" s="463" t="s">
        <v>82</v>
      </c>
      <c r="E331" s="463">
        <v>46</v>
      </c>
      <c r="F331" s="463">
        <v>145</v>
      </c>
      <c r="G331" s="463">
        <v>9</v>
      </c>
      <c r="H331" s="463">
        <v>3</v>
      </c>
      <c r="I331" s="463">
        <v>8</v>
      </c>
      <c r="J331" s="465">
        <v>72</v>
      </c>
      <c r="K331" s="463" t="s">
        <v>50</v>
      </c>
      <c r="L331" s="463" t="s">
        <v>44</v>
      </c>
      <c r="M331" s="463" t="s">
        <v>45</v>
      </c>
      <c r="N331" s="463" t="s">
        <v>45</v>
      </c>
      <c r="O331" s="463" t="s">
        <v>51</v>
      </c>
      <c r="P331" s="464" t="s">
        <v>68</v>
      </c>
      <c r="Q331" s="302" t="s">
        <v>46</v>
      </c>
      <c r="R331" s="297" t="s">
        <v>47</v>
      </c>
      <c r="S331" s="297" t="s">
        <v>51</v>
      </c>
      <c r="T331" s="297"/>
      <c r="U331" s="344"/>
      <c r="V331" s="344"/>
      <c r="W331" s="335">
        <f t="shared" si="5"/>
        <v>0</v>
      </c>
      <c r="X331" s="292" t="s">
        <v>439</v>
      </c>
    </row>
    <row r="332" spans="1:24" ht="24" x14ac:dyDescent="0.2">
      <c r="A332" s="463"/>
      <c r="B332" s="465"/>
      <c r="C332" s="463"/>
      <c r="D332" s="463"/>
      <c r="E332" s="463"/>
      <c r="F332" s="463"/>
      <c r="G332" s="463"/>
      <c r="H332" s="463"/>
      <c r="I332" s="463"/>
      <c r="J332" s="465"/>
      <c r="K332" s="463"/>
      <c r="L332" s="463"/>
      <c r="M332" s="463"/>
      <c r="N332" s="463"/>
      <c r="O332" s="463"/>
      <c r="P332" s="464"/>
      <c r="Q332" s="302" t="s">
        <v>48</v>
      </c>
      <c r="R332" s="297" t="s">
        <v>47</v>
      </c>
      <c r="S332" s="297" t="s">
        <v>51</v>
      </c>
      <c r="T332" s="297"/>
      <c r="U332" s="344"/>
      <c r="V332" s="344"/>
      <c r="W332" s="335">
        <f t="shared" si="5"/>
        <v>0</v>
      </c>
      <c r="X332" s="292" t="s">
        <v>439</v>
      </c>
    </row>
    <row r="333" spans="1:24" x14ac:dyDescent="0.2">
      <c r="A333" s="286" t="s">
        <v>235</v>
      </c>
      <c r="B333" s="349">
        <v>775</v>
      </c>
      <c r="C333" s="286" t="s">
        <v>639</v>
      </c>
      <c r="D333" s="286" t="s">
        <v>82</v>
      </c>
      <c r="E333" s="286">
        <v>39</v>
      </c>
      <c r="F333" s="286">
        <v>123</v>
      </c>
      <c r="G333" s="286">
        <v>9</v>
      </c>
      <c r="H333" s="286">
        <v>3</v>
      </c>
      <c r="I333" s="286">
        <v>8</v>
      </c>
      <c r="J333" s="349">
        <v>72</v>
      </c>
      <c r="K333" s="286" t="s">
        <v>50</v>
      </c>
      <c r="L333" s="286" t="s">
        <v>44</v>
      </c>
      <c r="M333" s="286" t="s">
        <v>45</v>
      </c>
      <c r="N333" s="286" t="s">
        <v>45</v>
      </c>
      <c r="O333" s="286" t="s">
        <v>51</v>
      </c>
      <c r="P333" s="302" t="s">
        <v>68</v>
      </c>
      <c r="Q333" s="302" t="s">
        <v>46</v>
      </c>
      <c r="R333" s="297" t="s">
        <v>47</v>
      </c>
      <c r="S333" s="297" t="s">
        <v>51</v>
      </c>
      <c r="T333" s="297"/>
      <c r="U333" s="344"/>
      <c r="V333" s="344"/>
      <c r="W333" s="335">
        <f t="shared" si="5"/>
        <v>0</v>
      </c>
      <c r="X333" s="292" t="s">
        <v>439</v>
      </c>
    </row>
    <row r="334" spans="1:24" x14ac:dyDescent="0.2">
      <c r="A334" s="286" t="s">
        <v>235</v>
      </c>
      <c r="B334" s="349">
        <v>776</v>
      </c>
      <c r="C334" s="286" t="s">
        <v>640</v>
      </c>
      <c r="D334" s="286" t="s">
        <v>42</v>
      </c>
      <c r="E334" s="286">
        <v>28</v>
      </c>
      <c r="F334" s="286">
        <v>88</v>
      </c>
      <c r="G334" s="286">
        <v>7</v>
      </c>
      <c r="H334" s="286">
        <v>2</v>
      </c>
      <c r="I334" s="286">
        <v>5</v>
      </c>
      <c r="J334" s="349">
        <v>35</v>
      </c>
      <c r="K334" s="286" t="s">
        <v>43</v>
      </c>
      <c r="L334" s="286" t="s">
        <v>44</v>
      </c>
      <c r="M334" s="286" t="s">
        <v>45</v>
      </c>
      <c r="N334" s="286" t="s">
        <v>45</v>
      </c>
      <c r="O334" s="286" t="s">
        <v>51</v>
      </c>
      <c r="P334" s="302"/>
      <c r="Q334" s="302" t="s">
        <v>46</v>
      </c>
      <c r="R334" s="297" t="s">
        <v>47</v>
      </c>
      <c r="S334" s="297" t="s">
        <v>51</v>
      </c>
      <c r="T334" s="297"/>
      <c r="U334" s="344"/>
      <c r="V334" s="344"/>
      <c r="W334" s="335">
        <f t="shared" si="5"/>
        <v>0</v>
      </c>
      <c r="X334" s="292" t="s">
        <v>439</v>
      </c>
    </row>
    <row r="335" spans="1:24" x14ac:dyDescent="0.2">
      <c r="A335" s="286" t="s">
        <v>235</v>
      </c>
      <c r="B335" s="349">
        <v>777</v>
      </c>
      <c r="C335" s="286" t="s">
        <v>641</v>
      </c>
      <c r="D335" s="286" t="s">
        <v>82</v>
      </c>
      <c r="E335" s="286">
        <v>42</v>
      </c>
      <c r="F335" s="286">
        <v>132</v>
      </c>
      <c r="G335" s="286">
        <v>10</v>
      </c>
      <c r="H335" s="286">
        <v>3</v>
      </c>
      <c r="I335" s="286">
        <v>8</v>
      </c>
      <c r="J335" s="349">
        <v>80</v>
      </c>
      <c r="K335" s="286" t="s">
        <v>50</v>
      </c>
      <c r="L335" s="286" t="s">
        <v>44</v>
      </c>
      <c r="M335" s="286" t="s">
        <v>51</v>
      </c>
      <c r="N335" s="286" t="s">
        <v>45</v>
      </c>
      <c r="O335" s="286" t="s">
        <v>51</v>
      </c>
      <c r="P335" s="302"/>
      <c r="Q335" s="302" t="s">
        <v>46</v>
      </c>
      <c r="R335" s="297" t="s">
        <v>47</v>
      </c>
      <c r="S335" s="297" t="s">
        <v>51</v>
      </c>
      <c r="T335" s="297"/>
      <c r="U335" s="344"/>
      <c r="V335" s="344"/>
      <c r="W335" s="335">
        <f t="shared" si="5"/>
        <v>0</v>
      </c>
      <c r="X335" s="292" t="s">
        <v>439</v>
      </c>
    </row>
    <row r="336" spans="1:24" x14ac:dyDescent="0.2">
      <c r="A336" s="286" t="s">
        <v>235</v>
      </c>
      <c r="B336" s="349">
        <v>778</v>
      </c>
      <c r="C336" s="286" t="s">
        <v>642</v>
      </c>
      <c r="D336" s="286" t="s">
        <v>42</v>
      </c>
      <c r="E336" s="286">
        <v>23</v>
      </c>
      <c r="F336" s="286">
        <v>72</v>
      </c>
      <c r="G336" s="286">
        <v>7</v>
      </c>
      <c r="H336" s="286">
        <v>2</v>
      </c>
      <c r="I336" s="286">
        <v>5</v>
      </c>
      <c r="J336" s="349">
        <v>35</v>
      </c>
      <c r="K336" s="286" t="s">
        <v>43</v>
      </c>
      <c r="L336" s="286" t="s">
        <v>44</v>
      </c>
      <c r="M336" s="286" t="s">
        <v>45</v>
      </c>
      <c r="N336" s="286" t="s">
        <v>45</v>
      </c>
      <c r="O336" s="286" t="s">
        <v>51</v>
      </c>
      <c r="P336" s="302" t="s">
        <v>243</v>
      </c>
      <c r="Q336" s="302" t="s">
        <v>46</v>
      </c>
      <c r="R336" s="297" t="s">
        <v>47</v>
      </c>
      <c r="S336" s="297" t="s">
        <v>51</v>
      </c>
      <c r="T336" s="297"/>
      <c r="U336" s="344"/>
      <c r="V336" s="344"/>
      <c r="W336" s="335">
        <f t="shared" si="5"/>
        <v>0</v>
      </c>
      <c r="X336" s="292" t="s">
        <v>439</v>
      </c>
    </row>
    <row r="337" spans="1:24" x14ac:dyDescent="0.2">
      <c r="A337" s="463" t="s">
        <v>235</v>
      </c>
      <c r="B337" s="465">
        <v>779</v>
      </c>
      <c r="C337" s="463" t="s">
        <v>643</v>
      </c>
      <c r="D337" s="463" t="s">
        <v>42</v>
      </c>
      <c r="E337" s="463">
        <v>35</v>
      </c>
      <c r="F337" s="463">
        <v>110</v>
      </c>
      <c r="G337" s="463">
        <v>9</v>
      </c>
      <c r="H337" s="463">
        <v>3</v>
      </c>
      <c r="I337" s="463">
        <v>7</v>
      </c>
      <c r="J337" s="465">
        <v>63</v>
      </c>
      <c r="K337" s="463" t="s">
        <v>50</v>
      </c>
      <c r="L337" s="463" t="s">
        <v>44</v>
      </c>
      <c r="M337" s="463" t="s">
        <v>51</v>
      </c>
      <c r="N337" s="463" t="s">
        <v>45</v>
      </c>
      <c r="O337" s="463" t="s">
        <v>51</v>
      </c>
      <c r="P337" s="464" t="s">
        <v>243</v>
      </c>
      <c r="Q337" s="302" t="s">
        <v>46</v>
      </c>
      <c r="R337" s="297" t="s">
        <v>47</v>
      </c>
      <c r="S337" s="297" t="s">
        <v>51</v>
      </c>
      <c r="T337" s="297"/>
      <c r="U337" s="344"/>
      <c r="V337" s="344"/>
      <c r="W337" s="335">
        <f t="shared" si="5"/>
        <v>0</v>
      </c>
      <c r="X337" s="292" t="s">
        <v>439</v>
      </c>
    </row>
    <row r="338" spans="1:24" ht="24" x14ac:dyDescent="0.2">
      <c r="A338" s="463"/>
      <c r="B338" s="465"/>
      <c r="C338" s="463"/>
      <c r="D338" s="463"/>
      <c r="E338" s="463"/>
      <c r="F338" s="463"/>
      <c r="G338" s="463"/>
      <c r="H338" s="463"/>
      <c r="I338" s="463"/>
      <c r="J338" s="465"/>
      <c r="K338" s="463"/>
      <c r="L338" s="463"/>
      <c r="M338" s="463"/>
      <c r="N338" s="463"/>
      <c r="O338" s="463"/>
      <c r="P338" s="464"/>
      <c r="Q338" s="302" t="s">
        <v>48</v>
      </c>
      <c r="R338" s="297" t="s">
        <v>47</v>
      </c>
      <c r="S338" s="297" t="s">
        <v>51</v>
      </c>
      <c r="T338" s="297"/>
      <c r="U338" s="344"/>
      <c r="V338" s="344"/>
      <c r="W338" s="335">
        <f t="shared" si="5"/>
        <v>0</v>
      </c>
      <c r="X338" s="292" t="s">
        <v>439</v>
      </c>
    </row>
    <row r="339" spans="1:24" x14ac:dyDescent="0.2">
      <c r="A339" s="463" t="s">
        <v>235</v>
      </c>
      <c r="B339" s="465">
        <v>780</v>
      </c>
      <c r="C339" s="463" t="s">
        <v>644</v>
      </c>
      <c r="D339" s="463" t="s">
        <v>42</v>
      </c>
      <c r="E339" s="463">
        <v>31</v>
      </c>
      <c r="F339" s="463">
        <v>97</v>
      </c>
      <c r="G339" s="463">
        <v>8</v>
      </c>
      <c r="H339" s="463">
        <v>3</v>
      </c>
      <c r="I339" s="463">
        <v>6</v>
      </c>
      <c r="J339" s="465">
        <v>48</v>
      </c>
      <c r="K339" s="463" t="s">
        <v>50</v>
      </c>
      <c r="L339" s="463" t="s">
        <v>44</v>
      </c>
      <c r="M339" s="463" t="s">
        <v>45</v>
      </c>
      <c r="N339" s="463" t="s">
        <v>45</v>
      </c>
      <c r="O339" s="463" t="s">
        <v>51</v>
      </c>
      <c r="P339" s="464"/>
      <c r="Q339" s="302" t="s">
        <v>46</v>
      </c>
      <c r="R339" s="297" t="s">
        <v>47</v>
      </c>
      <c r="S339" s="297" t="s">
        <v>51</v>
      </c>
      <c r="T339" s="297"/>
      <c r="U339" s="344"/>
      <c r="V339" s="344"/>
      <c r="W339" s="335">
        <f t="shared" si="5"/>
        <v>0</v>
      </c>
      <c r="X339" s="292" t="s">
        <v>439</v>
      </c>
    </row>
    <row r="340" spans="1:24" ht="24" x14ac:dyDescent="0.2">
      <c r="A340" s="463"/>
      <c r="B340" s="465"/>
      <c r="C340" s="463"/>
      <c r="D340" s="463"/>
      <c r="E340" s="463"/>
      <c r="F340" s="463"/>
      <c r="G340" s="463"/>
      <c r="H340" s="463"/>
      <c r="I340" s="463"/>
      <c r="J340" s="465"/>
      <c r="K340" s="463"/>
      <c r="L340" s="463"/>
      <c r="M340" s="463"/>
      <c r="N340" s="463"/>
      <c r="O340" s="463"/>
      <c r="P340" s="464"/>
      <c r="Q340" s="302" t="s">
        <v>48</v>
      </c>
      <c r="R340" s="297" t="s">
        <v>47</v>
      </c>
      <c r="S340" s="297" t="s">
        <v>51</v>
      </c>
      <c r="T340" s="297"/>
      <c r="U340" s="344"/>
      <c r="V340" s="344"/>
      <c r="W340" s="335">
        <f t="shared" si="5"/>
        <v>0</v>
      </c>
      <c r="X340" s="292" t="s">
        <v>439</v>
      </c>
    </row>
    <row r="341" spans="1:24" x14ac:dyDescent="0.2">
      <c r="A341" s="286" t="s">
        <v>235</v>
      </c>
      <c r="B341" s="349">
        <v>781</v>
      </c>
      <c r="C341" s="286" t="s">
        <v>645</v>
      </c>
      <c r="D341" s="286" t="s">
        <v>42</v>
      </c>
      <c r="E341" s="286">
        <v>31</v>
      </c>
      <c r="F341" s="286">
        <v>97</v>
      </c>
      <c r="G341" s="286">
        <v>10</v>
      </c>
      <c r="H341" s="286">
        <v>3</v>
      </c>
      <c r="I341" s="286">
        <v>6</v>
      </c>
      <c r="J341" s="349">
        <v>60</v>
      </c>
      <c r="K341" s="286" t="s">
        <v>50</v>
      </c>
      <c r="L341" s="286" t="s">
        <v>44</v>
      </c>
      <c r="M341" s="286" t="s">
        <v>45</v>
      </c>
      <c r="N341" s="286" t="s">
        <v>45</v>
      </c>
      <c r="O341" s="286" t="s">
        <v>51</v>
      </c>
      <c r="P341" s="302" t="s">
        <v>243</v>
      </c>
      <c r="Q341" s="302" t="s">
        <v>46</v>
      </c>
      <c r="R341" s="297" t="s">
        <v>47</v>
      </c>
      <c r="S341" s="297" t="s">
        <v>51</v>
      </c>
      <c r="T341" s="297"/>
      <c r="U341" s="344"/>
      <c r="V341" s="344"/>
      <c r="W341" s="335">
        <f t="shared" si="5"/>
        <v>0</v>
      </c>
      <c r="X341" s="292" t="s">
        <v>439</v>
      </c>
    </row>
    <row r="342" spans="1:24" x14ac:dyDescent="0.2">
      <c r="A342" s="463" t="s">
        <v>235</v>
      </c>
      <c r="B342" s="465">
        <v>782</v>
      </c>
      <c r="C342" s="463" t="s">
        <v>646</v>
      </c>
      <c r="D342" s="463" t="s">
        <v>42</v>
      </c>
      <c r="E342" s="463">
        <v>26</v>
      </c>
      <c r="F342" s="463">
        <v>82</v>
      </c>
      <c r="G342" s="463">
        <v>6</v>
      </c>
      <c r="H342" s="463">
        <v>3</v>
      </c>
      <c r="I342" s="463">
        <v>5</v>
      </c>
      <c r="J342" s="465">
        <v>30</v>
      </c>
      <c r="K342" s="463" t="s">
        <v>43</v>
      </c>
      <c r="L342" s="463" t="s">
        <v>44</v>
      </c>
      <c r="M342" s="463" t="s">
        <v>45</v>
      </c>
      <c r="N342" s="463" t="s">
        <v>45</v>
      </c>
      <c r="O342" s="463" t="s">
        <v>51</v>
      </c>
      <c r="P342" s="464"/>
      <c r="Q342" s="302" t="s">
        <v>46</v>
      </c>
      <c r="R342" s="297" t="s">
        <v>47</v>
      </c>
      <c r="S342" s="297" t="s">
        <v>51</v>
      </c>
      <c r="T342" s="297"/>
      <c r="U342" s="344"/>
      <c r="V342" s="344"/>
      <c r="W342" s="335">
        <f t="shared" si="5"/>
        <v>0</v>
      </c>
      <c r="X342" s="292" t="s">
        <v>439</v>
      </c>
    </row>
    <row r="343" spans="1:24" ht="24" x14ac:dyDescent="0.2">
      <c r="A343" s="463"/>
      <c r="B343" s="465"/>
      <c r="C343" s="463"/>
      <c r="D343" s="463"/>
      <c r="E343" s="463"/>
      <c r="F343" s="463"/>
      <c r="G343" s="463"/>
      <c r="H343" s="463"/>
      <c r="I343" s="463"/>
      <c r="J343" s="465"/>
      <c r="K343" s="463"/>
      <c r="L343" s="463"/>
      <c r="M343" s="463"/>
      <c r="N343" s="463"/>
      <c r="O343" s="463"/>
      <c r="P343" s="464"/>
      <c r="Q343" s="302" t="s">
        <v>48</v>
      </c>
      <c r="R343" s="297" t="s">
        <v>47</v>
      </c>
      <c r="S343" s="297" t="s">
        <v>51</v>
      </c>
      <c r="T343" s="297"/>
      <c r="U343" s="344"/>
      <c r="V343" s="344"/>
      <c r="W343" s="335">
        <f t="shared" si="5"/>
        <v>0</v>
      </c>
      <c r="X343" s="292" t="s">
        <v>439</v>
      </c>
    </row>
    <row r="344" spans="1:24" x14ac:dyDescent="0.2">
      <c r="A344" s="463" t="s">
        <v>235</v>
      </c>
      <c r="B344" s="465">
        <v>783</v>
      </c>
      <c r="C344" s="463" t="s">
        <v>647</v>
      </c>
      <c r="D344" s="463" t="s">
        <v>42</v>
      </c>
      <c r="E344" s="463">
        <v>26</v>
      </c>
      <c r="F344" s="463">
        <v>82</v>
      </c>
      <c r="G344" s="463">
        <v>7</v>
      </c>
      <c r="H344" s="463">
        <v>3</v>
      </c>
      <c r="I344" s="463">
        <v>5</v>
      </c>
      <c r="J344" s="465">
        <v>35</v>
      </c>
      <c r="K344" s="463" t="s">
        <v>43</v>
      </c>
      <c r="L344" s="463" t="s">
        <v>44</v>
      </c>
      <c r="M344" s="463" t="s">
        <v>45</v>
      </c>
      <c r="N344" s="463" t="s">
        <v>45</v>
      </c>
      <c r="O344" s="463" t="s">
        <v>51</v>
      </c>
      <c r="P344" s="464"/>
      <c r="Q344" s="302" t="s">
        <v>46</v>
      </c>
      <c r="R344" s="297" t="s">
        <v>47</v>
      </c>
      <c r="S344" s="297" t="s">
        <v>51</v>
      </c>
      <c r="T344" s="297"/>
      <c r="U344" s="344"/>
      <c r="V344" s="344"/>
      <c r="W344" s="335">
        <f t="shared" si="5"/>
        <v>0</v>
      </c>
      <c r="X344" s="292" t="s">
        <v>439</v>
      </c>
    </row>
    <row r="345" spans="1:24" ht="24" x14ac:dyDescent="0.2">
      <c r="A345" s="463"/>
      <c r="B345" s="465"/>
      <c r="C345" s="463"/>
      <c r="D345" s="463"/>
      <c r="E345" s="463"/>
      <c r="F345" s="463"/>
      <c r="G345" s="463"/>
      <c r="H345" s="463"/>
      <c r="I345" s="463"/>
      <c r="J345" s="465"/>
      <c r="K345" s="463"/>
      <c r="L345" s="463"/>
      <c r="M345" s="463"/>
      <c r="N345" s="463"/>
      <c r="O345" s="463"/>
      <c r="P345" s="464"/>
      <c r="Q345" s="302" t="s">
        <v>48</v>
      </c>
      <c r="R345" s="297" t="s">
        <v>47</v>
      </c>
      <c r="S345" s="297" t="s">
        <v>51</v>
      </c>
      <c r="T345" s="297"/>
      <c r="U345" s="344"/>
      <c r="V345" s="344"/>
      <c r="W345" s="335">
        <f t="shared" si="5"/>
        <v>0</v>
      </c>
      <c r="X345" s="292" t="s">
        <v>439</v>
      </c>
    </row>
    <row r="346" spans="1:24" x14ac:dyDescent="0.2">
      <c r="A346" s="463" t="s">
        <v>235</v>
      </c>
      <c r="B346" s="465">
        <v>784</v>
      </c>
      <c r="C346" s="463" t="s">
        <v>648</v>
      </c>
      <c r="D346" s="463" t="s">
        <v>82</v>
      </c>
      <c r="E346" s="463">
        <v>21</v>
      </c>
      <c r="F346" s="463">
        <v>66</v>
      </c>
      <c r="G346" s="463">
        <v>7</v>
      </c>
      <c r="H346" s="463">
        <v>2</v>
      </c>
      <c r="I346" s="463">
        <v>5</v>
      </c>
      <c r="J346" s="465">
        <v>35</v>
      </c>
      <c r="K346" s="463" t="s">
        <v>43</v>
      </c>
      <c r="L346" s="463" t="s">
        <v>44</v>
      </c>
      <c r="M346" s="463" t="s">
        <v>45</v>
      </c>
      <c r="N346" s="463" t="s">
        <v>45</v>
      </c>
      <c r="O346" s="463" t="s">
        <v>51</v>
      </c>
      <c r="P346" s="464"/>
      <c r="Q346" s="302" t="s">
        <v>46</v>
      </c>
      <c r="R346" s="297" t="s">
        <v>47</v>
      </c>
      <c r="S346" s="297" t="s">
        <v>51</v>
      </c>
      <c r="T346" s="297"/>
      <c r="U346" s="344"/>
      <c r="V346" s="344"/>
      <c r="W346" s="335">
        <f t="shared" si="5"/>
        <v>0</v>
      </c>
      <c r="X346" s="292" t="s">
        <v>439</v>
      </c>
    </row>
    <row r="347" spans="1:24" ht="24" x14ac:dyDescent="0.2">
      <c r="A347" s="463"/>
      <c r="B347" s="465"/>
      <c r="C347" s="463"/>
      <c r="D347" s="463"/>
      <c r="E347" s="463"/>
      <c r="F347" s="463"/>
      <c r="G347" s="463"/>
      <c r="H347" s="463"/>
      <c r="I347" s="463"/>
      <c r="J347" s="465"/>
      <c r="K347" s="463"/>
      <c r="L347" s="463"/>
      <c r="M347" s="463"/>
      <c r="N347" s="463"/>
      <c r="O347" s="463"/>
      <c r="P347" s="464"/>
      <c r="Q347" s="302" t="s">
        <v>48</v>
      </c>
      <c r="R347" s="297" t="s">
        <v>47</v>
      </c>
      <c r="S347" s="297" t="s">
        <v>51</v>
      </c>
      <c r="T347" s="297"/>
      <c r="U347" s="344"/>
      <c r="V347" s="344"/>
      <c r="W347" s="335">
        <f t="shared" si="5"/>
        <v>0</v>
      </c>
      <c r="X347" s="292" t="s">
        <v>439</v>
      </c>
    </row>
    <row r="348" spans="1:24" x14ac:dyDescent="0.2">
      <c r="A348" s="463" t="s">
        <v>235</v>
      </c>
      <c r="B348" s="465">
        <v>785</v>
      </c>
      <c r="C348" s="463" t="s">
        <v>649</v>
      </c>
      <c r="D348" s="463" t="s">
        <v>42</v>
      </c>
      <c r="E348" s="463">
        <v>26</v>
      </c>
      <c r="F348" s="463">
        <v>82</v>
      </c>
      <c r="G348" s="463">
        <v>7</v>
      </c>
      <c r="H348" s="463">
        <v>3</v>
      </c>
      <c r="I348" s="463">
        <v>6</v>
      </c>
      <c r="J348" s="465">
        <v>42</v>
      </c>
      <c r="K348" s="463" t="s">
        <v>43</v>
      </c>
      <c r="L348" s="463" t="s">
        <v>44</v>
      </c>
      <c r="M348" s="463" t="s">
        <v>45</v>
      </c>
      <c r="N348" s="463" t="s">
        <v>45</v>
      </c>
      <c r="O348" s="463" t="s">
        <v>51</v>
      </c>
      <c r="P348" s="464"/>
      <c r="Q348" s="302" t="s">
        <v>46</v>
      </c>
      <c r="R348" s="297" t="s">
        <v>47</v>
      </c>
      <c r="S348" s="297" t="s">
        <v>51</v>
      </c>
      <c r="T348" s="297"/>
      <c r="U348" s="344"/>
      <c r="V348" s="344"/>
      <c r="W348" s="335">
        <f t="shared" si="5"/>
        <v>0</v>
      </c>
      <c r="X348" s="292" t="s">
        <v>439</v>
      </c>
    </row>
    <row r="349" spans="1:24" ht="24" x14ac:dyDescent="0.2">
      <c r="A349" s="463"/>
      <c r="B349" s="465"/>
      <c r="C349" s="463"/>
      <c r="D349" s="463"/>
      <c r="E349" s="463"/>
      <c r="F349" s="463"/>
      <c r="G349" s="463"/>
      <c r="H349" s="463"/>
      <c r="I349" s="463"/>
      <c r="J349" s="465"/>
      <c r="K349" s="463"/>
      <c r="L349" s="463"/>
      <c r="M349" s="463"/>
      <c r="N349" s="463"/>
      <c r="O349" s="463"/>
      <c r="P349" s="464"/>
      <c r="Q349" s="302" t="s">
        <v>48</v>
      </c>
      <c r="R349" s="297" t="s">
        <v>47</v>
      </c>
      <c r="S349" s="297" t="s">
        <v>51</v>
      </c>
      <c r="T349" s="297"/>
      <c r="U349" s="344"/>
      <c r="V349" s="344"/>
      <c r="W349" s="335">
        <f t="shared" si="5"/>
        <v>0</v>
      </c>
      <c r="X349" s="292" t="s">
        <v>439</v>
      </c>
    </row>
    <row r="350" spans="1:24" x14ac:dyDescent="0.2">
      <c r="A350" s="286" t="s">
        <v>235</v>
      </c>
      <c r="B350" s="349">
        <v>786</v>
      </c>
      <c r="C350" s="286" t="s">
        <v>650</v>
      </c>
      <c r="D350" s="286" t="s">
        <v>42</v>
      </c>
      <c r="E350" s="286">
        <v>31</v>
      </c>
      <c r="F350" s="286">
        <v>97</v>
      </c>
      <c r="G350" s="286">
        <v>9</v>
      </c>
      <c r="H350" s="286">
        <v>3</v>
      </c>
      <c r="I350" s="286">
        <v>7</v>
      </c>
      <c r="J350" s="349">
        <v>63</v>
      </c>
      <c r="K350" s="286" t="s">
        <v>50</v>
      </c>
      <c r="L350" s="286" t="s">
        <v>44</v>
      </c>
      <c r="M350" s="286" t="s">
        <v>51</v>
      </c>
      <c r="N350" s="286" t="s">
        <v>45</v>
      </c>
      <c r="O350" s="286" t="s">
        <v>51</v>
      </c>
      <c r="P350" s="302" t="s">
        <v>243</v>
      </c>
      <c r="Q350" s="302" t="s">
        <v>46</v>
      </c>
      <c r="R350" s="297" t="s">
        <v>47</v>
      </c>
      <c r="S350" s="297" t="s">
        <v>51</v>
      </c>
      <c r="T350" s="297"/>
      <c r="U350" s="344"/>
      <c r="V350" s="344"/>
      <c r="W350" s="335">
        <f t="shared" si="5"/>
        <v>0</v>
      </c>
      <c r="X350" s="292" t="s">
        <v>439</v>
      </c>
    </row>
    <row r="351" spans="1:24" x14ac:dyDescent="0.2">
      <c r="A351" s="463" t="s">
        <v>235</v>
      </c>
      <c r="B351" s="465">
        <v>787</v>
      </c>
      <c r="C351" s="463" t="s">
        <v>651</v>
      </c>
      <c r="D351" s="463" t="s">
        <v>82</v>
      </c>
      <c r="E351" s="463">
        <v>29</v>
      </c>
      <c r="F351" s="463">
        <v>91</v>
      </c>
      <c r="G351" s="463">
        <v>8</v>
      </c>
      <c r="H351" s="463">
        <v>2</v>
      </c>
      <c r="I351" s="463">
        <v>7</v>
      </c>
      <c r="J351" s="465">
        <v>56</v>
      </c>
      <c r="K351" s="463" t="s">
        <v>50</v>
      </c>
      <c r="L351" s="463" t="s">
        <v>44</v>
      </c>
      <c r="M351" s="463" t="s">
        <v>45</v>
      </c>
      <c r="N351" s="463" t="s">
        <v>45</v>
      </c>
      <c r="O351" s="463" t="s">
        <v>51</v>
      </c>
      <c r="P351" s="464"/>
      <c r="Q351" s="302" t="s">
        <v>46</v>
      </c>
      <c r="R351" s="297" t="s">
        <v>47</v>
      </c>
      <c r="S351" s="297" t="s">
        <v>51</v>
      </c>
      <c r="T351" s="297"/>
      <c r="U351" s="344"/>
      <c r="V351" s="344"/>
      <c r="W351" s="335">
        <f t="shared" si="5"/>
        <v>0</v>
      </c>
      <c r="X351" s="292" t="s">
        <v>439</v>
      </c>
    </row>
    <row r="352" spans="1:24" ht="24" x14ac:dyDescent="0.2">
      <c r="A352" s="463"/>
      <c r="B352" s="465"/>
      <c r="C352" s="463"/>
      <c r="D352" s="463"/>
      <c r="E352" s="463"/>
      <c r="F352" s="463"/>
      <c r="G352" s="463"/>
      <c r="H352" s="463"/>
      <c r="I352" s="463"/>
      <c r="J352" s="465"/>
      <c r="K352" s="463"/>
      <c r="L352" s="463"/>
      <c r="M352" s="463"/>
      <c r="N352" s="463"/>
      <c r="O352" s="463"/>
      <c r="P352" s="464"/>
      <c r="Q352" s="302" t="s">
        <v>48</v>
      </c>
      <c r="R352" s="297" t="s">
        <v>47</v>
      </c>
      <c r="S352" s="297" t="s">
        <v>51</v>
      </c>
      <c r="T352" s="297"/>
      <c r="U352" s="344"/>
      <c r="V352" s="344"/>
      <c r="W352" s="335">
        <f t="shared" si="5"/>
        <v>0</v>
      </c>
      <c r="X352" s="292" t="s">
        <v>439</v>
      </c>
    </row>
    <row r="353" spans="1:24" x14ac:dyDescent="0.2">
      <c r="A353" s="463" t="s">
        <v>235</v>
      </c>
      <c r="B353" s="465">
        <v>788</v>
      </c>
      <c r="C353" s="463" t="s">
        <v>652</v>
      </c>
      <c r="D353" s="463" t="s">
        <v>82</v>
      </c>
      <c r="E353" s="463">
        <v>32</v>
      </c>
      <c r="F353" s="463">
        <v>101</v>
      </c>
      <c r="G353" s="463">
        <v>8</v>
      </c>
      <c r="H353" s="463">
        <v>3</v>
      </c>
      <c r="I353" s="463">
        <v>7</v>
      </c>
      <c r="J353" s="465">
        <v>56</v>
      </c>
      <c r="K353" s="463" t="s">
        <v>50</v>
      </c>
      <c r="L353" s="463" t="s">
        <v>44</v>
      </c>
      <c r="M353" s="463" t="s">
        <v>45</v>
      </c>
      <c r="N353" s="463" t="s">
        <v>45</v>
      </c>
      <c r="O353" s="463" t="s">
        <v>51</v>
      </c>
      <c r="P353" s="464"/>
      <c r="Q353" s="302" t="s">
        <v>46</v>
      </c>
      <c r="R353" s="297" t="s">
        <v>47</v>
      </c>
      <c r="S353" s="297" t="s">
        <v>51</v>
      </c>
      <c r="T353" s="297"/>
      <c r="U353" s="344"/>
      <c r="V353" s="344"/>
      <c r="W353" s="335">
        <f t="shared" si="5"/>
        <v>0</v>
      </c>
      <c r="X353" s="292" t="s">
        <v>439</v>
      </c>
    </row>
    <row r="354" spans="1:24" ht="24" x14ac:dyDescent="0.2">
      <c r="A354" s="463"/>
      <c r="B354" s="465"/>
      <c r="C354" s="463"/>
      <c r="D354" s="463"/>
      <c r="E354" s="463"/>
      <c r="F354" s="463"/>
      <c r="G354" s="463"/>
      <c r="H354" s="463"/>
      <c r="I354" s="463"/>
      <c r="J354" s="465"/>
      <c r="K354" s="463"/>
      <c r="L354" s="463"/>
      <c r="M354" s="463"/>
      <c r="N354" s="463"/>
      <c r="O354" s="463"/>
      <c r="P354" s="464"/>
      <c r="Q354" s="302" t="s">
        <v>48</v>
      </c>
      <c r="R354" s="297" t="s">
        <v>47</v>
      </c>
      <c r="S354" s="297" t="s">
        <v>51</v>
      </c>
      <c r="T354" s="297"/>
      <c r="U354" s="344"/>
      <c r="V354" s="344"/>
      <c r="W354" s="335">
        <f t="shared" si="5"/>
        <v>0</v>
      </c>
      <c r="X354" s="292" t="s">
        <v>439</v>
      </c>
    </row>
    <row r="355" spans="1:24" x14ac:dyDescent="0.2">
      <c r="A355" s="463" t="s">
        <v>235</v>
      </c>
      <c r="B355" s="465">
        <v>789</v>
      </c>
      <c r="C355" s="463" t="s">
        <v>653</v>
      </c>
      <c r="D355" s="463" t="s">
        <v>82</v>
      </c>
      <c r="E355" s="463">
        <v>29</v>
      </c>
      <c r="F355" s="463">
        <v>91</v>
      </c>
      <c r="G355" s="463">
        <v>8</v>
      </c>
      <c r="H355" s="463">
        <v>2</v>
      </c>
      <c r="I355" s="463">
        <v>7</v>
      </c>
      <c r="J355" s="465">
        <v>56</v>
      </c>
      <c r="K355" s="463" t="s">
        <v>50</v>
      </c>
      <c r="L355" s="463" t="s">
        <v>44</v>
      </c>
      <c r="M355" s="463" t="s">
        <v>51</v>
      </c>
      <c r="N355" s="463" t="s">
        <v>45</v>
      </c>
      <c r="O355" s="463" t="s">
        <v>51</v>
      </c>
      <c r="P355" s="464"/>
      <c r="Q355" s="302" t="s">
        <v>46</v>
      </c>
      <c r="R355" s="297" t="s">
        <v>47</v>
      </c>
      <c r="S355" s="297" t="s">
        <v>51</v>
      </c>
      <c r="T355" s="297"/>
      <c r="U355" s="344"/>
      <c r="V355" s="344"/>
      <c r="W355" s="335">
        <f t="shared" si="5"/>
        <v>0</v>
      </c>
      <c r="X355" s="292" t="s">
        <v>439</v>
      </c>
    </row>
    <row r="356" spans="1:24" ht="24" x14ac:dyDescent="0.2">
      <c r="A356" s="463"/>
      <c r="B356" s="465"/>
      <c r="C356" s="463"/>
      <c r="D356" s="463"/>
      <c r="E356" s="463"/>
      <c r="F356" s="463"/>
      <c r="G356" s="463"/>
      <c r="H356" s="463"/>
      <c r="I356" s="463"/>
      <c r="J356" s="465"/>
      <c r="K356" s="463"/>
      <c r="L356" s="463"/>
      <c r="M356" s="463"/>
      <c r="N356" s="463"/>
      <c r="O356" s="463"/>
      <c r="P356" s="464"/>
      <c r="Q356" s="302" t="s">
        <v>48</v>
      </c>
      <c r="R356" s="297" t="s">
        <v>47</v>
      </c>
      <c r="S356" s="297" t="s">
        <v>51</v>
      </c>
      <c r="T356" s="297"/>
      <c r="U356" s="344"/>
      <c r="V356" s="344"/>
      <c r="W356" s="335">
        <f t="shared" si="5"/>
        <v>0</v>
      </c>
      <c r="X356" s="292" t="s">
        <v>439</v>
      </c>
    </row>
    <row r="357" spans="1:24" x14ac:dyDescent="0.2">
      <c r="A357" s="463" t="s">
        <v>235</v>
      </c>
      <c r="B357" s="465">
        <v>790</v>
      </c>
      <c r="C357" s="463" t="s">
        <v>654</v>
      </c>
      <c r="D357" s="463" t="s">
        <v>82</v>
      </c>
      <c r="E357" s="463">
        <v>36</v>
      </c>
      <c r="F357" s="463">
        <v>113</v>
      </c>
      <c r="G357" s="463">
        <v>8</v>
      </c>
      <c r="H357" s="463">
        <v>3</v>
      </c>
      <c r="I357" s="463">
        <v>7</v>
      </c>
      <c r="J357" s="465">
        <v>56</v>
      </c>
      <c r="K357" s="463" t="s">
        <v>50</v>
      </c>
      <c r="L357" s="463" t="s">
        <v>44</v>
      </c>
      <c r="M357" s="463" t="s">
        <v>51</v>
      </c>
      <c r="N357" s="463" t="s">
        <v>45</v>
      </c>
      <c r="O357" s="463" t="s">
        <v>51</v>
      </c>
      <c r="P357" s="464"/>
      <c r="Q357" s="302" t="s">
        <v>46</v>
      </c>
      <c r="R357" s="297" t="s">
        <v>47</v>
      </c>
      <c r="S357" s="297" t="s">
        <v>51</v>
      </c>
      <c r="T357" s="297"/>
      <c r="U357" s="344"/>
      <c r="V357" s="344"/>
      <c r="W357" s="335">
        <f t="shared" si="5"/>
        <v>0</v>
      </c>
      <c r="X357" s="292" t="s">
        <v>439</v>
      </c>
    </row>
    <row r="358" spans="1:24" ht="24" x14ac:dyDescent="0.2">
      <c r="A358" s="463"/>
      <c r="B358" s="465"/>
      <c r="C358" s="463"/>
      <c r="D358" s="463"/>
      <c r="E358" s="463"/>
      <c r="F358" s="463"/>
      <c r="G358" s="463"/>
      <c r="H358" s="463"/>
      <c r="I358" s="463"/>
      <c r="J358" s="465"/>
      <c r="K358" s="463"/>
      <c r="L358" s="463"/>
      <c r="M358" s="463"/>
      <c r="N358" s="463"/>
      <c r="O358" s="463"/>
      <c r="P358" s="464"/>
      <c r="Q358" s="302" t="s">
        <v>48</v>
      </c>
      <c r="R358" s="297" t="s">
        <v>47</v>
      </c>
      <c r="S358" s="297" t="s">
        <v>51</v>
      </c>
      <c r="T358" s="297"/>
      <c r="U358" s="344"/>
      <c r="V358" s="344"/>
      <c r="W358" s="335">
        <f t="shared" si="5"/>
        <v>0</v>
      </c>
      <c r="X358" s="292" t="s">
        <v>439</v>
      </c>
    </row>
    <row r="359" spans="1:24" x14ac:dyDescent="0.2">
      <c r="A359" s="463" t="s">
        <v>235</v>
      </c>
      <c r="B359" s="465">
        <v>791</v>
      </c>
      <c r="C359" s="463" t="s">
        <v>655</v>
      </c>
      <c r="D359" s="463" t="s">
        <v>42</v>
      </c>
      <c r="E359" s="463">
        <v>39</v>
      </c>
      <c r="F359" s="463">
        <v>123</v>
      </c>
      <c r="G359" s="463">
        <v>9</v>
      </c>
      <c r="H359" s="463">
        <v>3</v>
      </c>
      <c r="I359" s="463">
        <v>8</v>
      </c>
      <c r="J359" s="465">
        <v>72</v>
      </c>
      <c r="K359" s="463" t="s">
        <v>50</v>
      </c>
      <c r="L359" s="463" t="s">
        <v>44</v>
      </c>
      <c r="M359" s="463" t="s">
        <v>45</v>
      </c>
      <c r="N359" s="463" t="s">
        <v>51</v>
      </c>
      <c r="O359" s="463" t="s">
        <v>51</v>
      </c>
      <c r="P359" s="464" t="s">
        <v>247</v>
      </c>
      <c r="Q359" s="302" t="s">
        <v>46</v>
      </c>
      <c r="R359" s="297" t="s">
        <v>47</v>
      </c>
      <c r="S359" s="297" t="s">
        <v>51</v>
      </c>
      <c r="T359" s="297"/>
      <c r="U359" s="344"/>
      <c r="V359" s="344"/>
      <c r="W359" s="335">
        <f t="shared" si="5"/>
        <v>0</v>
      </c>
      <c r="X359" s="292" t="s">
        <v>439</v>
      </c>
    </row>
    <row r="360" spans="1:24" ht="24" x14ac:dyDescent="0.2">
      <c r="A360" s="463"/>
      <c r="B360" s="465"/>
      <c r="C360" s="463"/>
      <c r="D360" s="463"/>
      <c r="E360" s="463"/>
      <c r="F360" s="463"/>
      <c r="G360" s="463"/>
      <c r="H360" s="463"/>
      <c r="I360" s="463"/>
      <c r="J360" s="465"/>
      <c r="K360" s="463"/>
      <c r="L360" s="463"/>
      <c r="M360" s="463"/>
      <c r="N360" s="463"/>
      <c r="O360" s="463"/>
      <c r="P360" s="464"/>
      <c r="Q360" s="302" t="s">
        <v>48</v>
      </c>
      <c r="R360" s="297" t="s">
        <v>47</v>
      </c>
      <c r="S360" s="297" t="s">
        <v>51</v>
      </c>
      <c r="T360" s="297"/>
      <c r="U360" s="344"/>
      <c r="V360" s="344"/>
      <c r="W360" s="335">
        <f t="shared" si="5"/>
        <v>0</v>
      </c>
      <c r="X360" s="292" t="s">
        <v>439</v>
      </c>
    </row>
    <row r="361" spans="1:24" x14ac:dyDescent="0.2">
      <c r="A361" s="463" t="s">
        <v>235</v>
      </c>
      <c r="B361" s="465">
        <v>792</v>
      </c>
      <c r="C361" s="463" t="s">
        <v>656</v>
      </c>
      <c r="D361" s="463" t="s">
        <v>82</v>
      </c>
      <c r="E361" s="463">
        <v>32</v>
      </c>
      <c r="F361" s="463">
        <v>101</v>
      </c>
      <c r="G361" s="463">
        <v>10</v>
      </c>
      <c r="H361" s="463">
        <v>3</v>
      </c>
      <c r="I361" s="463">
        <v>7</v>
      </c>
      <c r="J361" s="465">
        <v>70</v>
      </c>
      <c r="K361" s="463" t="s">
        <v>50</v>
      </c>
      <c r="L361" s="463" t="s">
        <v>44</v>
      </c>
      <c r="M361" s="463" t="s">
        <v>45</v>
      </c>
      <c r="N361" s="463" t="s">
        <v>45</v>
      </c>
      <c r="O361" s="463" t="s">
        <v>51</v>
      </c>
      <c r="P361" s="464"/>
      <c r="Q361" s="302" t="s">
        <v>46</v>
      </c>
      <c r="R361" s="297" t="s">
        <v>47</v>
      </c>
      <c r="S361" s="297" t="s">
        <v>51</v>
      </c>
      <c r="T361" s="297"/>
      <c r="U361" s="344"/>
      <c r="V361" s="344"/>
      <c r="W361" s="335">
        <f t="shared" si="5"/>
        <v>0</v>
      </c>
      <c r="X361" s="292" t="s">
        <v>439</v>
      </c>
    </row>
    <row r="362" spans="1:24" ht="24" x14ac:dyDescent="0.2">
      <c r="A362" s="463"/>
      <c r="B362" s="465"/>
      <c r="C362" s="463"/>
      <c r="D362" s="463"/>
      <c r="E362" s="463"/>
      <c r="F362" s="463"/>
      <c r="G362" s="463"/>
      <c r="H362" s="463"/>
      <c r="I362" s="463"/>
      <c r="J362" s="465"/>
      <c r="K362" s="463"/>
      <c r="L362" s="463"/>
      <c r="M362" s="463"/>
      <c r="N362" s="463"/>
      <c r="O362" s="463"/>
      <c r="P362" s="464"/>
      <c r="Q362" s="302" t="s">
        <v>48</v>
      </c>
      <c r="R362" s="297" t="s">
        <v>47</v>
      </c>
      <c r="S362" s="297" t="s">
        <v>51</v>
      </c>
      <c r="T362" s="297"/>
      <c r="U362" s="344"/>
      <c r="V362" s="344"/>
      <c r="W362" s="335">
        <f t="shared" si="5"/>
        <v>0</v>
      </c>
      <c r="X362" s="292" t="s">
        <v>439</v>
      </c>
    </row>
    <row r="363" spans="1:24" x14ac:dyDescent="0.2">
      <c r="A363" s="463" t="s">
        <v>235</v>
      </c>
      <c r="B363" s="465">
        <v>793</v>
      </c>
      <c r="C363" s="463" t="s">
        <v>657</v>
      </c>
      <c r="D363" s="463" t="s">
        <v>82</v>
      </c>
      <c r="E363" s="463">
        <v>34</v>
      </c>
      <c r="F363" s="463">
        <v>107</v>
      </c>
      <c r="G363" s="463">
        <v>9</v>
      </c>
      <c r="H363" s="463">
        <v>3</v>
      </c>
      <c r="I363" s="463">
        <v>8</v>
      </c>
      <c r="J363" s="465">
        <v>72</v>
      </c>
      <c r="K363" s="463" t="s">
        <v>50</v>
      </c>
      <c r="L363" s="463" t="s">
        <v>44</v>
      </c>
      <c r="M363" s="463" t="s">
        <v>45</v>
      </c>
      <c r="N363" s="463" t="s">
        <v>45</v>
      </c>
      <c r="O363" s="463" t="s">
        <v>51</v>
      </c>
      <c r="P363" s="464"/>
      <c r="Q363" s="302" t="s">
        <v>46</v>
      </c>
      <c r="R363" s="297" t="s">
        <v>47</v>
      </c>
      <c r="S363" s="297" t="s">
        <v>51</v>
      </c>
      <c r="T363" s="297"/>
      <c r="U363" s="344"/>
      <c r="V363" s="344"/>
      <c r="W363" s="335">
        <f t="shared" si="5"/>
        <v>0</v>
      </c>
      <c r="X363" s="292" t="s">
        <v>439</v>
      </c>
    </row>
    <row r="364" spans="1:24" ht="24" x14ac:dyDescent="0.2">
      <c r="A364" s="463"/>
      <c r="B364" s="465"/>
      <c r="C364" s="463"/>
      <c r="D364" s="463"/>
      <c r="E364" s="463"/>
      <c r="F364" s="463"/>
      <c r="G364" s="463"/>
      <c r="H364" s="463"/>
      <c r="I364" s="463"/>
      <c r="J364" s="465"/>
      <c r="K364" s="463"/>
      <c r="L364" s="463"/>
      <c r="M364" s="463"/>
      <c r="N364" s="463"/>
      <c r="O364" s="463"/>
      <c r="P364" s="464"/>
      <c r="Q364" s="302" t="s">
        <v>48</v>
      </c>
      <c r="R364" s="297" t="s">
        <v>47</v>
      </c>
      <c r="S364" s="297" t="s">
        <v>51</v>
      </c>
      <c r="T364" s="297"/>
      <c r="U364" s="344"/>
      <c r="V364" s="344"/>
      <c r="W364" s="335">
        <f t="shared" si="5"/>
        <v>0</v>
      </c>
      <c r="X364" s="292" t="s">
        <v>439</v>
      </c>
    </row>
    <row r="365" spans="1:24" x14ac:dyDescent="0.2">
      <c r="A365" s="463" t="s">
        <v>235</v>
      </c>
      <c r="B365" s="465">
        <v>794</v>
      </c>
      <c r="C365" s="463" t="s">
        <v>658</v>
      </c>
      <c r="D365" s="463" t="s">
        <v>42</v>
      </c>
      <c r="E365" s="463">
        <v>26</v>
      </c>
      <c r="F365" s="463">
        <v>82</v>
      </c>
      <c r="G365" s="463">
        <v>8</v>
      </c>
      <c r="H365" s="463">
        <v>2</v>
      </c>
      <c r="I365" s="463">
        <v>6</v>
      </c>
      <c r="J365" s="465">
        <v>48</v>
      </c>
      <c r="K365" s="463" t="s">
        <v>43</v>
      </c>
      <c r="L365" s="463" t="s">
        <v>44</v>
      </c>
      <c r="M365" s="463" t="s">
        <v>45</v>
      </c>
      <c r="N365" s="463" t="s">
        <v>45</v>
      </c>
      <c r="O365" s="463" t="s">
        <v>51</v>
      </c>
      <c r="P365" s="464" t="s">
        <v>68</v>
      </c>
      <c r="Q365" s="302" t="s">
        <v>46</v>
      </c>
      <c r="R365" s="297" t="s">
        <v>47</v>
      </c>
      <c r="S365" s="297" t="s">
        <v>51</v>
      </c>
      <c r="T365" s="297"/>
      <c r="U365" s="344"/>
      <c r="V365" s="344"/>
      <c r="W365" s="335">
        <f t="shared" si="5"/>
        <v>0</v>
      </c>
      <c r="X365" s="292" t="s">
        <v>439</v>
      </c>
    </row>
    <row r="366" spans="1:24" ht="24" x14ac:dyDescent="0.2">
      <c r="A366" s="463"/>
      <c r="B366" s="465"/>
      <c r="C366" s="463"/>
      <c r="D366" s="463"/>
      <c r="E366" s="463"/>
      <c r="F366" s="463"/>
      <c r="G366" s="463"/>
      <c r="H366" s="463"/>
      <c r="I366" s="463"/>
      <c r="J366" s="465"/>
      <c r="K366" s="463"/>
      <c r="L366" s="463"/>
      <c r="M366" s="463"/>
      <c r="N366" s="463"/>
      <c r="O366" s="463"/>
      <c r="P366" s="464"/>
      <c r="Q366" s="302" t="s">
        <v>48</v>
      </c>
      <c r="R366" s="297" t="s">
        <v>47</v>
      </c>
      <c r="S366" s="297" t="s">
        <v>51</v>
      </c>
      <c r="T366" s="297"/>
      <c r="U366" s="344"/>
      <c r="V366" s="344"/>
      <c r="W366" s="335">
        <f t="shared" si="5"/>
        <v>0</v>
      </c>
      <c r="X366" s="292" t="s">
        <v>439</v>
      </c>
    </row>
    <row r="367" spans="1:24" x14ac:dyDescent="0.2">
      <c r="A367" s="463" t="s">
        <v>235</v>
      </c>
      <c r="B367" s="465">
        <v>795</v>
      </c>
      <c r="C367" s="463" t="s">
        <v>659</v>
      </c>
      <c r="D367" s="463" t="s">
        <v>82</v>
      </c>
      <c r="E367" s="463">
        <v>28</v>
      </c>
      <c r="F367" s="463">
        <v>88</v>
      </c>
      <c r="G367" s="463">
        <v>9</v>
      </c>
      <c r="H367" s="463">
        <v>3</v>
      </c>
      <c r="I367" s="463">
        <v>6</v>
      </c>
      <c r="J367" s="465">
        <v>54</v>
      </c>
      <c r="K367" s="463" t="s">
        <v>50</v>
      </c>
      <c r="L367" s="463" t="s">
        <v>44</v>
      </c>
      <c r="M367" s="463" t="s">
        <v>45</v>
      </c>
      <c r="N367" s="463" t="s">
        <v>45</v>
      </c>
      <c r="O367" s="463" t="s">
        <v>51</v>
      </c>
      <c r="P367" s="464"/>
      <c r="Q367" s="302" t="s">
        <v>46</v>
      </c>
      <c r="R367" s="297" t="s">
        <v>47</v>
      </c>
      <c r="S367" s="297" t="s">
        <v>51</v>
      </c>
      <c r="T367" s="297"/>
      <c r="U367" s="344"/>
      <c r="V367" s="344"/>
      <c r="W367" s="335">
        <f t="shared" si="5"/>
        <v>0</v>
      </c>
      <c r="X367" s="292" t="s">
        <v>439</v>
      </c>
    </row>
    <row r="368" spans="1:24" ht="24" x14ac:dyDescent="0.2">
      <c r="A368" s="463"/>
      <c r="B368" s="465"/>
      <c r="C368" s="463"/>
      <c r="D368" s="463"/>
      <c r="E368" s="463"/>
      <c r="F368" s="463"/>
      <c r="G368" s="463"/>
      <c r="H368" s="463"/>
      <c r="I368" s="463"/>
      <c r="J368" s="465"/>
      <c r="K368" s="463"/>
      <c r="L368" s="463"/>
      <c r="M368" s="463"/>
      <c r="N368" s="463"/>
      <c r="O368" s="463"/>
      <c r="P368" s="464"/>
      <c r="Q368" s="302" t="s">
        <v>48</v>
      </c>
      <c r="R368" s="297" t="s">
        <v>47</v>
      </c>
      <c r="S368" s="297" t="s">
        <v>51</v>
      </c>
      <c r="T368" s="297"/>
      <c r="U368" s="344"/>
      <c r="V368" s="344"/>
      <c r="W368" s="335">
        <f t="shared" si="5"/>
        <v>0</v>
      </c>
      <c r="X368" s="292" t="s">
        <v>439</v>
      </c>
    </row>
    <row r="369" spans="1:24" x14ac:dyDescent="0.2">
      <c r="A369" s="463" t="s">
        <v>235</v>
      </c>
      <c r="B369" s="465">
        <v>796</v>
      </c>
      <c r="C369" s="463" t="s">
        <v>660</v>
      </c>
      <c r="D369" s="463" t="s">
        <v>82</v>
      </c>
      <c r="E369" s="463">
        <v>25</v>
      </c>
      <c r="F369" s="463">
        <v>79</v>
      </c>
      <c r="G369" s="463">
        <v>7</v>
      </c>
      <c r="H369" s="463">
        <v>2</v>
      </c>
      <c r="I369" s="463">
        <v>6</v>
      </c>
      <c r="J369" s="465">
        <v>42</v>
      </c>
      <c r="K369" s="463" t="s">
        <v>43</v>
      </c>
      <c r="L369" s="463" t="s">
        <v>44</v>
      </c>
      <c r="M369" s="463" t="s">
        <v>45</v>
      </c>
      <c r="N369" s="463" t="s">
        <v>45</v>
      </c>
      <c r="O369" s="463" t="s">
        <v>51</v>
      </c>
      <c r="P369" s="464"/>
      <c r="Q369" s="302" t="s">
        <v>46</v>
      </c>
      <c r="R369" s="297" t="s">
        <v>47</v>
      </c>
      <c r="S369" s="297" t="s">
        <v>51</v>
      </c>
      <c r="T369" s="297"/>
      <c r="U369" s="344"/>
      <c r="V369" s="344"/>
      <c r="W369" s="335">
        <f t="shared" si="5"/>
        <v>0</v>
      </c>
      <c r="X369" s="292" t="s">
        <v>439</v>
      </c>
    </row>
    <row r="370" spans="1:24" ht="24" x14ac:dyDescent="0.2">
      <c r="A370" s="463"/>
      <c r="B370" s="465"/>
      <c r="C370" s="463"/>
      <c r="D370" s="463"/>
      <c r="E370" s="463"/>
      <c r="F370" s="463"/>
      <c r="G370" s="463"/>
      <c r="H370" s="463"/>
      <c r="I370" s="463"/>
      <c r="J370" s="465"/>
      <c r="K370" s="463"/>
      <c r="L370" s="463"/>
      <c r="M370" s="463"/>
      <c r="N370" s="463"/>
      <c r="O370" s="463"/>
      <c r="P370" s="464"/>
      <c r="Q370" s="302" t="s">
        <v>48</v>
      </c>
      <c r="R370" s="297" t="s">
        <v>47</v>
      </c>
      <c r="S370" s="297" t="s">
        <v>51</v>
      </c>
      <c r="T370" s="297"/>
      <c r="U370" s="344"/>
      <c r="V370" s="344"/>
      <c r="W370" s="335">
        <f t="shared" si="5"/>
        <v>0</v>
      </c>
      <c r="X370" s="292" t="s">
        <v>439</v>
      </c>
    </row>
    <row r="371" spans="1:24" x14ac:dyDescent="0.2">
      <c r="A371" s="463" t="s">
        <v>235</v>
      </c>
      <c r="B371" s="465">
        <v>797</v>
      </c>
      <c r="C371" s="463" t="s">
        <v>661</v>
      </c>
      <c r="D371" s="463" t="s">
        <v>82</v>
      </c>
      <c r="E371" s="463">
        <v>25</v>
      </c>
      <c r="F371" s="463">
        <v>79</v>
      </c>
      <c r="G371" s="463">
        <v>8</v>
      </c>
      <c r="H371" s="463">
        <v>3</v>
      </c>
      <c r="I371" s="463">
        <v>5</v>
      </c>
      <c r="J371" s="465">
        <v>40</v>
      </c>
      <c r="K371" s="463" t="s">
        <v>43</v>
      </c>
      <c r="L371" s="463" t="s">
        <v>44</v>
      </c>
      <c r="M371" s="463" t="s">
        <v>45</v>
      </c>
      <c r="N371" s="463" t="s">
        <v>45</v>
      </c>
      <c r="O371" s="463" t="s">
        <v>51</v>
      </c>
      <c r="P371" s="464" t="s">
        <v>68</v>
      </c>
      <c r="Q371" s="302" t="s">
        <v>46</v>
      </c>
      <c r="R371" s="297" t="s">
        <v>47</v>
      </c>
      <c r="S371" s="297" t="s">
        <v>51</v>
      </c>
      <c r="T371" s="297"/>
      <c r="U371" s="344"/>
      <c r="V371" s="344"/>
      <c r="W371" s="335">
        <f t="shared" si="5"/>
        <v>0</v>
      </c>
      <c r="X371" s="292" t="s">
        <v>439</v>
      </c>
    </row>
    <row r="372" spans="1:24" ht="24" x14ac:dyDescent="0.2">
      <c r="A372" s="463"/>
      <c r="B372" s="465"/>
      <c r="C372" s="463"/>
      <c r="D372" s="463"/>
      <c r="E372" s="463"/>
      <c r="F372" s="463"/>
      <c r="G372" s="463"/>
      <c r="H372" s="463"/>
      <c r="I372" s="463"/>
      <c r="J372" s="465"/>
      <c r="K372" s="463"/>
      <c r="L372" s="463"/>
      <c r="M372" s="463"/>
      <c r="N372" s="463"/>
      <c r="O372" s="463"/>
      <c r="P372" s="464"/>
      <c r="Q372" s="302" t="s">
        <v>48</v>
      </c>
      <c r="R372" s="297" t="s">
        <v>47</v>
      </c>
      <c r="S372" s="297" t="s">
        <v>51</v>
      </c>
      <c r="T372" s="297"/>
      <c r="U372" s="344"/>
      <c r="V372" s="344"/>
      <c r="W372" s="335">
        <f t="shared" si="5"/>
        <v>0</v>
      </c>
      <c r="X372" s="292" t="s">
        <v>439</v>
      </c>
    </row>
    <row r="373" spans="1:24" x14ac:dyDescent="0.2">
      <c r="A373" s="463" t="s">
        <v>235</v>
      </c>
      <c r="B373" s="465">
        <v>798</v>
      </c>
      <c r="C373" s="463" t="s">
        <v>662</v>
      </c>
      <c r="D373" s="463" t="s">
        <v>82</v>
      </c>
      <c r="E373" s="463">
        <v>24</v>
      </c>
      <c r="F373" s="463">
        <v>75</v>
      </c>
      <c r="G373" s="463">
        <v>7</v>
      </c>
      <c r="H373" s="463">
        <v>2</v>
      </c>
      <c r="I373" s="463">
        <v>5</v>
      </c>
      <c r="J373" s="465">
        <v>35</v>
      </c>
      <c r="K373" s="463" t="s">
        <v>43</v>
      </c>
      <c r="L373" s="463" t="s">
        <v>44</v>
      </c>
      <c r="M373" s="463" t="s">
        <v>51</v>
      </c>
      <c r="N373" s="463" t="s">
        <v>45</v>
      </c>
      <c r="O373" s="463" t="s">
        <v>51</v>
      </c>
      <c r="P373" s="464"/>
      <c r="Q373" s="302" t="s">
        <v>46</v>
      </c>
      <c r="R373" s="297" t="s">
        <v>47</v>
      </c>
      <c r="S373" s="297" t="s">
        <v>51</v>
      </c>
      <c r="T373" s="297"/>
      <c r="U373" s="344"/>
      <c r="V373" s="344"/>
      <c r="W373" s="335">
        <f t="shared" si="5"/>
        <v>0</v>
      </c>
      <c r="X373" s="292" t="s">
        <v>439</v>
      </c>
    </row>
    <row r="374" spans="1:24" ht="24" x14ac:dyDescent="0.2">
      <c r="A374" s="463"/>
      <c r="B374" s="465"/>
      <c r="C374" s="463"/>
      <c r="D374" s="463"/>
      <c r="E374" s="463"/>
      <c r="F374" s="463"/>
      <c r="G374" s="463"/>
      <c r="H374" s="463"/>
      <c r="I374" s="463"/>
      <c r="J374" s="465"/>
      <c r="K374" s="463"/>
      <c r="L374" s="463"/>
      <c r="M374" s="463"/>
      <c r="N374" s="463"/>
      <c r="O374" s="463"/>
      <c r="P374" s="464"/>
      <c r="Q374" s="302" t="s">
        <v>48</v>
      </c>
      <c r="R374" s="297" t="s">
        <v>47</v>
      </c>
      <c r="S374" s="297" t="s">
        <v>51</v>
      </c>
      <c r="T374" s="297"/>
      <c r="U374" s="344"/>
      <c r="V374" s="344"/>
      <c r="W374" s="335">
        <f t="shared" si="5"/>
        <v>0</v>
      </c>
      <c r="X374" s="292" t="s">
        <v>439</v>
      </c>
    </row>
    <row r="375" spans="1:24" x14ac:dyDescent="0.2">
      <c r="A375" s="463" t="s">
        <v>235</v>
      </c>
      <c r="B375" s="465">
        <v>799</v>
      </c>
      <c r="C375" s="463" t="s">
        <v>663</v>
      </c>
      <c r="D375" s="463" t="s">
        <v>82</v>
      </c>
      <c r="E375" s="463">
        <v>32</v>
      </c>
      <c r="F375" s="463">
        <v>101</v>
      </c>
      <c r="G375" s="463">
        <v>8</v>
      </c>
      <c r="H375" s="463">
        <v>2</v>
      </c>
      <c r="I375" s="463">
        <v>6</v>
      </c>
      <c r="J375" s="465">
        <v>48</v>
      </c>
      <c r="K375" s="463" t="s">
        <v>43</v>
      </c>
      <c r="L375" s="463" t="s">
        <v>44</v>
      </c>
      <c r="M375" s="463" t="s">
        <v>45</v>
      </c>
      <c r="N375" s="463" t="s">
        <v>45</v>
      </c>
      <c r="O375" s="463" t="s">
        <v>51</v>
      </c>
      <c r="P375" s="464"/>
      <c r="Q375" s="302" t="s">
        <v>46</v>
      </c>
      <c r="R375" s="297" t="s">
        <v>47</v>
      </c>
      <c r="S375" s="297" t="s">
        <v>51</v>
      </c>
      <c r="T375" s="297"/>
      <c r="U375" s="344"/>
      <c r="V375" s="344"/>
      <c r="W375" s="335">
        <f t="shared" si="5"/>
        <v>0</v>
      </c>
      <c r="X375" s="292" t="s">
        <v>439</v>
      </c>
    </row>
    <row r="376" spans="1:24" ht="24" x14ac:dyDescent="0.2">
      <c r="A376" s="463"/>
      <c r="B376" s="465"/>
      <c r="C376" s="463"/>
      <c r="D376" s="463"/>
      <c r="E376" s="463"/>
      <c r="F376" s="463"/>
      <c r="G376" s="463"/>
      <c r="H376" s="463"/>
      <c r="I376" s="463"/>
      <c r="J376" s="465"/>
      <c r="K376" s="463"/>
      <c r="L376" s="463"/>
      <c r="M376" s="463"/>
      <c r="N376" s="463"/>
      <c r="O376" s="463"/>
      <c r="P376" s="464"/>
      <c r="Q376" s="302" t="s">
        <v>48</v>
      </c>
      <c r="R376" s="297" t="s">
        <v>47</v>
      </c>
      <c r="S376" s="297" t="s">
        <v>51</v>
      </c>
      <c r="T376" s="297"/>
      <c r="U376" s="344"/>
      <c r="V376" s="344"/>
      <c r="W376" s="335">
        <f t="shared" si="5"/>
        <v>0</v>
      </c>
      <c r="X376" s="292" t="s">
        <v>439</v>
      </c>
    </row>
    <row r="377" spans="1:24" x14ac:dyDescent="0.2">
      <c r="A377" s="463" t="s">
        <v>235</v>
      </c>
      <c r="B377" s="465">
        <v>801</v>
      </c>
      <c r="C377" s="463" t="s">
        <v>664</v>
      </c>
      <c r="D377" s="463" t="s">
        <v>82</v>
      </c>
      <c r="E377" s="463">
        <v>29</v>
      </c>
      <c r="F377" s="463">
        <v>91</v>
      </c>
      <c r="G377" s="463">
        <v>8</v>
      </c>
      <c r="H377" s="463">
        <v>2</v>
      </c>
      <c r="I377" s="463">
        <v>6</v>
      </c>
      <c r="J377" s="465">
        <v>48</v>
      </c>
      <c r="K377" s="463" t="s">
        <v>50</v>
      </c>
      <c r="L377" s="463" t="s">
        <v>44</v>
      </c>
      <c r="M377" s="463" t="s">
        <v>45</v>
      </c>
      <c r="N377" s="463" t="s">
        <v>45</v>
      </c>
      <c r="O377" s="463" t="s">
        <v>51</v>
      </c>
      <c r="P377" s="464"/>
      <c r="Q377" s="302" t="s">
        <v>46</v>
      </c>
      <c r="R377" s="297" t="s">
        <v>47</v>
      </c>
      <c r="S377" s="297" t="s">
        <v>51</v>
      </c>
      <c r="T377" s="297"/>
      <c r="U377" s="344"/>
      <c r="V377" s="344"/>
      <c r="W377" s="335">
        <f t="shared" si="5"/>
        <v>0</v>
      </c>
      <c r="X377" s="292" t="s">
        <v>439</v>
      </c>
    </row>
    <row r="378" spans="1:24" ht="24" x14ac:dyDescent="0.2">
      <c r="A378" s="463"/>
      <c r="B378" s="465"/>
      <c r="C378" s="463"/>
      <c r="D378" s="463"/>
      <c r="E378" s="463"/>
      <c r="F378" s="463"/>
      <c r="G378" s="463"/>
      <c r="H378" s="463"/>
      <c r="I378" s="463"/>
      <c r="J378" s="465"/>
      <c r="K378" s="463"/>
      <c r="L378" s="463"/>
      <c r="M378" s="463"/>
      <c r="N378" s="463"/>
      <c r="O378" s="463"/>
      <c r="P378" s="464"/>
      <c r="Q378" s="302" t="s">
        <v>48</v>
      </c>
      <c r="R378" s="297" t="s">
        <v>47</v>
      </c>
      <c r="S378" s="297" t="s">
        <v>51</v>
      </c>
      <c r="T378" s="297"/>
      <c r="U378" s="344"/>
      <c r="V378" s="344"/>
      <c r="W378" s="335">
        <f t="shared" si="5"/>
        <v>0</v>
      </c>
      <c r="X378" s="292" t="s">
        <v>439</v>
      </c>
    </row>
    <row r="379" spans="1:24" x14ac:dyDescent="0.2">
      <c r="A379" s="463" t="s">
        <v>235</v>
      </c>
      <c r="B379" s="465">
        <v>802</v>
      </c>
      <c r="C379" s="463" t="s">
        <v>665</v>
      </c>
      <c r="D379" s="463" t="s">
        <v>82</v>
      </c>
      <c r="E379" s="463">
        <v>34</v>
      </c>
      <c r="F379" s="463">
        <v>107</v>
      </c>
      <c r="G379" s="463">
        <v>9</v>
      </c>
      <c r="H379" s="463">
        <v>2</v>
      </c>
      <c r="I379" s="463">
        <v>8</v>
      </c>
      <c r="J379" s="465">
        <v>72</v>
      </c>
      <c r="K379" s="463" t="s">
        <v>50</v>
      </c>
      <c r="L379" s="463" t="s">
        <v>44</v>
      </c>
      <c r="M379" s="463" t="s">
        <v>45</v>
      </c>
      <c r="N379" s="463" t="s">
        <v>45</v>
      </c>
      <c r="O379" s="463" t="s">
        <v>51</v>
      </c>
      <c r="P379" s="464"/>
      <c r="Q379" s="302" t="s">
        <v>46</v>
      </c>
      <c r="R379" s="297" t="s">
        <v>47</v>
      </c>
      <c r="S379" s="297" t="s">
        <v>51</v>
      </c>
      <c r="T379" s="297"/>
      <c r="U379" s="344"/>
      <c r="V379" s="344"/>
      <c r="W379" s="335">
        <f t="shared" si="5"/>
        <v>0</v>
      </c>
      <c r="X379" s="292" t="s">
        <v>439</v>
      </c>
    </row>
    <row r="380" spans="1:24" ht="24" x14ac:dyDescent="0.2">
      <c r="A380" s="463"/>
      <c r="B380" s="465"/>
      <c r="C380" s="463"/>
      <c r="D380" s="463"/>
      <c r="E380" s="463"/>
      <c r="F380" s="463"/>
      <c r="G380" s="463"/>
      <c r="H380" s="463"/>
      <c r="I380" s="463"/>
      <c r="J380" s="465"/>
      <c r="K380" s="463"/>
      <c r="L380" s="463"/>
      <c r="M380" s="463"/>
      <c r="N380" s="463"/>
      <c r="O380" s="463"/>
      <c r="P380" s="464"/>
      <c r="Q380" s="302" t="s">
        <v>48</v>
      </c>
      <c r="R380" s="297" t="s">
        <v>47</v>
      </c>
      <c r="S380" s="297" t="s">
        <v>51</v>
      </c>
      <c r="T380" s="297"/>
      <c r="U380" s="344"/>
      <c r="V380" s="344"/>
      <c r="W380" s="335">
        <f t="shared" si="5"/>
        <v>0</v>
      </c>
      <c r="X380" s="292" t="s">
        <v>439</v>
      </c>
    </row>
    <row r="381" spans="1:24" x14ac:dyDescent="0.2">
      <c r="A381" s="463" t="s">
        <v>235</v>
      </c>
      <c r="B381" s="465">
        <v>803</v>
      </c>
      <c r="C381" s="463" t="s">
        <v>666</v>
      </c>
      <c r="D381" s="463" t="s">
        <v>42</v>
      </c>
      <c r="E381" s="463">
        <v>29</v>
      </c>
      <c r="F381" s="463">
        <v>91</v>
      </c>
      <c r="G381" s="463">
        <v>9</v>
      </c>
      <c r="H381" s="463">
        <v>3</v>
      </c>
      <c r="I381" s="463">
        <v>7</v>
      </c>
      <c r="J381" s="465">
        <v>63</v>
      </c>
      <c r="K381" s="463" t="s">
        <v>50</v>
      </c>
      <c r="L381" s="463" t="s">
        <v>44</v>
      </c>
      <c r="M381" s="463" t="s">
        <v>45</v>
      </c>
      <c r="N381" s="463" t="s">
        <v>45</v>
      </c>
      <c r="O381" s="463" t="s">
        <v>51</v>
      </c>
      <c r="P381" s="464"/>
      <c r="Q381" s="302" t="s">
        <v>46</v>
      </c>
      <c r="R381" s="297" t="s">
        <v>47</v>
      </c>
      <c r="S381" s="297" t="s">
        <v>51</v>
      </c>
      <c r="T381" s="297"/>
      <c r="U381" s="344"/>
      <c r="V381" s="344"/>
      <c r="W381" s="335">
        <f t="shared" si="5"/>
        <v>0</v>
      </c>
      <c r="X381" s="292" t="s">
        <v>439</v>
      </c>
    </row>
    <row r="382" spans="1:24" ht="24" x14ac:dyDescent="0.2">
      <c r="A382" s="463"/>
      <c r="B382" s="465"/>
      <c r="C382" s="463"/>
      <c r="D382" s="463"/>
      <c r="E382" s="463"/>
      <c r="F382" s="463"/>
      <c r="G382" s="463"/>
      <c r="H382" s="463"/>
      <c r="I382" s="463"/>
      <c r="J382" s="465"/>
      <c r="K382" s="463"/>
      <c r="L382" s="463"/>
      <c r="M382" s="463"/>
      <c r="N382" s="463"/>
      <c r="O382" s="463"/>
      <c r="P382" s="464"/>
      <c r="Q382" s="302" t="s">
        <v>48</v>
      </c>
      <c r="R382" s="297" t="s">
        <v>47</v>
      </c>
      <c r="S382" s="297" t="s">
        <v>51</v>
      </c>
      <c r="T382" s="297"/>
      <c r="U382" s="344"/>
      <c r="V382" s="344"/>
      <c r="W382" s="335">
        <f t="shared" si="5"/>
        <v>0</v>
      </c>
      <c r="X382" s="292" t="s">
        <v>439</v>
      </c>
    </row>
    <row r="383" spans="1:24" x14ac:dyDescent="0.2">
      <c r="A383" s="463" t="s">
        <v>235</v>
      </c>
      <c r="B383" s="465">
        <v>804</v>
      </c>
      <c r="C383" s="463" t="s">
        <v>667</v>
      </c>
      <c r="D383" s="463" t="s">
        <v>42</v>
      </c>
      <c r="E383" s="463">
        <v>34</v>
      </c>
      <c r="F383" s="463">
        <v>107</v>
      </c>
      <c r="G383" s="463">
        <v>9</v>
      </c>
      <c r="H383" s="463">
        <v>2</v>
      </c>
      <c r="I383" s="463">
        <v>7</v>
      </c>
      <c r="J383" s="465">
        <v>63</v>
      </c>
      <c r="K383" s="463" t="s">
        <v>50</v>
      </c>
      <c r="L383" s="463" t="s">
        <v>44</v>
      </c>
      <c r="M383" s="463" t="s">
        <v>45</v>
      </c>
      <c r="N383" s="463" t="s">
        <v>45</v>
      </c>
      <c r="O383" s="463" t="s">
        <v>51</v>
      </c>
      <c r="P383" s="464"/>
      <c r="Q383" s="302" t="s">
        <v>46</v>
      </c>
      <c r="R383" s="297" t="s">
        <v>47</v>
      </c>
      <c r="S383" s="297" t="s">
        <v>51</v>
      </c>
      <c r="T383" s="297"/>
      <c r="U383" s="344"/>
      <c r="V383" s="344"/>
      <c r="W383" s="335">
        <f t="shared" si="5"/>
        <v>0</v>
      </c>
      <c r="X383" s="292" t="s">
        <v>439</v>
      </c>
    </row>
    <row r="384" spans="1:24" ht="24" x14ac:dyDescent="0.2">
      <c r="A384" s="463"/>
      <c r="B384" s="465"/>
      <c r="C384" s="463"/>
      <c r="D384" s="463"/>
      <c r="E384" s="463"/>
      <c r="F384" s="463"/>
      <c r="G384" s="463"/>
      <c r="H384" s="463"/>
      <c r="I384" s="463"/>
      <c r="J384" s="465"/>
      <c r="K384" s="463"/>
      <c r="L384" s="463"/>
      <c r="M384" s="463"/>
      <c r="N384" s="463"/>
      <c r="O384" s="463"/>
      <c r="P384" s="464"/>
      <c r="Q384" s="302" t="s">
        <v>48</v>
      </c>
      <c r="R384" s="297" t="s">
        <v>47</v>
      </c>
      <c r="S384" s="297" t="s">
        <v>51</v>
      </c>
      <c r="T384" s="297"/>
      <c r="U384" s="344"/>
      <c r="V384" s="344"/>
      <c r="W384" s="335">
        <f t="shared" si="5"/>
        <v>0</v>
      </c>
      <c r="X384" s="292" t="s">
        <v>439</v>
      </c>
    </row>
    <row r="385" spans="1:24" x14ac:dyDescent="0.2">
      <c r="A385" s="463" t="s">
        <v>235</v>
      </c>
      <c r="B385" s="465">
        <v>805</v>
      </c>
      <c r="C385" s="463" t="s">
        <v>668</v>
      </c>
      <c r="D385" s="463" t="s">
        <v>42</v>
      </c>
      <c r="E385" s="463">
        <v>37</v>
      </c>
      <c r="F385" s="463">
        <v>116</v>
      </c>
      <c r="G385" s="463">
        <v>10</v>
      </c>
      <c r="H385" s="463">
        <v>3</v>
      </c>
      <c r="I385" s="463">
        <v>7</v>
      </c>
      <c r="J385" s="465">
        <v>70</v>
      </c>
      <c r="K385" s="463" t="s">
        <v>50</v>
      </c>
      <c r="L385" s="463" t="s">
        <v>44</v>
      </c>
      <c r="M385" s="463" t="s">
        <v>45</v>
      </c>
      <c r="N385" s="463" t="s">
        <v>45</v>
      </c>
      <c r="O385" s="463" t="s">
        <v>51</v>
      </c>
      <c r="P385" s="464"/>
      <c r="Q385" s="302" t="s">
        <v>46</v>
      </c>
      <c r="R385" s="297" t="s">
        <v>47</v>
      </c>
      <c r="S385" s="297" t="s">
        <v>51</v>
      </c>
      <c r="T385" s="297"/>
      <c r="U385" s="344"/>
      <c r="V385" s="344"/>
      <c r="W385" s="335">
        <f t="shared" si="5"/>
        <v>0</v>
      </c>
      <c r="X385" s="292" t="s">
        <v>439</v>
      </c>
    </row>
    <row r="386" spans="1:24" ht="24" x14ac:dyDescent="0.2">
      <c r="A386" s="463"/>
      <c r="B386" s="465"/>
      <c r="C386" s="463"/>
      <c r="D386" s="463"/>
      <c r="E386" s="463"/>
      <c r="F386" s="463"/>
      <c r="G386" s="463"/>
      <c r="H386" s="463"/>
      <c r="I386" s="463"/>
      <c r="J386" s="465"/>
      <c r="K386" s="463"/>
      <c r="L386" s="463"/>
      <c r="M386" s="463"/>
      <c r="N386" s="463"/>
      <c r="O386" s="463"/>
      <c r="P386" s="464"/>
      <c r="Q386" s="302" t="s">
        <v>48</v>
      </c>
      <c r="R386" s="297" t="s">
        <v>47</v>
      </c>
      <c r="S386" s="297" t="s">
        <v>51</v>
      </c>
      <c r="T386" s="297"/>
      <c r="U386" s="344"/>
      <c r="V386" s="344"/>
      <c r="W386" s="335">
        <f t="shared" si="5"/>
        <v>0</v>
      </c>
      <c r="X386" s="292" t="s">
        <v>439</v>
      </c>
    </row>
    <row r="387" spans="1:24" x14ac:dyDescent="0.2">
      <c r="A387" s="463" t="s">
        <v>235</v>
      </c>
      <c r="B387" s="465">
        <v>806</v>
      </c>
      <c r="C387" s="463" t="s">
        <v>669</v>
      </c>
      <c r="D387" s="463" t="s">
        <v>82</v>
      </c>
      <c r="E387" s="463">
        <v>39</v>
      </c>
      <c r="F387" s="463">
        <v>123</v>
      </c>
      <c r="G387" s="463">
        <v>10</v>
      </c>
      <c r="H387" s="463">
        <v>2</v>
      </c>
      <c r="I387" s="463">
        <v>8</v>
      </c>
      <c r="J387" s="465">
        <v>80</v>
      </c>
      <c r="K387" s="463" t="s">
        <v>50</v>
      </c>
      <c r="L387" s="463" t="s">
        <v>44</v>
      </c>
      <c r="M387" s="463" t="s">
        <v>45</v>
      </c>
      <c r="N387" s="463" t="s">
        <v>45</v>
      </c>
      <c r="O387" s="463" t="s">
        <v>51</v>
      </c>
      <c r="P387" s="464"/>
      <c r="Q387" s="302" t="s">
        <v>46</v>
      </c>
      <c r="R387" s="297" t="s">
        <v>47</v>
      </c>
      <c r="S387" s="297" t="s">
        <v>51</v>
      </c>
      <c r="T387" s="297"/>
      <c r="U387" s="344"/>
      <c r="V387" s="344"/>
      <c r="W387" s="335">
        <f t="shared" ref="W387:W450" si="6">U387+V387</f>
        <v>0</v>
      </c>
      <c r="X387" s="292" t="s">
        <v>439</v>
      </c>
    </row>
    <row r="388" spans="1:24" ht="24" x14ac:dyDescent="0.2">
      <c r="A388" s="463"/>
      <c r="B388" s="465"/>
      <c r="C388" s="463"/>
      <c r="D388" s="463"/>
      <c r="E388" s="463"/>
      <c r="F388" s="463"/>
      <c r="G388" s="463"/>
      <c r="H388" s="463"/>
      <c r="I388" s="463"/>
      <c r="J388" s="465"/>
      <c r="K388" s="463"/>
      <c r="L388" s="463"/>
      <c r="M388" s="463"/>
      <c r="N388" s="463"/>
      <c r="O388" s="463"/>
      <c r="P388" s="464"/>
      <c r="Q388" s="302" t="s">
        <v>48</v>
      </c>
      <c r="R388" s="297" t="s">
        <v>47</v>
      </c>
      <c r="S388" s="297" t="s">
        <v>51</v>
      </c>
      <c r="T388" s="297"/>
      <c r="U388" s="344"/>
      <c r="V388" s="344"/>
      <c r="W388" s="335">
        <f t="shared" si="6"/>
        <v>0</v>
      </c>
      <c r="X388" s="292" t="s">
        <v>439</v>
      </c>
    </row>
    <row r="389" spans="1:24" x14ac:dyDescent="0.2">
      <c r="A389" s="463" t="s">
        <v>235</v>
      </c>
      <c r="B389" s="465">
        <v>807</v>
      </c>
      <c r="C389" s="463" t="s">
        <v>670</v>
      </c>
      <c r="D389" s="463" t="s">
        <v>42</v>
      </c>
      <c r="E389" s="463">
        <v>42</v>
      </c>
      <c r="F389" s="463">
        <v>132</v>
      </c>
      <c r="G389" s="463">
        <v>11</v>
      </c>
      <c r="H389" s="463">
        <v>2</v>
      </c>
      <c r="I389" s="463">
        <v>9</v>
      </c>
      <c r="J389" s="465">
        <v>99</v>
      </c>
      <c r="K389" s="463" t="s">
        <v>50</v>
      </c>
      <c r="L389" s="463" t="s">
        <v>44</v>
      </c>
      <c r="M389" s="463" t="s">
        <v>45</v>
      </c>
      <c r="N389" s="463" t="s">
        <v>45</v>
      </c>
      <c r="O389" s="463" t="s">
        <v>51</v>
      </c>
      <c r="P389" s="464"/>
      <c r="Q389" s="302" t="s">
        <v>46</v>
      </c>
      <c r="R389" s="297" t="s">
        <v>47</v>
      </c>
      <c r="S389" s="297" t="s">
        <v>51</v>
      </c>
      <c r="T389" s="297"/>
      <c r="U389" s="344"/>
      <c r="V389" s="344"/>
      <c r="W389" s="335">
        <f t="shared" si="6"/>
        <v>0</v>
      </c>
      <c r="X389" s="292" t="s">
        <v>439</v>
      </c>
    </row>
    <row r="390" spans="1:24" ht="24" x14ac:dyDescent="0.2">
      <c r="A390" s="463"/>
      <c r="B390" s="465"/>
      <c r="C390" s="463"/>
      <c r="D390" s="463"/>
      <c r="E390" s="463"/>
      <c r="F390" s="463"/>
      <c r="G390" s="463"/>
      <c r="H390" s="463"/>
      <c r="I390" s="463"/>
      <c r="J390" s="465"/>
      <c r="K390" s="463"/>
      <c r="L390" s="463"/>
      <c r="M390" s="463"/>
      <c r="N390" s="463"/>
      <c r="O390" s="463"/>
      <c r="P390" s="464"/>
      <c r="Q390" s="302" t="s">
        <v>48</v>
      </c>
      <c r="R390" s="297" t="s">
        <v>47</v>
      </c>
      <c r="S390" s="297" t="s">
        <v>51</v>
      </c>
      <c r="T390" s="297"/>
      <c r="U390" s="344"/>
      <c r="V390" s="344"/>
      <c r="W390" s="335">
        <f t="shared" si="6"/>
        <v>0</v>
      </c>
      <c r="X390" s="292" t="s">
        <v>439</v>
      </c>
    </row>
    <row r="391" spans="1:24" ht="24" x14ac:dyDescent="0.2">
      <c r="A391" s="463" t="s">
        <v>235</v>
      </c>
      <c r="B391" s="465">
        <v>808</v>
      </c>
      <c r="C391" s="463" t="s">
        <v>671</v>
      </c>
      <c r="D391" s="463" t="s">
        <v>42</v>
      </c>
      <c r="E391" s="463">
        <v>47</v>
      </c>
      <c r="F391" s="463">
        <v>148</v>
      </c>
      <c r="G391" s="463">
        <v>11</v>
      </c>
      <c r="H391" s="463">
        <v>2</v>
      </c>
      <c r="I391" s="463">
        <v>8</v>
      </c>
      <c r="J391" s="465">
        <v>88</v>
      </c>
      <c r="K391" s="463" t="s">
        <v>50</v>
      </c>
      <c r="L391" s="463" t="s">
        <v>44</v>
      </c>
      <c r="M391" s="463" t="s">
        <v>45</v>
      </c>
      <c r="N391" s="463" t="s">
        <v>51</v>
      </c>
      <c r="O391" s="463" t="s">
        <v>51</v>
      </c>
      <c r="P391" s="464" t="s">
        <v>245</v>
      </c>
      <c r="Q391" s="302" t="s">
        <v>46</v>
      </c>
      <c r="R391" s="297" t="s">
        <v>47</v>
      </c>
      <c r="S391" s="297" t="s">
        <v>51</v>
      </c>
      <c r="T391" s="297" t="s">
        <v>56</v>
      </c>
      <c r="U391" s="344"/>
      <c r="V391" s="344"/>
      <c r="W391" s="335">
        <f t="shared" si="6"/>
        <v>0</v>
      </c>
      <c r="X391" s="292" t="s">
        <v>439</v>
      </c>
    </row>
    <row r="392" spans="1:24" ht="24" x14ac:dyDescent="0.2">
      <c r="A392" s="463"/>
      <c r="B392" s="465"/>
      <c r="C392" s="463"/>
      <c r="D392" s="463"/>
      <c r="E392" s="463"/>
      <c r="F392" s="463"/>
      <c r="G392" s="463"/>
      <c r="H392" s="463"/>
      <c r="I392" s="463"/>
      <c r="J392" s="465"/>
      <c r="K392" s="463"/>
      <c r="L392" s="463"/>
      <c r="M392" s="463"/>
      <c r="N392" s="463"/>
      <c r="O392" s="463"/>
      <c r="P392" s="464"/>
      <c r="Q392" s="302" t="s">
        <v>48</v>
      </c>
      <c r="R392" s="297" t="s">
        <v>47</v>
      </c>
      <c r="S392" s="297" t="s">
        <v>51</v>
      </c>
      <c r="T392" s="297"/>
      <c r="U392" s="344"/>
      <c r="V392" s="344"/>
      <c r="W392" s="335">
        <f t="shared" si="6"/>
        <v>0</v>
      </c>
      <c r="X392" s="292" t="s">
        <v>439</v>
      </c>
    </row>
    <row r="393" spans="1:24" ht="24" x14ac:dyDescent="0.2">
      <c r="A393" s="463" t="s">
        <v>235</v>
      </c>
      <c r="B393" s="465">
        <v>809</v>
      </c>
      <c r="C393" s="463" t="s">
        <v>672</v>
      </c>
      <c r="D393" s="463" t="s">
        <v>42</v>
      </c>
      <c r="E393" s="463">
        <v>50</v>
      </c>
      <c r="F393" s="463">
        <v>157</v>
      </c>
      <c r="G393" s="463">
        <v>10</v>
      </c>
      <c r="H393" s="463">
        <v>2</v>
      </c>
      <c r="I393" s="463">
        <v>9</v>
      </c>
      <c r="J393" s="465">
        <v>90</v>
      </c>
      <c r="K393" s="463" t="s">
        <v>50</v>
      </c>
      <c r="L393" s="463" t="s">
        <v>44</v>
      </c>
      <c r="M393" s="463" t="s">
        <v>45</v>
      </c>
      <c r="N393" s="463" t="s">
        <v>51</v>
      </c>
      <c r="O393" s="463" t="s">
        <v>51</v>
      </c>
      <c r="P393" s="464" t="s">
        <v>62</v>
      </c>
      <c r="Q393" s="302" t="s">
        <v>46</v>
      </c>
      <c r="R393" s="297" t="s">
        <v>47</v>
      </c>
      <c r="S393" s="297" t="s">
        <v>51</v>
      </c>
      <c r="T393" s="297" t="s">
        <v>56</v>
      </c>
      <c r="U393" s="344"/>
      <c r="V393" s="344"/>
      <c r="W393" s="335">
        <f t="shared" si="6"/>
        <v>0</v>
      </c>
      <c r="X393" s="292" t="s">
        <v>439</v>
      </c>
    </row>
    <row r="394" spans="1:24" ht="24" x14ac:dyDescent="0.2">
      <c r="A394" s="463"/>
      <c r="B394" s="465"/>
      <c r="C394" s="463"/>
      <c r="D394" s="463"/>
      <c r="E394" s="463"/>
      <c r="F394" s="463"/>
      <c r="G394" s="463"/>
      <c r="H394" s="463"/>
      <c r="I394" s="463"/>
      <c r="J394" s="465"/>
      <c r="K394" s="463"/>
      <c r="L394" s="463"/>
      <c r="M394" s="463"/>
      <c r="N394" s="463"/>
      <c r="O394" s="463"/>
      <c r="P394" s="464"/>
      <c r="Q394" s="302" t="s">
        <v>48</v>
      </c>
      <c r="R394" s="297" t="s">
        <v>47</v>
      </c>
      <c r="S394" s="297" t="s">
        <v>51</v>
      </c>
      <c r="T394" s="297"/>
      <c r="U394" s="344"/>
      <c r="V394" s="344"/>
      <c r="W394" s="335">
        <f t="shared" si="6"/>
        <v>0</v>
      </c>
      <c r="X394" s="292" t="s">
        <v>439</v>
      </c>
    </row>
    <row r="395" spans="1:24" x14ac:dyDescent="0.2">
      <c r="A395" s="463" t="s">
        <v>235</v>
      </c>
      <c r="B395" s="465">
        <v>810</v>
      </c>
      <c r="C395" s="463" t="s">
        <v>673</v>
      </c>
      <c r="D395" s="463" t="s">
        <v>82</v>
      </c>
      <c r="E395" s="463">
        <v>32</v>
      </c>
      <c r="F395" s="463">
        <v>101</v>
      </c>
      <c r="G395" s="463">
        <v>11</v>
      </c>
      <c r="H395" s="463">
        <v>2</v>
      </c>
      <c r="I395" s="463">
        <v>8</v>
      </c>
      <c r="J395" s="465">
        <v>88</v>
      </c>
      <c r="K395" s="463" t="s">
        <v>50</v>
      </c>
      <c r="L395" s="463" t="s">
        <v>44</v>
      </c>
      <c r="M395" s="463" t="s">
        <v>45</v>
      </c>
      <c r="N395" s="463" t="s">
        <v>45</v>
      </c>
      <c r="O395" s="463" t="s">
        <v>45</v>
      </c>
      <c r="P395" s="464"/>
      <c r="Q395" s="302" t="s">
        <v>46</v>
      </c>
      <c r="R395" s="297" t="s">
        <v>47</v>
      </c>
      <c r="S395" s="297" t="s">
        <v>51</v>
      </c>
      <c r="T395" s="297"/>
      <c r="U395" s="344"/>
      <c r="V395" s="344"/>
      <c r="W395" s="335">
        <f t="shared" si="6"/>
        <v>0</v>
      </c>
      <c r="X395" s="292" t="s">
        <v>439</v>
      </c>
    </row>
    <row r="396" spans="1:24" ht="24" x14ac:dyDescent="0.2">
      <c r="A396" s="463"/>
      <c r="B396" s="465"/>
      <c r="C396" s="463"/>
      <c r="D396" s="463"/>
      <c r="E396" s="463"/>
      <c r="F396" s="463"/>
      <c r="G396" s="463"/>
      <c r="H396" s="463"/>
      <c r="I396" s="463"/>
      <c r="J396" s="465"/>
      <c r="K396" s="463"/>
      <c r="L396" s="463"/>
      <c r="M396" s="463"/>
      <c r="N396" s="463"/>
      <c r="O396" s="463"/>
      <c r="P396" s="464"/>
      <c r="Q396" s="302" t="s">
        <v>48</v>
      </c>
      <c r="R396" s="297" t="s">
        <v>47</v>
      </c>
      <c r="S396" s="297" t="s">
        <v>51</v>
      </c>
      <c r="T396" s="297"/>
      <c r="U396" s="344"/>
      <c r="V396" s="344"/>
      <c r="W396" s="335">
        <f t="shared" si="6"/>
        <v>0</v>
      </c>
      <c r="X396" s="292" t="s">
        <v>439</v>
      </c>
    </row>
    <row r="397" spans="1:24" x14ac:dyDescent="0.2">
      <c r="A397" s="463" t="s">
        <v>235</v>
      </c>
      <c r="B397" s="465">
        <v>811</v>
      </c>
      <c r="C397" s="463" t="s">
        <v>674</v>
      </c>
      <c r="D397" s="463" t="s">
        <v>82</v>
      </c>
      <c r="E397" s="463">
        <v>43</v>
      </c>
      <c r="F397" s="463">
        <v>135</v>
      </c>
      <c r="G397" s="463">
        <v>11</v>
      </c>
      <c r="H397" s="463">
        <v>2</v>
      </c>
      <c r="I397" s="463">
        <v>9</v>
      </c>
      <c r="J397" s="465">
        <v>99</v>
      </c>
      <c r="K397" s="463" t="s">
        <v>50</v>
      </c>
      <c r="L397" s="463" t="s">
        <v>44</v>
      </c>
      <c r="M397" s="463" t="s">
        <v>45</v>
      </c>
      <c r="N397" s="463" t="s">
        <v>45</v>
      </c>
      <c r="O397" s="463" t="s">
        <v>51</v>
      </c>
      <c r="P397" s="464"/>
      <c r="Q397" s="302" t="s">
        <v>46</v>
      </c>
      <c r="R397" s="297" t="s">
        <v>47</v>
      </c>
      <c r="S397" s="297" t="s">
        <v>51</v>
      </c>
      <c r="T397" s="297"/>
      <c r="U397" s="344"/>
      <c r="V397" s="344"/>
      <c r="W397" s="335">
        <f t="shared" si="6"/>
        <v>0</v>
      </c>
      <c r="X397" s="292" t="s">
        <v>439</v>
      </c>
    </row>
    <row r="398" spans="1:24" ht="24" x14ac:dyDescent="0.2">
      <c r="A398" s="463"/>
      <c r="B398" s="465"/>
      <c r="C398" s="463"/>
      <c r="D398" s="463"/>
      <c r="E398" s="463"/>
      <c r="F398" s="463"/>
      <c r="G398" s="463"/>
      <c r="H398" s="463"/>
      <c r="I398" s="463"/>
      <c r="J398" s="465"/>
      <c r="K398" s="463"/>
      <c r="L398" s="463"/>
      <c r="M398" s="463"/>
      <c r="N398" s="463"/>
      <c r="O398" s="463"/>
      <c r="P398" s="464"/>
      <c r="Q398" s="302" t="s">
        <v>48</v>
      </c>
      <c r="R398" s="297" t="s">
        <v>47</v>
      </c>
      <c r="S398" s="297" t="s">
        <v>51</v>
      </c>
      <c r="T398" s="297"/>
      <c r="U398" s="344"/>
      <c r="V398" s="344"/>
      <c r="W398" s="335">
        <f t="shared" si="6"/>
        <v>0</v>
      </c>
      <c r="X398" s="292" t="s">
        <v>439</v>
      </c>
    </row>
    <row r="399" spans="1:24" x14ac:dyDescent="0.2">
      <c r="A399" s="463" t="s">
        <v>235</v>
      </c>
      <c r="B399" s="465">
        <v>812</v>
      </c>
      <c r="C399" s="463" t="s">
        <v>675</v>
      </c>
      <c r="D399" s="463" t="s">
        <v>82</v>
      </c>
      <c r="E399" s="463">
        <v>36</v>
      </c>
      <c r="F399" s="463">
        <v>113</v>
      </c>
      <c r="G399" s="463">
        <v>9</v>
      </c>
      <c r="H399" s="463">
        <v>3</v>
      </c>
      <c r="I399" s="463">
        <v>8</v>
      </c>
      <c r="J399" s="465">
        <v>72</v>
      </c>
      <c r="K399" s="463" t="s">
        <v>50</v>
      </c>
      <c r="L399" s="463" t="s">
        <v>44</v>
      </c>
      <c r="M399" s="463" t="s">
        <v>45</v>
      </c>
      <c r="N399" s="463" t="s">
        <v>45</v>
      </c>
      <c r="O399" s="463" t="s">
        <v>51</v>
      </c>
      <c r="P399" s="464"/>
      <c r="Q399" s="302" t="s">
        <v>46</v>
      </c>
      <c r="R399" s="297" t="s">
        <v>47</v>
      </c>
      <c r="S399" s="297" t="s">
        <v>51</v>
      </c>
      <c r="T399" s="297"/>
      <c r="U399" s="344"/>
      <c r="V399" s="344"/>
      <c r="W399" s="335">
        <f t="shared" si="6"/>
        <v>0</v>
      </c>
      <c r="X399" s="292" t="s">
        <v>439</v>
      </c>
    </row>
    <row r="400" spans="1:24" ht="24" x14ac:dyDescent="0.2">
      <c r="A400" s="463"/>
      <c r="B400" s="465"/>
      <c r="C400" s="463"/>
      <c r="D400" s="463"/>
      <c r="E400" s="463"/>
      <c r="F400" s="463"/>
      <c r="G400" s="463"/>
      <c r="H400" s="463"/>
      <c r="I400" s="463"/>
      <c r="J400" s="465"/>
      <c r="K400" s="463"/>
      <c r="L400" s="463"/>
      <c r="M400" s="463"/>
      <c r="N400" s="463"/>
      <c r="O400" s="463"/>
      <c r="P400" s="464"/>
      <c r="Q400" s="302" t="s">
        <v>48</v>
      </c>
      <c r="R400" s="297" t="s">
        <v>47</v>
      </c>
      <c r="S400" s="297" t="s">
        <v>51</v>
      </c>
      <c r="T400" s="297"/>
      <c r="U400" s="344"/>
      <c r="V400" s="344"/>
      <c r="W400" s="335">
        <f t="shared" si="6"/>
        <v>0</v>
      </c>
      <c r="X400" s="292" t="s">
        <v>439</v>
      </c>
    </row>
    <row r="401" spans="1:24" x14ac:dyDescent="0.2">
      <c r="A401" s="463" t="s">
        <v>235</v>
      </c>
      <c r="B401" s="465">
        <v>813</v>
      </c>
      <c r="C401" s="463" t="s">
        <v>676</v>
      </c>
      <c r="D401" s="463" t="s">
        <v>82</v>
      </c>
      <c r="E401" s="463">
        <v>36</v>
      </c>
      <c r="F401" s="463">
        <v>113</v>
      </c>
      <c r="G401" s="463">
        <v>7</v>
      </c>
      <c r="H401" s="463">
        <v>2</v>
      </c>
      <c r="I401" s="463">
        <v>7</v>
      </c>
      <c r="J401" s="465">
        <v>49</v>
      </c>
      <c r="K401" s="463" t="s">
        <v>50</v>
      </c>
      <c r="L401" s="463" t="s">
        <v>44</v>
      </c>
      <c r="M401" s="463" t="s">
        <v>45</v>
      </c>
      <c r="N401" s="463" t="s">
        <v>45</v>
      </c>
      <c r="O401" s="463" t="s">
        <v>51</v>
      </c>
      <c r="P401" s="464" t="s">
        <v>66</v>
      </c>
      <c r="Q401" s="302" t="s">
        <v>46</v>
      </c>
      <c r="R401" s="297" t="s">
        <v>47</v>
      </c>
      <c r="S401" s="297" t="s">
        <v>51</v>
      </c>
      <c r="T401" s="297"/>
      <c r="U401" s="344"/>
      <c r="V401" s="344"/>
      <c r="W401" s="335">
        <f t="shared" si="6"/>
        <v>0</v>
      </c>
      <c r="X401" s="292" t="s">
        <v>439</v>
      </c>
    </row>
    <row r="402" spans="1:24" ht="24" x14ac:dyDescent="0.2">
      <c r="A402" s="463"/>
      <c r="B402" s="465"/>
      <c r="C402" s="463"/>
      <c r="D402" s="463"/>
      <c r="E402" s="463"/>
      <c r="F402" s="463"/>
      <c r="G402" s="463"/>
      <c r="H402" s="463"/>
      <c r="I402" s="463"/>
      <c r="J402" s="465"/>
      <c r="K402" s="463"/>
      <c r="L402" s="463"/>
      <c r="M402" s="463"/>
      <c r="N402" s="463"/>
      <c r="O402" s="463"/>
      <c r="P402" s="464"/>
      <c r="Q402" s="302" t="s">
        <v>48</v>
      </c>
      <c r="R402" s="297" t="s">
        <v>47</v>
      </c>
      <c r="S402" s="297" t="s">
        <v>51</v>
      </c>
      <c r="T402" s="297"/>
      <c r="U402" s="344"/>
      <c r="V402" s="344"/>
      <c r="W402" s="335">
        <f t="shared" si="6"/>
        <v>0</v>
      </c>
      <c r="X402" s="292" t="s">
        <v>439</v>
      </c>
    </row>
    <row r="403" spans="1:24" x14ac:dyDescent="0.2">
      <c r="A403" s="463" t="s">
        <v>235</v>
      </c>
      <c r="B403" s="465">
        <v>814</v>
      </c>
      <c r="C403" s="463" t="s">
        <v>677</v>
      </c>
      <c r="D403" s="463" t="s">
        <v>82</v>
      </c>
      <c r="E403" s="463">
        <v>30</v>
      </c>
      <c r="F403" s="463">
        <v>94</v>
      </c>
      <c r="G403" s="463">
        <v>8</v>
      </c>
      <c r="H403" s="463">
        <v>2</v>
      </c>
      <c r="I403" s="463">
        <v>7</v>
      </c>
      <c r="J403" s="465">
        <v>56</v>
      </c>
      <c r="K403" s="463" t="s">
        <v>50</v>
      </c>
      <c r="L403" s="463" t="s">
        <v>44</v>
      </c>
      <c r="M403" s="463" t="s">
        <v>45</v>
      </c>
      <c r="N403" s="463" t="s">
        <v>45</v>
      </c>
      <c r="O403" s="463" t="s">
        <v>51</v>
      </c>
      <c r="P403" s="464"/>
      <c r="Q403" s="302" t="s">
        <v>46</v>
      </c>
      <c r="R403" s="297" t="s">
        <v>47</v>
      </c>
      <c r="S403" s="297" t="s">
        <v>51</v>
      </c>
      <c r="T403" s="297"/>
      <c r="U403" s="344"/>
      <c r="V403" s="344"/>
      <c r="W403" s="335">
        <f t="shared" si="6"/>
        <v>0</v>
      </c>
      <c r="X403" s="292" t="s">
        <v>439</v>
      </c>
    </row>
    <row r="404" spans="1:24" ht="24" x14ac:dyDescent="0.2">
      <c r="A404" s="463"/>
      <c r="B404" s="465"/>
      <c r="C404" s="463"/>
      <c r="D404" s="463"/>
      <c r="E404" s="463"/>
      <c r="F404" s="463"/>
      <c r="G404" s="463"/>
      <c r="H404" s="463"/>
      <c r="I404" s="463"/>
      <c r="J404" s="465"/>
      <c r="K404" s="463"/>
      <c r="L404" s="463"/>
      <c r="M404" s="463"/>
      <c r="N404" s="463"/>
      <c r="O404" s="463"/>
      <c r="P404" s="464"/>
      <c r="Q404" s="302" t="s">
        <v>48</v>
      </c>
      <c r="R404" s="297" t="s">
        <v>47</v>
      </c>
      <c r="S404" s="297" t="s">
        <v>51</v>
      </c>
      <c r="T404" s="297"/>
      <c r="U404" s="344"/>
      <c r="V404" s="344"/>
      <c r="W404" s="335">
        <f t="shared" si="6"/>
        <v>0</v>
      </c>
      <c r="X404" s="292" t="s">
        <v>439</v>
      </c>
    </row>
    <row r="405" spans="1:24" x14ac:dyDescent="0.2">
      <c r="A405" s="463" t="s">
        <v>235</v>
      </c>
      <c r="B405" s="465">
        <v>815</v>
      </c>
      <c r="C405" s="463" t="s">
        <v>678</v>
      </c>
      <c r="D405" s="463" t="s">
        <v>82</v>
      </c>
      <c r="E405" s="463">
        <v>29</v>
      </c>
      <c r="F405" s="463">
        <v>91</v>
      </c>
      <c r="G405" s="463">
        <v>11</v>
      </c>
      <c r="H405" s="463">
        <v>2</v>
      </c>
      <c r="I405" s="463">
        <v>7</v>
      </c>
      <c r="J405" s="465">
        <v>77</v>
      </c>
      <c r="K405" s="463" t="s">
        <v>50</v>
      </c>
      <c r="L405" s="463" t="s">
        <v>44</v>
      </c>
      <c r="M405" s="463" t="s">
        <v>45</v>
      </c>
      <c r="N405" s="463" t="s">
        <v>45</v>
      </c>
      <c r="O405" s="463" t="s">
        <v>51</v>
      </c>
      <c r="P405" s="464"/>
      <c r="Q405" s="302" t="s">
        <v>46</v>
      </c>
      <c r="R405" s="297" t="s">
        <v>47</v>
      </c>
      <c r="S405" s="297" t="s">
        <v>51</v>
      </c>
      <c r="T405" s="297"/>
      <c r="U405" s="344"/>
      <c r="V405" s="344"/>
      <c r="W405" s="335">
        <f t="shared" si="6"/>
        <v>0</v>
      </c>
      <c r="X405" s="292" t="s">
        <v>439</v>
      </c>
    </row>
    <row r="406" spans="1:24" ht="24" x14ac:dyDescent="0.2">
      <c r="A406" s="463"/>
      <c r="B406" s="465"/>
      <c r="C406" s="463"/>
      <c r="D406" s="463"/>
      <c r="E406" s="463"/>
      <c r="F406" s="463"/>
      <c r="G406" s="463"/>
      <c r="H406" s="463"/>
      <c r="I406" s="463"/>
      <c r="J406" s="465"/>
      <c r="K406" s="463"/>
      <c r="L406" s="463"/>
      <c r="M406" s="463"/>
      <c r="N406" s="463"/>
      <c r="O406" s="463"/>
      <c r="P406" s="464"/>
      <c r="Q406" s="302" t="s">
        <v>48</v>
      </c>
      <c r="R406" s="297" t="s">
        <v>47</v>
      </c>
      <c r="S406" s="297" t="s">
        <v>51</v>
      </c>
      <c r="T406" s="297"/>
      <c r="U406" s="344"/>
      <c r="V406" s="344"/>
      <c r="W406" s="335">
        <f t="shared" si="6"/>
        <v>0</v>
      </c>
      <c r="X406" s="292" t="s">
        <v>439</v>
      </c>
    </row>
    <row r="407" spans="1:24" x14ac:dyDescent="0.2">
      <c r="A407" s="463" t="s">
        <v>235</v>
      </c>
      <c r="B407" s="465">
        <v>816</v>
      </c>
      <c r="C407" s="463" t="s">
        <v>679</v>
      </c>
      <c r="D407" s="463" t="s">
        <v>82</v>
      </c>
      <c r="E407" s="463">
        <v>36</v>
      </c>
      <c r="F407" s="463">
        <v>113</v>
      </c>
      <c r="G407" s="463">
        <v>8</v>
      </c>
      <c r="H407" s="463">
        <v>2</v>
      </c>
      <c r="I407" s="463">
        <v>8</v>
      </c>
      <c r="J407" s="465">
        <v>64</v>
      </c>
      <c r="K407" s="463" t="s">
        <v>50</v>
      </c>
      <c r="L407" s="463" t="s">
        <v>44</v>
      </c>
      <c r="M407" s="463" t="s">
        <v>45</v>
      </c>
      <c r="N407" s="463" t="s">
        <v>45</v>
      </c>
      <c r="O407" s="463" t="s">
        <v>51</v>
      </c>
      <c r="P407" s="464"/>
      <c r="Q407" s="302" t="s">
        <v>46</v>
      </c>
      <c r="R407" s="297" t="s">
        <v>47</v>
      </c>
      <c r="S407" s="297" t="s">
        <v>51</v>
      </c>
      <c r="T407" s="297"/>
      <c r="U407" s="344"/>
      <c r="V407" s="344"/>
      <c r="W407" s="335">
        <f t="shared" si="6"/>
        <v>0</v>
      </c>
      <c r="X407" s="292" t="s">
        <v>439</v>
      </c>
    </row>
    <row r="408" spans="1:24" ht="24" x14ac:dyDescent="0.2">
      <c r="A408" s="463"/>
      <c r="B408" s="465"/>
      <c r="C408" s="463"/>
      <c r="D408" s="463"/>
      <c r="E408" s="463"/>
      <c r="F408" s="463"/>
      <c r="G408" s="463"/>
      <c r="H408" s="463"/>
      <c r="I408" s="463"/>
      <c r="J408" s="465"/>
      <c r="K408" s="463"/>
      <c r="L408" s="463"/>
      <c r="M408" s="463"/>
      <c r="N408" s="463"/>
      <c r="O408" s="463"/>
      <c r="P408" s="464"/>
      <c r="Q408" s="302" t="s">
        <v>48</v>
      </c>
      <c r="R408" s="297" t="s">
        <v>47</v>
      </c>
      <c r="S408" s="297" t="s">
        <v>51</v>
      </c>
      <c r="T408" s="297"/>
      <c r="U408" s="344"/>
      <c r="V408" s="344"/>
      <c r="W408" s="335">
        <f t="shared" si="6"/>
        <v>0</v>
      </c>
      <c r="X408" s="292" t="s">
        <v>439</v>
      </c>
    </row>
    <row r="409" spans="1:24" x14ac:dyDescent="0.2">
      <c r="A409" s="463" t="s">
        <v>235</v>
      </c>
      <c r="B409" s="465">
        <v>818</v>
      </c>
      <c r="C409" s="463" t="s">
        <v>680</v>
      </c>
      <c r="D409" s="463" t="s">
        <v>82</v>
      </c>
      <c r="E409" s="463">
        <v>33</v>
      </c>
      <c r="F409" s="463">
        <v>104</v>
      </c>
      <c r="G409" s="463">
        <v>9</v>
      </c>
      <c r="H409" s="463">
        <v>2</v>
      </c>
      <c r="I409" s="463">
        <v>8</v>
      </c>
      <c r="J409" s="465">
        <v>72</v>
      </c>
      <c r="K409" s="463" t="s">
        <v>50</v>
      </c>
      <c r="L409" s="463" t="s">
        <v>44</v>
      </c>
      <c r="M409" s="463" t="s">
        <v>45</v>
      </c>
      <c r="N409" s="463" t="s">
        <v>45</v>
      </c>
      <c r="O409" s="463" t="s">
        <v>51</v>
      </c>
      <c r="P409" s="464"/>
      <c r="Q409" s="302" t="s">
        <v>46</v>
      </c>
      <c r="R409" s="297" t="s">
        <v>47</v>
      </c>
      <c r="S409" s="297" t="s">
        <v>51</v>
      </c>
      <c r="T409" s="297"/>
      <c r="U409" s="344"/>
      <c r="V409" s="344"/>
      <c r="W409" s="335">
        <f t="shared" si="6"/>
        <v>0</v>
      </c>
      <c r="X409" s="292" t="s">
        <v>439</v>
      </c>
    </row>
    <row r="410" spans="1:24" ht="24" x14ac:dyDescent="0.2">
      <c r="A410" s="463"/>
      <c r="B410" s="465"/>
      <c r="C410" s="463"/>
      <c r="D410" s="463"/>
      <c r="E410" s="463"/>
      <c r="F410" s="463"/>
      <c r="G410" s="463"/>
      <c r="H410" s="463"/>
      <c r="I410" s="463"/>
      <c r="J410" s="465"/>
      <c r="K410" s="463"/>
      <c r="L410" s="463"/>
      <c r="M410" s="463"/>
      <c r="N410" s="463"/>
      <c r="O410" s="463"/>
      <c r="P410" s="464"/>
      <c r="Q410" s="302" t="s">
        <v>48</v>
      </c>
      <c r="R410" s="297" t="s">
        <v>47</v>
      </c>
      <c r="S410" s="297" t="s">
        <v>51</v>
      </c>
      <c r="T410" s="297"/>
      <c r="U410" s="344"/>
      <c r="V410" s="344"/>
      <c r="W410" s="335">
        <f t="shared" si="6"/>
        <v>0</v>
      </c>
      <c r="X410" s="292" t="s">
        <v>439</v>
      </c>
    </row>
    <row r="411" spans="1:24" x14ac:dyDescent="0.2">
      <c r="A411" s="463" t="s">
        <v>235</v>
      </c>
      <c r="B411" s="465">
        <v>819</v>
      </c>
      <c r="C411" s="463" t="s">
        <v>681</v>
      </c>
      <c r="D411" s="463" t="s">
        <v>82</v>
      </c>
      <c r="E411" s="463">
        <v>40</v>
      </c>
      <c r="F411" s="463">
        <v>126</v>
      </c>
      <c r="G411" s="463">
        <v>10</v>
      </c>
      <c r="H411" s="463">
        <v>2</v>
      </c>
      <c r="I411" s="463">
        <v>7</v>
      </c>
      <c r="J411" s="465">
        <v>70</v>
      </c>
      <c r="K411" s="463" t="s">
        <v>50</v>
      </c>
      <c r="L411" s="463" t="s">
        <v>44</v>
      </c>
      <c r="M411" s="463" t="s">
        <v>45</v>
      </c>
      <c r="N411" s="463" t="s">
        <v>45</v>
      </c>
      <c r="O411" s="463" t="s">
        <v>51</v>
      </c>
      <c r="P411" s="464"/>
      <c r="Q411" s="302" t="s">
        <v>46</v>
      </c>
      <c r="R411" s="297" t="s">
        <v>47</v>
      </c>
      <c r="S411" s="297" t="s">
        <v>51</v>
      </c>
      <c r="T411" s="297"/>
      <c r="U411" s="344"/>
      <c r="V411" s="344"/>
      <c r="W411" s="335">
        <f t="shared" si="6"/>
        <v>0</v>
      </c>
      <c r="X411" s="292" t="s">
        <v>439</v>
      </c>
    </row>
    <row r="412" spans="1:24" ht="24" x14ac:dyDescent="0.2">
      <c r="A412" s="463"/>
      <c r="B412" s="465"/>
      <c r="C412" s="463"/>
      <c r="D412" s="463"/>
      <c r="E412" s="463"/>
      <c r="F412" s="463"/>
      <c r="G412" s="463"/>
      <c r="H412" s="463"/>
      <c r="I412" s="463"/>
      <c r="J412" s="465"/>
      <c r="K412" s="463"/>
      <c r="L412" s="463"/>
      <c r="M412" s="463"/>
      <c r="N412" s="463"/>
      <c r="O412" s="463"/>
      <c r="P412" s="464"/>
      <c r="Q412" s="302" t="s">
        <v>48</v>
      </c>
      <c r="R412" s="297" t="s">
        <v>47</v>
      </c>
      <c r="S412" s="297" t="s">
        <v>51</v>
      </c>
      <c r="T412" s="297"/>
      <c r="U412" s="344"/>
      <c r="V412" s="344"/>
      <c r="W412" s="335">
        <f t="shared" si="6"/>
        <v>0</v>
      </c>
      <c r="X412" s="292" t="s">
        <v>439</v>
      </c>
    </row>
    <row r="413" spans="1:24" x14ac:dyDescent="0.2">
      <c r="A413" s="463" t="s">
        <v>235</v>
      </c>
      <c r="B413" s="465">
        <v>820</v>
      </c>
      <c r="C413" s="463" t="s">
        <v>682</v>
      </c>
      <c r="D413" s="463" t="s">
        <v>82</v>
      </c>
      <c r="E413" s="463">
        <v>31</v>
      </c>
      <c r="F413" s="463">
        <v>97</v>
      </c>
      <c r="G413" s="463">
        <v>11</v>
      </c>
      <c r="H413" s="463">
        <v>3</v>
      </c>
      <c r="I413" s="463">
        <v>7</v>
      </c>
      <c r="J413" s="465">
        <v>77</v>
      </c>
      <c r="K413" s="463" t="s">
        <v>50</v>
      </c>
      <c r="L413" s="463" t="s">
        <v>44</v>
      </c>
      <c r="M413" s="463" t="s">
        <v>45</v>
      </c>
      <c r="N413" s="463" t="s">
        <v>45</v>
      </c>
      <c r="O413" s="463" t="s">
        <v>51</v>
      </c>
      <c r="P413" s="464"/>
      <c r="Q413" s="302" t="s">
        <v>46</v>
      </c>
      <c r="R413" s="297" t="s">
        <v>47</v>
      </c>
      <c r="S413" s="297" t="s">
        <v>51</v>
      </c>
      <c r="T413" s="297"/>
      <c r="U413" s="344"/>
      <c r="V413" s="344"/>
      <c r="W413" s="335">
        <f t="shared" si="6"/>
        <v>0</v>
      </c>
      <c r="X413" s="292" t="s">
        <v>439</v>
      </c>
    </row>
    <row r="414" spans="1:24" ht="24" x14ac:dyDescent="0.2">
      <c r="A414" s="463"/>
      <c r="B414" s="465"/>
      <c r="C414" s="463"/>
      <c r="D414" s="463"/>
      <c r="E414" s="463"/>
      <c r="F414" s="463"/>
      <c r="G414" s="463"/>
      <c r="H414" s="463"/>
      <c r="I414" s="463"/>
      <c r="J414" s="465"/>
      <c r="K414" s="463"/>
      <c r="L414" s="463"/>
      <c r="M414" s="463"/>
      <c r="N414" s="463"/>
      <c r="O414" s="463"/>
      <c r="P414" s="464"/>
      <c r="Q414" s="302" t="s">
        <v>48</v>
      </c>
      <c r="R414" s="297" t="s">
        <v>47</v>
      </c>
      <c r="S414" s="297" t="s">
        <v>51</v>
      </c>
      <c r="T414" s="297"/>
      <c r="U414" s="344"/>
      <c r="V414" s="344"/>
      <c r="W414" s="335">
        <f t="shared" si="6"/>
        <v>0</v>
      </c>
      <c r="X414" s="292" t="s">
        <v>439</v>
      </c>
    </row>
    <row r="415" spans="1:24" x14ac:dyDescent="0.2">
      <c r="A415" s="463" t="s">
        <v>235</v>
      </c>
      <c r="B415" s="465">
        <v>821</v>
      </c>
      <c r="C415" s="463" t="s">
        <v>683</v>
      </c>
      <c r="D415" s="463" t="s">
        <v>82</v>
      </c>
      <c r="E415" s="463">
        <v>21</v>
      </c>
      <c r="F415" s="463">
        <v>66</v>
      </c>
      <c r="G415" s="463">
        <v>6</v>
      </c>
      <c r="H415" s="463">
        <v>2</v>
      </c>
      <c r="I415" s="463">
        <v>5</v>
      </c>
      <c r="J415" s="465">
        <v>30</v>
      </c>
      <c r="K415" s="463" t="s">
        <v>43</v>
      </c>
      <c r="L415" s="463" t="s">
        <v>44</v>
      </c>
      <c r="M415" s="463" t="s">
        <v>51</v>
      </c>
      <c r="N415" s="463" t="s">
        <v>45</v>
      </c>
      <c r="O415" s="463" t="s">
        <v>51</v>
      </c>
      <c r="P415" s="464"/>
      <c r="Q415" s="302" t="s">
        <v>46</v>
      </c>
      <c r="R415" s="297" t="s">
        <v>47</v>
      </c>
      <c r="S415" s="297" t="s">
        <v>51</v>
      </c>
      <c r="T415" s="297"/>
      <c r="U415" s="344"/>
      <c r="V415" s="344"/>
      <c r="W415" s="335">
        <f t="shared" si="6"/>
        <v>0</v>
      </c>
      <c r="X415" s="292" t="s">
        <v>439</v>
      </c>
    </row>
    <row r="416" spans="1:24" ht="24" x14ac:dyDescent="0.2">
      <c r="A416" s="463"/>
      <c r="B416" s="465"/>
      <c r="C416" s="463"/>
      <c r="D416" s="463"/>
      <c r="E416" s="463"/>
      <c r="F416" s="463"/>
      <c r="G416" s="463"/>
      <c r="H416" s="463"/>
      <c r="I416" s="463"/>
      <c r="J416" s="465"/>
      <c r="K416" s="463"/>
      <c r="L416" s="463"/>
      <c r="M416" s="463"/>
      <c r="N416" s="463"/>
      <c r="O416" s="463"/>
      <c r="P416" s="464"/>
      <c r="Q416" s="302" t="s">
        <v>48</v>
      </c>
      <c r="R416" s="297" t="s">
        <v>47</v>
      </c>
      <c r="S416" s="297" t="s">
        <v>51</v>
      </c>
      <c r="T416" s="297"/>
      <c r="U416" s="344"/>
      <c r="V416" s="344"/>
      <c r="W416" s="335">
        <f t="shared" si="6"/>
        <v>0</v>
      </c>
      <c r="X416" s="292" t="s">
        <v>439</v>
      </c>
    </row>
    <row r="417" spans="1:24" x14ac:dyDescent="0.2">
      <c r="A417" s="463" t="s">
        <v>235</v>
      </c>
      <c r="B417" s="465">
        <v>822</v>
      </c>
      <c r="C417" s="463" t="s">
        <v>684</v>
      </c>
      <c r="D417" s="463" t="s">
        <v>82</v>
      </c>
      <c r="E417" s="463">
        <v>37</v>
      </c>
      <c r="F417" s="463">
        <v>116</v>
      </c>
      <c r="G417" s="463">
        <v>9</v>
      </c>
      <c r="H417" s="463">
        <v>2</v>
      </c>
      <c r="I417" s="463">
        <v>7</v>
      </c>
      <c r="J417" s="465">
        <v>63</v>
      </c>
      <c r="K417" s="463" t="s">
        <v>50</v>
      </c>
      <c r="L417" s="463" t="s">
        <v>44</v>
      </c>
      <c r="M417" s="463" t="s">
        <v>45</v>
      </c>
      <c r="N417" s="463" t="s">
        <v>45</v>
      </c>
      <c r="O417" s="463" t="s">
        <v>51</v>
      </c>
      <c r="P417" s="464"/>
      <c r="Q417" s="302" t="s">
        <v>46</v>
      </c>
      <c r="R417" s="297" t="s">
        <v>47</v>
      </c>
      <c r="S417" s="297" t="s">
        <v>51</v>
      </c>
      <c r="T417" s="297"/>
      <c r="U417" s="344"/>
      <c r="V417" s="344"/>
      <c r="W417" s="335">
        <f t="shared" si="6"/>
        <v>0</v>
      </c>
      <c r="X417" s="292" t="s">
        <v>439</v>
      </c>
    </row>
    <row r="418" spans="1:24" ht="24" x14ac:dyDescent="0.2">
      <c r="A418" s="463"/>
      <c r="B418" s="465"/>
      <c r="C418" s="463"/>
      <c r="D418" s="463"/>
      <c r="E418" s="463"/>
      <c r="F418" s="463"/>
      <c r="G418" s="463"/>
      <c r="H418" s="463"/>
      <c r="I418" s="463"/>
      <c r="J418" s="465"/>
      <c r="K418" s="463"/>
      <c r="L418" s="463"/>
      <c r="M418" s="463"/>
      <c r="N418" s="463"/>
      <c r="O418" s="463"/>
      <c r="P418" s="464"/>
      <c r="Q418" s="302" t="s">
        <v>48</v>
      </c>
      <c r="R418" s="297" t="s">
        <v>47</v>
      </c>
      <c r="S418" s="297" t="s">
        <v>51</v>
      </c>
      <c r="T418" s="297"/>
      <c r="U418" s="344"/>
      <c r="V418" s="344"/>
      <c r="W418" s="335">
        <f t="shared" si="6"/>
        <v>0</v>
      </c>
      <c r="X418" s="292" t="s">
        <v>439</v>
      </c>
    </row>
    <row r="419" spans="1:24" x14ac:dyDescent="0.2">
      <c r="A419" s="463" t="s">
        <v>235</v>
      </c>
      <c r="B419" s="465">
        <v>823</v>
      </c>
      <c r="C419" s="463" t="s">
        <v>685</v>
      </c>
      <c r="D419" s="463" t="s">
        <v>42</v>
      </c>
      <c r="E419" s="463">
        <v>40</v>
      </c>
      <c r="F419" s="463">
        <v>126</v>
      </c>
      <c r="G419" s="463">
        <v>10</v>
      </c>
      <c r="H419" s="463">
        <v>2</v>
      </c>
      <c r="I419" s="463">
        <v>9</v>
      </c>
      <c r="J419" s="465">
        <v>90</v>
      </c>
      <c r="K419" s="463" t="s">
        <v>50</v>
      </c>
      <c r="L419" s="463" t="s">
        <v>44</v>
      </c>
      <c r="M419" s="463" t="s">
        <v>45</v>
      </c>
      <c r="N419" s="463" t="s">
        <v>45</v>
      </c>
      <c r="O419" s="463" t="s">
        <v>51</v>
      </c>
      <c r="P419" s="464"/>
      <c r="Q419" s="302" t="s">
        <v>46</v>
      </c>
      <c r="R419" s="297" t="s">
        <v>47</v>
      </c>
      <c r="S419" s="297" t="s">
        <v>51</v>
      </c>
      <c r="T419" s="297"/>
      <c r="U419" s="344"/>
      <c r="V419" s="344"/>
      <c r="W419" s="335">
        <f t="shared" si="6"/>
        <v>0</v>
      </c>
      <c r="X419" s="292" t="s">
        <v>439</v>
      </c>
    </row>
    <row r="420" spans="1:24" ht="24" x14ac:dyDescent="0.2">
      <c r="A420" s="463"/>
      <c r="B420" s="465"/>
      <c r="C420" s="463"/>
      <c r="D420" s="463"/>
      <c r="E420" s="463"/>
      <c r="F420" s="463"/>
      <c r="G420" s="463"/>
      <c r="H420" s="463"/>
      <c r="I420" s="463"/>
      <c r="J420" s="465"/>
      <c r="K420" s="463"/>
      <c r="L420" s="463"/>
      <c r="M420" s="463"/>
      <c r="N420" s="463"/>
      <c r="O420" s="463"/>
      <c r="P420" s="464"/>
      <c r="Q420" s="302" t="s">
        <v>48</v>
      </c>
      <c r="R420" s="297" t="s">
        <v>47</v>
      </c>
      <c r="S420" s="297" t="s">
        <v>51</v>
      </c>
      <c r="T420" s="297"/>
      <c r="U420" s="344"/>
      <c r="V420" s="344"/>
      <c r="W420" s="335">
        <f t="shared" si="6"/>
        <v>0</v>
      </c>
      <c r="X420" s="292" t="s">
        <v>439</v>
      </c>
    </row>
    <row r="421" spans="1:24" x14ac:dyDescent="0.2">
      <c r="A421" s="463" t="s">
        <v>235</v>
      </c>
      <c r="B421" s="465">
        <v>824</v>
      </c>
      <c r="C421" s="463" t="s">
        <v>686</v>
      </c>
      <c r="D421" s="463" t="s">
        <v>42</v>
      </c>
      <c r="E421" s="463">
        <v>26</v>
      </c>
      <c r="F421" s="463">
        <v>82</v>
      </c>
      <c r="G421" s="463">
        <v>8</v>
      </c>
      <c r="H421" s="463">
        <v>2</v>
      </c>
      <c r="I421" s="463">
        <v>7</v>
      </c>
      <c r="J421" s="465">
        <v>56</v>
      </c>
      <c r="K421" s="463" t="s">
        <v>43</v>
      </c>
      <c r="L421" s="463" t="s">
        <v>44</v>
      </c>
      <c r="M421" s="463" t="s">
        <v>45</v>
      </c>
      <c r="N421" s="463" t="s">
        <v>45</v>
      </c>
      <c r="O421" s="463" t="s">
        <v>45</v>
      </c>
      <c r="P421" s="464"/>
      <c r="Q421" s="302" t="s">
        <v>46</v>
      </c>
      <c r="R421" s="297" t="s">
        <v>47</v>
      </c>
      <c r="S421" s="297" t="s">
        <v>51</v>
      </c>
      <c r="T421" s="297"/>
      <c r="U421" s="344"/>
      <c r="V421" s="344"/>
      <c r="W421" s="335">
        <f t="shared" si="6"/>
        <v>0</v>
      </c>
      <c r="X421" s="292" t="s">
        <v>439</v>
      </c>
    </row>
    <row r="422" spans="1:24" ht="24" x14ac:dyDescent="0.2">
      <c r="A422" s="463"/>
      <c r="B422" s="465"/>
      <c r="C422" s="463"/>
      <c r="D422" s="463"/>
      <c r="E422" s="463"/>
      <c r="F422" s="463"/>
      <c r="G422" s="463"/>
      <c r="H422" s="463"/>
      <c r="I422" s="463"/>
      <c r="J422" s="465"/>
      <c r="K422" s="463"/>
      <c r="L422" s="463"/>
      <c r="M422" s="463"/>
      <c r="N422" s="463"/>
      <c r="O422" s="463"/>
      <c r="P422" s="464"/>
      <c r="Q422" s="302" t="s">
        <v>48</v>
      </c>
      <c r="R422" s="297" t="s">
        <v>47</v>
      </c>
      <c r="S422" s="297" t="s">
        <v>51</v>
      </c>
      <c r="T422" s="297"/>
      <c r="U422" s="344"/>
      <c r="V422" s="344"/>
      <c r="W422" s="335">
        <f t="shared" si="6"/>
        <v>0</v>
      </c>
      <c r="X422" s="292" t="s">
        <v>439</v>
      </c>
    </row>
    <row r="423" spans="1:24" x14ac:dyDescent="0.2">
      <c r="A423" s="463" t="s">
        <v>235</v>
      </c>
      <c r="B423" s="465">
        <v>825</v>
      </c>
      <c r="C423" s="463" t="s">
        <v>687</v>
      </c>
      <c r="D423" s="463" t="s">
        <v>42</v>
      </c>
      <c r="E423" s="463">
        <v>30</v>
      </c>
      <c r="F423" s="463">
        <v>94</v>
      </c>
      <c r="G423" s="463">
        <v>9</v>
      </c>
      <c r="H423" s="463">
        <v>2</v>
      </c>
      <c r="I423" s="463">
        <v>6</v>
      </c>
      <c r="J423" s="465">
        <v>54</v>
      </c>
      <c r="K423" s="463" t="s">
        <v>50</v>
      </c>
      <c r="L423" s="463" t="s">
        <v>44</v>
      </c>
      <c r="M423" s="463" t="s">
        <v>45</v>
      </c>
      <c r="N423" s="463" t="s">
        <v>45</v>
      </c>
      <c r="O423" s="463" t="s">
        <v>51</v>
      </c>
      <c r="P423" s="464"/>
      <c r="Q423" s="302" t="s">
        <v>46</v>
      </c>
      <c r="R423" s="297" t="s">
        <v>47</v>
      </c>
      <c r="S423" s="297" t="s">
        <v>51</v>
      </c>
      <c r="T423" s="297"/>
      <c r="U423" s="344"/>
      <c r="V423" s="344"/>
      <c r="W423" s="335">
        <f t="shared" si="6"/>
        <v>0</v>
      </c>
      <c r="X423" s="292" t="s">
        <v>439</v>
      </c>
    </row>
    <row r="424" spans="1:24" ht="24" x14ac:dyDescent="0.2">
      <c r="A424" s="463"/>
      <c r="B424" s="465"/>
      <c r="C424" s="463"/>
      <c r="D424" s="463"/>
      <c r="E424" s="463"/>
      <c r="F424" s="463"/>
      <c r="G424" s="463"/>
      <c r="H424" s="463"/>
      <c r="I424" s="463"/>
      <c r="J424" s="465"/>
      <c r="K424" s="463"/>
      <c r="L424" s="463"/>
      <c r="M424" s="463"/>
      <c r="N424" s="463"/>
      <c r="O424" s="463"/>
      <c r="P424" s="464"/>
      <c r="Q424" s="302" t="s">
        <v>48</v>
      </c>
      <c r="R424" s="297" t="s">
        <v>47</v>
      </c>
      <c r="S424" s="297" t="s">
        <v>51</v>
      </c>
      <c r="T424" s="297"/>
      <c r="U424" s="344"/>
      <c r="V424" s="344"/>
      <c r="W424" s="335">
        <f t="shared" si="6"/>
        <v>0</v>
      </c>
      <c r="X424" s="292" t="s">
        <v>439</v>
      </c>
    </row>
    <row r="425" spans="1:24" x14ac:dyDescent="0.2">
      <c r="A425" s="463" t="s">
        <v>235</v>
      </c>
      <c r="B425" s="465">
        <v>826</v>
      </c>
      <c r="C425" s="463" t="s">
        <v>688</v>
      </c>
      <c r="D425" s="463" t="s">
        <v>42</v>
      </c>
      <c r="E425" s="463">
        <v>31</v>
      </c>
      <c r="F425" s="463">
        <v>97</v>
      </c>
      <c r="G425" s="463">
        <v>9</v>
      </c>
      <c r="H425" s="463">
        <v>1</v>
      </c>
      <c r="I425" s="463">
        <v>7</v>
      </c>
      <c r="J425" s="465">
        <v>63</v>
      </c>
      <c r="K425" s="463" t="s">
        <v>50</v>
      </c>
      <c r="L425" s="463" t="s">
        <v>44</v>
      </c>
      <c r="M425" s="463" t="s">
        <v>51</v>
      </c>
      <c r="N425" s="463" t="s">
        <v>45</v>
      </c>
      <c r="O425" s="463" t="s">
        <v>51</v>
      </c>
      <c r="P425" s="464"/>
      <c r="Q425" s="302" t="s">
        <v>46</v>
      </c>
      <c r="R425" s="297" t="s">
        <v>47</v>
      </c>
      <c r="S425" s="297" t="s">
        <v>51</v>
      </c>
      <c r="T425" s="297"/>
      <c r="U425" s="344"/>
      <c r="V425" s="344"/>
      <c r="W425" s="335">
        <f t="shared" si="6"/>
        <v>0</v>
      </c>
      <c r="X425" s="292" t="s">
        <v>439</v>
      </c>
    </row>
    <row r="426" spans="1:24" ht="24" x14ac:dyDescent="0.2">
      <c r="A426" s="463"/>
      <c r="B426" s="465"/>
      <c r="C426" s="463"/>
      <c r="D426" s="463"/>
      <c r="E426" s="463"/>
      <c r="F426" s="463"/>
      <c r="G426" s="463"/>
      <c r="H426" s="463"/>
      <c r="I426" s="463"/>
      <c r="J426" s="465"/>
      <c r="K426" s="463"/>
      <c r="L426" s="463"/>
      <c r="M426" s="463"/>
      <c r="N426" s="463"/>
      <c r="O426" s="463"/>
      <c r="P426" s="464"/>
      <c r="Q426" s="302" t="s">
        <v>48</v>
      </c>
      <c r="R426" s="297" t="s">
        <v>47</v>
      </c>
      <c r="S426" s="297" t="s">
        <v>51</v>
      </c>
      <c r="T426" s="297"/>
      <c r="U426" s="344"/>
      <c r="V426" s="344"/>
      <c r="W426" s="335">
        <f t="shared" si="6"/>
        <v>0</v>
      </c>
      <c r="X426" s="292" t="s">
        <v>439</v>
      </c>
    </row>
    <row r="427" spans="1:24" x14ac:dyDescent="0.2">
      <c r="A427" s="463" t="s">
        <v>235</v>
      </c>
      <c r="B427" s="465">
        <v>827</v>
      </c>
      <c r="C427" s="463" t="s">
        <v>689</v>
      </c>
      <c r="D427" s="463" t="s">
        <v>82</v>
      </c>
      <c r="E427" s="463">
        <v>28</v>
      </c>
      <c r="F427" s="463">
        <v>88</v>
      </c>
      <c r="G427" s="463">
        <v>9</v>
      </c>
      <c r="H427" s="463">
        <v>2</v>
      </c>
      <c r="I427" s="463">
        <v>7</v>
      </c>
      <c r="J427" s="465">
        <v>63</v>
      </c>
      <c r="K427" s="463" t="s">
        <v>50</v>
      </c>
      <c r="L427" s="463" t="s">
        <v>44</v>
      </c>
      <c r="M427" s="463" t="s">
        <v>51</v>
      </c>
      <c r="N427" s="463" t="s">
        <v>45</v>
      </c>
      <c r="O427" s="463" t="s">
        <v>51</v>
      </c>
      <c r="P427" s="464"/>
      <c r="Q427" s="302" t="s">
        <v>46</v>
      </c>
      <c r="R427" s="297" t="s">
        <v>47</v>
      </c>
      <c r="S427" s="297" t="s">
        <v>51</v>
      </c>
      <c r="T427" s="297"/>
      <c r="U427" s="344"/>
      <c r="V427" s="344"/>
      <c r="W427" s="335">
        <f t="shared" si="6"/>
        <v>0</v>
      </c>
      <c r="X427" s="292" t="s">
        <v>439</v>
      </c>
    </row>
    <row r="428" spans="1:24" ht="24" x14ac:dyDescent="0.2">
      <c r="A428" s="463"/>
      <c r="B428" s="465"/>
      <c r="C428" s="463"/>
      <c r="D428" s="463"/>
      <c r="E428" s="463"/>
      <c r="F428" s="463"/>
      <c r="G428" s="463"/>
      <c r="H428" s="463"/>
      <c r="I428" s="463"/>
      <c r="J428" s="465"/>
      <c r="K428" s="463"/>
      <c r="L428" s="463"/>
      <c r="M428" s="463"/>
      <c r="N428" s="463"/>
      <c r="O428" s="463"/>
      <c r="P428" s="464"/>
      <c r="Q428" s="302" t="s">
        <v>48</v>
      </c>
      <c r="R428" s="297" t="s">
        <v>47</v>
      </c>
      <c r="S428" s="297" t="s">
        <v>51</v>
      </c>
      <c r="T428" s="297"/>
      <c r="U428" s="344"/>
      <c r="V428" s="344"/>
      <c r="W428" s="335">
        <f t="shared" si="6"/>
        <v>0</v>
      </c>
      <c r="X428" s="292" t="s">
        <v>439</v>
      </c>
    </row>
    <row r="429" spans="1:24" x14ac:dyDescent="0.2">
      <c r="A429" s="463" t="s">
        <v>235</v>
      </c>
      <c r="B429" s="465">
        <v>829</v>
      </c>
      <c r="C429" s="463" t="s">
        <v>690</v>
      </c>
      <c r="D429" s="463" t="s">
        <v>82</v>
      </c>
      <c r="E429" s="463">
        <v>29</v>
      </c>
      <c r="F429" s="463">
        <v>91</v>
      </c>
      <c r="G429" s="463">
        <v>8</v>
      </c>
      <c r="H429" s="463">
        <v>2</v>
      </c>
      <c r="I429" s="463">
        <v>7</v>
      </c>
      <c r="J429" s="465">
        <v>56</v>
      </c>
      <c r="K429" s="463" t="s">
        <v>50</v>
      </c>
      <c r="L429" s="463" t="s">
        <v>44</v>
      </c>
      <c r="M429" s="463" t="s">
        <v>45</v>
      </c>
      <c r="N429" s="463" t="s">
        <v>45</v>
      </c>
      <c r="O429" s="463" t="s">
        <v>51</v>
      </c>
      <c r="P429" s="464"/>
      <c r="Q429" s="302" t="s">
        <v>46</v>
      </c>
      <c r="R429" s="297" t="s">
        <v>47</v>
      </c>
      <c r="S429" s="297" t="s">
        <v>51</v>
      </c>
      <c r="T429" s="297"/>
      <c r="U429" s="344"/>
      <c r="V429" s="344"/>
      <c r="W429" s="335">
        <f t="shared" si="6"/>
        <v>0</v>
      </c>
      <c r="X429" s="292" t="s">
        <v>439</v>
      </c>
    </row>
    <row r="430" spans="1:24" ht="24" x14ac:dyDescent="0.2">
      <c r="A430" s="463"/>
      <c r="B430" s="465"/>
      <c r="C430" s="463"/>
      <c r="D430" s="463"/>
      <c r="E430" s="463"/>
      <c r="F430" s="463"/>
      <c r="G430" s="463"/>
      <c r="H430" s="463"/>
      <c r="I430" s="463"/>
      <c r="J430" s="465"/>
      <c r="K430" s="463"/>
      <c r="L430" s="463"/>
      <c r="M430" s="463"/>
      <c r="N430" s="463"/>
      <c r="O430" s="463"/>
      <c r="P430" s="464"/>
      <c r="Q430" s="302" t="s">
        <v>48</v>
      </c>
      <c r="R430" s="297" t="s">
        <v>47</v>
      </c>
      <c r="S430" s="297" t="s">
        <v>51</v>
      </c>
      <c r="T430" s="297"/>
      <c r="U430" s="344"/>
      <c r="V430" s="344"/>
      <c r="W430" s="335">
        <f t="shared" si="6"/>
        <v>0</v>
      </c>
      <c r="X430" s="292" t="s">
        <v>439</v>
      </c>
    </row>
    <row r="431" spans="1:24" x14ac:dyDescent="0.2">
      <c r="A431" s="463" t="s">
        <v>235</v>
      </c>
      <c r="B431" s="465">
        <v>830</v>
      </c>
      <c r="C431" s="463" t="s">
        <v>691</v>
      </c>
      <c r="D431" s="463" t="s">
        <v>82</v>
      </c>
      <c r="E431" s="463">
        <v>34</v>
      </c>
      <c r="F431" s="463">
        <v>107</v>
      </c>
      <c r="G431" s="463">
        <v>7</v>
      </c>
      <c r="H431" s="463">
        <v>2</v>
      </c>
      <c r="I431" s="463">
        <v>6</v>
      </c>
      <c r="J431" s="465">
        <v>42</v>
      </c>
      <c r="K431" s="463" t="s">
        <v>50</v>
      </c>
      <c r="L431" s="463" t="s">
        <v>44</v>
      </c>
      <c r="M431" s="463" t="s">
        <v>45</v>
      </c>
      <c r="N431" s="463" t="s">
        <v>45</v>
      </c>
      <c r="O431" s="463" t="s">
        <v>51</v>
      </c>
      <c r="P431" s="464"/>
      <c r="Q431" s="302" t="s">
        <v>46</v>
      </c>
      <c r="R431" s="297" t="s">
        <v>47</v>
      </c>
      <c r="S431" s="297" t="s">
        <v>51</v>
      </c>
      <c r="T431" s="297"/>
      <c r="U431" s="344"/>
      <c r="V431" s="344"/>
      <c r="W431" s="335">
        <f t="shared" si="6"/>
        <v>0</v>
      </c>
      <c r="X431" s="292" t="s">
        <v>439</v>
      </c>
    </row>
    <row r="432" spans="1:24" ht="24" x14ac:dyDescent="0.2">
      <c r="A432" s="463"/>
      <c r="B432" s="465"/>
      <c r="C432" s="463"/>
      <c r="D432" s="463"/>
      <c r="E432" s="463"/>
      <c r="F432" s="463"/>
      <c r="G432" s="463"/>
      <c r="H432" s="463"/>
      <c r="I432" s="463"/>
      <c r="J432" s="465"/>
      <c r="K432" s="463"/>
      <c r="L432" s="463"/>
      <c r="M432" s="463"/>
      <c r="N432" s="463"/>
      <c r="O432" s="463"/>
      <c r="P432" s="464"/>
      <c r="Q432" s="302" t="s">
        <v>48</v>
      </c>
      <c r="R432" s="297" t="s">
        <v>47</v>
      </c>
      <c r="S432" s="297" t="s">
        <v>51</v>
      </c>
      <c r="T432" s="297"/>
      <c r="U432" s="344"/>
      <c r="V432" s="344"/>
      <c r="W432" s="335">
        <f t="shared" si="6"/>
        <v>0</v>
      </c>
      <c r="X432" s="292" t="s">
        <v>439</v>
      </c>
    </row>
    <row r="433" spans="1:24" x14ac:dyDescent="0.2">
      <c r="A433" s="463" t="s">
        <v>235</v>
      </c>
      <c r="B433" s="465">
        <v>832</v>
      </c>
      <c r="C433" s="463" t="s">
        <v>692</v>
      </c>
      <c r="D433" s="463" t="s">
        <v>82</v>
      </c>
      <c r="E433" s="463">
        <v>32</v>
      </c>
      <c r="F433" s="463">
        <v>101</v>
      </c>
      <c r="G433" s="463">
        <v>10</v>
      </c>
      <c r="H433" s="463">
        <v>2</v>
      </c>
      <c r="I433" s="463">
        <v>7</v>
      </c>
      <c r="J433" s="465">
        <v>70</v>
      </c>
      <c r="K433" s="463" t="s">
        <v>50</v>
      </c>
      <c r="L433" s="463" t="s">
        <v>44</v>
      </c>
      <c r="M433" s="463" t="s">
        <v>45</v>
      </c>
      <c r="N433" s="463" t="s">
        <v>45</v>
      </c>
      <c r="O433" s="463" t="s">
        <v>51</v>
      </c>
      <c r="P433" s="464"/>
      <c r="Q433" s="302" t="s">
        <v>46</v>
      </c>
      <c r="R433" s="297" t="s">
        <v>47</v>
      </c>
      <c r="S433" s="297" t="s">
        <v>51</v>
      </c>
      <c r="T433" s="297"/>
      <c r="U433" s="344"/>
      <c r="V433" s="344"/>
      <c r="W433" s="335">
        <f t="shared" si="6"/>
        <v>0</v>
      </c>
      <c r="X433" s="292" t="s">
        <v>439</v>
      </c>
    </row>
    <row r="434" spans="1:24" ht="24" x14ac:dyDescent="0.2">
      <c r="A434" s="463"/>
      <c r="B434" s="465"/>
      <c r="C434" s="463"/>
      <c r="D434" s="463"/>
      <c r="E434" s="463"/>
      <c r="F434" s="463"/>
      <c r="G434" s="463"/>
      <c r="H434" s="463"/>
      <c r="I434" s="463"/>
      <c r="J434" s="465"/>
      <c r="K434" s="463"/>
      <c r="L434" s="463"/>
      <c r="M434" s="463"/>
      <c r="N434" s="463"/>
      <c r="O434" s="463"/>
      <c r="P434" s="464"/>
      <c r="Q434" s="302" t="s">
        <v>48</v>
      </c>
      <c r="R434" s="297" t="s">
        <v>47</v>
      </c>
      <c r="S434" s="297" t="s">
        <v>51</v>
      </c>
      <c r="T434" s="297"/>
      <c r="U434" s="344"/>
      <c r="V434" s="344"/>
      <c r="W434" s="335">
        <f t="shared" si="6"/>
        <v>0</v>
      </c>
      <c r="X434" s="292" t="s">
        <v>439</v>
      </c>
    </row>
    <row r="435" spans="1:24" x14ac:dyDescent="0.2">
      <c r="A435" s="463" t="s">
        <v>235</v>
      </c>
      <c r="B435" s="465">
        <v>833</v>
      </c>
      <c r="C435" s="463" t="s">
        <v>693</v>
      </c>
      <c r="D435" s="463" t="s">
        <v>82</v>
      </c>
      <c r="E435" s="463">
        <v>25</v>
      </c>
      <c r="F435" s="463">
        <v>79</v>
      </c>
      <c r="G435" s="463">
        <v>7</v>
      </c>
      <c r="H435" s="463">
        <v>1</v>
      </c>
      <c r="I435" s="463">
        <v>6</v>
      </c>
      <c r="J435" s="465">
        <v>42</v>
      </c>
      <c r="K435" s="463" t="s">
        <v>50</v>
      </c>
      <c r="L435" s="463" t="s">
        <v>44</v>
      </c>
      <c r="M435" s="463" t="s">
        <v>51</v>
      </c>
      <c r="N435" s="463" t="s">
        <v>45</v>
      </c>
      <c r="O435" s="463" t="s">
        <v>51</v>
      </c>
      <c r="P435" s="464"/>
      <c r="Q435" s="302" t="s">
        <v>46</v>
      </c>
      <c r="R435" s="297" t="s">
        <v>47</v>
      </c>
      <c r="S435" s="297" t="s">
        <v>51</v>
      </c>
      <c r="T435" s="297"/>
      <c r="U435" s="344"/>
      <c r="V435" s="344"/>
      <c r="W435" s="335">
        <f t="shared" si="6"/>
        <v>0</v>
      </c>
      <c r="X435" s="292" t="s">
        <v>439</v>
      </c>
    </row>
    <row r="436" spans="1:24" ht="24" x14ac:dyDescent="0.2">
      <c r="A436" s="463"/>
      <c r="B436" s="465"/>
      <c r="C436" s="463"/>
      <c r="D436" s="463"/>
      <c r="E436" s="463"/>
      <c r="F436" s="463"/>
      <c r="G436" s="463"/>
      <c r="H436" s="463"/>
      <c r="I436" s="463"/>
      <c r="J436" s="465"/>
      <c r="K436" s="463"/>
      <c r="L436" s="463"/>
      <c r="M436" s="463"/>
      <c r="N436" s="463"/>
      <c r="O436" s="463"/>
      <c r="P436" s="464"/>
      <c r="Q436" s="302" t="s">
        <v>48</v>
      </c>
      <c r="R436" s="297" t="s">
        <v>47</v>
      </c>
      <c r="S436" s="297" t="s">
        <v>51</v>
      </c>
      <c r="T436" s="297"/>
      <c r="U436" s="344"/>
      <c r="V436" s="344"/>
      <c r="W436" s="335">
        <f t="shared" si="6"/>
        <v>0</v>
      </c>
      <c r="X436" s="292" t="s">
        <v>439</v>
      </c>
    </row>
    <row r="437" spans="1:24" x14ac:dyDescent="0.2">
      <c r="A437" s="463" t="s">
        <v>235</v>
      </c>
      <c r="B437" s="465">
        <v>834</v>
      </c>
      <c r="C437" s="463" t="s">
        <v>694</v>
      </c>
      <c r="D437" s="463" t="s">
        <v>82</v>
      </c>
      <c r="E437" s="463">
        <v>23</v>
      </c>
      <c r="F437" s="463">
        <v>72</v>
      </c>
      <c r="G437" s="463">
        <v>8</v>
      </c>
      <c r="H437" s="463">
        <v>2</v>
      </c>
      <c r="I437" s="463">
        <v>6</v>
      </c>
      <c r="J437" s="465">
        <v>48</v>
      </c>
      <c r="K437" s="463" t="s">
        <v>50</v>
      </c>
      <c r="L437" s="463" t="s">
        <v>44</v>
      </c>
      <c r="M437" s="463" t="s">
        <v>45</v>
      </c>
      <c r="N437" s="463" t="s">
        <v>45</v>
      </c>
      <c r="O437" s="463" t="s">
        <v>51</v>
      </c>
      <c r="P437" s="464"/>
      <c r="Q437" s="302" t="s">
        <v>46</v>
      </c>
      <c r="R437" s="297" t="s">
        <v>47</v>
      </c>
      <c r="S437" s="297" t="s">
        <v>51</v>
      </c>
      <c r="T437" s="297"/>
      <c r="U437" s="344"/>
      <c r="V437" s="344"/>
      <c r="W437" s="335">
        <f t="shared" si="6"/>
        <v>0</v>
      </c>
      <c r="X437" s="292" t="s">
        <v>439</v>
      </c>
    </row>
    <row r="438" spans="1:24" ht="24" x14ac:dyDescent="0.2">
      <c r="A438" s="463"/>
      <c r="B438" s="465"/>
      <c r="C438" s="463"/>
      <c r="D438" s="463"/>
      <c r="E438" s="463"/>
      <c r="F438" s="463"/>
      <c r="G438" s="463"/>
      <c r="H438" s="463"/>
      <c r="I438" s="463"/>
      <c r="J438" s="465"/>
      <c r="K438" s="463"/>
      <c r="L438" s="463"/>
      <c r="M438" s="463"/>
      <c r="N438" s="463"/>
      <c r="O438" s="463"/>
      <c r="P438" s="464"/>
      <c r="Q438" s="302" t="s">
        <v>48</v>
      </c>
      <c r="R438" s="297" t="s">
        <v>47</v>
      </c>
      <c r="S438" s="297" t="s">
        <v>51</v>
      </c>
      <c r="T438" s="297"/>
      <c r="U438" s="344"/>
      <c r="V438" s="344"/>
      <c r="W438" s="335">
        <f t="shared" si="6"/>
        <v>0</v>
      </c>
      <c r="X438" s="292" t="s">
        <v>439</v>
      </c>
    </row>
    <row r="439" spans="1:24" x14ac:dyDescent="0.2">
      <c r="A439" s="463" t="s">
        <v>235</v>
      </c>
      <c r="B439" s="465">
        <v>835</v>
      </c>
      <c r="C439" s="463" t="s">
        <v>695</v>
      </c>
      <c r="D439" s="463" t="s">
        <v>82</v>
      </c>
      <c r="E439" s="463">
        <v>34</v>
      </c>
      <c r="F439" s="463">
        <v>107</v>
      </c>
      <c r="G439" s="463">
        <v>8</v>
      </c>
      <c r="H439" s="463">
        <v>1</v>
      </c>
      <c r="I439" s="463">
        <v>8</v>
      </c>
      <c r="J439" s="465">
        <v>64</v>
      </c>
      <c r="K439" s="463" t="s">
        <v>50</v>
      </c>
      <c r="L439" s="463" t="s">
        <v>44</v>
      </c>
      <c r="M439" s="463" t="s">
        <v>45</v>
      </c>
      <c r="N439" s="463" t="s">
        <v>45</v>
      </c>
      <c r="O439" s="463" t="s">
        <v>51</v>
      </c>
      <c r="P439" s="464"/>
      <c r="Q439" s="302" t="s">
        <v>46</v>
      </c>
      <c r="R439" s="297" t="s">
        <v>47</v>
      </c>
      <c r="S439" s="297" t="s">
        <v>51</v>
      </c>
      <c r="T439" s="297"/>
      <c r="U439" s="344"/>
      <c r="V439" s="344"/>
      <c r="W439" s="335">
        <f t="shared" si="6"/>
        <v>0</v>
      </c>
      <c r="X439" s="292" t="s">
        <v>439</v>
      </c>
    </row>
    <row r="440" spans="1:24" ht="24" x14ac:dyDescent="0.2">
      <c r="A440" s="463"/>
      <c r="B440" s="465"/>
      <c r="C440" s="463"/>
      <c r="D440" s="463"/>
      <c r="E440" s="463"/>
      <c r="F440" s="463"/>
      <c r="G440" s="463"/>
      <c r="H440" s="463"/>
      <c r="I440" s="463"/>
      <c r="J440" s="465"/>
      <c r="K440" s="463"/>
      <c r="L440" s="463"/>
      <c r="M440" s="463"/>
      <c r="N440" s="463"/>
      <c r="O440" s="463"/>
      <c r="P440" s="464"/>
      <c r="Q440" s="302" t="s">
        <v>48</v>
      </c>
      <c r="R440" s="297" t="s">
        <v>47</v>
      </c>
      <c r="S440" s="297" t="s">
        <v>51</v>
      </c>
      <c r="T440" s="297"/>
      <c r="U440" s="344"/>
      <c r="V440" s="344"/>
      <c r="W440" s="335">
        <f t="shared" si="6"/>
        <v>0</v>
      </c>
      <c r="X440" s="292" t="s">
        <v>439</v>
      </c>
    </row>
    <row r="441" spans="1:24" x14ac:dyDescent="0.2">
      <c r="A441" s="463" t="s">
        <v>235</v>
      </c>
      <c r="B441" s="465">
        <v>836</v>
      </c>
      <c r="C441" s="463" t="s">
        <v>696</v>
      </c>
      <c r="D441" s="463" t="s">
        <v>82</v>
      </c>
      <c r="E441" s="463">
        <v>25</v>
      </c>
      <c r="F441" s="463">
        <v>79</v>
      </c>
      <c r="G441" s="463">
        <v>8</v>
      </c>
      <c r="H441" s="463">
        <v>1</v>
      </c>
      <c r="I441" s="463">
        <v>7</v>
      </c>
      <c r="J441" s="465">
        <v>56</v>
      </c>
      <c r="K441" s="463" t="s">
        <v>50</v>
      </c>
      <c r="L441" s="463" t="s">
        <v>44</v>
      </c>
      <c r="M441" s="463" t="s">
        <v>45</v>
      </c>
      <c r="N441" s="463" t="s">
        <v>45</v>
      </c>
      <c r="O441" s="463" t="s">
        <v>51</v>
      </c>
      <c r="P441" s="464"/>
      <c r="Q441" s="302" t="s">
        <v>46</v>
      </c>
      <c r="R441" s="297" t="s">
        <v>47</v>
      </c>
      <c r="S441" s="297" t="s">
        <v>51</v>
      </c>
      <c r="T441" s="297"/>
      <c r="U441" s="344"/>
      <c r="V441" s="344"/>
      <c r="W441" s="335">
        <f t="shared" si="6"/>
        <v>0</v>
      </c>
      <c r="X441" s="292" t="s">
        <v>439</v>
      </c>
    </row>
    <row r="442" spans="1:24" ht="24" x14ac:dyDescent="0.2">
      <c r="A442" s="463"/>
      <c r="B442" s="465"/>
      <c r="C442" s="463"/>
      <c r="D442" s="463"/>
      <c r="E442" s="463"/>
      <c r="F442" s="463"/>
      <c r="G442" s="463"/>
      <c r="H442" s="463"/>
      <c r="I442" s="463"/>
      <c r="J442" s="465"/>
      <c r="K442" s="463"/>
      <c r="L442" s="463"/>
      <c r="M442" s="463"/>
      <c r="N442" s="463"/>
      <c r="O442" s="463"/>
      <c r="P442" s="464"/>
      <c r="Q442" s="302" t="s">
        <v>48</v>
      </c>
      <c r="R442" s="297" t="s">
        <v>47</v>
      </c>
      <c r="S442" s="297" t="s">
        <v>51</v>
      </c>
      <c r="T442" s="297"/>
      <c r="U442" s="344"/>
      <c r="V442" s="344"/>
      <c r="W442" s="335">
        <f t="shared" si="6"/>
        <v>0</v>
      </c>
      <c r="X442" s="292" t="s">
        <v>439</v>
      </c>
    </row>
    <row r="443" spans="1:24" x14ac:dyDescent="0.2">
      <c r="A443" s="463" t="s">
        <v>235</v>
      </c>
      <c r="B443" s="465">
        <v>837</v>
      </c>
      <c r="C443" s="463" t="s">
        <v>697</v>
      </c>
      <c r="D443" s="463" t="s">
        <v>82</v>
      </c>
      <c r="E443" s="463">
        <v>29</v>
      </c>
      <c r="F443" s="463">
        <v>91</v>
      </c>
      <c r="G443" s="463">
        <v>8</v>
      </c>
      <c r="H443" s="463">
        <v>2</v>
      </c>
      <c r="I443" s="463">
        <v>6</v>
      </c>
      <c r="J443" s="465">
        <v>48</v>
      </c>
      <c r="K443" s="463" t="s">
        <v>50</v>
      </c>
      <c r="L443" s="463" t="s">
        <v>44</v>
      </c>
      <c r="M443" s="463" t="s">
        <v>45</v>
      </c>
      <c r="N443" s="463" t="s">
        <v>45</v>
      </c>
      <c r="O443" s="463" t="s">
        <v>51</v>
      </c>
      <c r="P443" s="464"/>
      <c r="Q443" s="302" t="s">
        <v>46</v>
      </c>
      <c r="R443" s="297" t="s">
        <v>47</v>
      </c>
      <c r="S443" s="297" t="s">
        <v>51</v>
      </c>
      <c r="T443" s="297"/>
      <c r="U443" s="344"/>
      <c r="V443" s="344"/>
      <c r="W443" s="335">
        <f t="shared" si="6"/>
        <v>0</v>
      </c>
      <c r="X443" s="292" t="s">
        <v>439</v>
      </c>
    </row>
    <row r="444" spans="1:24" ht="24" x14ac:dyDescent="0.2">
      <c r="A444" s="463"/>
      <c r="B444" s="465"/>
      <c r="C444" s="463"/>
      <c r="D444" s="463"/>
      <c r="E444" s="463"/>
      <c r="F444" s="463"/>
      <c r="G444" s="463"/>
      <c r="H444" s="463"/>
      <c r="I444" s="463"/>
      <c r="J444" s="465"/>
      <c r="K444" s="463"/>
      <c r="L444" s="463"/>
      <c r="M444" s="463"/>
      <c r="N444" s="463"/>
      <c r="O444" s="463"/>
      <c r="P444" s="464"/>
      <c r="Q444" s="302" t="s">
        <v>48</v>
      </c>
      <c r="R444" s="297" t="s">
        <v>47</v>
      </c>
      <c r="S444" s="297" t="s">
        <v>51</v>
      </c>
      <c r="T444" s="297"/>
      <c r="U444" s="344"/>
      <c r="V444" s="344"/>
      <c r="W444" s="335">
        <f t="shared" si="6"/>
        <v>0</v>
      </c>
      <c r="X444" s="292" t="s">
        <v>439</v>
      </c>
    </row>
    <row r="445" spans="1:24" ht="24" x14ac:dyDescent="0.2">
      <c r="A445" s="463" t="s">
        <v>235</v>
      </c>
      <c r="B445" s="465">
        <v>838</v>
      </c>
      <c r="C445" s="463" t="s">
        <v>698</v>
      </c>
      <c r="D445" s="463" t="s">
        <v>42</v>
      </c>
      <c r="E445" s="463">
        <v>23</v>
      </c>
      <c r="F445" s="463">
        <v>72</v>
      </c>
      <c r="G445" s="463">
        <v>6</v>
      </c>
      <c r="H445" s="463">
        <v>1</v>
      </c>
      <c r="I445" s="463">
        <v>6</v>
      </c>
      <c r="J445" s="465">
        <v>36</v>
      </c>
      <c r="K445" s="463" t="s">
        <v>43</v>
      </c>
      <c r="L445" s="463" t="s">
        <v>44</v>
      </c>
      <c r="M445" s="463" t="s">
        <v>51</v>
      </c>
      <c r="N445" s="463" t="s">
        <v>45</v>
      </c>
      <c r="O445" s="463" t="s">
        <v>51</v>
      </c>
      <c r="P445" s="464"/>
      <c r="Q445" s="302" t="s">
        <v>46</v>
      </c>
      <c r="R445" s="297" t="s">
        <v>47</v>
      </c>
      <c r="S445" s="297" t="s">
        <v>51</v>
      </c>
      <c r="T445" s="297" t="s">
        <v>56</v>
      </c>
      <c r="U445" s="344"/>
      <c r="V445" s="344"/>
      <c r="W445" s="335">
        <f t="shared" si="6"/>
        <v>0</v>
      </c>
      <c r="X445" s="292" t="s">
        <v>439</v>
      </c>
    </row>
    <row r="446" spans="1:24" ht="24" x14ac:dyDescent="0.2">
      <c r="A446" s="463"/>
      <c r="B446" s="465"/>
      <c r="C446" s="463"/>
      <c r="D446" s="463"/>
      <c r="E446" s="463"/>
      <c r="F446" s="463"/>
      <c r="G446" s="463"/>
      <c r="H446" s="463"/>
      <c r="I446" s="463"/>
      <c r="J446" s="465"/>
      <c r="K446" s="463"/>
      <c r="L446" s="463"/>
      <c r="M446" s="463"/>
      <c r="N446" s="463"/>
      <c r="O446" s="463"/>
      <c r="P446" s="464"/>
      <c r="Q446" s="302" t="s">
        <v>48</v>
      </c>
      <c r="R446" s="297" t="s">
        <v>47</v>
      </c>
      <c r="S446" s="297" t="s">
        <v>51</v>
      </c>
      <c r="T446" s="297"/>
      <c r="U446" s="344"/>
      <c r="V446" s="344"/>
      <c r="W446" s="335">
        <f t="shared" si="6"/>
        <v>0</v>
      </c>
      <c r="X446" s="292" t="s">
        <v>439</v>
      </c>
    </row>
    <row r="447" spans="1:24" ht="24" x14ac:dyDescent="0.2">
      <c r="A447" s="463" t="s">
        <v>235</v>
      </c>
      <c r="B447" s="465">
        <v>839</v>
      </c>
      <c r="C447" s="463" t="s">
        <v>699</v>
      </c>
      <c r="D447" s="463" t="s">
        <v>82</v>
      </c>
      <c r="E447" s="463">
        <v>37</v>
      </c>
      <c r="F447" s="463">
        <v>116</v>
      </c>
      <c r="G447" s="463">
        <v>9</v>
      </c>
      <c r="H447" s="463">
        <v>2</v>
      </c>
      <c r="I447" s="463">
        <v>7</v>
      </c>
      <c r="J447" s="465">
        <v>63</v>
      </c>
      <c r="K447" s="463" t="s">
        <v>50</v>
      </c>
      <c r="L447" s="463" t="s">
        <v>44</v>
      </c>
      <c r="M447" s="463" t="s">
        <v>45</v>
      </c>
      <c r="N447" s="463" t="s">
        <v>51</v>
      </c>
      <c r="O447" s="463" t="s">
        <v>51</v>
      </c>
      <c r="P447" s="464" t="s">
        <v>62</v>
      </c>
      <c r="Q447" s="302" t="s">
        <v>46</v>
      </c>
      <c r="R447" s="297" t="s">
        <v>47</v>
      </c>
      <c r="S447" s="297" t="s">
        <v>51</v>
      </c>
      <c r="T447" s="297" t="s">
        <v>56</v>
      </c>
      <c r="U447" s="344"/>
      <c r="V447" s="344"/>
      <c r="W447" s="335">
        <f t="shared" si="6"/>
        <v>0</v>
      </c>
      <c r="X447" s="292" t="s">
        <v>439</v>
      </c>
    </row>
    <row r="448" spans="1:24" ht="24" x14ac:dyDescent="0.2">
      <c r="A448" s="463"/>
      <c r="B448" s="465"/>
      <c r="C448" s="463"/>
      <c r="D448" s="463"/>
      <c r="E448" s="463"/>
      <c r="F448" s="463"/>
      <c r="G448" s="463"/>
      <c r="H448" s="463"/>
      <c r="I448" s="463"/>
      <c r="J448" s="465"/>
      <c r="K448" s="463"/>
      <c r="L448" s="463"/>
      <c r="M448" s="463"/>
      <c r="N448" s="463"/>
      <c r="O448" s="463"/>
      <c r="P448" s="464"/>
      <c r="Q448" s="302" t="s">
        <v>48</v>
      </c>
      <c r="R448" s="297" t="s">
        <v>47</v>
      </c>
      <c r="S448" s="297" t="s">
        <v>51</v>
      </c>
      <c r="T448" s="297"/>
      <c r="U448" s="344"/>
      <c r="V448" s="344"/>
      <c r="W448" s="335">
        <f t="shared" si="6"/>
        <v>0</v>
      </c>
      <c r="X448" s="292" t="s">
        <v>439</v>
      </c>
    </row>
    <row r="449" spans="1:24" ht="24" x14ac:dyDescent="0.2">
      <c r="A449" s="463" t="s">
        <v>235</v>
      </c>
      <c r="B449" s="465">
        <v>840</v>
      </c>
      <c r="C449" s="463" t="s">
        <v>700</v>
      </c>
      <c r="D449" s="463" t="s">
        <v>82</v>
      </c>
      <c r="E449" s="463">
        <v>36</v>
      </c>
      <c r="F449" s="463">
        <v>113</v>
      </c>
      <c r="G449" s="463">
        <v>8</v>
      </c>
      <c r="H449" s="463">
        <v>2</v>
      </c>
      <c r="I449" s="463">
        <v>7</v>
      </c>
      <c r="J449" s="465">
        <v>56</v>
      </c>
      <c r="K449" s="463" t="s">
        <v>50</v>
      </c>
      <c r="L449" s="463" t="s">
        <v>44</v>
      </c>
      <c r="M449" s="463" t="s">
        <v>45</v>
      </c>
      <c r="N449" s="463" t="s">
        <v>51</v>
      </c>
      <c r="O449" s="463" t="s">
        <v>51</v>
      </c>
      <c r="P449" s="464" t="s">
        <v>62</v>
      </c>
      <c r="Q449" s="302" t="s">
        <v>46</v>
      </c>
      <c r="R449" s="297" t="s">
        <v>47</v>
      </c>
      <c r="S449" s="297" t="s">
        <v>51</v>
      </c>
      <c r="T449" s="297" t="s">
        <v>56</v>
      </c>
      <c r="U449" s="344"/>
      <c r="V449" s="344"/>
      <c r="W449" s="335">
        <f t="shared" si="6"/>
        <v>0</v>
      </c>
      <c r="X449" s="292" t="s">
        <v>439</v>
      </c>
    </row>
    <row r="450" spans="1:24" ht="24" x14ac:dyDescent="0.2">
      <c r="A450" s="463"/>
      <c r="B450" s="465"/>
      <c r="C450" s="463"/>
      <c r="D450" s="463"/>
      <c r="E450" s="463"/>
      <c r="F450" s="463"/>
      <c r="G450" s="463"/>
      <c r="H450" s="463"/>
      <c r="I450" s="463"/>
      <c r="J450" s="465"/>
      <c r="K450" s="463"/>
      <c r="L450" s="463"/>
      <c r="M450" s="463"/>
      <c r="N450" s="463"/>
      <c r="O450" s="463"/>
      <c r="P450" s="464"/>
      <c r="Q450" s="302" t="s">
        <v>48</v>
      </c>
      <c r="R450" s="297" t="s">
        <v>47</v>
      </c>
      <c r="S450" s="297" t="s">
        <v>51</v>
      </c>
      <c r="T450" s="297"/>
      <c r="U450" s="344"/>
      <c r="V450" s="344"/>
      <c r="W450" s="335">
        <f t="shared" si="6"/>
        <v>0</v>
      </c>
      <c r="X450" s="292" t="s">
        <v>439</v>
      </c>
    </row>
    <row r="451" spans="1:24" x14ac:dyDescent="0.2">
      <c r="A451" s="463" t="s">
        <v>235</v>
      </c>
      <c r="B451" s="465">
        <v>841</v>
      </c>
      <c r="C451" s="463" t="s">
        <v>701</v>
      </c>
      <c r="D451" s="463" t="s">
        <v>82</v>
      </c>
      <c r="E451" s="463">
        <v>26</v>
      </c>
      <c r="F451" s="463">
        <v>82</v>
      </c>
      <c r="G451" s="463">
        <v>7</v>
      </c>
      <c r="H451" s="463">
        <v>1</v>
      </c>
      <c r="I451" s="463">
        <v>7</v>
      </c>
      <c r="J451" s="465">
        <v>49</v>
      </c>
      <c r="K451" s="463" t="s">
        <v>50</v>
      </c>
      <c r="L451" s="463" t="s">
        <v>44</v>
      </c>
      <c r="M451" s="463" t="s">
        <v>45</v>
      </c>
      <c r="N451" s="463" t="s">
        <v>45</v>
      </c>
      <c r="O451" s="463" t="s">
        <v>51</v>
      </c>
      <c r="P451" s="464"/>
      <c r="Q451" s="302" t="s">
        <v>46</v>
      </c>
      <c r="R451" s="297" t="s">
        <v>47</v>
      </c>
      <c r="S451" s="297" t="s">
        <v>51</v>
      </c>
      <c r="T451" s="297"/>
      <c r="U451" s="344"/>
      <c r="V451" s="344"/>
      <c r="W451" s="335">
        <f t="shared" ref="W451:W514" si="7">U451+V451</f>
        <v>0</v>
      </c>
      <c r="X451" s="292" t="s">
        <v>439</v>
      </c>
    </row>
    <row r="452" spans="1:24" ht="24" x14ac:dyDescent="0.2">
      <c r="A452" s="463"/>
      <c r="B452" s="465"/>
      <c r="C452" s="463"/>
      <c r="D452" s="463"/>
      <c r="E452" s="463"/>
      <c r="F452" s="463"/>
      <c r="G452" s="463"/>
      <c r="H452" s="463"/>
      <c r="I452" s="463"/>
      <c r="J452" s="465"/>
      <c r="K452" s="463"/>
      <c r="L452" s="463"/>
      <c r="M452" s="463"/>
      <c r="N452" s="463"/>
      <c r="O452" s="463"/>
      <c r="P452" s="464"/>
      <c r="Q452" s="302" t="s">
        <v>48</v>
      </c>
      <c r="R452" s="297" t="s">
        <v>47</v>
      </c>
      <c r="S452" s="297" t="s">
        <v>51</v>
      </c>
      <c r="T452" s="297"/>
      <c r="U452" s="344"/>
      <c r="V452" s="344"/>
      <c r="W452" s="335">
        <f t="shared" si="7"/>
        <v>0</v>
      </c>
      <c r="X452" s="292" t="s">
        <v>439</v>
      </c>
    </row>
    <row r="453" spans="1:24" ht="24" x14ac:dyDescent="0.2">
      <c r="A453" s="463" t="s">
        <v>235</v>
      </c>
      <c r="B453" s="465">
        <v>842</v>
      </c>
      <c r="C453" s="463" t="s">
        <v>702</v>
      </c>
      <c r="D453" s="463" t="s">
        <v>82</v>
      </c>
      <c r="E453" s="463">
        <v>27</v>
      </c>
      <c r="F453" s="463">
        <v>85</v>
      </c>
      <c r="G453" s="463">
        <v>9</v>
      </c>
      <c r="H453" s="463">
        <v>1</v>
      </c>
      <c r="I453" s="463">
        <v>7</v>
      </c>
      <c r="J453" s="465">
        <v>63</v>
      </c>
      <c r="K453" s="463" t="s">
        <v>50</v>
      </c>
      <c r="L453" s="463" t="s">
        <v>44</v>
      </c>
      <c r="M453" s="463" t="s">
        <v>45</v>
      </c>
      <c r="N453" s="463" t="s">
        <v>51</v>
      </c>
      <c r="O453" s="463" t="s">
        <v>51</v>
      </c>
      <c r="P453" s="464" t="s">
        <v>62</v>
      </c>
      <c r="Q453" s="302" t="s">
        <v>46</v>
      </c>
      <c r="R453" s="297" t="s">
        <v>47</v>
      </c>
      <c r="S453" s="297" t="s">
        <v>51</v>
      </c>
      <c r="T453" s="297" t="s">
        <v>56</v>
      </c>
      <c r="U453" s="344"/>
      <c r="V453" s="344"/>
      <c r="W453" s="335">
        <f t="shared" si="7"/>
        <v>0</v>
      </c>
      <c r="X453" s="292" t="s">
        <v>439</v>
      </c>
    </row>
    <row r="454" spans="1:24" ht="24" x14ac:dyDescent="0.2">
      <c r="A454" s="463"/>
      <c r="B454" s="465"/>
      <c r="C454" s="463"/>
      <c r="D454" s="463"/>
      <c r="E454" s="463"/>
      <c r="F454" s="463"/>
      <c r="G454" s="463"/>
      <c r="H454" s="463"/>
      <c r="I454" s="463"/>
      <c r="J454" s="465"/>
      <c r="K454" s="463"/>
      <c r="L454" s="463"/>
      <c r="M454" s="463"/>
      <c r="N454" s="463"/>
      <c r="O454" s="463"/>
      <c r="P454" s="464"/>
      <c r="Q454" s="302" t="s">
        <v>48</v>
      </c>
      <c r="R454" s="297" t="s">
        <v>47</v>
      </c>
      <c r="S454" s="297" t="s">
        <v>51</v>
      </c>
      <c r="T454" s="297"/>
      <c r="U454" s="344"/>
      <c r="V454" s="344"/>
      <c r="W454" s="335">
        <f t="shared" si="7"/>
        <v>0</v>
      </c>
      <c r="X454" s="292" t="s">
        <v>439</v>
      </c>
    </row>
    <row r="455" spans="1:24" x14ac:dyDescent="0.2">
      <c r="A455" s="463" t="s">
        <v>235</v>
      </c>
      <c r="B455" s="465">
        <v>843</v>
      </c>
      <c r="C455" s="463" t="s">
        <v>703</v>
      </c>
      <c r="D455" s="463" t="s">
        <v>82</v>
      </c>
      <c r="E455" s="463">
        <v>25</v>
      </c>
      <c r="F455" s="463">
        <v>79</v>
      </c>
      <c r="G455" s="463">
        <v>7</v>
      </c>
      <c r="H455" s="463">
        <v>1</v>
      </c>
      <c r="I455" s="463">
        <v>6</v>
      </c>
      <c r="J455" s="465">
        <v>42</v>
      </c>
      <c r="K455" s="463" t="s">
        <v>43</v>
      </c>
      <c r="L455" s="463" t="s">
        <v>44</v>
      </c>
      <c r="M455" s="463" t="s">
        <v>45</v>
      </c>
      <c r="N455" s="463" t="s">
        <v>45</v>
      </c>
      <c r="O455" s="463" t="s">
        <v>51</v>
      </c>
      <c r="P455" s="464"/>
      <c r="Q455" s="302" t="s">
        <v>46</v>
      </c>
      <c r="R455" s="297" t="s">
        <v>47</v>
      </c>
      <c r="S455" s="297" t="s">
        <v>51</v>
      </c>
      <c r="T455" s="297"/>
      <c r="U455" s="344"/>
      <c r="V455" s="344"/>
      <c r="W455" s="335">
        <f t="shared" si="7"/>
        <v>0</v>
      </c>
      <c r="X455" s="292" t="s">
        <v>439</v>
      </c>
    </row>
    <row r="456" spans="1:24" ht="24" x14ac:dyDescent="0.2">
      <c r="A456" s="463"/>
      <c r="B456" s="465"/>
      <c r="C456" s="463"/>
      <c r="D456" s="463"/>
      <c r="E456" s="463"/>
      <c r="F456" s="463"/>
      <c r="G456" s="463"/>
      <c r="H456" s="463"/>
      <c r="I456" s="463"/>
      <c r="J456" s="465"/>
      <c r="K456" s="463"/>
      <c r="L456" s="463"/>
      <c r="M456" s="463"/>
      <c r="N456" s="463"/>
      <c r="O456" s="463"/>
      <c r="P456" s="464"/>
      <c r="Q456" s="302" t="s">
        <v>48</v>
      </c>
      <c r="R456" s="297" t="s">
        <v>47</v>
      </c>
      <c r="S456" s="297" t="s">
        <v>51</v>
      </c>
      <c r="T456" s="297"/>
      <c r="U456" s="344"/>
      <c r="V456" s="344"/>
      <c r="W456" s="335">
        <f t="shared" si="7"/>
        <v>0</v>
      </c>
      <c r="X456" s="292" t="s">
        <v>439</v>
      </c>
    </row>
    <row r="457" spans="1:24" x14ac:dyDescent="0.2">
      <c r="A457" s="463" t="s">
        <v>235</v>
      </c>
      <c r="B457" s="465">
        <v>844</v>
      </c>
      <c r="C457" s="463" t="s">
        <v>704</v>
      </c>
      <c r="D457" s="463" t="s">
        <v>82</v>
      </c>
      <c r="E457" s="463">
        <v>26</v>
      </c>
      <c r="F457" s="463">
        <v>82</v>
      </c>
      <c r="G457" s="463">
        <v>7</v>
      </c>
      <c r="H457" s="463">
        <v>1</v>
      </c>
      <c r="I457" s="463">
        <v>7</v>
      </c>
      <c r="J457" s="465">
        <v>49</v>
      </c>
      <c r="K457" s="463" t="s">
        <v>50</v>
      </c>
      <c r="L457" s="463" t="s">
        <v>44</v>
      </c>
      <c r="M457" s="463" t="s">
        <v>51</v>
      </c>
      <c r="N457" s="463" t="s">
        <v>45</v>
      </c>
      <c r="O457" s="463" t="s">
        <v>51</v>
      </c>
      <c r="P457" s="464"/>
      <c r="Q457" s="302" t="s">
        <v>46</v>
      </c>
      <c r="R457" s="297" t="s">
        <v>47</v>
      </c>
      <c r="S457" s="297" t="s">
        <v>51</v>
      </c>
      <c r="T457" s="297"/>
      <c r="U457" s="344"/>
      <c r="V457" s="344"/>
      <c r="W457" s="335">
        <f t="shared" si="7"/>
        <v>0</v>
      </c>
      <c r="X457" s="292" t="s">
        <v>439</v>
      </c>
    </row>
    <row r="458" spans="1:24" ht="24" x14ac:dyDescent="0.2">
      <c r="A458" s="463"/>
      <c r="B458" s="465"/>
      <c r="C458" s="463"/>
      <c r="D458" s="463"/>
      <c r="E458" s="463"/>
      <c r="F458" s="463"/>
      <c r="G458" s="463"/>
      <c r="H458" s="463"/>
      <c r="I458" s="463"/>
      <c r="J458" s="465"/>
      <c r="K458" s="463"/>
      <c r="L458" s="463"/>
      <c r="M458" s="463"/>
      <c r="N458" s="463"/>
      <c r="O458" s="463"/>
      <c r="P458" s="464"/>
      <c r="Q458" s="302" t="s">
        <v>48</v>
      </c>
      <c r="R458" s="297" t="s">
        <v>47</v>
      </c>
      <c r="S458" s="297" t="s">
        <v>51</v>
      </c>
      <c r="T458" s="297"/>
      <c r="U458" s="344"/>
      <c r="V458" s="344"/>
      <c r="W458" s="335">
        <f t="shared" si="7"/>
        <v>0</v>
      </c>
      <c r="X458" s="292" t="s">
        <v>439</v>
      </c>
    </row>
    <row r="459" spans="1:24" x14ac:dyDescent="0.2">
      <c r="A459" s="463" t="s">
        <v>235</v>
      </c>
      <c r="B459" s="465">
        <v>846</v>
      </c>
      <c r="C459" s="463" t="s">
        <v>705</v>
      </c>
      <c r="D459" s="463" t="s">
        <v>82</v>
      </c>
      <c r="E459" s="463">
        <v>27</v>
      </c>
      <c r="F459" s="463">
        <v>85</v>
      </c>
      <c r="G459" s="463">
        <v>7</v>
      </c>
      <c r="H459" s="463">
        <v>1</v>
      </c>
      <c r="I459" s="463">
        <v>6</v>
      </c>
      <c r="J459" s="465">
        <v>42</v>
      </c>
      <c r="K459" s="463" t="s">
        <v>43</v>
      </c>
      <c r="L459" s="463" t="s">
        <v>44</v>
      </c>
      <c r="M459" s="463" t="s">
        <v>51</v>
      </c>
      <c r="N459" s="463" t="s">
        <v>45</v>
      </c>
      <c r="O459" s="463" t="s">
        <v>51</v>
      </c>
      <c r="P459" s="464"/>
      <c r="Q459" s="302" t="s">
        <v>46</v>
      </c>
      <c r="R459" s="297" t="s">
        <v>47</v>
      </c>
      <c r="S459" s="297" t="s">
        <v>51</v>
      </c>
      <c r="T459" s="297"/>
      <c r="U459" s="344"/>
      <c r="V459" s="344"/>
      <c r="W459" s="335">
        <f t="shared" si="7"/>
        <v>0</v>
      </c>
      <c r="X459" s="292" t="s">
        <v>439</v>
      </c>
    </row>
    <row r="460" spans="1:24" ht="24" x14ac:dyDescent="0.2">
      <c r="A460" s="463"/>
      <c r="B460" s="465"/>
      <c r="C460" s="463"/>
      <c r="D460" s="463"/>
      <c r="E460" s="463"/>
      <c r="F460" s="463"/>
      <c r="G460" s="463"/>
      <c r="H460" s="463"/>
      <c r="I460" s="463"/>
      <c r="J460" s="465"/>
      <c r="K460" s="463"/>
      <c r="L460" s="463"/>
      <c r="M460" s="463"/>
      <c r="N460" s="463"/>
      <c r="O460" s="463"/>
      <c r="P460" s="464"/>
      <c r="Q460" s="302" t="s">
        <v>48</v>
      </c>
      <c r="R460" s="297" t="s">
        <v>47</v>
      </c>
      <c r="S460" s="297" t="s">
        <v>51</v>
      </c>
      <c r="T460" s="297"/>
      <c r="U460" s="344"/>
      <c r="V460" s="344"/>
      <c r="W460" s="335">
        <f t="shared" si="7"/>
        <v>0</v>
      </c>
      <c r="X460" s="292" t="s">
        <v>439</v>
      </c>
    </row>
    <row r="461" spans="1:24" x14ac:dyDescent="0.2">
      <c r="A461" s="463" t="s">
        <v>235</v>
      </c>
      <c r="B461" s="465">
        <v>848</v>
      </c>
      <c r="C461" s="463" t="s">
        <v>706</v>
      </c>
      <c r="D461" s="463" t="s">
        <v>82</v>
      </c>
      <c r="E461" s="463">
        <v>25</v>
      </c>
      <c r="F461" s="463">
        <v>79</v>
      </c>
      <c r="G461" s="463">
        <v>7</v>
      </c>
      <c r="H461" s="463">
        <v>1</v>
      </c>
      <c r="I461" s="463">
        <v>6</v>
      </c>
      <c r="J461" s="465">
        <v>42</v>
      </c>
      <c r="K461" s="463" t="s">
        <v>43</v>
      </c>
      <c r="L461" s="463" t="s">
        <v>44</v>
      </c>
      <c r="M461" s="463" t="s">
        <v>45</v>
      </c>
      <c r="N461" s="463" t="s">
        <v>45</v>
      </c>
      <c r="O461" s="463" t="s">
        <v>51</v>
      </c>
      <c r="P461" s="464"/>
      <c r="Q461" s="302" t="s">
        <v>46</v>
      </c>
      <c r="R461" s="297" t="s">
        <v>47</v>
      </c>
      <c r="S461" s="297" t="s">
        <v>51</v>
      </c>
      <c r="T461" s="297"/>
      <c r="U461" s="344"/>
      <c r="V461" s="344"/>
      <c r="W461" s="335">
        <f t="shared" si="7"/>
        <v>0</v>
      </c>
      <c r="X461" s="292" t="s">
        <v>439</v>
      </c>
    </row>
    <row r="462" spans="1:24" ht="24" x14ac:dyDescent="0.2">
      <c r="A462" s="463"/>
      <c r="B462" s="465"/>
      <c r="C462" s="463"/>
      <c r="D462" s="463"/>
      <c r="E462" s="463"/>
      <c r="F462" s="463"/>
      <c r="G462" s="463"/>
      <c r="H462" s="463"/>
      <c r="I462" s="463"/>
      <c r="J462" s="465"/>
      <c r="K462" s="463"/>
      <c r="L462" s="463"/>
      <c r="M462" s="463"/>
      <c r="N462" s="463"/>
      <c r="O462" s="463"/>
      <c r="P462" s="464"/>
      <c r="Q462" s="302" t="s">
        <v>48</v>
      </c>
      <c r="R462" s="297" t="s">
        <v>47</v>
      </c>
      <c r="S462" s="297" t="s">
        <v>51</v>
      </c>
      <c r="T462" s="297"/>
      <c r="U462" s="344"/>
      <c r="V462" s="344"/>
      <c r="W462" s="335">
        <f t="shared" si="7"/>
        <v>0</v>
      </c>
      <c r="X462" s="292" t="s">
        <v>439</v>
      </c>
    </row>
    <row r="463" spans="1:24" x14ac:dyDescent="0.2">
      <c r="A463" s="463" t="s">
        <v>235</v>
      </c>
      <c r="B463" s="465">
        <v>850</v>
      </c>
      <c r="C463" s="463" t="s">
        <v>707</v>
      </c>
      <c r="D463" s="463" t="s">
        <v>82</v>
      </c>
      <c r="E463" s="463">
        <v>34</v>
      </c>
      <c r="F463" s="463">
        <v>107</v>
      </c>
      <c r="G463" s="463">
        <v>8</v>
      </c>
      <c r="H463" s="463">
        <v>1</v>
      </c>
      <c r="I463" s="463">
        <v>7</v>
      </c>
      <c r="J463" s="465">
        <v>56</v>
      </c>
      <c r="K463" s="463" t="s">
        <v>50</v>
      </c>
      <c r="L463" s="463" t="s">
        <v>44</v>
      </c>
      <c r="M463" s="463" t="s">
        <v>45</v>
      </c>
      <c r="N463" s="463" t="s">
        <v>45</v>
      </c>
      <c r="O463" s="463" t="s">
        <v>51</v>
      </c>
      <c r="P463" s="464"/>
      <c r="Q463" s="302" t="s">
        <v>46</v>
      </c>
      <c r="R463" s="297" t="s">
        <v>47</v>
      </c>
      <c r="S463" s="297" t="s">
        <v>51</v>
      </c>
      <c r="T463" s="297"/>
      <c r="U463" s="344"/>
      <c r="V463" s="344"/>
      <c r="W463" s="335">
        <f t="shared" si="7"/>
        <v>0</v>
      </c>
      <c r="X463" s="292" t="s">
        <v>439</v>
      </c>
    </row>
    <row r="464" spans="1:24" ht="24" x14ac:dyDescent="0.2">
      <c r="A464" s="463"/>
      <c r="B464" s="465"/>
      <c r="C464" s="463"/>
      <c r="D464" s="463"/>
      <c r="E464" s="463"/>
      <c r="F464" s="463"/>
      <c r="G464" s="463"/>
      <c r="H464" s="463"/>
      <c r="I464" s="463"/>
      <c r="J464" s="465"/>
      <c r="K464" s="463"/>
      <c r="L464" s="463"/>
      <c r="M464" s="463"/>
      <c r="N464" s="463"/>
      <c r="O464" s="463"/>
      <c r="P464" s="464"/>
      <c r="Q464" s="302" t="s">
        <v>48</v>
      </c>
      <c r="R464" s="297" t="s">
        <v>47</v>
      </c>
      <c r="S464" s="297" t="s">
        <v>51</v>
      </c>
      <c r="T464" s="297"/>
      <c r="U464" s="344"/>
      <c r="V464" s="344"/>
      <c r="W464" s="335">
        <f t="shared" si="7"/>
        <v>0</v>
      </c>
      <c r="X464" s="292" t="s">
        <v>439</v>
      </c>
    </row>
    <row r="465" spans="1:24" x14ac:dyDescent="0.2">
      <c r="A465" s="463" t="s">
        <v>235</v>
      </c>
      <c r="B465" s="465">
        <v>851</v>
      </c>
      <c r="C465" s="463" t="s">
        <v>708</v>
      </c>
      <c r="D465" s="463" t="s">
        <v>82</v>
      </c>
      <c r="E465" s="463">
        <v>24</v>
      </c>
      <c r="F465" s="463">
        <v>75</v>
      </c>
      <c r="G465" s="463">
        <v>7</v>
      </c>
      <c r="H465" s="463">
        <v>1</v>
      </c>
      <c r="I465" s="463">
        <v>6</v>
      </c>
      <c r="J465" s="465">
        <v>42</v>
      </c>
      <c r="K465" s="463" t="s">
        <v>43</v>
      </c>
      <c r="L465" s="463" t="s">
        <v>44</v>
      </c>
      <c r="M465" s="463" t="s">
        <v>51</v>
      </c>
      <c r="N465" s="463" t="s">
        <v>45</v>
      </c>
      <c r="O465" s="463" t="s">
        <v>51</v>
      </c>
      <c r="P465" s="464"/>
      <c r="Q465" s="302" t="s">
        <v>46</v>
      </c>
      <c r="R465" s="297" t="s">
        <v>47</v>
      </c>
      <c r="S465" s="297" t="s">
        <v>51</v>
      </c>
      <c r="T465" s="297"/>
      <c r="U465" s="344"/>
      <c r="V465" s="344"/>
      <c r="W465" s="335">
        <f t="shared" si="7"/>
        <v>0</v>
      </c>
      <c r="X465" s="292" t="s">
        <v>439</v>
      </c>
    </row>
    <row r="466" spans="1:24" ht="24" x14ac:dyDescent="0.2">
      <c r="A466" s="463"/>
      <c r="B466" s="465"/>
      <c r="C466" s="463"/>
      <c r="D466" s="463"/>
      <c r="E466" s="463"/>
      <c r="F466" s="463"/>
      <c r="G466" s="463"/>
      <c r="H466" s="463"/>
      <c r="I466" s="463"/>
      <c r="J466" s="465"/>
      <c r="K466" s="463"/>
      <c r="L466" s="463"/>
      <c r="M466" s="463"/>
      <c r="N466" s="463"/>
      <c r="O466" s="463"/>
      <c r="P466" s="464"/>
      <c r="Q466" s="302" t="s">
        <v>48</v>
      </c>
      <c r="R466" s="297" t="s">
        <v>47</v>
      </c>
      <c r="S466" s="297" t="s">
        <v>51</v>
      </c>
      <c r="T466" s="297"/>
      <c r="U466" s="344"/>
      <c r="V466" s="344"/>
      <c r="W466" s="335">
        <f t="shared" si="7"/>
        <v>0</v>
      </c>
      <c r="X466" s="292" t="s">
        <v>439</v>
      </c>
    </row>
    <row r="467" spans="1:24" x14ac:dyDescent="0.2">
      <c r="A467" s="463" t="s">
        <v>235</v>
      </c>
      <c r="B467" s="465">
        <v>852</v>
      </c>
      <c r="C467" s="463" t="s">
        <v>709</v>
      </c>
      <c r="D467" s="463" t="s">
        <v>82</v>
      </c>
      <c r="E467" s="463">
        <v>33</v>
      </c>
      <c r="F467" s="463">
        <v>104</v>
      </c>
      <c r="G467" s="463">
        <v>8</v>
      </c>
      <c r="H467" s="463">
        <v>1</v>
      </c>
      <c r="I467" s="463">
        <v>7</v>
      </c>
      <c r="J467" s="465">
        <v>56</v>
      </c>
      <c r="K467" s="463" t="s">
        <v>50</v>
      </c>
      <c r="L467" s="463" t="s">
        <v>44</v>
      </c>
      <c r="M467" s="463" t="s">
        <v>51</v>
      </c>
      <c r="N467" s="463" t="s">
        <v>45</v>
      </c>
      <c r="O467" s="463" t="s">
        <v>51</v>
      </c>
      <c r="P467" s="464"/>
      <c r="Q467" s="302" t="s">
        <v>46</v>
      </c>
      <c r="R467" s="297" t="s">
        <v>47</v>
      </c>
      <c r="S467" s="297" t="s">
        <v>51</v>
      </c>
      <c r="T467" s="297"/>
      <c r="U467" s="344"/>
      <c r="V467" s="344"/>
      <c r="W467" s="335">
        <f t="shared" si="7"/>
        <v>0</v>
      </c>
      <c r="X467" s="292" t="s">
        <v>439</v>
      </c>
    </row>
    <row r="468" spans="1:24" ht="24" x14ac:dyDescent="0.2">
      <c r="A468" s="463"/>
      <c r="B468" s="465"/>
      <c r="C468" s="463"/>
      <c r="D468" s="463"/>
      <c r="E468" s="463"/>
      <c r="F468" s="463"/>
      <c r="G468" s="463"/>
      <c r="H468" s="463"/>
      <c r="I468" s="463"/>
      <c r="J468" s="465"/>
      <c r="K468" s="463"/>
      <c r="L468" s="463"/>
      <c r="M468" s="463"/>
      <c r="N468" s="463"/>
      <c r="O468" s="463"/>
      <c r="P468" s="464"/>
      <c r="Q468" s="302" t="s">
        <v>48</v>
      </c>
      <c r="R468" s="297" t="s">
        <v>47</v>
      </c>
      <c r="S468" s="297" t="s">
        <v>51</v>
      </c>
      <c r="T468" s="297"/>
      <c r="U468" s="344"/>
      <c r="V468" s="344"/>
      <c r="W468" s="335">
        <f t="shared" si="7"/>
        <v>0</v>
      </c>
      <c r="X468" s="292" t="s">
        <v>439</v>
      </c>
    </row>
    <row r="469" spans="1:24" x14ac:dyDescent="0.2">
      <c r="A469" s="463" t="s">
        <v>235</v>
      </c>
      <c r="B469" s="465">
        <v>854</v>
      </c>
      <c r="C469" s="463" t="s">
        <v>710</v>
      </c>
      <c r="D469" s="463" t="s">
        <v>82</v>
      </c>
      <c r="E469" s="463">
        <v>30</v>
      </c>
      <c r="F469" s="463">
        <v>94</v>
      </c>
      <c r="G469" s="463">
        <v>8</v>
      </c>
      <c r="H469" s="463">
        <v>1</v>
      </c>
      <c r="I469" s="463">
        <v>7</v>
      </c>
      <c r="J469" s="465">
        <v>56</v>
      </c>
      <c r="K469" s="463" t="s">
        <v>50</v>
      </c>
      <c r="L469" s="463" t="s">
        <v>44</v>
      </c>
      <c r="M469" s="463" t="s">
        <v>45</v>
      </c>
      <c r="N469" s="463" t="s">
        <v>45</v>
      </c>
      <c r="O469" s="463" t="s">
        <v>51</v>
      </c>
      <c r="P469" s="464"/>
      <c r="Q469" s="302" t="s">
        <v>46</v>
      </c>
      <c r="R469" s="297" t="s">
        <v>47</v>
      </c>
      <c r="S469" s="297" t="s">
        <v>51</v>
      </c>
      <c r="T469" s="297"/>
      <c r="U469" s="344"/>
      <c r="V469" s="344"/>
      <c r="W469" s="335">
        <f t="shared" si="7"/>
        <v>0</v>
      </c>
      <c r="X469" s="292" t="s">
        <v>439</v>
      </c>
    </row>
    <row r="470" spans="1:24" ht="24" x14ac:dyDescent="0.2">
      <c r="A470" s="463"/>
      <c r="B470" s="465"/>
      <c r="C470" s="463"/>
      <c r="D470" s="463"/>
      <c r="E470" s="463"/>
      <c r="F470" s="463"/>
      <c r="G470" s="463"/>
      <c r="H470" s="463"/>
      <c r="I470" s="463"/>
      <c r="J470" s="465"/>
      <c r="K470" s="463"/>
      <c r="L470" s="463"/>
      <c r="M470" s="463"/>
      <c r="N470" s="463"/>
      <c r="O470" s="463"/>
      <c r="P470" s="464"/>
      <c r="Q470" s="302" t="s">
        <v>48</v>
      </c>
      <c r="R470" s="297" t="s">
        <v>47</v>
      </c>
      <c r="S470" s="297" t="s">
        <v>51</v>
      </c>
      <c r="T470" s="297"/>
      <c r="U470" s="344"/>
      <c r="V470" s="344"/>
      <c r="W470" s="335">
        <f t="shared" si="7"/>
        <v>0</v>
      </c>
      <c r="X470" s="292" t="s">
        <v>439</v>
      </c>
    </row>
    <row r="471" spans="1:24" x14ac:dyDescent="0.2">
      <c r="A471" s="463" t="s">
        <v>235</v>
      </c>
      <c r="B471" s="465">
        <v>855</v>
      </c>
      <c r="C471" s="463" t="s">
        <v>711</v>
      </c>
      <c r="D471" s="463" t="s">
        <v>82</v>
      </c>
      <c r="E471" s="463">
        <v>32</v>
      </c>
      <c r="F471" s="463">
        <v>101</v>
      </c>
      <c r="G471" s="463">
        <v>9</v>
      </c>
      <c r="H471" s="463">
        <v>2</v>
      </c>
      <c r="I471" s="463">
        <v>7</v>
      </c>
      <c r="J471" s="465">
        <v>63</v>
      </c>
      <c r="K471" s="463" t="s">
        <v>50</v>
      </c>
      <c r="L471" s="463" t="s">
        <v>44</v>
      </c>
      <c r="M471" s="463" t="s">
        <v>45</v>
      </c>
      <c r="N471" s="463" t="s">
        <v>45</v>
      </c>
      <c r="O471" s="463" t="s">
        <v>51</v>
      </c>
      <c r="P471" s="464"/>
      <c r="Q471" s="302" t="s">
        <v>46</v>
      </c>
      <c r="R471" s="297" t="s">
        <v>47</v>
      </c>
      <c r="S471" s="297" t="s">
        <v>51</v>
      </c>
      <c r="T471" s="297"/>
      <c r="U471" s="344"/>
      <c r="V471" s="344"/>
      <c r="W471" s="335">
        <f t="shared" si="7"/>
        <v>0</v>
      </c>
      <c r="X471" s="292" t="s">
        <v>439</v>
      </c>
    </row>
    <row r="472" spans="1:24" ht="24" x14ac:dyDescent="0.2">
      <c r="A472" s="463"/>
      <c r="B472" s="465"/>
      <c r="C472" s="463"/>
      <c r="D472" s="463"/>
      <c r="E472" s="463"/>
      <c r="F472" s="463"/>
      <c r="G472" s="463"/>
      <c r="H472" s="463"/>
      <c r="I472" s="463"/>
      <c r="J472" s="465"/>
      <c r="K472" s="463"/>
      <c r="L472" s="463"/>
      <c r="M472" s="463"/>
      <c r="N472" s="463"/>
      <c r="O472" s="463"/>
      <c r="P472" s="464"/>
      <c r="Q472" s="302" t="s">
        <v>48</v>
      </c>
      <c r="R472" s="297" t="s">
        <v>47</v>
      </c>
      <c r="S472" s="297" t="s">
        <v>51</v>
      </c>
      <c r="T472" s="297"/>
      <c r="U472" s="344"/>
      <c r="V472" s="344"/>
      <c r="W472" s="335">
        <f t="shared" si="7"/>
        <v>0</v>
      </c>
      <c r="X472" s="292" t="s">
        <v>439</v>
      </c>
    </row>
    <row r="473" spans="1:24" x14ac:dyDescent="0.2">
      <c r="A473" s="463" t="s">
        <v>235</v>
      </c>
      <c r="B473" s="465">
        <v>856</v>
      </c>
      <c r="C473" s="463" t="s">
        <v>712</v>
      </c>
      <c r="D473" s="463" t="s">
        <v>82</v>
      </c>
      <c r="E473" s="463">
        <v>25</v>
      </c>
      <c r="F473" s="463">
        <v>79</v>
      </c>
      <c r="G473" s="463">
        <v>7</v>
      </c>
      <c r="H473" s="463">
        <v>1</v>
      </c>
      <c r="I473" s="463">
        <v>5</v>
      </c>
      <c r="J473" s="465">
        <v>35</v>
      </c>
      <c r="K473" s="463" t="s">
        <v>43</v>
      </c>
      <c r="L473" s="463" t="s">
        <v>44</v>
      </c>
      <c r="M473" s="463" t="s">
        <v>51</v>
      </c>
      <c r="N473" s="463" t="s">
        <v>45</v>
      </c>
      <c r="O473" s="463" t="s">
        <v>51</v>
      </c>
      <c r="P473" s="464"/>
      <c r="Q473" s="302" t="s">
        <v>46</v>
      </c>
      <c r="R473" s="297" t="s">
        <v>47</v>
      </c>
      <c r="S473" s="297" t="s">
        <v>51</v>
      </c>
      <c r="T473" s="297"/>
      <c r="U473" s="344"/>
      <c r="V473" s="344"/>
      <c r="W473" s="335">
        <f t="shared" si="7"/>
        <v>0</v>
      </c>
      <c r="X473" s="292" t="s">
        <v>439</v>
      </c>
    </row>
    <row r="474" spans="1:24" ht="24" x14ac:dyDescent="0.2">
      <c r="A474" s="463"/>
      <c r="B474" s="465"/>
      <c r="C474" s="463"/>
      <c r="D474" s="463"/>
      <c r="E474" s="463"/>
      <c r="F474" s="463"/>
      <c r="G474" s="463"/>
      <c r="H474" s="463"/>
      <c r="I474" s="463"/>
      <c r="J474" s="465"/>
      <c r="K474" s="463"/>
      <c r="L474" s="463"/>
      <c r="M474" s="463"/>
      <c r="N474" s="463"/>
      <c r="O474" s="463"/>
      <c r="P474" s="464"/>
      <c r="Q474" s="302" t="s">
        <v>48</v>
      </c>
      <c r="R474" s="297" t="s">
        <v>47</v>
      </c>
      <c r="S474" s="297" t="s">
        <v>51</v>
      </c>
      <c r="T474" s="297"/>
      <c r="U474" s="344"/>
      <c r="V474" s="344"/>
      <c r="W474" s="335">
        <f t="shared" si="7"/>
        <v>0</v>
      </c>
      <c r="X474" s="292" t="s">
        <v>439</v>
      </c>
    </row>
    <row r="475" spans="1:24" x14ac:dyDescent="0.2">
      <c r="A475" s="463" t="s">
        <v>235</v>
      </c>
      <c r="B475" s="465">
        <v>857</v>
      </c>
      <c r="C475" s="463" t="s">
        <v>713</v>
      </c>
      <c r="D475" s="463" t="s">
        <v>82</v>
      </c>
      <c r="E475" s="463">
        <v>30</v>
      </c>
      <c r="F475" s="463">
        <v>94</v>
      </c>
      <c r="G475" s="463">
        <v>8</v>
      </c>
      <c r="H475" s="463">
        <v>1</v>
      </c>
      <c r="I475" s="463">
        <v>6</v>
      </c>
      <c r="J475" s="465">
        <v>48</v>
      </c>
      <c r="K475" s="463" t="s">
        <v>43</v>
      </c>
      <c r="L475" s="463" t="s">
        <v>44</v>
      </c>
      <c r="M475" s="463" t="s">
        <v>45</v>
      </c>
      <c r="N475" s="463" t="s">
        <v>45</v>
      </c>
      <c r="O475" s="463" t="s">
        <v>51</v>
      </c>
      <c r="P475" s="464"/>
      <c r="Q475" s="302" t="s">
        <v>46</v>
      </c>
      <c r="R475" s="297" t="s">
        <v>47</v>
      </c>
      <c r="S475" s="297" t="s">
        <v>51</v>
      </c>
      <c r="T475" s="297"/>
      <c r="U475" s="344"/>
      <c r="V475" s="344"/>
      <c r="W475" s="335">
        <f t="shared" si="7"/>
        <v>0</v>
      </c>
      <c r="X475" s="292" t="s">
        <v>439</v>
      </c>
    </row>
    <row r="476" spans="1:24" ht="24" x14ac:dyDescent="0.2">
      <c r="A476" s="463"/>
      <c r="B476" s="465"/>
      <c r="C476" s="463"/>
      <c r="D476" s="463"/>
      <c r="E476" s="463"/>
      <c r="F476" s="463"/>
      <c r="G476" s="463"/>
      <c r="H476" s="463"/>
      <c r="I476" s="463"/>
      <c r="J476" s="465"/>
      <c r="K476" s="463"/>
      <c r="L476" s="463"/>
      <c r="M476" s="463"/>
      <c r="N476" s="463"/>
      <c r="O476" s="463"/>
      <c r="P476" s="464"/>
      <c r="Q476" s="302" t="s">
        <v>48</v>
      </c>
      <c r="R476" s="297" t="s">
        <v>47</v>
      </c>
      <c r="S476" s="297" t="s">
        <v>51</v>
      </c>
      <c r="T476" s="297"/>
      <c r="U476" s="344"/>
      <c r="V476" s="344"/>
      <c r="W476" s="335">
        <f t="shared" si="7"/>
        <v>0</v>
      </c>
      <c r="X476" s="292" t="s">
        <v>439</v>
      </c>
    </row>
    <row r="477" spans="1:24" x14ac:dyDescent="0.2">
      <c r="A477" s="463" t="s">
        <v>235</v>
      </c>
      <c r="B477" s="465">
        <v>858</v>
      </c>
      <c r="C477" s="463" t="s">
        <v>714</v>
      </c>
      <c r="D477" s="463" t="s">
        <v>42</v>
      </c>
      <c r="E477" s="463">
        <v>49</v>
      </c>
      <c r="F477" s="463">
        <v>154</v>
      </c>
      <c r="G477" s="463">
        <v>10</v>
      </c>
      <c r="H477" s="463">
        <v>2</v>
      </c>
      <c r="I477" s="463">
        <v>8</v>
      </c>
      <c r="J477" s="465">
        <v>80</v>
      </c>
      <c r="K477" s="463" t="s">
        <v>50</v>
      </c>
      <c r="L477" s="463" t="s">
        <v>44</v>
      </c>
      <c r="M477" s="463" t="s">
        <v>45</v>
      </c>
      <c r="N477" s="463" t="s">
        <v>45</v>
      </c>
      <c r="O477" s="463" t="s">
        <v>51</v>
      </c>
      <c r="P477" s="464"/>
      <c r="Q477" s="302" t="s">
        <v>46</v>
      </c>
      <c r="R477" s="297" t="s">
        <v>47</v>
      </c>
      <c r="S477" s="297" t="s">
        <v>51</v>
      </c>
      <c r="T477" s="297"/>
      <c r="U477" s="344"/>
      <c r="V477" s="344"/>
      <c r="W477" s="335">
        <f t="shared" si="7"/>
        <v>0</v>
      </c>
      <c r="X477" s="292" t="s">
        <v>439</v>
      </c>
    </row>
    <row r="478" spans="1:24" ht="24" x14ac:dyDescent="0.2">
      <c r="A478" s="463"/>
      <c r="B478" s="465"/>
      <c r="C478" s="463"/>
      <c r="D478" s="463"/>
      <c r="E478" s="463"/>
      <c r="F478" s="463"/>
      <c r="G478" s="463"/>
      <c r="H478" s="463"/>
      <c r="I478" s="463"/>
      <c r="J478" s="465"/>
      <c r="K478" s="463"/>
      <c r="L478" s="463"/>
      <c r="M478" s="463"/>
      <c r="N478" s="463"/>
      <c r="O478" s="463"/>
      <c r="P478" s="464"/>
      <c r="Q478" s="302" t="s">
        <v>48</v>
      </c>
      <c r="R478" s="297" t="s">
        <v>47</v>
      </c>
      <c r="S478" s="297" t="s">
        <v>51</v>
      </c>
      <c r="T478" s="297"/>
      <c r="U478" s="344"/>
      <c r="V478" s="344"/>
      <c r="W478" s="335">
        <f t="shared" si="7"/>
        <v>0</v>
      </c>
      <c r="X478" s="292" t="s">
        <v>439</v>
      </c>
    </row>
    <row r="479" spans="1:24" x14ac:dyDescent="0.2">
      <c r="A479" s="463" t="s">
        <v>235</v>
      </c>
      <c r="B479" s="465">
        <v>859</v>
      </c>
      <c r="C479" s="463" t="s">
        <v>715</v>
      </c>
      <c r="D479" s="463" t="s">
        <v>82</v>
      </c>
      <c r="E479" s="463">
        <v>36</v>
      </c>
      <c r="F479" s="463">
        <v>113</v>
      </c>
      <c r="G479" s="463">
        <v>9</v>
      </c>
      <c r="H479" s="463">
        <v>2</v>
      </c>
      <c r="I479" s="463">
        <v>7</v>
      </c>
      <c r="J479" s="465">
        <v>63</v>
      </c>
      <c r="K479" s="463" t="s">
        <v>50</v>
      </c>
      <c r="L479" s="463" t="s">
        <v>44</v>
      </c>
      <c r="M479" s="463" t="s">
        <v>45</v>
      </c>
      <c r="N479" s="463" t="s">
        <v>45</v>
      </c>
      <c r="O479" s="463" t="s">
        <v>51</v>
      </c>
      <c r="P479" s="464"/>
      <c r="Q479" s="302" t="s">
        <v>46</v>
      </c>
      <c r="R479" s="297" t="s">
        <v>47</v>
      </c>
      <c r="S479" s="297" t="s">
        <v>51</v>
      </c>
      <c r="T479" s="297"/>
      <c r="U479" s="344"/>
      <c r="V479" s="344"/>
      <c r="W479" s="335">
        <f t="shared" si="7"/>
        <v>0</v>
      </c>
      <c r="X479" s="292" t="s">
        <v>439</v>
      </c>
    </row>
    <row r="480" spans="1:24" ht="24" x14ac:dyDescent="0.2">
      <c r="A480" s="463"/>
      <c r="B480" s="465"/>
      <c r="C480" s="463"/>
      <c r="D480" s="463"/>
      <c r="E480" s="463"/>
      <c r="F480" s="463"/>
      <c r="G480" s="463"/>
      <c r="H480" s="463"/>
      <c r="I480" s="463"/>
      <c r="J480" s="465"/>
      <c r="K480" s="463"/>
      <c r="L480" s="463"/>
      <c r="M480" s="463"/>
      <c r="N480" s="463"/>
      <c r="O480" s="463"/>
      <c r="P480" s="464"/>
      <c r="Q480" s="302" t="s">
        <v>48</v>
      </c>
      <c r="R480" s="297" t="s">
        <v>47</v>
      </c>
      <c r="S480" s="297" t="s">
        <v>51</v>
      </c>
      <c r="T480" s="297"/>
      <c r="U480" s="344"/>
      <c r="V480" s="344"/>
      <c r="W480" s="335">
        <f t="shared" si="7"/>
        <v>0</v>
      </c>
      <c r="X480" s="292" t="s">
        <v>439</v>
      </c>
    </row>
    <row r="481" spans="1:24" x14ac:dyDescent="0.2">
      <c r="A481" s="463" t="s">
        <v>235</v>
      </c>
      <c r="B481" s="465">
        <v>861</v>
      </c>
      <c r="C481" s="463" t="s">
        <v>716</v>
      </c>
      <c r="D481" s="463" t="s">
        <v>82</v>
      </c>
      <c r="E481" s="463">
        <v>38</v>
      </c>
      <c r="F481" s="463">
        <v>119</v>
      </c>
      <c r="G481" s="463">
        <v>10</v>
      </c>
      <c r="H481" s="463">
        <v>2</v>
      </c>
      <c r="I481" s="463">
        <v>9</v>
      </c>
      <c r="J481" s="465">
        <v>90</v>
      </c>
      <c r="K481" s="463" t="s">
        <v>50</v>
      </c>
      <c r="L481" s="463" t="s">
        <v>44</v>
      </c>
      <c r="M481" s="463" t="s">
        <v>45</v>
      </c>
      <c r="N481" s="463" t="s">
        <v>45</v>
      </c>
      <c r="O481" s="463" t="s">
        <v>51</v>
      </c>
      <c r="P481" s="464"/>
      <c r="Q481" s="302" t="s">
        <v>46</v>
      </c>
      <c r="R481" s="297" t="s">
        <v>47</v>
      </c>
      <c r="S481" s="297" t="s">
        <v>51</v>
      </c>
      <c r="T481" s="297"/>
      <c r="U481" s="344"/>
      <c r="V481" s="344"/>
      <c r="W481" s="335">
        <f t="shared" si="7"/>
        <v>0</v>
      </c>
      <c r="X481" s="292" t="s">
        <v>439</v>
      </c>
    </row>
    <row r="482" spans="1:24" ht="24" x14ac:dyDescent="0.2">
      <c r="A482" s="463"/>
      <c r="B482" s="465"/>
      <c r="C482" s="463"/>
      <c r="D482" s="463"/>
      <c r="E482" s="463"/>
      <c r="F482" s="463"/>
      <c r="G482" s="463"/>
      <c r="H482" s="463"/>
      <c r="I482" s="463"/>
      <c r="J482" s="465"/>
      <c r="K482" s="463"/>
      <c r="L482" s="463"/>
      <c r="M482" s="463"/>
      <c r="N482" s="463"/>
      <c r="O482" s="463"/>
      <c r="P482" s="464"/>
      <c r="Q482" s="302" t="s">
        <v>48</v>
      </c>
      <c r="R482" s="297" t="s">
        <v>47</v>
      </c>
      <c r="S482" s="297" t="s">
        <v>51</v>
      </c>
      <c r="T482" s="297"/>
      <c r="U482" s="344"/>
      <c r="V482" s="344"/>
      <c r="W482" s="335">
        <f t="shared" si="7"/>
        <v>0</v>
      </c>
      <c r="X482" s="292" t="s">
        <v>439</v>
      </c>
    </row>
    <row r="483" spans="1:24" ht="24" x14ac:dyDescent="0.2">
      <c r="A483" s="463" t="s">
        <v>235</v>
      </c>
      <c r="B483" s="465">
        <v>862</v>
      </c>
      <c r="C483" s="463" t="s">
        <v>717</v>
      </c>
      <c r="D483" s="463" t="s">
        <v>42</v>
      </c>
      <c r="E483" s="463">
        <v>53</v>
      </c>
      <c r="F483" s="463">
        <v>167</v>
      </c>
      <c r="G483" s="463">
        <v>13</v>
      </c>
      <c r="H483" s="463">
        <v>2</v>
      </c>
      <c r="I483" s="463">
        <v>9</v>
      </c>
      <c r="J483" s="465">
        <v>117</v>
      </c>
      <c r="K483" s="463" t="s">
        <v>50</v>
      </c>
      <c r="L483" s="463" t="s">
        <v>44</v>
      </c>
      <c r="M483" s="463" t="s">
        <v>45</v>
      </c>
      <c r="N483" s="463" t="s">
        <v>51</v>
      </c>
      <c r="O483" s="463" t="s">
        <v>51</v>
      </c>
      <c r="P483" s="464" t="s">
        <v>245</v>
      </c>
      <c r="Q483" s="302" t="s">
        <v>46</v>
      </c>
      <c r="R483" s="297" t="s">
        <v>47</v>
      </c>
      <c r="S483" s="297" t="s">
        <v>51</v>
      </c>
      <c r="T483" s="297" t="s">
        <v>56</v>
      </c>
      <c r="U483" s="344"/>
      <c r="V483" s="344"/>
      <c r="W483" s="335">
        <f t="shared" si="7"/>
        <v>0</v>
      </c>
      <c r="X483" s="292" t="s">
        <v>439</v>
      </c>
    </row>
    <row r="484" spans="1:24" ht="24" x14ac:dyDescent="0.2">
      <c r="A484" s="463"/>
      <c r="B484" s="465"/>
      <c r="C484" s="463"/>
      <c r="D484" s="463"/>
      <c r="E484" s="463"/>
      <c r="F484" s="463"/>
      <c r="G484" s="463"/>
      <c r="H484" s="463"/>
      <c r="I484" s="463"/>
      <c r="J484" s="465"/>
      <c r="K484" s="463"/>
      <c r="L484" s="463"/>
      <c r="M484" s="463"/>
      <c r="N484" s="463"/>
      <c r="O484" s="463"/>
      <c r="P484" s="464"/>
      <c r="Q484" s="302" t="s">
        <v>48</v>
      </c>
      <c r="R484" s="297" t="s">
        <v>47</v>
      </c>
      <c r="S484" s="297" t="s">
        <v>51</v>
      </c>
      <c r="T484" s="297"/>
      <c r="U484" s="344"/>
      <c r="V484" s="344"/>
      <c r="W484" s="335">
        <f t="shared" si="7"/>
        <v>0</v>
      </c>
      <c r="X484" s="292" t="s">
        <v>439</v>
      </c>
    </row>
    <row r="485" spans="1:24" x14ac:dyDescent="0.2">
      <c r="A485" s="463" t="s">
        <v>235</v>
      </c>
      <c r="B485" s="465">
        <v>863</v>
      </c>
      <c r="C485" s="463" t="s">
        <v>718</v>
      </c>
      <c r="D485" s="463" t="s">
        <v>42</v>
      </c>
      <c r="E485" s="463">
        <v>54</v>
      </c>
      <c r="F485" s="463">
        <v>170</v>
      </c>
      <c r="G485" s="463">
        <v>13</v>
      </c>
      <c r="H485" s="463">
        <v>1</v>
      </c>
      <c r="I485" s="463">
        <v>9</v>
      </c>
      <c r="J485" s="465">
        <v>117</v>
      </c>
      <c r="K485" s="463" t="s">
        <v>50</v>
      </c>
      <c r="L485" s="463" t="s">
        <v>44</v>
      </c>
      <c r="M485" s="463" t="s">
        <v>45</v>
      </c>
      <c r="N485" s="463" t="s">
        <v>51</v>
      </c>
      <c r="O485" s="463" t="s">
        <v>51</v>
      </c>
      <c r="P485" s="464" t="s">
        <v>66</v>
      </c>
      <c r="Q485" s="302" t="s">
        <v>46</v>
      </c>
      <c r="R485" s="297" t="s">
        <v>47</v>
      </c>
      <c r="S485" s="297" t="s">
        <v>51</v>
      </c>
      <c r="T485" s="297"/>
      <c r="U485" s="344"/>
      <c r="V485" s="344"/>
      <c r="W485" s="335">
        <f t="shared" si="7"/>
        <v>0</v>
      </c>
      <c r="X485" s="292" t="s">
        <v>439</v>
      </c>
    </row>
    <row r="486" spans="1:24" ht="24" x14ac:dyDescent="0.2">
      <c r="A486" s="463"/>
      <c r="B486" s="465"/>
      <c r="C486" s="463"/>
      <c r="D486" s="463"/>
      <c r="E486" s="463"/>
      <c r="F486" s="463"/>
      <c r="G486" s="463"/>
      <c r="H486" s="463"/>
      <c r="I486" s="463"/>
      <c r="J486" s="465"/>
      <c r="K486" s="463"/>
      <c r="L486" s="463"/>
      <c r="M486" s="463"/>
      <c r="N486" s="463"/>
      <c r="O486" s="463"/>
      <c r="P486" s="464"/>
      <c r="Q486" s="302" t="s">
        <v>48</v>
      </c>
      <c r="R486" s="297" t="s">
        <v>47</v>
      </c>
      <c r="S486" s="297" t="s">
        <v>51</v>
      </c>
      <c r="T486" s="297"/>
      <c r="U486" s="344"/>
      <c r="V486" s="344"/>
      <c r="W486" s="335">
        <f t="shared" si="7"/>
        <v>0</v>
      </c>
      <c r="X486" s="292" t="s">
        <v>439</v>
      </c>
    </row>
    <row r="487" spans="1:24" x14ac:dyDescent="0.2">
      <c r="A487" s="286" t="s">
        <v>235</v>
      </c>
      <c r="B487" s="349">
        <v>864</v>
      </c>
      <c r="C487" s="286" t="s">
        <v>719</v>
      </c>
      <c r="D487" s="286" t="s">
        <v>82</v>
      </c>
      <c r="E487" s="286">
        <v>27</v>
      </c>
      <c r="F487" s="286">
        <v>85</v>
      </c>
      <c r="G487" s="286">
        <v>8</v>
      </c>
      <c r="H487" s="286">
        <v>2</v>
      </c>
      <c r="I487" s="286">
        <v>6</v>
      </c>
      <c r="J487" s="349">
        <v>48</v>
      </c>
      <c r="K487" s="286" t="s">
        <v>43</v>
      </c>
      <c r="L487" s="286" t="s">
        <v>44</v>
      </c>
      <c r="M487" s="286" t="s">
        <v>51</v>
      </c>
      <c r="N487" s="286" t="s">
        <v>45</v>
      </c>
      <c r="O487" s="286" t="s">
        <v>51</v>
      </c>
      <c r="P487" s="302"/>
      <c r="Q487" s="302" t="s">
        <v>46</v>
      </c>
      <c r="R487" s="297" t="s">
        <v>47</v>
      </c>
      <c r="S487" s="297" t="s">
        <v>51</v>
      </c>
      <c r="T487" s="297"/>
      <c r="U487" s="344"/>
      <c r="V487" s="344"/>
      <c r="W487" s="335">
        <f t="shared" si="7"/>
        <v>0</v>
      </c>
      <c r="X487" s="292" t="s">
        <v>439</v>
      </c>
    </row>
    <row r="488" spans="1:24" x14ac:dyDescent="0.2">
      <c r="A488" s="463" t="s">
        <v>235</v>
      </c>
      <c r="B488" s="465">
        <v>865</v>
      </c>
      <c r="C488" s="463" t="s">
        <v>720</v>
      </c>
      <c r="D488" s="463" t="s">
        <v>42</v>
      </c>
      <c r="E488" s="463">
        <v>45</v>
      </c>
      <c r="F488" s="463">
        <v>141</v>
      </c>
      <c r="G488" s="463">
        <v>12</v>
      </c>
      <c r="H488" s="463">
        <v>3</v>
      </c>
      <c r="I488" s="463">
        <v>9</v>
      </c>
      <c r="J488" s="465">
        <v>108</v>
      </c>
      <c r="K488" s="463" t="s">
        <v>50</v>
      </c>
      <c r="L488" s="463" t="s">
        <v>44</v>
      </c>
      <c r="M488" s="463" t="s">
        <v>45</v>
      </c>
      <c r="N488" s="463" t="s">
        <v>45</v>
      </c>
      <c r="O488" s="463" t="s">
        <v>51</v>
      </c>
      <c r="P488" s="464"/>
      <c r="Q488" s="302" t="s">
        <v>46</v>
      </c>
      <c r="R488" s="297" t="s">
        <v>47</v>
      </c>
      <c r="S488" s="297" t="s">
        <v>51</v>
      </c>
      <c r="T488" s="297"/>
      <c r="U488" s="344"/>
      <c r="V488" s="344"/>
      <c r="W488" s="335">
        <f t="shared" si="7"/>
        <v>0</v>
      </c>
      <c r="X488" s="292" t="s">
        <v>439</v>
      </c>
    </row>
    <row r="489" spans="1:24" ht="24" x14ac:dyDescent="0.2">
      <c r="A489" s="463"/>
      <c r="B489" s="465"/>
      <c r="C489" s="463"/>
      <c r="D489" s="463"/>
      <c r="E489" s="463"/>
      <c r="F489" s="463"/>
      <c r="G489" s="463"/>
      <c r="H489" s="463"/>
      <c r="I489" s="463"/>
      <c r="J489" s="465"/>
      <c r="K489" s="463"/>
      <c r="L489" s="463"/>
      <c r="M489" s="463"/>
      <c r="N489" s="463"/>
      <c r="O489" s="463"/>
      <c r="P489" s="464"/>
      <c r="Q489" s="302" t="s">
        <v>48</v>
      </c>
      <c r="R489" s="297" t="s">
        <v>47</v>
      </c>
      <c r="S489" s="297" t="s">
        <v>51</v>
      </c>
      <c r="T489" s="297"/>
      <c r="U489" s="344"/>
      <c r="V489" s="344"/>
      <c r="W489" s="335">
        <f t="shared" si="7"/>
        <v>0</v>
      </c>
      <c r="X489" s="292" t="s">
        <v>439</v>
      </c>
    </row>
    <row r="490" spans="1:24" x14ac:dyDescent="0.2">
      <c r="A490" s="463" t="s">
        <v>235</v>
      </c>
      <c r="B490" s="465">
        <v>866</v>
      </c>
      <c r="C490" s="463" t="s">
        <v>721</v>
      </c>
      <c r="D490" s="463" t="s">
        <v>82</v>
      </c>
      <c r="E490" s="463">
        <v>34</v>
      </c>
      <c r="F490" s="463">
        <v>107</v>
      </c>
      <c r="G490" s="463">
        <v>10</v>
      </c>
      <c r="H490" s="463">
        <v>2</v>
      </c>
      <c r="I490" s="463">
        <v>7</v>
      </c>
      <c r="J490" s="465">
        <v>70</v>
      </c>
      <c r="K490" s="463" t="s">
        <v>50</v>
      </c>
      <c r="L490" s="463" t="s">
        <v>44</v>
      </c>
      <c r="M490" s="463" t="s">
        <v>45</v>
      </c>
      <c r="N490" s="463" t="s">
        <v>45</v>
      </c>
      <c r="O490" s="463" t="s">
        <v>51</v>
      </c>
      <c r="P490" s="464" t="s">
        <v>85</v>
      </c>
      <c r="Q490" s="302" t="s">
        <v>46</v>
      </c>
      <c r="R490" s="297" t="s">
        <v>47</v>
      </c>
      <c r="S490" s="297" t="s">
        <v>51</v>
      </c>
      <c r="T490" s="297"/>
      <c r="U490" s="344"/>
      <c r="V490" s="344"/>
      <c r="W490" s="335">
        <f t="shared" si="7"/>
        <v>0</v>
      </c>
      <c r="X490" s="292" t="s">
        <v>439</v>
      </c>
    </row>
    <row r="491" spans="1:24" ht="24" x14ac:dyDescent="0.2">
      <c r="A491" s="463"/>
      <c r="B491" s="465"/>
      <c r="C491" s="463"/>
      <c r="D491" s="463"/>
      <c r="E491" s="463"/>
      <c r="F491" s="463"/>
      <c r="G491" s="463"/>
      <c r="H491" s="463"/>
      <c r="I491" s="463"/>
      <c r="J491" s="465"/>
      <c r="K491" s="463"/>
      <c r="L491" s="463"/>
      <c r="M491" s="463"/>
      <c r="N491" s="463"/>
      <c r="O491" s="463"/>
      <c r="P491" s="464"/>
      <c r="Q491" s="302" t="s">
        <v>48</v>
      </c>
      <c r="R491" s="297" t="s">
        <v>47</v>
      </c>
      <c r="S491" s="297" t="s">
        <v>51</v>
      </c>
      <c r="T491" s="297"/>
      <c r="U491" s="344"/>
      <c r="V491" s="344"/>
      <c r="W491" s="335">
        <f t="shared" si="7"/>
        <v>0</v>
      </c>
      <c r="X491" s="292" t="s">
        <v>439</v>
      </c>
    </row>
    <row r="492" spans="1:24" x14ac:dyDescent="0.2">
      <c r="A492" s="463" t="s">
        <v>235</v>
      </c>
      <c r="B492" s="465">
        <v>867</v>
      </c>
      <c r="C492" s="463" t="s">
        <v>722</v>
      </c>
      <c r="D492" s="463" t="s">
        <v>82</v>
      </c>
      <c r="E492" s="463">
        <v>23</v>
      </c>
      <c r="F492" s="463">
        <v>72</v>
      </c>
      <c r="G492" s="463">
        <v>7</v>
      </c>
      <c r="H492" s="463">
        <v>3</v>
      </c>
      <c r="I492" s="463">
        <v>6</v>
      </c>
      <c r="J492" s="465">
        <v>42</v>
      </c>
      <c r="K492" s="463" t="s">
        <v>43</v>
      </c>
      <c r="L492" s="463" t="s">
        <v>44</v>
      </c>
      <c r="M492" s="463" t="s">
        <v>45</v>
      </c>
      <c r="N492" s="463" t="s">
        <v>45</v>
      </c>
      <c r="O492" s="463" t="s">
        <v>51</v>
      </c>
      <c r="P492" s="464"/>
      <c r="Q492" s="302" t="s">
        <v>46</v>
      </c>
      <c r="R492" s="297" t="s">
        <v>47</v>
      </c>
      <c r="S492" s="297" t="s">
        <v>51</v>
      </c>
      <c r="T492" s="297"/>
      <c r="U492" s="344"/>
      <c r="V492" s="344"/>
      <c r="W492" s="335">
        <f t="shared" si="7"/>
        <v>0</v>
      </c>
      <c r="X492" s="292" t="s">
        <v>439</v>
      </c>
    </row>
    <row r="493" spans="1:24" ht="24" x14ac:dyDescent="0.2">
      <c r="A493" s="463"/>
      <c r="B493" s="465"/>
      <c r="C493" s="463"/>
      <c r="D493" s="463"/>
      <c r="E493" s="463"/>
      <c r="F493" s="463"/>
      <c r="G493" s="463"/>
      <c r="H493" s="463"/>
      <c r="I493" s="463"/>
      <c r="J493" s="465"/>
      <c r="K493" s="463"/>
      <c r="L493" s="463"/>
      <c r="M493" s="463"/>
      <c r="N493" s="463"/>
      <c r="O493" s="463"/>
      <c r="P493" s="464"/>
      <c r="Q493" s="302" t="s">
        <v>48</v>
      </c>
      <c r="R493" s="297" t="s">
        <v>47</v>
      </c>
      <c r="S493" s="297" t="s">
        <v>51</v>
      </c>
      <c r="T493" s="297"/>
      <c r="U493" s="344"/>
      <c r="V493" s="344"/>
      <c r="W493" s="335">
        <f t="shared" si="7"/>
        <v>0</v>
      </c>
      <c r="X493" s="292" t="s">
        <v>439</v>
      </c>
    </row>
    <row r="494" spans="1:24" x14ac:dyDescent="0.2">
      <c r="A494" s="463" t="s">
        <v>235</v>
      </c>
      <c r="B494" s="465">
        <v>868</v>
      </c>
      <c r="C494" s="463" t="s">
        <v>723</v>
      </c>
      <c r="D494" s="463" t="s">
        <v>82</v>
      </c>
      <c r="E494" s="463">
        <v>30</v>
      </c>
      <c r="F494" s="463">
        <v>94</v>
      </c>
      <c r="G494" s="463">
        <v>10</v>
      </c>
      <c r="H494" s="463">
        <v>2</v>
      </c>
      <c r="I494" s="463">
        <v>6</v>
      </c>
      <c r="J494" s="465">
        <v>60</v>
      </c>
      <c r="K494" s="463" t="s">
        <v>43</v>
      </c>
      <c r="L494" s="463" t="s">
        <v>44</v>
      </c>
      <c r="M494" s="463" t="s">
        <v>45</v>
      </c>
      <c r="N494" s="463" t="s">
        <v>45</v>
      </c>
      <c r="O494" s="463" t="s">
        <v>51</v>
      </c>
      <c r="P494" s="464"/>
      <c r="Q494" s="302" t="s">
        <v>46</v>
      </c>
      <c r="R494" s="297" t="s">
        <v>47</v>
      </c>
      <c r="S494" s="297" t="s">
        <v>51</v>
      </c>
      <c r="T494" s="297"/>
      <c r="U494" s="344"/>
      <c r="V494" s="344"/>
      <c r="W494" s="335">
        <f t="shared" si="7"/>
        <v>0</v>
      </c>
      <c r="X494" s="292" t="s">
        <v>439</v>
      </c>
    </row>
    <row r="495" spans="1:24" ht="24" x14ac:dyDescent="0.2">
      <c r="A495" s="463"/>
      <c r="B495" s="465"/>
      <c r="C495" s="463"/>
      <c r="D495" s="463"/>
      <c r="E495" s="463"/>
      <c r="F495" s="463"/>
      <c r="G495" s="463"/>
      <c r="H495" s="463"/>
      <c r="I495" s="463"/>
      <c r="J495" s="465"/>
      <c r="K495" s="463"/>
      <c r="L495" s="463"/>
      <c r="M495" s="463"/>
      <c r="N495" s="463"/>
      <c r="O495" s="463"/>
      <c r="P495" s="464"/>
      <c r="Q495" s="302" t="s">
        <v>48</v>
      </c>
      <c r="R495" s="297" t="s">
        <v>47</v>
      </c>
      <c r="S495" s="297" t="s">
        <v>51</v>
      </c>
      <c r="T495" s="297"/>
      <c r="U495" s="344"/>
      <c r="V495" s="344"/>
      <c r="W495" s="335">
        <f t="shared" si="7"/>
        <v>0</v>
      </c>
      <c r="X495" s="292" t="s">
        <v>439</v>
      </c>
    </row>
    <row r="496" spans="1:24" x14ac:dyDescent="0.2">
      <c r="A496" s="463" t="s">
        <v>235</v>
      </c>
      <c r="B496" s="465">
        <v>869</v>
      </c>
      <c r="C496" s="463" t="s">
        <v>724</v>
      </c>
      <c r="D496" s="463" t="s">
        <v>82</v>
      </c>
      <c r="E496" s="463">
        <v>36</v>
      </c>
      <c r="F496" s="463">
        <v>113</v>
      </c>
      <c r="G496" s="463">
        <v>9</v>
      </c>
      <c r="H496" s="463">
        <v>3</v>
      </c>
      <c r="I496" s="463">
        <v>7</v>
      </c>
      <c r="J496" s="465">
        <v>63</v>
      </c>
      <c r="K496" s="463" t="s">
        <v>50</v>
      </c>
      <c r="L496" s="463" t="s">
        <v>44</v>
      </c>
      <c r="M496" s="463" t="s">
        <v>45</v>
      </c>
      <c r="N496" s="463" t="s">
        <v>45</v>
      </c>
      <c r="O496" s="463" t="s">
        <v>51</v>
      </c>
      <c r="P496" s="464"/>
      <c r="Q496" s="302" t="s">
        <v>46</v>
      </c>
      <c r="R496" s="297" t="s">
        <v>47</v>
      </c>
      <c r="S496" s="297" t="s">
        <v>51</v>
      </c>
      <c r="T496" s="297"/>
      <c r="U496" s="344"/>
      <c r="V496" s="344"/>
      <c r="W496" s="335">
        <f t="shared" si="7"/>
        <v>0</v>
      </c>
      <c r="X496" s="292" t="s">
        <v>439</v>
      </c>
    </row>
    <row r="497" spans="1:24" ht="24" x14ac:dyDescent="0.2">
      <c r="A497" s="463"/>
      <c r="B497" s="465"/>
      <c r="C497" s="463"/>
      <c r="D497" s="463"/>
      <c r="E497" s="463"/>
      <c r="F497" s="463"/>
      <c r="G497" s="463"/>
      <c r="H497" s="463"/>
      <c r="I497" s="463"/>
      <c r="J497" s="465"/>
      <c r="K497" s="463"/>
      <c r="L497" s="463"/>
      <c r="M497" s="463"/>
      <c r="N497" s="463"/>
      <c r="O497" s="463"/>
      <c r="P497" s="464"/>
      <c r="Q497" s="302" t="s">
        <v>48</v>
      </c>
      <c r="R497" s="297" t="s">
        <v>47</v>
      </c>
      <c r="S497" s="297" t="s">
        <v>51</v>
      </c>
      <c r="T497" s="297"/>
      <c r="U497" s="344"/>
      <c r="V497" s="344"/>
      <c r="W497" s="335">
        <f t="shared" si="7"/>
        <v>0</v>
      </c>
      <c r="X497" s="292" t="s">
        <v>439</v>
      </c>
    </row>
    <row r="498" spans="1:24" ht="24" x14ac:dyDescent="0.2">
      <c r="A498" s="463" t="s">
        <v>235</v>
      </c>
      <c r="B498" s="465">
        <v>870</v>
      </c>
      <c r="C498" s="463" t="s">
        <v>725</v>
      </c>
      <c r="D498" s="463" t="s">
        <v>82</v>
      </c>
      <c r="E498" s="463">
        <v>46</v>
      </c>
      <c r="F498" s="463">
        <v>145</v>
      </c>
      <c r="G498" s="463">
        <v>11</v>
      </c>
      <c r="H498" s="463">
        <v>3</v>
      </c>
      <c r="I498" s="463">
        <v>10</v>
      </c>
      <c r="J498" s="465">
        <v>110</v>
      </c>
      <c r="K498" s="463" t="s">
        <v>50</v>
      </c>
      <c r="L498" s="463" t="s">
        <v>44</v>
      </c>
      <c r="M498" s="463" t="s">
        <v>45</v>
      </c>
      <c r="N498" s="463" t="s">
        <v>51</v>
      </c>
      <c r="O498" s="463" t="s">
        <v>51</v>
      </c>
      <c r="P498" s="464" t="s">
        <v>62</v>
      </c>
      <c r="Q498" s="302" t="s">
        <v>46</v>
      </c>
      <c r="R498" s="297" t="s">
        <v>47</v>
      </c>
      <c r="S498" s="297" t="s">
        <v>51</v>
      </c>
      <c r="T498" s="297" t="s">
        <v>56</v>
      </c>
      <c r="U498" s="344"/>
      <c r="V498" s="344"/>
      <c r="W498" s="335">
        <f t="shared" si="7"/>
        <v>0</v>
      </c>
      <c r="X498" s="292" t="s">
        <v>439</v>
      </c>
    </row>
    <row r="499" spans="1:24" ht="24" x14ac:dyDescent="0.2">
      <c r="A499" s="463"/>
      <c r="B499" s="465"/>
      <c r="C499" s="463"/>
      <c r="D499" s="463"/>
      <c r="E499" s="463"/>
      <c r="F499" s="463"/>
      <c r="G499" s="463"/>
      <c r="H499" s="463"/>
      <c r="I499" s="463"/>
      <c r="J499" s="465"/>
      <c r="K499" s="463"/>
      <c r="L499" s="463"/>
      <c r="M499" s="463"/>
      <c r="N499" s="463"/>
      <c r="O499" s="463"/>
      <c r="P499" s="464"/>
      <c r="Q499" s="302" t="s">
        <v>48</v>
      </c>
      <c r="R499" s="297" t="s">
        <v>47</v>
      </c>
      <c r="S499" s="297" t="s">
        <v>51</v>
      </c>
      <c r="T499" s="297"/>
      <c r="U499" s="344"/>
      <c r="V499" s="344"/>
      <c r="W499" s="335">
        <f t="shared" si="7"/>
        <v>0</v>
      </c>
      <c r="X499" s="292" t="s">
        <v>439</v>
      </c>
    </row>
    <row r="500" spans="1:24" ht="24" x14ac:dyDescent="0.2">
      <c r="A500" s="463" t="s">
        <v>235</v>
      </c>
      <c r="B500" s="465">
        <v>871</v>
      </c>
      <c r="C500" s="463" t="s">
        <v>726</v>
      </c>
      <c r="D500" s="463" t="s">
        <v>82</v>
      </c>
      <c r="E500" s="463">
        <v>42</v>
      </c>
      <c r="F500" s="463">
        <v>132</v>
      </c>
      <c r="G500" s="463">
        <v>13</v>
      </c>
      <c r="H500" s="463">
        <v>3</v>
      </c>
      <c r="I500" s="463">
        <v>9</v>
      </c>
      <c r="J500" s="465">
        <v>117</v>
      </c>
      <c r="K500" s="463" t="s">
        <v>50</v>
      </c>
      <c r="L500" s="463" t="s">
        <v>44</v>
      </c>
      <c r="M500" s="463" t="s">
        <v>45</v>
      </c>
      <c r="N500" s="463" t="s">
        <v>51</v>
      </c>
      <c r="O500" s="463" t="s">
        <v>51</v>
      </c>
      <c r="P500" s="464" t="s">
        <v>62</v>
      </c>
      <c r="Q500" s="302" t="s">
        <v>46</v>
      </c>
      <c r="R500" s="297" t="s">
        <v>47</v>
      </c>
      <c r="S500" s="297" t="s">
        <v>51</v>
      </c>
      <c r="T500" s="297" t="s">
        <v>56</v>
      </c>
      <c r="U500" s="344"/>
      <c r="V500" s="344"/>
      <c r="W500" s="335">
        <f t="shared" si="7"/>
        <v>0</v>
      </c>
      <c r="X500" s="292" t="s">
        <v>439</v>
      </c>
    </row>
    <row r="501" spans="1:24" ht="24" x14ac:dyDescent="0.2">
      <c r="A501" s="463"/>
      <c r="B501" s="465"/>
      <c r="C501" s="463"/>
      <c r="D501" s="463"/>
      <c r="E501" s="463"/>
      <c r="F501" s="463"/>
      <c r="G501" s="463"/>
      <c r="H501" s="463"/>
      <c r="I501" s="463"/>
      <c r="J501" s="465"/>
      <c r="K501" s="463"/>
      <c r="L501" s="463"/>
      <c r="M501" s="463"/>
      <c r="N501" s="463"/>
      <c r="O501" s="463"/>
      <c r="P501" s="464"/>
      <c r="Q501" s="302" t="s">
        <v>48</v>
      </c>
      <c r="R501" s="297" t="s">
        <v>47</v>
      </c>
      <c r="S501" s="297" t="s">
        <v>51</v>
      </c>
      <c r="T501" s="297"/>
      <c r="U501" s="344"/>
      <c r="V501" s="344"/>
      <c r="W501" s="335">
        <f t="shared" si="7"/>
        <v>0</v>
      </c>
      <c r="X501" s="292" t="s">
        <v>439</v>
      </c>
    </row>
    <row r="502" spans="1:24" x14ac:dyDescent="0.2">
      <c r="A502" s="463" t="s">
        <v>235</v>
      </c>
      <c r="B502" s="465">
        <v>872</v>
      </c>
      <c r="C502" s="463" t="s">
        <v>727</v>
      </c>
      <c r="D502" s="463" t="s">
        <v>82</v>
      </c>
      <c r="E502" s="463">
        <v>29</v>
      </c>
      <c r="F502" s="463">
        <v>91</v>
      </c>
      <c r="G502" s="463">
        <v>8</v>
      </c>
      <c r="H502" s="463">
        <v>2</v>
      </c>
      <c r="I502" s="463">
        <v>8</v>
      </c>
      <c r="J502" s="465">
        <v>64</v>
      </c>
      <c r="K502" s="463" t="s">
        <v>50</v>
      </c>
      <c r="L502" s="463" t="s">
        <v>44</v>
      </c>
      <c r="M502" s="463" t="s">
        <v>45</v>
      </c>
      <c r="N502" s="463" t="s">
        <v>45</v>
      </c>
      <c r="O502" s="463" t="s">
        <v>51</v>
      </c>
      <c r="P502" s="464"/>
      <c r="Q502" s="302" t="s">
        <v>46</v>
      </c>
      <c r="R502" s="297" t="s">
        <v>47</v>
      </c>
      <c r="S502" s="297" t="s">
        <v>51</v>
      </c>
      <c r="T502" s="297"/>
      <c r="U502" s="344"/>
      <c r="V502" s="344"/>
      <c r="W502" s="335">
        <f t="shared" si="7"/>
        <v>0</v>
      </c>
      <c r="X502" s="292" t="s">
        <v>439</v>
      </c>
    </row>
    <row r="503" spans="1:24" ht="24" x14ac:dyDescent="0.2">
      <c r="A503" s="463"/>
      <c r="B503" s="465"/>
      <c r="C503" s="463"/>
      <c r="D503" s="463"/>
      <c r="E503" s="463"/>
      <c r="F503" s="463"/>
      <c r="G503" s="463"/>
      <c r="H503" s="463"/>
      <c r="I503" s="463"/>
      <c r="J503" s="465"/>
      <c r="K503" s="463"/>
      <c r="L503" s="463"/>
      <c r="M503" s="463"/>
      <c r="N503" s="463"/>
      <c r="O503" s="463"/>
      <c r="P503" s="464"/>
      <c r="Q503" s="302" t="s">
        <v>48</v>
      </c>
      <c r="R503" s="297" t="s">
        <v>47</v>
      </c>
      <c r="S503" s="297" t="s">
        <v>51</v>
      </c>
      <c r="T503" s="297"/>
      <c r="U503" s="344"/>
      <c r="V503" s="344"/>
      <c r="W503" s="335">
        <f t="shared" si="7"/>
        <v>0</v>
      </c>
      <c r="X503" s="292" t="s">
        <v>439</v>
      </c>
    </row>
    <row r="504" spans="1:24" ht="24" x14ac:dyDescent="0.2">
      <c r="A504" s="463" t="s">
        <v>235</v>
      </c>
      <c r="B504" s="465">
        <v>873</v>
      </c>
      <c r="C504" s="463" t="s">
        <v>728</v>
      </c>
      <c r="D504" s="463" t="s">
        <v>42</v>
      </c>
      <c r="E504" s="463">
        <v>35</v>
      </c>
      <c r="F504" s="463">
        <v>110</v>
      </c>
      <c r="G504" s="463">
        <v>10</v>
      </c>
      <c r="H504" s="463">
        <v>2</v>
      </c>
      <c r="I504" s="463">
        <v>8</v>
      </c>
      <c r="J504" s="465">
        <v>80</v>
      </c>
      <c r="K504" s="463" t="s">
        <v>50</v>
      </c>
      <c r="L504" s="463" t="s">
        <v>44</v>
      </c>
      <c r="M504" s="463" t="s">
        <v>51</v>
      </c>
      <c r="N504" s="463" t="s">
        <v>45</v>
      </c>
      <c r="O504" s="463" t="s">
        <v>51</v>
      </c>
      <c r="P504" s="464" t="s">
        <v>85</v>
      </c>
      <c r="Q504" s="302" t="s">
        <v>46</v>
      </c>
      <c r="R504" s="297" t="s">
        <v>47</v>
      </c>
      <c r="S504" s="297" t="s">
        <v>51</v>
      </c>
      <c r="T504" s="297" t="s">
        <v>56</v>
      </c>
      <c r="U504" s="344"/>
      <c r="V504" s="344"/>
      <c r="W504" s="335">
        <f t="shared" si="7"/>
        <v>0</v>
      </c>
      <c r="X504" s="292" t="s">
        <v>439</v>
      </c>
    </row>
    <row r="505" spans="1:24" ht="24" x14ac:dyDescent="0.2">
      <c r="A505" s="463"/>
      <c r="B505" s="465"/>
      <c r="C505" s="463"/>
      <c r="D505" s="463"/>
      <c r="E505" s="463"/>
      <c r="F505" s="463"/>
      <c r="G505" s="463"/>
      <c r="H505" s="463"/>
      <c r="I505" s="463"/>
      <c r="J505" s="465"/>
      <c r="K505" s="463"/>
      <c r="L505" s="463"/>
      <c r="M505" s="463"/>
      <c r="N505" s="463"/>
      <c r="O505" s="463"/>
      <c r="P505" s="464"/>
      <c r="Q505" s="302" t="s">
        <v>48</v>
      </c>
      <c r="R505" s="297" t="s">
        <v>47</v>
      </c>
      <c r="S505" s="297" t="s">
        <v>51</v>
      </c>
      <c r="T505" s="297"/>
      <c r="U505" s="344"/>
      <c r="V505" s="344"/>
      <c r="W505" s="335">
        <f t="shared" si="7"/>
        <v>0</v>
      </c>
      <c r="X505" s="292" t="s">
        <v>439</v>
      </c>
    </row>
    <row r="506" spans="1:24" x14ac:dyDescent="0.2">
      <c r="A506" s="463" t="s">
        <v>235</v>
      </c>
      <c r="B506" s="465">
        <v>874</v>
      </c>
      <c r="C506" s="463" t="s">
        <v>729</v>
      </c>
      <c r="D506" s="463" t="s">
        <v>42</v>
      </c>
      <c r="E506" s="463">
        <v>44</v>
      </c>
      <c r="F506" s="463">
        <v>138</v>
      </c>
      <c r="G506" s="463">
        <v>12</v>
      </c>
      <c r="H506" s="463">
        <v>1</v>
      </c>
      <c r="I506" s="463">
        <v>9</v>
      </c>
      <c r="J506" s="465">
        <v>108</v>
      </c>
      <c r="K506" s="463" t="s">
        <v>50</v>
      </c>
      <c r="L506" s="463" t="s">
        <v>44</v>
      </c>
      <c r="M506" s="463" t="s">
        <v>45</v>
      </c>
      <c r="N506" s="463" t="s">
        <v>45</v>
      </c>
      <c r="O506" s="463" t="s">
        <v>51</v>
      </c>
      <c r="P506" s="464"/>
      <c r="Q506" s="302" t="s">
        <v>46</v>
      </c>
      <c r="R506" s="297" t="s">
        <v>47</v>
      </c>
      <c r="S506" s="297" t="s">
        <v>51</v>
      </c>
      <c r="T506" s="297"/>
      <c r="U506" s="344"/>
      <c r="V506" s="344"/>
      <c r="W506" s="335">
        <f t="shared" si="7"/>
        <v>0</v>
      </c>
      <c r="X506" s="292" t="s">
        <v>439</v>
      </c>
    </row>
    <row r="507" spans="1:24" ht="24" x14ac:dyDescent="0.2">
      <c r="A507" s="463"/>
      <c r="B507" s="465"/>
      <c r="C507" s="463"/>
      <c r="D507" s="463"/>
      <c r="E507" s="463"/>
      <c r="F507" s="463"/>
      <c r="G507" s="463"/>
      <c r="H507" s="463"/>
      <c r="I507" s="463"/>
      <c r="J507" s="465"/>
      <c r="K507" s="463"/>
      <c r="L507" s="463"/>
      <c r="M507" s="463"/>
      <c r="N507" s="463"/>
      <c r="O507" s="463"/>
      <c r="P507" s="464"/>
      <c r="Q507" s="302" t="s">
        <v>48</v>
      </c>
      <c r="R507" s="297" t="s">
        <v>47</v>
      </c>
      <c r="S507" s="297" t="s">
        <v>51</v>
      </c>
      <c r="T507" s="297"/>
      <c r="U507" s="344"/>
      <c r="V507" s="344"/>
      <c r="W507" s="335">
        <f t="shared" si="7"/>
        <v>0</v>
      </c>
      <c r="X507" s="292" t="s">
        <v>439</v>
      </c>
    </row>
    <row r="508" spans="1:24" x14ac:dyDescent="0.2">
      <c r="A508" s="463" t="s">
        <v>235</v>
      </c>
      <c r="B508" s="465">
        <v>875</v>
      </c>
      <c r="C508" s="463" t="s">
        <v>730</v>
      </c>
      <c r="D508" s="463" t="s">
        <v>82</v>
      </c>
      <c r="E508" s="463">
        <v>36</v>
      </c>
      <c r="F508" s="463">
        <v>113</v>
      </c>
      <c r="G508" s="463">
        <v>12</v>
      </c>
      <c r="H508" s="463">
        <v>1</v>
      </c>
      <c r="I508" s="463">
        <v>9</v>
      </c>
      <c r="J508" s="465">
        <v>108</v>
      </c>
      <c r="K508" s="463" t="s">
        <v>50</v>
      </c>
      <c r="L508" s="463" t="s">
        <v>44</v>
      </c>
      <c r="M508" s="463" t="s">
        <v>45</v>
      </c>
      <c r="N508" s="463" t="s">
        <v>45</v>
      </c>
      <c r="O508" s="463" t="s">
        <v>51</v>
      </c>
      <c r="P508" s="464"/>
      <c r="Q508" s="302" t="s">
        <v>46</v>
      </c>
      <c r="R508" s="297" t="s">
        <v>47</v>
      </c>
      <c r="S508" s="297" t="s">
        <v>51</v>
      </c>
      <c r="T508" s="297"/>
      <c r="U508" s="344"/>
      <c r="V508" s="344"/>
      <c r="W508" s="335">
        <f t="shared" si="7"/>
        <v>0</v>
      </c>
      <c r="X508" s="292" t="s">
        <v>439</v>
      </c>
    </row>
    <row r="509" spans="1:24" ht="24" x14ac:dyDescent="0.2">
      <c r="A509" s="463"/>
      <c r="B509" s="465"/>
      <c r="C509" s="463"/>
      <c r="D509" s="463"/>
      <c r="E509" s="463"/>
      <c r="F509" s="463"/>
      <c r="G509" s="463"/>
      <c r="H509" s="463"/>
      <c r="I509" s="463"/>
      <c r="J509" s="465"/>
      <c r="K509" s="463"/>
      <c r="L509" s="463"/>
      <c r="M509" s="463"/>
      <c r="N509" s="463"/>
      <c r="O509" s="463"/>
      <c r="P509" s="464"/>
      <c r="Q509" s="302" t="s">
        <v>48</v>
      </c>
      <c r="R509" s="297" t="s">
        <v>47</v>
      </c>
      <c r="S509" s="297" t="s">
        <v>51</v>
      </c>
      <c r="T509" s="297"/>
      <c r="U509" s="344"/>
      <c r="V509" s="344"/>
      <c r="W509" s="335">
        <f t="shared" si="7"/>
        <v>0</v>
      </c>
      <c r="X509" s="292" t="s">
        <v>439</v>
      </c>
    </row>
    <row r="510" spans="1:24" x14ac:dyDescent="0.2">
      <c r="A510" s="463" t="s">
        <v>235</v>
      </c>
      <c r="B510" s="465">
        <v>876</v>
      </c>
      <c r="C510" s="463" t="s">
        <v>731</v>
      </c>
      <c r="D510" s="463" t="s">
        <v>82</v>
      </c>
      <c r="E510" s="463">
        <v>35</v>
      </c>
      <c r="F510" s="463">
        <v>110</v>
      </c>
      <c r="G510" s="463">
        <v>11</v>
      </c>
      <c r="H510" s="463">
        <v>1</v>
      </c>
      <c r="I510" s="463">
        <v>8</v>
      </c>
      <c r="J510" s="465">
        <v>88</v>
      </c>
      <c r="K510" s="463" t="s">
        <v>50</v>
      </c>
      <c r="L510" s="463" t="s">
        <v>44</v>
      </c>
      <c r="M510" s="463" t="s">
        <v>45</v>
      </c>
      <c r="N510" s="463" t="s">
        <v>45</v>
      </c>
      <c r="O510" s="463" t="s">
        <v>51</v>
      </c>
      <c r="P510" s="464"/>
      <c r="Q510" s="302" t="s">
        <v>46</v>
      </c>
      <c r="R510" s="297" t="s">
        <v>47</v>
      </c>
      <c r="S510" s="297" t="s">
        <v>51</v>
      </c>
      <c r="T510" s="297"/>
      <c r="U510" s="344"/>
      <c r="V510" s="344"/>
      <c r="W510" s="335">
        <f t="shared" si="7"/>
        <v>0</v>
      </c>
      <c r="X510" s="292" t="s">
        <v>439</v>
      </c>
    </row>
    <row r="511" spans="1:24" ht="24" x14ac:dyDescent="0.2">
      <c r="A511" s="463"/>
      <c r="B511" s="465"/>
      <c r="C511" s="463"/>
      <c r="D511" s="463"/>
      <c r="E511" s="463"/>
      <c r="F511" s="463"/>
      <c r="G511" s="463"/>
      <c r="H511" s="463"/>
      <c r="I511" s="463"/>
      <c r="J511" s="465"/>
      <c r="K511" s="463"/>
      <c r="L511" s="463"/>
      <c r="M511" s="463"/>
      <c r="N511" s="463"/>
      <c r="O511" s="463"/>
      <c r="P511" s="464"/>
      <c r="Q511" s="302" t="s">
        <v>48</v>
      </c>
      <c r="R511" s="297" t="s">
        <v>47</v>
      </c>
      <c r="S511" s="297" t="s">
        <v>51</v>
      </c>
      <c r="T511" s="297"/>
      <c r="U511" s="344"/>
      <c r="V511" s="344"/>
      <c r="W511" s="335">
        <f t="shared" si="7"/>
        <v>0</v>
      </c>
      <c r="X511" s="292" t="s">
        <v>439</v>
      </c>
    </row>
    <row r="512" spans="1:24" x14ac:dyDescent="0.2">
      <c r="A512" s="463" t="s">
        <v>235</v>
      </c>
      <c r="B512" s="465">
        <v>877</v>
      </c>
      <c r="C512" s="463" t="s">
        <v>732</v>
      </c>
      <c r="D512" s="463" t="s">
        <v>82</v>
      </c>
      <c r="E512" s="463">
        <v>34</v>
      </c>
      <c r="F512" s="463">
        <v>107</v>
      </c>
      <c r="G512" s="463">
        <v>8</v>
      </c>
      <c r="H512" s="463">
        <v>1</v>
      </c>
      <c r="I512" s="463">
        <v>8</v>
      </c>
      <c r="J512" s="465">
        <v>64</v>
      </c>
      <c r="K512" s="463" t="s">
        <v>50</v>
      </c>
      <c r="L512" s="463" t="s">
        <v>44</v>
      </c>
      <c r="M512" s="463" t="s">
        <v>45</v>
      </c>
      <c r="N512" s="463" t="s">
        <v>45</v>
      </c>
      <c r="O512" s="463" t="s">
        <v>51</v>
      </c>
      <c r="P512" s="464"/>
      <c r="Q512" s="302" t="s">
        <v>46</v>
      </c>
      <c r="R512" s="297" t="s">
        <v>47</v>
      </c>
      <c r="S512" s="297" t="s">
        <v>51</v>
      </c>
      <c r="T512" s="297"/>
      <c r="U512" s="344"/>
      <c r="V512" s="344"/>
      <c r="W512" s="335">
        <f t="shared" si="7"/>
        <v>0</v>
      </c>
      <c r="X512" s="292" t="s">
        <v>439</v>
      </c>
    </row>
    <row r="513" spans="1:24" ht="24" x14ac:dyDescent="0.2">
      <c r="A513" s="463"/>
      <c r="B513" s="465"/>
      <c r="C513" s="463"/>
      <c r="D513" s="463"/>
      <c r="E513" s="463"/>
      <c r="F513" s="463"/>
      <c r="G513" s="463"/>
      <c r="H513" s="463"/>
      <c r="I513" s="463"/>
      <c r="J513" s="465"/>
      <c r="K513" s="463"/>
      <c r="L513" s="463"/>
      <c r="M513" s="463"/>
      <c r="N513" s="463"/>
      <c r="O513" s="463"/>
      <c r="P513" s="464"/>
      <c r="Q513" s="302" t="s">
        <v>48</v>
      </c>
      <c r="R513" s="297" t="s">
        <v>47</v>
      </c>
      <c r="S513" s="297" t="s">
        <v>51</v>
      </c>
      <c r="T513" s="297"/>
      <c r="U513" s="344"/>
      <c r="V513" s="344"/>
      <c r="W513" s="335">
        <f t="shared" si="7"/>
        <v>0</v>
      </c>
      <c r="X513" s="292" t="s">
        <v>439</v>
      </c>
    </row>
    <row r="514" spans="1:24" x14ac:dyDescent="0.2">
      <c r="A514" s="463" t="s">
        <v>235</v>
      </c>
      <c r="B514" s="465">
        <v>878</v>
      </c>
      <c r="C514" s="463" t="s">
        <v>733</v>
      </c>
      <c r="D514" s="463" t="s">
        <v>42</v>
      </c>
      <c r="E514" s="463">
        <v>32</v>
      </c>
      <c r="F514" s="463">
        <v>101</v>
      </c>
      <c r="G514" s="463">
        <v>7</v>
      </c>
      <c r="H514" s="463">
        <v>1</v>
      </c>
      <c r="I514" s="463">
        <v>7</v>
      </c>
      <c r="J514" s="465">
        <v>49</v>
      </c>
      <c r="K514" s="463" t="s">
        <v>43</v>
      </c>
      <c r="L514" s="463" t="s">
        <v>44</v>
      </c>
      <c r="M514" s="463" t="s">
        <v>45</v>
      </c>
      <c r="N514" s="463" t="s">
        <v>45</v>
      </c>
      <c r="O514" s="463" t="s">
        <v>51</v>
      </c>
      <c r="P514" s="464"/>
      <c r="Q514" s="302" t="s">
        <v>46</v>
      </c>
      <c r="R514" s="297" t="s">
        <v>47</v>
      </c>
      <c r="S514" s="297" t="s">
        <v>51</v>
      </c>
      <c r="T514" s="297"/>
      <c r="U514" s="344"/>
      <c r="V514" s="344"/>
      <c r="W514" s="335">
        <f t="shared" si="7"/>
        <v>0</v>
      </c>
      <c r="X514" s="292" t="s">
        <v>439</v>
      </c>
    </row>
    <row r="515" spans="1:24" ht="24" x14ac:dyDescent="0.2">
      <c r="A515" s="463"/>
      <c r="B515" s="465"/>
      <c r="C515" s="463"/>
      <c r="D515" s="463"/>
      <c r="E515" s="463"/>
      <c r="F515" s="463"/>
      <c r="G515" s="463"/>
      <c r="H515" s="463"/>
      <c r="I515" s="463"/>
      <c r="J515" s="465"/>
      <c r="K515" s="463"/>
      <c r="L515" s="463"/>
      <c r="M515" s="463"/>
      <c r="N515" s="463"/>
      <c r="O515" s="463"/>
      <c r="P515" s="464"/>
      <c r="Q515" s="302" t="s">
        <v>48</v>
      </c>
      <c r="R515" s="297" t="s">
        <v>47</v>
      </c>
      <c r="S515" s="297" t="s">
        <v>51</v>
      </c>
      <c r="T515" s="297"/>
      <c r="U515" s="344"/>
      <c r="V515" s="344"/>
      <c r="W515" s="335">
        <f t="shared" ref="W515:W578" si="8">U515+V515</f>
        <v>0</v>
      </c>
      <c r="X515" s="292" t="s">
        <v>439</v>
      </c>
    </row>
    <row r="516" spans="1:24" x14ac:dyDescent="0.2">
      <c r="A516" s="463" t="s">
        <v>235</v>
      </c>
      <c r="B516" s="465">
        <v>879</v>
      </c>
      <c r="C516" s="463" t="s">
        <v>734</v>
      </c>
      <c r="D516" s="463" t="s">
        <v>42</v>
      </c>
      <c r="E516" s="463">
        <v>37</v>
      </c>
      <c r="F516" s="463">
        <v>116</v>
      </c>
      <c r="G516" s="463">
        <v>10</v>
      </c>
      <c r="H516" s="463">
        <v>1</v>
      </c>
      <c r="I516" s="463">
        <v>8</v>
      </c>
      <c r="J516" s="465">
        <v>80</v>
      </c>
      <c r="K516" s="463" t="s">
        <v>50</v>
      </c>
      <c r="L516" s="463" t="s">
        <v>44</v>
      </c>
      <c r="M516" s="463" t="s">
        <v>45</v>
      </c>
      <c r="N516" s="463" t="s">
        <v>45</v>
      </c>
      <c r="O516" s="463" t="s">
        <v>51</v>
      </c>
      <c r="P516" s="464"/>
      <c r="Q516" s="302" t="s">
        <v>46</v>
      </c>
      <c r="R516" s="297" t="s">
        <v>47</v>
      </c>
      <c r="S516" s="297" t="s">
        <v>51</v>
      </c>
      <c r="T516" s="297"/>
      <c r="U516" s="344"/>
      <c r="V516" s="344"/>
      <c r="W516" s="335">
        <f t="shared" si="8"/>
        <v>0</v>
      </c>
      <c r="X516" s="292" t="s">
        <v>439</v>
      </c>
    </row>
    <row r="517" spans="1:24" ht="24" x14ac:dyDescent="0.2">
      <c r="A517" s="463"/>
      <c r="B517" s="465"/>
      <c r="C517" s="463"/>
      <c r="D517" s="463"/>
      <c r="E517" s="463"/>
      <c r="F517" s="463"/>
      <c r="G517" s="463"/>
      <c r="H517" s="463"/>
      <c r="I517" s="463"/>
      <c r="J517" s="465"/>
      <c r="K517" s="463"/>
      <c r="L517" s="463"/>
      <c r="M517" s="463"/>
      <c r="N517" s="463"/>
      <c r="O517" s="463"/>
      <c r="P517" s="464"/>
      <c r="Q517" s="302" t="s">
        <v>48</v>
      </c>
      <c r="R517" s="297" t="s">
        <v>47</v>
      </c>
      <c r="S517" s="297" t="s">
        <v>51</v>
      </c>
      <c r="T517" s="297"/>
      <c r="U517" s="344"/>
      <c r="V517" s="344"/>
      <c r="W517" s="335">
        <f t="shared" si="8"/>
        <v>0</v>
      </c>
      <c r="X517" s="292" t="s">
        <v>439</v>
      </c>
    </row>
    <row r="518" spans="1:24" ht="24" x14ac:dyDescent="0.2">
      <c r="A518" s="463" t="s">
        <v>235</v>
      </c>
      <c r="B518" s="465">
        <v>880</v>
      </c>
      <c r="C518" s="463" t="s">
        <v>735</v>
      </c>
      <c r="D518" s="463" t="s">
        <v>42</v>
      </c>
      <c r="E518" s="463">
        <v>43</v>
      </c>
      <c r="F518" s="463">
        <v>135</v>
      </c>
      <c r="G518" s="463">
        <v>12</v>
      </c>
      <c r="H518" s="463">
        <v>2</v>
      </c>
      <c r="I518" s="463">
        <v>8</v>
      </c>
      <c r="J518" s="465">
        <v>96</v>
      </c>
      <c r="K518" s="463" t="s">
        <v>50</v>
      </c>
      <c r="L518" s="463" t="s">
        <v>44</v>
      </c>
      <c r="M518" s="463" t="s">
        <v>45</v>
      </c>
      <c r="N518" s="463" t="s">
        <v>51</v>
      </c>
      <c r="O518" s="463" t="s">
        <v>51</v>
      </c>
      <c r="P518" s="464" t="s">
        <v>62</v>
      </c>
      <c r="Q518" s="302" t="s">
        <v>46</v>
      </c>
      <c r="R518" s="297" t="s">
        <v>47</v>
      </c>
      <c r="S518" s="297" t="s">
        <v>51</v>
      </c>
      <c r="T518" s="297" t="s">
        <v>56</v>
      </c>
      <c r="U518" s="344"/>
      <c r="V518" s="344"/>
      <c r="W518" s="335">
        <f t="shared" si="8"/>
        <v>0</v>
      </c>
      <c r="X518" s="292" t="s">
        <v>439</v>
      </c>
    </row>
    <row r="519" spans="1:24" ht="24" x14ac:dyDescent="0.2">
      <c r="A519" s="463"/>
      <c r="B519" s="465"/>
      <c r="C519" s="463"/>
      <c r="D519" s="463"/>
      <c r="E519" s="463"/>
      <c r="F519" s="463"/>
      <c r="G519" s="463"/>
      <c r="H519" s="463"/>
      <c r="I519" s="463"/>
      <c r="J519" s="465"/>
      <c r="K519" s="463"/>
      <c r="L519" s="463"/>
      <c r="M519" s="463"/>
      <c r="N519" s="463"/>
      <c r="O519" s="463"/>
      <c r="P519" s="464"/>
      <c r="Q519" s="302" t="s">
        <v>48</v>
      </c>
      <c r="R519" s="297" t="s">
        <v>47</v>
      </c>
      <c r="S519" s="297" t="s">
        <v>51</v>
      </c>
      <c r="T519" s="297"/>
      <c r="U519" s="344"/>
      <c r="V519" s="344"/>
      <c r="W519" s="335">
        <f t="shared" si="8"/>
        <v>0</v>
      </c>
      <c r="X519" s="292" t="s">
        <v>439</v>
      </c>
    </row>
    <row r="520" spans="1:24" x14ac:dyDescent="0.2">
      <c r="A520" s="286" t="s">
        <v>235</v>
      </c>
      <c r="B520" s="349">
        <v>881</v>
      </c>
      <c r="C520" s="286" t="s">
        <v>736</v>
      </c>
      <c r="D520" s="286" t="s">
        <v>82</v>
      </c>
      <c r="E520" s="286">
        <v>19</v>
      </c>
      <c r="F520" s="286">
        <v>60</v>
      </c>
      <c r="G520" s="286">
        <v>6</v>
      </c>
      <c r="H520" s="286">
        <v>1</v>
      </c>
      <c r="I520" s="286">
        <v>5</v>
      </c>
      <c r="J520" s="349">
        <v>30</v>
      </c>
      <c r="K520" s="286" t="s">
        <v>51</v>
      </c>
      <c r="L520" s="286" t="s">
        <v>44</v>
      </c>
      <c r="M520" s="286" t="s">
        <v>45</v>
      </c>
      <c r="N520" s="286" t="s">
        <v>45</v>
      </c>
      <c r="O520" s="286" t="s">
        <v>45</v>
      </c>
      <c r="P520" s="302"/>
      <c r="Q520" s="302" t="s">
        <v>63</v>
      </c>
      <c r="R520" s="297" t="s">
        <v>58</v>
      </c>
      <c r="S520" s="297" t="s">
        <v>45</v>
      </c>
      <c r="T520" s="297"/>
      <c r="U520" s="344"/>
      <c r="V520" s="344"/>
      <c r="W520" s="335">
        <f t="shared" si="8"/>
        <v>0</v>
      </c>
      <c r="X520" s="292" t="s">
        <v>439</v>
      </c>
    </row>
    <row r="521" spans="1:24" x14ac:dyDescent="0.2">
      <c r="A521" s="463" t="s">
        <v>235</v>
      </c>
      <c r="B521" s="465">
        <v>882</v>
      </c>
      <c r="C521" s="463" t="s">
        <v>737</v>
      </c>
      <c r="D521" s="463" t="s">
        <v>42</v>
      </c>
      <c r="E521" s="463">
        <v>31</v>
      </c>
      <c r="F521" s="463">
        <v>97</v>
      </c>
      <c r="G521" s="463">
        <v>9</v>
      </c>
      <c r="H521" s="463">
        <v>1</v>
      </c>
      <c r="I521" s="463">
        <v>7</v>
      </c>
      <c r="J521" s="465">
        <v>63</v>
      </c>
      <c r="K521" s="463" t="s">
        <v>50</v>
      </c>
      <c r="L521" s="463" t="s">
        <v>44</v>
      </c>
      <c r="M521" s="463" t="s">
        <v>45</v>
      </c>
      <c r="N521" s="463" t="s">
        <v>45</v>
      </c>
      <c r="O521" s="463" t="s">
        <v>51</v>
      </c>
      <c r="P521" s="464"/>
      <c r="Q521" s="302" t="s">
        <v>46</v>
      </c>
      <c r="R521" s="297" t="s">
        <v>47</v>
      </c>
      <c r="S521" s="297" t="s">
        <v>51</v>
      </c>
      <c r="T521" s="297"/>
      <c r="U521" s="344"/>
      <c r="V521" s="344"/>
      <c r="W521" s="335">
        <f t="shared" si="8"/>
        <v>0</v>
      </c>
      <c r="X521" s="292" t="s">
        <v>439</v>
      </c>
    </row>
    <row r="522" spans="1:24" ht="24" x14ac:dyDescent="0.2">
      <c r="A522" s="463"/>
      <c r="B522" s="465"/>
      <c r="C522" s="463"/>
      <c r="D522" s="463"/>
      <c r="E522" s="463"/>
      <c r="F522" s="463"/>
      <c r="G522" s="463"/>
      <c r="H522" s="463"/>
      <c r="I522" s="463"/>
      <c r="J522" s="465"/>
      <c r="K522" s="463"/>
      <c r="L522" s="463"/>
      <c r="M522" s="463"/>
      <c r="N522" s="463"/>
      <c r="O522" s="463"/>
      <c r="P522" s="464"/>
      <c r="Q522" s="302" t="s">
        <v>48</v>
      </c>
      <c r="R522" s="297" t="s">
        <v>47</v>
      </c>
      <c r="S522" s="297" t="s">
        <v>51</v>
      </c>
      <c r="T522" s="297"/>
      <c r="U522" s="344"/>
      <c r="V522" s="344"/>
      <c r="W522" s="335">
        <f t="shared" si="8"/>
        <v>0</v>
      </c>
      <c r="X522" s="292" t="s">
        <v>439</v>
      </c>
    </row>
    <row r="523" spans="1:24" x14ac:dyDescent="0.2">
      <c r="A523" s="463" t="s">
        <v>235</v>
      </c>
      <c r="B523" s="465">
        <v>883</v>
      </c>
      <c r="C523" s="463" t="s">
        <v>738</v>
      </c>
      <c r="D523" s="463" t="s">
        <v>42</v>
      </c>
      <c r="E523" s="463">
        <v>31</v>
      </c>
      <c r="F523" s="463">
        <v>97</v>
      </c>
      <c r="G523" s="463">
        <v>9</v>
      </c>
      <c r="H523" s="463">
        <v>2</v>
      </c>
      <c r="I523" s="463">
        <v>7</v>
      </c>
      <c r="J523" s="465">
        <v>63</v>
      </c>
      <c r="K523" s="463" t="s">
        <v>50</v>
      </c>
      <c r="L523" s="463" t="s">
        <v>44</v>
      </c>
      <c r="M523" s="463" t="s">
        <v>45</v>
      </c>
      <c r="N523" s="463" t="s">
        <v>45</v>
      </c>
      <c r="O523" s="463" t="s">
        <v>51</v>
      </c>
      <c r="P523" s="464"/>
      <c r="Q523" s="302" t="s">
        <v>46</v>
      </c>
      <c r="R523" s="297" t="s">
        <v>47</v>
      </c>
      <c r="S523" s="297" t="s">
        <v>51</v>
      </c>
      <c r="T523" s="297"/>
      <c r="U523" s="344"/>
      <c r="V523" s="344"/>
      <c r="W523" s="335">
        <f t="shared" si="8"/>
        <v>0</v>
      </c>
      <c r="X523" s="292" t="s">
        <v>439</v>
      </c>
    </row>
    <row r="524" spans="1:24" ht="24" x14ac:dyDescent="0.2">
      <c r="A524" s="463"/>
      <c r="B524" s="465"/>
      <c r="C524" s="463"/>
      <c r="D524" s="463"/>
      <c r="E524" s="463"/>
      <c r="F524" s="463"/>
      <c r="G524" s="463"/>
      <c r="H524" s="463"/>
      <c r="I524" s="463"/>
      <c r="J524" s="465"/>
      <c r="K524" s="463"/>
      <c r="L524" s="463"/>
      <c r="M524" s="463"/>
      <c r="N524" s="463"/>
      <c r="O524" s="463"/>
      <c r="P524" s="464"/>
      <c r="Q524" s="302" t="s">
        <v>48</v>
      </c>
      <c r="R524" s="297" t="s">
        <v>47</v>
      </c>
      <c r="S524" s="297" t="s">
        <v>51</v>
      </c>
      <c r="T524" s="297"/>
      <c r="U524" s="344"/>
      <c r="V524" s="344"/>
      <c r="W524" s="335">
        <f t="shared" si="8"/>
        <v>0</v>
      </c>
      <c r="X524" s="292" t="s">
        <v>439</v>
      </c>
    </row>
    <row r="525" spans="1:24" x14ac:dyDescent="0.2">
      <c r="A525" s="463" t="s">
        <v>235</v>
      </c>
      <c r="B525" s="465">
        <v>884</v>
      </c>
      <c r="C525" s="463" t="s">
        <v>739</v>
      </c>
      <c r="D525" s="463" t="s">
        <v>42</v>
      </c>
      <c r="E525" s="463">
        <v>32</v>
      </c>
      <c r="F525" s="463">
        <v>101</v>
      </c>
      <c r="G525" s="463">
        <v>8</v>
      </c>
      <c r="H525" s="463">
        <v>2</v>
      </c>
      <c r="I525" s="463">
        <v>7</v>
      </c>
      <c r="J525" s="465">
        <v>56</v>
      </c>
      <c r="K525" s="463" t="s">
        <v>50</v>
      </c>
      <c r="L525" s="463" t="s">
        <v>44</v>
      </c>
      <c r="M525" s="463" t="s">
        <v>45</v>
      </c>
      <c r="N525" s="463" t="s">
        <v>45</v>
      </c>
      <c r="O525" s="463" t="s">
        <v>51</v>
      </c>
      <c r="P525" s="464"/>
      <c r="Q525" s="302" t="s">
        <v>46</v>
      </c>
      <c r="R525" s="297" t="s">
        <v>47</v>
      </c>
      <c r="S525" s="297" t="s">
        <v>51</v>
      </c>
      <c r="T525" s="297"/>
      <c r="U525" s="344"/>
      <c r="V525" s="344"/>
      <c r="W525" s="335">
        <f t="shared" si="8"/>
        <v>0</v>
      </c>
      <c r="X525" s="292" t="s">
        <v>439</v>
      </c>
    </row>
    <row r="526" spans="1:24" ht="24" x14ac:dyDescent="0.2">
      <c r="A526" s="463"/>
      <c r="B526" s="465"/>
      <c r="C526" s="463"/>
      <c r="D526" s="463"/>
      <c r="E526" s="463"/>
      <c r="F526" s="463"/>
      <c r="G526" s="463"/>
      <c r="H526" s="463"/>
      <c r="I526" s="463"/>
      <c r="J526" s="465"/>
      <c r="K526" s="463"/>
      <c r="L526" s="463"/>
      <c r="M526" s="463"/>
      <c r="N526" s="463"/>
      <c r="O526" s="463"/>
      <c r="P526" s="464"/>
      <c r="Q526" s="302" t="s">
        <v>48</v>
      </c>
      <c r="R526" s="297" t="s">
        <v>47</v>
      </c>
      <c r="S526" s="297" t="s">
        <v>51</v>
      </c>
      <c r="T526" s="297"/>
      <c r="U526" s="344"/>
      <c r="V526" s="344"/>
      <c r="W526" s="335">
        <f t="shared" si="8"/>
        <v>0</v>
      </c>
      <c r="X526" s="292" t="s">
        <v>439</v>
      </c>
    </row>
    <row r="527" spans="1:24" x14ac:dyDescent="0.2">
      <c r="A527" s="463" t="s">
        <v>235</v>
      </c>
      <c r="B527" s="465">
        <v>885</v>
      </c>
      <c r="C527" s="463" t="s">
        <v>740</v>
      </c>
      <c r="D527" s="463" t="s">
        <v>42</v>
      </c>
      <c r="E527" s="463">
        <v>28</v>
      </c>
      <c r="F527" s="463">
        <v>88</v>
      </c>
      <c r="G527" s="463">
        <v>8</v>
      </c>
      <c r="H527" s="463">
        <v>1</v>
      </c>
      <c r="I527" s="463">
        <v>7</v>
      </c>
      <c r="J527" s="465">
        <v>56</v>
      </c>
      <c r="K527" s="463" t="s">
        <v>50</v>
      </c>
      <c r="L527" s="463" t="s">
        <v>44</v>
      </c>
      <c r="M527" s="463" t="s">
        <v>51</v>
      </c>
      <c r="N527" s="463" t="s">
        <v>45</v>
      </c>
      <c r="O527" s="463" t="s">
        <v>51</v>
      </c>
      <c r="P527" s="464"/>
      <c r="Q527" s="302" t="s">
        <v>46</v>
      </c>
      <c r="R527" s="297" t="s">
        <v>47</v>
      </c>
      <c r="S527" s="297" t="s">
        <v>51</v>
      </c>
      <c r="T527" s="297"/>
      <c r="U527" s="344"/>
      <c r="V527" s="344"/>
      <c r="W527" s="335">
        <f t="shared" si="8"/>
        <v>0</v>
      </c>
      <c r="X527" s="292" t="s">
        <v>439</v>
      </c>
    </row>
    <row r="528" spans="1:24" ht="24" x14ac:dyDescent="0.2">
      <c r="A528" s="463"/>
      <c r="B528" s="465"/>
      <c r="C528" s="463"/>
      <c r="D528" s="463"/>
      <c r="E528" s="463"/>
      <c r="F528" s="463"/>
      <c r="G528" s="463"/>
      <c r="H528" s="463"/>
      <c r="I528" s="463"/>
      <c r="J528" s="465"/>
      <c r="K528" s="463"/>
      <c r="L528" s="463"/>
      <c r="M528" s="463"/>
      <c r="N528" s="463"/>
      <c r="O528" s="463"/>
      <c r="P528" s="464"/>
      <c r="Q528" s="302" t="s">
        <v>48</v>
      </c>
      <c r="R528" s="297" t="s">
        <v>47</v>
      </c>
      <c r="S528" s="297" t="s">
        <v>51</v>
      </c>
      <c r="T528" s="297"/>
      <c r="U528" s="344"/>
      <c r="V528" s="344"/>
      <c r="W528" s="335">
        <f t="shared" si="8"/>
        <v>0</v>
      </c>
      <c r="X528" s="292" t="s">
        <v>439</v>
      </c>
    </row>
    <row r="529" spans="1:24" x14ac:dyDescent="0.2">
      <c r="A529" s="463" t="s">
        <v>235</v>
      </c>
      <c r="B529" s="465">
        <v>886</v>
      </c>
      <c r="C529" s="463" t="s">
        <v>741</v>
      </c>
      <c r="D529" s="463" t="s">
        <v>82</v>
      </c>
      <c r="E529" s="463">
        <v>32</v>
      </c>
      <c r="F529" s="463">
        <v>101</v>
      </c>
      <c r="G529" s="463">
        <v>8</v>
      </c>
      <c r="H529" s="463">
        <v>1</v>
      </c>
      <c r="I529" s="463">
        <v>8</v>
      </c>
      <c r="J529" s="465">
        <v>64</v>
      </c>
      <c r="K529" s="463" t="s">
        <v>50</v>
      </c>
      <c r="L529" s="463" t="s">
        <v>44</v>
      </c>
      <c r="M529" s="463" t="s">
        <v>45</v>
      </c>
      <c r="N529" s="463" t="s">
        <v>45</v>
      </c>
      <c r="O529" s="463" t="s">
        <v>51</v>
      </c>
      <c r="P529" s="464"/>
      <c r="Q529" s="302" t="s">
        <v>46</v>
      </c>
      <c r="R529" s="297" t="s">
        <v>47</v>
      </c>
      <c r="S529" s="297" t="s">
        <v>51</v>
      </c>
      <c r="T529" s="297"/>
      <c r="U529" s="344"/>
      <c r="V529" s="344"/>
      <c r="W529" s="335">
        <f t="shared" si="8"/>
        <v>0</v>
      </c>
      <c r="X529" s="292" t="s">
        <v>439</v>
      </c>
    </row>
    <row r="530" spans="1:24" ht="24" x14ac:dyDescent="0.2">
      <c r="A530" s="463"/>
      <c r="B530" s="465"/>
      <c r="C530" s="463"/>
      <c r="D530" s="463"/>
      <c r="E530" s="463"/>
      <c r="F530" s="463"/>
      <c r="G530" s="463"/>
      <c r="H530" s="463"/>
      <c r="I530" s="463"/>
      <c r="J530" s="465"/>
      <c r="K530" s="463"/>
      <c r="L530" s="463"/>
      <c r="M530" s="463"/>
      <c r="N530" s="463"/>
      <c r="O530" s="463"/>
      <c r="P530" s="464"/>
      <c r="Q530" s="302" t="s">
        <v>48</v>
      </c>
      <c r="R530" s="297" t="s">
        <v>47</v>
      </c>
      <c r="S530" s="297" t="s">
        <v>51</v>
      </c>
      <c r="T530" s="297"/>
      <c r="U530" s="344"/>
      <c r="V530" s="344"/>
      <c r="W530" s="335">
        <f t="shared" si="8"/>
        <v>0</v>
      </c>
      <c r="X530" s="292" t="s">
        <v>439</v>
      </c>
    </row>
    <row r="531" spans="1:24" x14ac:dyDescent="0.2">
      <c r="A531" s="286" t="s">
        <v>235</v>
      </c>
      <c r="B531" s="349">
        <v>887</v>
      </c>
      <c r="C531" s="286" t="s">
        <v>742</v>
      </c>
      <c r="D531" s="286" t="s">
        <v>82</v>
      </c>
      <c r="E531" s="286">
        <v>20</v>
      </c>
      <c r="F531" s="286">
        <v>63</v>
      </c>
      <c r="G531" s="286">
        <v>5</v>
      </c>
      <c r="H531" s="286">
        <v>1</v>
      </c>
      <c r="I531" s="286">
        <v>4</v>
      </c>
      <c r="J531" s="349">
        <v>20</v>
      </c>
      <c r="K531" s="286" t="s">
        <v>43</v>
      </c>
      <c r="L531" s="286" t="s">
        <v>44</v>
      </c>
      <c r="M531" s="286" t="s">
        <v>51</v>
      </c>
      <c r="N531" s="286" t="s">
        <v>45</v>
      </c>
      <c r="O531" s="286" t="s">
        <v>51</v>
      </c>
      <c r="P531" s="302"/>
      <c r="Q531" s="302" t="s">
        <v>46</v>
      </c>
      <c r="R531" s="297" t="s">
        <v>47</v>
      </c>
      <c r="S531" s="297" t="s">
        <v>51</v>
      </c>
      <c r="T531" s="297"/>
      <c r="U531" s="344"/>
      <c r="V531" s="344"/>
      <c r="W531" s="335">
        <f t="shared" si="8"/>
        <v>0</v>
      </c>
      <c r="X531" s="292" t="s">
        <v>439</v>
      </c>
    </row>
    <row r="532" spans="1:24" x14ac:dyDescent="0.2">
      <c r="A532" s="463" t="s">
        <v>235</v>
      </c>
      <c r="B532" s="465">
        <v>888</v>
      </c>
      <c r="C532" s="463" t="s">
        <v>743</v>
      </c>
      <c r="D532" s="463" t="s">
        <v>82</v>
      </c>
      <c r="E532" s="463">
        <v>28</v>
      </c>
      <c r="F532" s="463">
        <v>88</v>
      </c>
      <c r="G532" s="463">
        <v>8</v>
      </c>
      <c r="H532" s="463">
        <v>1</v>
      </c>
      <c r="I532" s="463">
        <v>7</v>
      </c>
      <c r="J532" s="465">
        <v>56</v>
      </c>
      <c r="K532" s="463" t="s">
        <v>50</v>
      </c>
      <c r="L532" s="463" t="s">
        <v>44</v>
      </c>
      <c r="M532" s="463" t="s">
        <v>45</v>
      </c>
      <c r="N532" s="463" t="s">
        <v>45</v>
      </c>
      <c r="O532" s="463" t="s">
        <v>51</v>
      </c>
      <c r="P532" s="464"/>
      <c r="Q532" s="302" t="s">
        <v>46</v>
      </c>
      <c r="R532" s="297" t="s">
        <v>47</v>
      </c>
      <c r="S532" s="297" t="s">
        <v>51</v>
      </c>
      <c r="T532" s="297"/>
      <c r="U532" s="344"/>
      <c r="V532" s="344"/>
      <c r="W532" s="335">
        <f t="shared" si="8"/>
        <v>0</v>
      </c>
      <c r="X532" s="292" t="s">
        <v>439</v>
      </c>
    </row>
    <row r="533" spans="1:24" ht="24" x14ac:dyDescent="0.2">
      <c r="A533" s="463"/>
      <c r="B533" s="465"/>
      <c r="C533" s="463"/>
      <c r="D533" s="463"/>
      <c r="E533" s="463"/>
      <c r="F533" s="463"/>
      <c r="G533" s="463"/>
      <c r="H533" s="463"/>
      <c r="I533" s="463"/>
      <c r="J533" s="465"/>
      <c r="K533" s="463"/>
      <c r="L533" s="463"/>
      <c r="M533" s="463"/>
      <c r="N533" s="463"/>
      <c r="O533" s="463"/>
      <c r="P533" s="464"/>
      <c r="Q533" s="302" t="s">
        <v>48</v>
      </c>
      <c r="R533" s="297" t="s">
        <v>47</v>
      </c>
      <c r="S533" s="297" t="s">
        <v>51</v>
      </c>
      <c r="T533" s="297"/>
      <c r="U533" s="344"/>
      <c r="V533" s="344"/>
      <c r="W533" s="335">
        <f t="shared" si="8"/>
        <v>0</v>
      </c>
      <c r="X533" s="292" t="s">
        <v>439</v>
      </c>
    </row>
    <row r="534" spans="1:24" x14ac:dyDescent="0.2">
      <c r="A534" s="463" t="s">
        <v>235</v>
      </c>
      <c r="B534" s="465">
        <v>889</v>
      </c>
      <c r="C534" s="463" t="s">
        <v>744</v>
      </c>
      <c r="D534" s="463" t="s">
        <v>82</v>
      </c>
      <c r="E534" s="463">
        <v>32</v>
      </c>
      <c r="F534" s="463">
        <v>101</v>
      </c>
      <c r="G534" s="463">
        <v>8</v>
      </c>
      <c r="H534" s="463">
        <v>1</v>
      </c>
      <c r="I534" s="463">
        <v>8</v>
      </c>
      <c r="J534" s="465">
        <v>64</v>
      </c>
      <c r="K534" s="463" t="s">
        <v>50</v>
      </c>
      <c r="L534" s="463" t="s">
        <v>44</v>
      </c>
      <c r="M534" s="463" t="s">
        <v>51</v>
      </c>
      <c r="N534" s="463" t="s">
        <v>45</v>
      </c>
      <c r="O534" s="463" t="s">
        <v>51</v>
      </c>
      <c r="P534" s="464"/>
      <c r="Q534" s="302" t="s">
        <v>46</v>
      </c>
      <c r="R534" s="297" t="s">
        <v>47</v>
      </c>
      <c r="S534" s="297" t="s">
        <v>51</v>
      </c>
      <c r="T534" s="297"/>
      <c r="U534" s="344"/>
      <c r="V534" s="344"/>
      <c r="W534" s="335">
        <f t="shared" si="8"/>
        <v>0</v>
      </c>
      <c r="X534" s="292" t="s">
        <v>439</v>
      </c>
    </row>
    <row r="535" spans="1:24" ht="24" x14ac:dyDescent="0.2">
      <c r="A535" s="463"/>
      <c r="B535" s="465"/>
      <c r="C535" s="463"/>
      <c r="D535" s="463"/>
      <c r="E535" s="463"/>
      <c r="F535" s="463"/>
      <c r="G535" s="463"/>
      <c r="H535" s="463"/>
      <c r="I535" s="463"/>
      <c r="J535" s="465"/>
      <c r="K535" s="463"/>
      <c r="L535" s="463"/>
      <c r="M535" s="463"/>
      <c r="N535" s="463"/>
      <c r="O535" s="463"/>
      <c r="P535" s="464"/>
      <c r="Q535" s="302" t="s">
        <v>48</v>
      </c>
      <c r="R535" s="297" t="s">
        <v>47</v>
      </c>
      <c r="S535" s="297" t="s">
        <v>51</v>
      </c>
      <c r="T535" s="297"/>
      <c r="U535" s="344"/>
      <c r="V535" s="344"/>
      <c r="W535" s="335">
        <f t="shared" si="8"/>
        <v>0</v>
      </c>
      <c r="X535" s="292" t="s">
        <v>439</v>
      </c>
    </row>
    <row r="536" spans="1:24" x14ac:dyDescent="0.2">
      <c r="A536" s="463" t="s">
        <v>235</v>
      </c>
      <c r="B536" s="465">
        <v>890</v>
      </c>
      <c r="C536" s="463" t="s">
        <v>745</v>
      </c>
      <c r="D536" s="463" t="s">
        <v>42</v>
      </c>
      <c r="E536" s="463">
        <v>29</v>
      </c>
      <c r="F536" s="463">
        <v>91</v>
      </c>
      <c r="G536" s="463">
        <v>8</v>
      </c>
      <c r="H536" s="463">
        <v>2</v>
      </c>
      <c r="I536" s="463">
        <v>6</v>
      </c>
      <c r="J536" s="465">
        <v>48</v>
      </c>
      <c r="K536" s="463" t="s">
        <v>43</v>
      </c>
      <c r="L536" s="463" t="s">
        <v>44</v>
      </c>
      <c r="M536" s="463" t="s">
        <v>45</v>
      </c>
      <c r="N536" s="463" t="s">
        <v>45</v>
      </c>
      <c r="O536" s="463" t="s">
        <v>51</v>
      </c>
      <c r="P536" s="464"/>
      <c r="Q536" s="302" t="s">
        <v>46</v>
      </c>
      <c r="R536" s="297" t="s">
        <v>47</v>
      </c>
      <c r="S536" s="297" t="s">
        <v>51</v>
      </c>
      <c r="T536" s="297"/>
      <c r="U536" s="344"/>
      <c r="V536" s="344"/>
      <c r="W536" s="335">
        <f t="shared" si="8"/>
        <v>0</v>
      </c>
      <c r="X536" s="292" t="s">
        <v>439</v>
      </c>
    </row>
    <row r="537" spans="1:24" x14ac:dyDescent="0.2">
      <c r="A537" s="463"/>
      <c r="B537" s="465"/>
      <c r="C537" s="463"/>
      <c r="D537" s="463"/>
      <c r="E537" s="463"/>
      <c r="F537" s="463"/>
      <c r="G537" s="463"/>
      <c r="H537" s="463"/>
      <c r="I537" s="463"/>
      <c r="J537" s="465"/>
      <c r="K537" s="463"/>
      <c r="L537" s="463"/>
      <c r="M537" s="463"/>
      <c r="N537" s="463"/>
      <c r="O537" s="463"/>
      <c r="P537" s="464"/>
      <c r="Q537" s="302" t="s">
        <v>46</v>
      </c>
      <c r="R537" s="297" t="s">
        <v>47</v>
      </c>
      <c r="S537" s="297" t="s">
        <v>51</v>
      </c>
      <c r="T537" s="297"/>
      <c r="U537" s="344"/>
      <c r="V537" s="344"/>
      <c r="W537" s="335">
        <f t="shared" si="8"/>
        <v>0</v>
      </c>
      <c r="X537" s="292" t="s">
        <v>439</v>
      </c>
    </row>
    <row r="538" spans="1:24" x14ac:dyDescent="0.2">
      <c r="A538" s="463" t="s">
        <v>235</v>
      </c>
      <c r="B538" s="465">
        <v>891</v>
      </c>
      <c r="C538" s="463" t="s">
        <v>746</v>
      </c>
      <c r="D538" s="463" t="s">
        <v>82</v>
      </c>
      <c r="E538" s="463">
        <v>33</v>
      </c>
      <c r="F538" s="463">
        <v>104</v>
      </c>
      <c r="G538" s="463">
        <v>8</v>
      </c>
      <c r="H538" s="463">
        <v>2</v>
      </c>
      <c r="I538" s="463">
        <v>7</v>
      </c>
      <c r="J538" s="465">
        <v>56</v>
      </c>
      <c r="K538" s="463" t="s">
        <v>50</v>
      </c>
      <c r="L538" s="463" t="s">
        <v>44</v>
      </c>
      <c r="M538" s="463" t="s">
        <v>45</v>
      </c>
      <c r="N538" s="463" t="s">
        <v>45</v>
      </c>
      <c r="O538" s="463" t="s">
        <v>51</v>
      </c>
      <c r="P538" s="464"/>
      <c r="Q538" s="302" t="s">
        <v>46</v>
      </c>
      <c r="R538" s="297" t="s">
        <v>47</v>
      </c>
      <c r="S538" s="297" t="s">
        <v>51</v>
      </c>
      <c r="T538" s="297"/>
      <c r="U538" s="344"/>
      <c r="V538" s="344"/>
      <c r="W538" s="335">
        <f t="shared" si="8"/>
        <v>0</v>
      </c>
      <c r="X538" s="292" t="s">
        <v>439</v>
      </c>
    </row>
    <row r="539" spans="1:24" ht="24" x14ac:dyDescent="0.2">
      <c r="A539" s="463"/>
      <c r="B539" s="465"/>
      <c r="C539" s="463"/>
      <c r="D539" s="463"/>
      <c r="E539" s="463"/>
      <c r="F539" s="463"/>
      <c r="G539" s="463"/>
      <c r="H539" s="463"/>
      <c r="I539" s="463"/>
      <c r="J539" s="465"/>
      <c r="K539" s="463"/>
      <c r="L539" s="463"/>
      <c r="M539" s="463"/>
      <c r="N539" s="463"/>
      <c r="O539" s="463"/>
      <c r="P539" s="464"/>
      <c r="Q539" s="302" t="s">
        <v>48</v>
      </c>
      <c r="R539" s="297" t="s">
        <v>47</v>
      </c>
      <c r="S539" s="297" t="s">
        <v>51</v>
      </c>
      <c r="T539" s="297"/>
      <c r="U539" s="344"/>
      <c r="V539" s="344"/>
      <c r="W539" s="335">
        <f t="shared" si="8"/>
        <v>0</v>
      </c>
      <c r="X539" s="292" t="s">
        <v>439</v>
      </c>
    </row>
    <row r="540" spans="1:24" x14ac:dyDescent="0.2">
      <c r="A540" s="286" t="s">
        <v>235</v>
      </c>
      <c r="B540" s="349">
        <v>892</v>
      </c>
      <c r="C540" s="286" t="s">
        <v>747</v>
      </c>
      <c r="D540" s="286" t="s">
        <v>82</v>
      </c>
      <c r="E540" s="286">
        <v>20</v>
      </c>
      <c r="F540" s="286">
        <v>63</v>
      </c>
      <c r="G540" s="286">
        <v>5</v>
      </c>
      <c r="H540" s="286">
        <v>2</v>
      </c>
      <c r="I540" s="286">
        <v>5</v>
      </c>
      <c r="J540" s="349">
        <v>25</v>
      </c>
      <c r="K540" s="286" t="s">
        <v>43</v>
      </c>
      <c r="L540" s="286" t="s">
        <v>44</v>
      </c>
      <c r="M540" s="286" t="s">
        <v>45</v>
      </c>
      <c r="N540" s="286" t="s">
        <v>45</v>
      </c>
      <c r="O540" s="286" t="s">
        <v>51</v>
      </c>
      <c r="P540" s="302"/>
      <c r="Q540" s="302" t="s">
        <v>46</v>
      </c>
      <c r="R540" s="297" t="s">
        <v>47</v>
      </c>
      <c r="S540" s="297" t="s">
        <v>51</v>
      </c>
      <c r="T540" s="297"/>
      <c r="U540" s="344"/>
      <c r="V540" s="344"/>
      <c r="W540" s="335">
        <f t="shared" si="8"/>
        <v>0</v>
      </c>
      <c r="X540" s="292" t="s">
        <v>439</v>
      </c>
    </row>
    <row r="541" spans="1:24" x14ac:dyDescent="0.2">
      <c r="A541" s="286" t="s">
        <v>235</v>
      </c>
      <c r="B541" s="349">
        <v>893</v>
      </c>
      <c r="C541" s="286" t="s">
        <v>748</v>
      </c>
      <c r="D541" s="286" t="s">
        <v>42</v>
      </c>
      <c r="E541" s="286">
        <v>31</v>
      </c>
      <c r="F541" s="286">
        <v>97</v>
      </c>
      <c r="G541" s="286">
        <v>9</v>
      </c>
      <c r="H541" s="286">
        <v>3</v>
      </c>
      <c r="I541" s="286">
        <v>8</v>
      </c>
      <c r="J541" s="349">
        <v>72</v>
      </c>
      <c r="K541" s="286" t="s">
        <v>50</v>
      </c>
      <c r="L541" s="286" t="s">
        <v>44</v>
      </c>
      <c r="M541" s="286" t="s">
        <v>45</v>
      </c>
      <c r="N541" s="286" t="s">
        <v>45</v>
      </c>
      <c r="O541" s="286" t="s">
        <v>51</v>
      </c>
      <c r="P541" s="302"/>
      <c r="Q541" s="302" t="s">
        <v>46</v>
      </c>
      <c r="R541" s="297" t="s">
        <v>47</v>
      </c>
      <c r="S541" s="297" t="s">
        <v>51</v>
      </c>
      <c r="T541" s="297"/>
      <c r="U541" s="344"/>
      <c r="V541" s="344"/>
      <c r="W541" s="335">
        <f t="shared" si="8"/>
        <v>0</v>
      </c>
      <c r="X541" s="292" t="s">
        <v>439</v>
      </c>
    </row>
    <row r="542" spans="1:24" x14ac:dyDescent="0.2">
      <c r="A542" s="286" t="s">
        <v>235</v>
      </c>
      <c r="B542" s="349">
        <v>894</v>
      </c>
      <c r="C542" s="286" t="s">
        <v>749</v>
      </c>
      <c r="D542" s="286" t="s">
        <v>42</v>
      </c>
      <c r="E542" s="286">
        <v>38</v>
      </c>
      <c r="F542" s="286">
        <v>119</v>
      </c>
      <c r="G542" s="286">
        <v>8</v>
      </c>
      <c r="H542" s="286">
        <v>3</v>
      </c>
      <c r="I542" s="286">
        <v>7</v>
      </c>
      <c r="J542" s="349">
        <v>56</v>
      </c>
      <c r="K542" s="286" t="s">
        <v>50</v>
      </c>
      <c r="L542" s="286" t="s">
        <v>44</v>
      </c>
      <c r="M542" s="286" t="s">
        <v>45</v>
      </c>
      <c r="N542" s="286" t="s">
        <v>45</v>
      </c>
      <c r="O542" s="286" t="s">
        <v>51</v>
      </c>
      <c r="P542" s="302"/>
      <c r="Q542" s="302" t="s">
        <v>46</v>
      </c>
      <c r="R542" s="297" t="s">
        <v>47</v>
      </c>
      <c r="S542" s="297" t="s">
        <v>51</v>
      </c>
      <c r="T542" s="297"/>
      <c r="U542" s="344"/>
      <c r="V542" s="344"/>
      <c r="W542" s="335">
        <f t="shared" si="8"/>
        <v>0</v>
      </c>
      <c r="X542" s="292" t="s">
        <v>439</v>
      </c>
    </row>
    <row r="543" spans="1:24" x14ac:dyDescent="0.2">
      <c r="A543" s="286" t="s">
        <v>235</v>
      </c>
      <c r="B543" s="349">
        <v>895</v>
      </c>
      <c r="C543" s="286" t="s">
        <v>750</v>
      </c>
      <c r="D543" s="286" t="s">
        <v>82</v>
      </c>
      <c r="E543" s="286">
        <v>30</v>
      </c>
      <c r="F543" s="286">
        <v>94</v>
      </c>
      <c r="G543" s="286">
        <v>8</v>
      </c>
      <c r="H543" s="286">
        <v>2</v>
      </c>
      <c r="I543" s="286">
        <v>7</v>
      </c>
      <c r="J543" s="349">
        <v>56</v>
      </c>
      <c r="K543" s="286" t="s">
        <v>50</v>
      </c>
      <c r="L543" s="286" t="s">
        <v>44</v>
      </c>
      <c r="M543" s="286" t="s">
        <v>45</v>
      </c>
      <c r="N543" s="286" t="s">
        <v>45</v>
      </c>
      <c r="O543" s="286" t="s">
        <v>51</v>
      </c>
      <c r="P543" s="302"/>
      <c r="Q543" s="302" t="s">
        <v>46</v>
      </c>
      <c r="R543" s="297" t="s">
        <v>47</v>
      </c>
      <c r="S543" s="297" t="s">
        <v>51</v>
      </c>
      <c r="T543" s="297"/>
      <c r="U543" s="344"/>
      <c r="V543" s="344"/>
      <c r="W543" s="335">
        <f t="shared" si="8"/>
        <v>0</v>
      </c>
      <c r="X543" s="292" t="s">
        <v>439</v>
      </c>
    </row>
    <row r="544" spans="1:24" x14ac:dyDescent="0.2">
      <c r="A544" s="286" t="s">
        <v>235</v>
      </c>
      <c r="B544" s="349">
        <v>896</v>
      </c>
      <c r="C544" s="286" t="s">
        <v>751</v>
      </c>
      <c r="D544" s="286" t="s">
        <v>42</v>
      </c>
      <c r="E544" s="286">
        <v>27</v>
      </c>
      <c r="F544" s="286">
        <v>85</v>
      </c>
      <c r="G544" s="286">
        <v>7</v>
      </c>
      <c r="H544" s="286">
        <v>3</v>
      </c>
      <c r="I544" s="286">
        <v>6</v>
      </c>
      <c r="J544" s="349">
        <v>42</v>
      </c>
      <c r="K544" s="286" t="s">
        <v>43</v>
      </c>
      <c r="L544" s="286" t="s">
        <v>44</v>
      </c>
      <c r="M544" s="286" t="s">
        <v>45</v>
      </c>
      <c r="N544" s="286" t="s">
        <v>45</v>
      </c>
      <c r="O544" s="286" t="s">
        <v>51</v>
      </c>
      <c r="P544" s="302"/>
      <c r="Q544" s="302" t="s">
        <v>46</v>
      </c>
      <c r="R544" s="297" t="s">
        <v>47</v>
      </c>
      <c r="S544" s="297" t="s">
        <v>51</v>
      </c>
      <c r="T544" s="297"/>
      <c r="U544" s="344"/>
      <c r="V544" s="344"/>
      <c r="W544" s="335">
        <f t="shared" si="8"/>
        <v>0</v>
      </c>
      <c r="X544" s="292" t="s">
        <v>439</v>
      </c>
    </row>
    <row r="545" spans="1:24" x14ac:dyDescent="0.2">
      <c r="A545" s="463" t="s">
        <v>235</v>
      </c>
      <c r="B545" s="465">
        <v>897</v>
      </c>
      <c r="C545" s="463" t="s">
        <v>752</v>
      </c>
      <c r="D545" s="463" t="s">
        <v>82</v>
      </c>
      <c r="E545" s="463">
        <v>31</v>
      </c>
      <c r="F545" s="463">
        <v>97</v>
      </c>
      <c r="G545" s="463">
        <v>9</v>
      </c>
      <c r="H545" s="463">
        <v>3</v>
      </c>
      <c r="I545" s="463">
        <v>7</v>
      </c>
      <c r="J545" s="465">
        <v>63</v>
      </c>
      <c r="K545" s="463" t="s">
        <v>50</v>
      </c>
      <c r="L545" s="463" t="s">
        <v>44</v>
      </c>
      <c r="M545" s="463" t="s">
        <v>45</v>
      </c>
      <c r="N545" s="463" t="s">
        <v>45</v>
      </c>
      <c r="O545" s="463" t="s">
        <v>51</v>
      </c>
      <c r="P545" s="464"/>
      <c r="Q545" s="302" t="s">
        <v>46</v>
      </c>
      <c r="R545" s="297" t="s">
        <v>47</v>
      </c>
      <c r="S545" s="297" t="s">
        <v>51</v>
      </c>
      <c r="T545" s="297"/>
      <c r="U545" s="344"/>
      <c r="V545" s="344"/>
      <c r="W545" s="335">
        <f t="shared" si="8"/>
        <v>0</v>
      </c>
      <c r="X545" s="292" t="s">
        <v>439</v>
      </c>
    </row>
    <row r="546" spans="1:24" ht="24" x14ac:dyDescent="0.2">
      <c r="A546" s="463"/>
      <c r="B546" s="465"/>
      <c r="C546" s="463"/>
      <c r="D546" s="463"/>
      <c r="E546" s="463"/>
      <c r="F546" s="463"/>
      <c r="G546" s="463"/>
      <c r="H546" s="463"/>
      <c r="I546" s="463"/>
      <c r="J546" s="465"/>
      <c r="K546" s="463"/>
      <c r="L546" s="463"/>
      <c r="M546" s="463"/>
      <c r="N546" s="463"/>
      <c r="O546" s="463"/>
      <c r="P546" s="464"/>
      <c r="Q546" s="302" t="s">
        <v>48</v>
      </c>
      <c r="R546" s="297" t="s">
        <v>47</v>
      </c>
      <c r="S546" s="297" t="s">
        <v>51</v>
      </c>
      <c r="T546" s="297"/>
      <c r="U546" s="344"/>
      <c r="V546" s="344"/>
      <c r="W546" s="335">
        <f t="shared" si="8"/>
        <v>0</v>
      </c>
      <c r="X546" s="292" t="s">
        <v>439</v>
      </c>
    </row>
    <row r="547" spans="1:24" x14ac:dyDescent="0.2">
      <c r="A547" s="286" t="s">
        <v>235</v>
      </c>
      <c r="B547" s="349">
        <v>898</v>
      </c>
      <c r="C547" s="286" t="s">
        <v>753</v>
      </c>
      <c r="D547" s="286" t="s">
        <v>82</v>
      </c>
      <c r="E547" s="286">
        <v>29</v>
      </c>
      <c r="F547" s="286">
        <v>91</v>
      </c>
      <c r="G547" s="286">
        <v>8</v>
      </c>
      <c r="H547" s="286">
        <v>3</v>
      </c>
      <c r="I547" s="286">
        <v>7</v>
      </c>
      <c r="J547" s="349">
        <v>56</v>
      </c>
      <c r="K547" s="286" t="s">
        <v>50</v>
      </c>
      <c r="L547" s="286" t="s">
        <v>44</v>
      </c>
      <c r="M547" s="286" t="s">
        <v>45</v>
      </c>
      <c r="N547" s="286" t="s">
        <v>45</v>
      </c>
      <c r="O547" s="286" t="s">
        <v>51</v>
      </c>
      <c r="P547" s="302"/>
      <c r="Q547" s="302" t="s">
        <v>46</v>
      </c>
      <c r="R547" s="297" t="s">
        <v>47</v>
      </c>
      <c r="S547" s="297" t="s">
        <v>51</v>
      </c>
      <c r="T547" s="297"/>
      <c r="U547" s="344"/>
      <c r="V547" s="344"/>
      <c r="W547" s="335">
        <f t="shared" si="8"/>
        <v>0</v>
      </c>
      <c r="X547" s="292" t="s">
        <v>439</v>
      </c>
    </row>
    <row r="548" spans="1:24" x14ac:dyDescent="0.2">
      <c r="A548" s="286" t="s">
        <v>235</v>
      </c>
      <c r="B548" s="349">
        <v>899</v>
      </c>
      <c r="C548" s="286" t="s">
        <v>754</v>
      </c>
      <c r="D548" s="286" t="s">
        <v>82</v>
      </c>
      <c r="E548" s="286">
        <v>25</v>
      </c>
      <c r="F548" s="286">
        <v>79</v>
      </c>
      <c r="G548" s="286">
        <v>7</v>
      </c>
      <c r="H548" s="286">
        <v>3</v>
      </c>
      <c r="I548" s="286">
        <v>6</v>
      </c>
      <c r="J548" s="349">
        <v>42</v>
      </c>
      <c r="K548" s="286" t="s">
        <v>43</v>
      </c>
      <c r="L548" s="286" t="s">
        <v>44</v>
      </c>
      <c r="M548" s="286" t="s">
        <v>45</v>
      </c>
      <c r="N548" s="286" t="s">
        <v>45</v>
      </c>
      <c r="O548" s="286" t="s">
        <v>51</v>
      </c>
      <c r="P548" s="302"/>
      <c r="Q548" s="302" t="s">
        <v>46</v>
      </c>
      <c r="R548" s="297" t="s">
        <v>47</v>
      </c>
      <c r="S548" s="297" t="s">
        <v>51</v>
      </c>
      <c r="T548" s="297"/>
      <c r="U548" s="344"/>
      <c r="V548" s="344"/>
      <c r="W548" s="335">
        <f t="shared" si="8"/>
        <v>0</v>
      </c>
      <c r="X548" s="292" t="s">
        <v>439</v>
      </c>
    </row>
    <row r="549" spans="1:24" x14ac:dyDescent="0.2">
      <c r="A549" s="286" t="s">
        <v>235</v>
      </c>
      <c r="B549" s="349">
        <v>900</v>
      </c>
      <c r="C549" s="286" t="s">
        <v>755</v>
      </c>
      <c r="D549" s="286" t="s">
        <v>82</v>
      </c>
      <c r="E549" s="286">
        <v>28</v>
      </c>
      <c r="F549" s="286">
        <v>88</v>
      </c>
      <c r="G549" s="286">
        <v>8</v>
      </c>
      <c r="H549" s="286">
        <v>3</v>
      </c>
      <c r="I549" s="286">
        <v>7</v>
      </c>
      <c r="J549" s="349">
        <v>56</v>
      </c>
      <c r="K549" s="286" t="s">
        <v>43</v>
      </c>
      <c r="L549" s="286" t="s">
        <v>44</v>
      </c>
      <c r="M549" s="286" t="s">
        <v>51</v>
      </c>
      <c r="N549" s="286" t="s">
        <v>45</v>
      </c>
      <c r="O549" s="286" t="s">
        <v>51</v>
      </c>
      <c r="P549" s="302"/>
      <c r="Q549" s="302" t="s">
        <v>46</v>
      </c>
      <c r="R549" s="297" t="s">
        <v>47</v>
      </c>
      <c r="S549" s="297" t="s">
        <v>51</v>
      </c>
      <c r="T549" s="297"/>
      <c r="U549" s="344"/>
      <c r="V549" s="344"/>
      <c r="W549" s="335">
        <f t="shared" si="8"/>
        <v>0</v>
      </c>
      <c r="X549" s="292" t="s">
        <v>439</v>
      </c>
    </row>
    <row r="550" spans="1:24" x14ac:dyDescent="0.2">
      <c r="A550" s="286" t="s">
        <v>235</v>
      </c>
      <c r="B550" s="349">
        <v>901</v>
      </c>
      <c r="C550" s="286" t="s">
        <v>756</v>
      </c>
      <c r="D550" s="286" t="s">
        <v>42</v>
      </c>
      <c r="E550" s="286">
        <v>26</v>
      </c>
      <c r="F550" s="286">
        <v>82</v>
      </c>
      <c r="G550" s="286">
        <v>5</v>
      </c>
      <c r="H550" s="286">
        <v>2</v>
      </c>
      <c r="I550" s="286">
        <v>5</v>
      </c>
      <c r="J550" s="349">
        <v>25</v>
      </c>
      <c r="K550" s="286" t="s">
        <v>43</v>
      </c>
      <c r="L550" s="286" t="s">
        <v>44</v>
      </c>
      <c r="M550" s="286" t="s">
        <v>51</v>
      </c>
      <c r="N550" s="286" t="s">
        <v>45</v>
      </c>
      <c r="O550" s="286" t="s">
        <v>51</v>
      </c>
      <c r="P550" s="302"/>
      <c r="Q550" s="302" t="s">
        <v>46</v>
      </c>
      <c r="R550" s="297" t="s">
        <v>47</v>
      </c>
      <c r="S550" s="297" t="s">
        <v>51</v>
      </c>
      <c r="T550" s="297"/>
      <c r="U550" s="344"/>
      <c r="V550" s="344"/>
      <c r="W550" s="335">
        <f t="shared" si="8"/>
        <v>0</v>
      </c>
      <c r="X550" s="292" t="s">
        <v>439</v>
      </c>
    </row>
    <row r="551" spans="1:24" x14ac:dyDescent="0.2">
      <c r="A551" s="286" t="s">
        <v>235</v>
      </c>
      <c r="B551" s="349">
        <v>902</v>
      </c>
      <c r="C551" s="286" t="s">
        <v>757</v>
      </c>
      <c r="D551" s="286" t="s">
        <v>82</v>
      </c>
      <c r="E551" s="286">
        <v>27</v>
      </c>
      <c r="F551" s="286">
        <v>85</v>
      </c>
      <c r="G551" s="286">
        <v>8</v>
      </c>
      <c r="H551" s="286">
        <v>2</v>
      </c>
      <c r="I551" s="286">
        <v>6</v>
      </c>
      <c r="J551" s="349">
        <v>48</v>
      </c>
      <c r="K551" s="286" t="s">
        <v>43</v>
      </c>
      <c r="L551" s="286" t="s">
        <v>44</v>
      </c>
      <c r="M551" s="286" t="s">
        <v>45</v>
      </c>
      <c r="N551" s="286" t="s">
        <v>45</v>
      </c>
      <c r="O551" s="286" t="s">
        <v>51</v>
      </c>
      <c r="P551" s="302"/>
      <c r="Q551" s="302" t="s">
        <v>46</v>
      </c>
      <c r="R551" s="297" t="s">
        <v>47</v>
      </c>
      <c r="S551" s="297" t="s">
        <v>51</v>
      </c>
      <c r="T551" s="297"/>
      <c r="U551" s="344"/>
      <c r="V551" s="344"/>
      <c r="W551" s="335">
        <f t="shared" si="8"/>
        <v>0</v>
      </c>
      <c r="X551" s="292" t="s">
        <v>439</v>
      </c>
    </row>
    <row r="552" spans="1:24" x14ac:dyDescent="0.2">
      <c r="A552" s="286" t="s">
        <v>235</v>
      </c>
      <c r="B552" s="349">
        <v>903</v>
      </c>
      <c r="C552" s="286" t="s">
        <v>758</v>
      </c>
      <c r="D552" s="286" t="s">
        <v>82</v>
      </c>
      <c r="E552" s="286">
        <v>21</v>
      </c>
      <c r="F552" s="286">
        <v>66</v>
      </c>
      <c r="G552" s="286">
        <v>8</v>
      </c>
      <c r="H552" s="286">
        <v>3</v>
      </c>
      <c r="I552" s="286">
        <v>6</v>
      </c>
      <c r="J552" s="349">
        <v>48</v>
      </c>
      <c r="K552" s="286" t="s">
        <v>43</v>
      </c>
      <c r="L552" s="286" t="s">
        <v>44</v>
      </c>
      <c r="M552" s="286" t="s">
        <v>45</v>
      </c>
      <c r="N552" s="286" t="s">
        <v>45</v>
      </c>
      <c r="O552" s="286" t="s">
        <v>51</v>
      </c>
      <c r="P552" s="302"/>
      <c r="Q552" s="302" t="s">
        <v>46</v>
      </c>
      <c r="R552" s="297" t="s">
        <v>47</v>
      </c>
      <c r="S552" s="297" t="s">
        <v>51</v>
      </c>
      <c r="T552" s="297"/>
      <c r="U552" s="344"/>
      <c r="V552" s="344"/>
      <c r="W552" s="335">
        <f t="shared" si="8"/>
        <v>0</v>
      </c>
      <c r="X552" s="292" t="s">
        <v>439</v>
      </c>
    </row>
    <row r="553" spans="1:24" x14ac:dyDescent="0.2">
      <c r="A553" s="286" t="s">
        <v>235</v>
      </c>
      <c r="B553" s="349">
        <v>904</v>
      </c>
      <c r="C553" s="286" t="s">
        <v>759</v>
      </c>
      <c r="D553" s="286" t="s">
        <v>82</v>
      </c>
      <c r="E553" s="286">
        <v>29</v>
      </c>
      <c r="F553" s="286">
        <v>91</v>
      </c>
      <c r="G553" s="286">
        <v>8</v>
      </c>
      <c r="H553" s="286">
        <v>3</v>
      </c>
      <c r="I553" s="286">
        <v>6</v>
      </c>
      <c r="J553" s="349">
        <v>48</v>
      </c>
      <c r="K553" s="286" t="s">
        <v>43</v>
      </c>
      <c r="L553" s="286" t="s">
        <v>44</v>
      </c>
      <c r="M553" s="286" t="s">
        <v>45</v>
      </c>
      <c r="N553" s="286" t="s">
        <v>45</v>
      </c>
      <c r="O553" s="286" t="s">
        <v>51</v>
      </c>
      <c r="P553" s="302"/>
      <c r="Q553" s="302" t="s">
        <v>46</v>
      </c>
      <c r="R553" s="297" t="s">
        <v>47</v>
      </c>
      <c r="S553" s="297" t="s">
        <v>51</v>
      </c>
      <c r="T553" s="297"/>
      <c r="U553" s="344"/>
      <c r="V553" s="344"/>
      <c r="W553" s="335">
        <f t="shared" si="8"/>
        <v>0</v>
      </c>
      <c r="X553" s="292" t="s">
        <v>439</v>
      </c>
    </row>
    <row r="554" spans="1:24" x14ac:dyDescent="0.2">
      <c r="A554" s="286" t="s">
        <v>235</v>
      </c>
      <c r="B554" s="349">
        <v>905</v>
      </c>
      <c r="C554" s="286" t="s">
        <v>760</v>
      </c>
      <c r="D554" s="286" t="s">
        <v>42</v>
      </c>
      <c r="E554" s="286">
        <v>29</v>
      </c>
      <c r="F554" s="286">
        <v>91</v>
      </c>
      <c r="G554" s="286">
        <v>8</v>
      </c>
      <c r="H554" s="286">
        <v>3</v>
      </c>
      <c r="I554" s="286">
        <v>7</v>
      </c>
      <c r="J554" s="349">
        <v>56</v>
      </c>
      <c r="K554" s="286" t="s">
        <v>43</v>
      </c>
      <c r="L554" s="286" t="s">
        <v>44</v>
      </c>
      <c r="M554" s="286" t="s">
        <v>51</v>
      </c>
      <c r="N554" s="286" t="s">
        <v>45</v>
      </c>
      <c r="O554" s="286" t="s">
        <v>51</v>
      </c>
      <c r="P554" s="302"/>
      <c r="Q554" s="302" t="s">
        <v>46</v>
      </c>
      <c r="R554" s="297" t="s">
        <v>47</v>
      </c>
      <c r="S554" s="297" t="s">
        <v>51</v>
      </c>
      <c r="T554" s="297"/>
      <c r="U554" s="344"/>
      <c r="V554" s="344"/>
      <c r="W554" s="335">
        <f t="shared" si="8"/>
        <v>0</v>
      </c>
      <c r="X554" s="292" t="s">
        <v>439</v>
      </c>
    </row>
    <row r="555" spans="1:24" x14ac:dyDescent="0.2">
      <c r="A555" s="286" t="s">
        <v>235</v>
      </c>
      <c r="B555" s="349">
        <v>906</v>
      </c>
      <c r="C555" s="286" t="s">
        <v>761</v>
      </c>
      <c r="D555" s="286" t="s">
        <v>82</v>
      </c>
      <c r="E555" s="286">
        <v>37</v>
      </c>
      <c r="F555" s="286">
        <v>116</v>
      </c>
      <c r="G555" s="286">
        <v>7</v>
      </c>
      <c r="H555" s="286">
        <v>3</v>
      </c>
      <c r="I555" s="286">
        <v>8</v>
      </c>
      <c r="J555" s="349">
        <v>56</v>
      </c>
      <c r="K555" s="286" t="s">
        <v>50</v>
      </c>
      <c r="L555" s="286" t="s">
        <v>44</v>
      </c>
      <c r="M555" s="286" t="s">
        <v>45</v>
      </c>
      <c r="N555" s="286" t="s">
        <v>45</v>
      </c>
      <c r="O555" s="286" t="s">
        <v>51</v>
      </c>
      <c r="P555" s="302"/>
      <c r="Q555" s="302" t="s">
        <v>46</v>
      </c>
      <c r="R555" s="297" t="s">
        <v>47</v>
      </c>
      <c r="S555" s="297" t="s">
        <v>51</v>
      </c>
      <c r="T555" s="297"/>
      <c r="U555" s="344"/>
      <c r="V555" s="344"/>
      <c r="W555" s="335">
        <f t="shared" si="8"/>
        <v>0</v>
      </c>
      <c r="X555" s="292" t="s">
        <v>439</v>
      </c>
    </row>
    <row r="556" spans="1:24" x14ac:dyDescent="0.2">
      <c r="A556" s="286" t="s">
        <v>235</v>
      </c>
      <c r="B556" s="349">
        <v>907</v>
      </c>
      <c r="C556" s="286" t="s">
        <v>762</v>
      </c>
      <c r="D556" s="286" t="s">
        <v>42</v>
      </c>
      <c r="E556" s="286">
        <v>25</v>
      </c>
      <c r="F556" s="286">
        <v>79</v>
      </c>
      <c r="G556" s="286">
        <v>7</v>
      </c>
      <c r="H556" s="286">
        <v>2</v>
      </c>
      <c r="I556" s="286">
        <v>7</v>
      </c>
      <c r="J556" s="349">
        <v>49</v>
      </c>
      <c r="K556" s="286" t="s">
        <v>43</v>
      </c>
      <c r="L556" s="286" t="s">
        <v>44</v>
      </c>
      <c r="M556" s="286" t="s">
        <v>45</v>
      </c>
      <c r="N556" s="286" t="s">
        <v>45</v>
      </c>
      <c r="O556" s="286" t="s">
        <v>51</v>
      </c>
      <c r="P556" s="302"/>
      <c r="Q556" s="302" t="s">
        <v>46</v>
      </c>
      <c r="R556" s="297" t="s">
        <v>47</v>
      </c>
      <c r="S556" s="297" t="s">
        <v>51</v>
      </c>
      <c r="T556" s="297"/>
      <c r="U556" s="344"/>
      <c r="V556" s="344"/>
      <c r="W556" s="335">
        <f t="shared" si="8"/>
        <v>0</v>
      </c>
      <c r="X556" s="292" t="s">
        <v>439</v>
      </c>
    </row>
    <row r="557" spans="1:24" x14ac:dyDescent="0.2">
      <c r="A557" s="286" t="s">
        <v>235</v>
      </c>
      <c r="B557" s="349">
        <v>908</v>
      </c>
      <c r="C557" s="286" t="s">
        <v>763</v>
      </c>
      <c r="D557" s="286" t="s">
        <v>82</v>
      </c>
      <c r="E557" s="286">
        <v>23</v>
      </c>
      <c r="F557" s="286">
        <v>72</v>
      </c>
      <c r="G557" s="286">
        <v>7</v>
      </c>
      <c r="H557" s="286">
        <v>2</v>
      </c>
      <c r="I557" s="286">
        <v>5</v>
      </c>
      <c r="J557" s="349">
        <v>35</v>
      </c>
      <c r="K557" s="286" t="s">
        <v>43</v>
      </c>
      <c r="L557" s="286" t="s">
        <v>44</v>
      </c>
      <c r="M557" s="286" t="s">
        <v>45</v>
      </c>
      <c r="N557" s="286" t="s">
        <v>45</v>
      </c>
      <c r="O557" s="286" t="s">
        <v>51</v>
      </c>
      <c r="P557" s="302"/>
      <c r="Q557" s="302" t="s">
        <v>46</v>
      </c>
      <c r="R557" s="297" t="s">
        <v>47</v>
      </c>
      <c r="S557" s="297" t="s">
        <v>51</v>
      </c>
      <c r="T557" s="297"/>
      <c r="U557" s="344"/>
      <c r="V557" s="344"/>
      <c r="W557" s="335">
        <f t="shared" si="8"/>
        <v>0</v>
      </c>
      <c r="X557" s="292" t="s">
        <v>439</v>
      </c>
    </row>
    <row r="558" spans="1:24" x14ac:dyDescent="0.2">
      <c r="A558" s="463" t="s">
        <v>235</v>
      </c>
      <c r="B558" s="465">
        <v>909</v>
      </c>
      <c r="C558" s="463" t="s">
        <v>764</v>
      </c>
      <c r="D558" s="463" t="s">
        <v>42</v>
      </c>
      <c r="E558" s="463">
        <v>34</v>
      </c>
      <c r="F558" s="463">
        <v>107</v>
      </c>
      <c r="G558" s="463">
        <v>7</v>
      </c>
      <c r="H558" s="463">
        <v>2</v>
      </c>
      <c r="I558" s="463">
        <v>7</v>
      </c>
      <c r="J558" s="465">
        <v>49</v>
      </c>
      <c r="K558" s="463" t="s">
        <v>50</v>
      </c>
      <c r="L558" s="463" t="s">
        <v>44</v>
      </c>
      <c r="M558" s="463" t="s">
        <v>45</v>
      </c>
      <c r="N558" s="463" t="s">
        <v>45</v>
      </c>
      <c r="O558" s="463" t="s">
        <v>51</v>
      </c>
      <c r="P558" s="464"/>
      <c r="Q558" s="302" t="s">
        <v>46</v>
      </c>
      <c r="R558" s="297" t="s">
        <v>47</v>
      </c>
      <c r="S558" s="297" t="s">
        <v>51</v>
      </c>
      <c r="T558" s="297"/>
      <c r="U558" s="344"/>
      <c r="V558" s="344"/>
      <c r="W558" s="335">
        <f t="shared" si="8"/>
        <v>0</v>
      </c>
      <c r="X558" s="292" t="s">
        <v>439</v>
      </c>
    </row>
    <row r="559" spans="1:24" ht="24" x14ac:dyDescent="0.2">
      <c r="A559" s="463"/>
      <c r="B559" s="465"/>
      <c r="C559" s="463"/>
      <c r="D559" s="463"/>
      <c r="E559" s="463"/>
      <c r="F559" s="463"/>
      <c r="G559" s="463"/>
      <c r="H559" s="463"/>
      <c r="I559" s="463"/>
      <c r="J559" s="465"/>
      <c r="K559" s="463"/>
      <c r="L559" s="463"/>
      <c r="M559" s="463"/>
      <c r="N559" s="463"/>
      <c r="O559" s="463"/>
      <c r="P559" s="464"/>
      <c r="Q559" s="302" t="s">
        <v>48</v>
      </c>
      <c r="R559" s="297" t="s">
        <v>47</v>
      </c>
      <c r="S559" s="297" t="s">
        <v>51</v>
      </c>
      <c r="T559" s="297"/>
      <c r="U559" s="344"/>
      <c r="V559" s="344"/>
      <c r="W559" s="335">
        <f t="shared" si="8"/>
        <v>0</v>
      </c>
      <c r="X559" s="292" t="s">
        <v>439</v>
      </c>
    </row>
    <row r="560" spans="1:24" x14ac:dyDescent="0.2">
      <c r="A560" s="286" t="s">
        <v>235</v>
      </c>
      <c r="B560" s="349">
        <v>910</v>
      </c>
      <c r="C560" s="286" t="s">
        <v>765</v>
      </c>
      <c r="D560" s="286" t="s">
        <v>42</v>
      </c>
      <c r="E560" s="286">
        <v>28</v>
      </c>
      <c r="F560" s="286">
        <v>88</v>
      </c>
      <c r="G560" s="286">
        <v>6</v>
      </c>
      <c r="H560" s="286">
        <v>2</v>
      </c>
      <c r="I560" s="286">
        <v>6</v>
      </c>
      <c r="J560" s="349">
        <v>36</v>
      </c>
      <c r="K560" s="286" t="s">
        <v>43</v>
      </c>
      <c r="L560" s="286" t="s">
        <v>44</v>
      </c>
      <c r="M560" s="286" t="s">
        <v>45</v>
      </c>
      <c r="N560" s="286" t="s">
        <v>45</v>
      </c>
      <c r="O560" s="286" t="s">
        <v>51</v>
      </c>
      <c r="P560" s="302"/>
      <c r="Q560" s="302" t="s">
        <v>46</v>
      </c>
      <c r="R560" s="297" t="s">
        <v>47</v>
      </c>
      <c r="S560" s="297" t="s">
        <v>51</v>
      </c>
      <c r="T560" s="297"/>
      <c r="U560" s="344"/>
      <c r="V560" s="344"/>
      <c r="W560" s="335">
        <f t="shared" si="8"/>
        <v>0</v>
      </c>
      <c r="X560" s="292" t="s">
        <v>439</v>
      </c>
    </row>
    <row r="561" spans="1:24" x14ac:dyDescent="0.2">
      <c r="A561" s="286" t="s">
        <v>235</v>
      </c>
      <c r="B561" s="349">
        <v>911</v>
      </c>
      <c r="C561" s="286" t="s">
        <v>766</v>
      </c>
      <c r="D561" s="286" t="s">
        <v>82</v>
      </c>
      <c r="E561" s="286">
        <v>36</v>
      </c>
      <c r="F561" s="286">
        <v>113</v>
      </c>
      <c r="G561" s="286">
        <v>10</v>
      </c>
      <c r="H561" s="286">
        <v>2</v>
      </c>
      <c r="I561" s="286">
        <v>8</v>
      </c>
      <c r="J561" s="349">
        <v>80</v>
      </c>
      <c r="K561" s="286" t="s">
        <v>43</v>
      </c>
      <c r="L561" s="286" t="s">
        <v>44</v>
      </c>
      <c r="M561" s="286" t="s">
        <v>45</v>
      </c>
      <c r="N561" s="286" t="s">
        <v>45</v>
      </c>
      <c r="O561" s="286" t="s">
        <v>51</v>
      </c>
      <c r="P561" s="302" t="s">
        <v>68</v>
      </c>
      <c r="Q561" s="302" t="s">
        <v>46</v>
      </c>
      <c r="R561" s="297" t="s">
        <v>47</v>
      </c>
      <c r="S561" s="297" t="s">
        <v>51</v>
      </c>
      <c r="T561" s="297"/>
      <c r="U561" s="344"/>
      <c r="V561" s="344"/>
      <c r="W561" s="335">
        <f t="shared" si="8"/>
        <v>0</v>
      </c>
      <c r="X561" s="292" t="s">
        <v>439</v>
      </c>
    </row>
    <row r="562" spans="1:24" x14ac:dyDescent="0.2">
      <c r="A562" s="286" t="s">
        <v>235</v>
      </c>
      <c r="B562" s="349">
        <v>912</v>
      </c>
      <c r="C562" s="286" t="s">
        <v>767</v>
      </c>
      <c r="D562" s="286" t="s">
        <v>82</v>
      </c>
      <c r="E562" s="286">
        <v>31</v>
      </c>
      <c r="F562" s="286">
        <v>97</v>
      </c>
      <c r="G562" s="286">
        <v>11</v>
      </c>
      <c r="H562" s="286">
        <v>3</v>
      </c>
      <c r="I562" s="286">
        <v>7</v>
      </c>
      <c r="J562" s="349">
        <v>77</v>
      </c>
      <c r="K562" s="286" t="s">
        <v>50</v>
      </c>
      <c r="L562" s="286" t="s">
        <v>44</v>
      </c>
      <c r="M562" s="286" t="s">
        <v>45</v>
      </c>
      <c r="N562" s="286" t="s">
        <v>45</v>
      </c>
      <c r="O562" s="286" t="s">
        <v>51</v>
      </c>
      <c r="P562" s="302"/>
      <c r="Q562" s="302" t="s">
        <v>46</v>
      </c>
      <c r="R562" s="297" t="s">
        <v>47</v>
      </c>
      <c r="S562" s="297" t="s">
        <v>51</v>
      </c>
      <c r="T562" s="297"/>
      <c r="U562" s="344"/>
      <c r="V562" s="344"/>
      <c r="W562" s="335">
        <f t="shared" si="8"/>
        <v>0</v>
      </c>
      <c r="X562" s="292" t="s">
        <v>439</v>
      </c>
    </row>
    <row r="563" spans="1:24" x14ac:dyDescent="0.2">
      <c r="A563" s="286" t="s">
        <v>235</v>
      </c>
      <c r="B563" s="349">
        <v>913</v>
      </c>
      <c r="C563" s="286" t="s">
        <v>768</v>
      </c>
      <c r="D563" s="286" t="s">
        <v>42</v>
      </c>
      <c r="E563" s="286">
        <v>40</v>
      </c>
      <c r="F563" s="286">
        <v>126</v>
      </c>
      <c r="G563" s="286">
        <v>12</v>
      </c>
      <c r="H563" s="286">
        <v>2</v>
      </c>
      <c r="I563" s="286">
        <v>7</v>
      </c>
      <c r="J563" s="349">
        <v>84</v>
      </c>
      <c r="K563" s="286" t="s">
        <v>50</v>
      </c>
      <c r="L563" s="286" t="s">
        <v>44</v>
      </c>
      <c r="M563" s="286" t="s">
        <v>45</v>
      </c>
      <c r="N563" s="286" t="s">
        <v>45</v>
      </c>
      <c r="O563" s="286" t="s">
        <v>51</v>
      </c>
      <c r="P563" s="302"/>
      <c r="Q563" s="302" t="s">
        <v>46</v>
      </c>
      <c r="R563" s="297" t="s">
        <v>47</v>
      </c>
      <c r="S563" s="297" t="s">
        <v>51</v>
      </c>
      <c r="T563" s="297"/>
      <c r="U563" s="344"/>
      <c r="V563" s="344"/>
      <c r="W563" s="335">
        <f t="shared" si="8"/>
        <v>0</v>
      </c>
      <c r="X563" s="292" t="s">
        <v>439</v>
      </c>
    </row>
    <row r="564" spans="1:24" x14ac:dyDescent="0.2">
      <c r="A564" s="286" t="s">
        <v>235</v>
      </c>
      <c r="B564" s="349">
        <v>914</v>
      </c>
      <c r="C564" s="286" t="s">
        <v>769</v>
      </c>
      <c r="D564" s="286" t="s">
        <v>82</v>
      </c>
      <c r="E564" s="286">
        <v>27</v>
      </c>
      <c r="F564" s="286">
        <v>85</v>
      </c>
      <c r="G564" s="286">
        <v>9</v>
      </c>
      <c r="H564" s="286">
        <v>3</v>
      </c>
      <c r="I564" s="286">
        <v>6</v>
      </c>
      <c r="J564" s="349">
        <v>54</v>
      </c>
      <c r="K564" s="286" t="s">
        <v>43</v>
      </c>
      <c r="L564" s="286" t="s">
        <v>44</v>
      </c>
      <c r="M564" s="286" t="s">
        <v>45</v>
      </c>
      <c r="N564" s="286" t="s">
        <v>45</v>
      </c>
      <c r="O564" s="286" t="s">
        <v>51</v>
      </c>
      <c r="P564" s="302"/>
      <c r="Q564" s="302" t="s">
        <v>46</v>
      </c>
      <c r="R564" s="297" t="s">
        <v>47</v>
      </c>
      <c r="S564" s="297" t="s">
        <v>51</v>
      </c>
      <c r="T564" s="297"/>
      <c r="U564" s="344"/>
      <c r="V564" s="344"/>
      <c r="W564" s="335">
        <f t="shared" si="8"/>
        <v>0</v>
      </c>
      <c r="X564" s="292" t="s">
        <v>439</v>
      </c>
    </row>
    <row r="565" spans="1:24" x14ac:dyDescent="0.2">
      <c r="A565" s="463" t="s">
        <v>235</v>
      </c>
      <c r="B565" s="465">
        <v>915</v>
      </c>
      <c r="C565" s="463" t="s">
        <v>770</v>
      </c>
      <c r="D565" s="463" t="s">
        <v>82</v>
      </c>
      <c r="E565" s="463">
        <v>37</v>
      </c>
      <c r="F565" s="463">
        <v>116</v>
      </c>
      <c r="G565" s="463">
        <v>8</v>
      </c>
      <c r="H565" s="463">
        <v>2</v>
      </c>
      <c r="I565" s="463">
        <v>7</v>
      </c>
      <c r="J565" s="465">
        <v>56</v>
      </c>
      <c r="K565" s="463" t="s">
        <v>50</v>
      </c>
      <c r="L565" s="463" t="s">
        <v>44</v>
      </c>
      <c r="M565" s="463" t="s">
        <v>45</v>
      </c>
      <c r="N565" s="463" t="s">
        <v>45</v>
      </c>
      <c r="O565" s="463" t="s">
        <v>51</v>
      </c>
      <c r="P565" s="464"/>
      <c r="Q565" s="302" t="s">
        <v>46</v>
      </c>
      <c r="R565" s="297" t="s">
        <v>47</v>
      </c>
      <c r="S565" s="297" t="s">
        <v>51</v>
      </c>
      <c r="T565" s="297"/>
      <c r="U565" s="344"/>
      <c r="V565" s="344"/>
      <c r="W565" s="335">
        <f t="shared" si="8"/>
        <v>0</v>
      </c>
      <c r="X565" s="292" t="s">
        <v>439</v>
      </c>
    </row>
    <row r="566" spans="1:24" ht="24" x14ac:dyDescent="0.2">
      <c r="A566" s="463"/>
      <c r="B566" s="465"/>
      <c r="C566" s="463"/>
      <c r="D566" s="463"/>
      <c r="E566" s="463"/>
      <c r="F566" s="463"/>
      <c r="G566" s="463"/>
      <c r="H566" s="463"/>
      <c r="I566" s="463"/>
      <c r="J566" s="465"/>
      <c r="K566" s="463"/>
      <c r="L566" s="463"/>
      <c r="M566" s="463"/>
      <c r="N566" s="463"/>
      <c r="O566" s="463"/>
      <c r="P566" s="464"/>
      <c r="Q566" s="302" t="s">
        <v>48</v>
      </c>
      <c r="R566" s="297" t="s">
        <v>47</v>
      </c>
      <c r="S566" s="297" t="s">
        <v>51</v>
      </c>
      <c r="T566" s="297"/>
      <c r="U566" s="344"/>
      <c r="V566" s="344"/>
      <c r="W566" s="335">
        <f t="shared" si="8"/>
        <v>0</v>
      </c>
      <c r="X566" s="292" t="s">
        <v>439</v>
      </c>
    </row>
    <row r="567" spans="1:24" x14ac:dyDescent="0.2">
      <c r="A567" s="286" t="s">
        <v>235</v>
      </c>
      <c r="B567" s="349">
        <v>916</v>
      </c>
      <c r="C567" s="286" t="s">
        <v>771</v>
      </c>
      <c r="D567" s="286" t="s">
        <v>82</v>
      </c>
      <c r="E567" s="286">
        <v>28</v>
      </c>
      <c r="F567" s="286">
        <v>88</v>
      </c>
      <c r="G567" s="286">
        <v>7</v>
      </c>
      <c r="H567" s="286">
        <v>2</v>
      </c>
      <c r="I567" s="286">
        <v>7</v>
      </c>
      <c r="J567" s="349">
        <v>49</v>
      </c>
      <c r="K567" s="286" t="s">
        <v>50</v>
      </c>
      <c r="L567" s="286" t="s">
        <v>44</v>
      </c>
      <c r="M567" s="286" t="s">
        <v>45</v>
      </c>
      <c r="N567" s="286" t="s">
        <v>45</v>
      </c>
      <c r="O567" s="286" t="s">
        <v>51</v>
      </c>
      <c r="P567" s="302"/>
      <c r="Q567" s="302" t="s">
        <v>46</v>
      </c>
      <c r="R567" s="297" t="s">
        <v>47</v>
      </c>
      <c r="S567" s="297" t="s">
        <v>51</v>
      </c>
      <c r="T567" s="297"/>
      <c r="U567" s="344"/>
      <c r="V567" s="344"/>
      <c r="W567" s="335">
        <f t="shared" si="8"/>
        <v>0</v>
      </c>
      <c r="X567" s="292" t="s">
        <v>439</v>
      </c>
    </row>
    <row r="568" spans="1:24" x14ac:dyDescent="0.2">
      <c r="A568" s="286" t="s">
        <v>235</v>
      </c>
      <c r="B568" s="349">
        <v>917</v>
      </c>
      <c r="C568" s="286" t="s">
        <v>772</v>
      </c>
      <c r="D568" s="286" t="s">
        <v>82</v>
      </c>
      <c r="E568" s="286">
        <v>30</v>
      </c>
      <c r="F568" s="286">
        <v>94</v>
      </c>
      <c r="G568" s="286">
        <v>10</v>
      </c>
      <c r="H568" s="286">
        <v>2</v>
      </c>
      <c r="I568" s="286">
        <v>7</v>
      </c>
      <c r="J568" s="349">
        <v>70</v>
      </c>
      <c r="K568" s="286" t="s">
        <v>43</v>
      </c>
      <c r="L568" s="286" t="s">
        <v>44</v>
      </c>
      <c r="M568" s="286" t="s">
        <v>45</v>
      </c>
      <c r="N568" s="286" t="s">
        <v>45</v>
      </c>
      <c r="O568" s="286" t="s">
        <v>51</v>
      </c>
      <c r="P568" s="302"/>
      <c r="Q568" s="302" t="s">
        <v>46</v>
      </c>
      <c r="R568" s="297" t="s">
        <v>47</v>
      </c>
      <c r="S568" s="297" t="s">
        <v>51</v>
      </c>
      <c r="T568" s="297"/>
      <c r="U568" s="344"/>
      <c r="V568" s="344"/>
      <c r="W568" s="335">
        <f t="shared" si="8"/>
        <v>0</v>
      </c>
      <c r="X568" s="292" t="s">
        <v>439</v>
      </c>
    </row>
    <row r="569" spans="1:24" x14ac:dyDescent="0.2">
      <c r="A569" s="463" t="s">
        <v>235</v>
      </c>
      <c r="B569" s="465">
        <v>918</v>
      </c>
      <c r="C569" s="463" t="s">
        <v>773</v>
      </c>
      <c r="D569" s="463" t="s">
        <v>82</v>
      </c>
      <c r="E569" s="463">
        <v>37</v>
      </c>
      <c r="F569" s="463">
        <v>116</v>
      </c>
      <c r="G569" s="463">
        <v>10</v>
      </c>
      <c r="H569" s="463">
        <v>3</v>
      </c>
      <c r="I569" s="463">
        <v>9</v>
      </c>
      <c r="J569" s="465">
        <v>90</v>
      </c>
      <c r="K569" s="463" t="s">
        <v>50</v>
      </c>
      <c r="L569" s="463" t="s">
        <v>44</v>
      </c>
      <c r="M569" s="463" t="s">
        <v>45</v>
      </c>
      <c r="N569" s="463" t="s">
        <v>45</v>
      </c>
      <c r="O569" s="463" t="s">
        <v>51</v>
      </c>
      <c r="P569" s="464"/>
      <c r="Q569" s="302" t="s">
        <v>46</v>
      </c>
      <c r="R569" s="297" t="s">
        <v>47</v>
      </c>
      <c r="S569" s="297" t="s">
        <v>51</v>
      </c>
      <c r="T569" s="297"/>
      <c r="U569" s="344"/>
      <c r="V569" s="344"/>
      <c r="W569" s="335">
        <f t="shared" si="8"/>
        <v>0</v>
      </c>
      <c r="X569" s="292" t="s">
        <v>439</v>
      </c>
    </row>
    <row r="570" spans="1:24" ht="24" x14ac:dyDescent="0.2">
      <c r="A570" s="463"/>
      <c r="B570" s="465"/>
      <c r="C570" s="463"/>
      <c r="D570" s="463"/>
      <c r="E570" s="463"/>
      <c r="F570" s="463"/>
      <c r="G570" s="463"/>
      <c r="H570" s="463"/>
      <c r="I570" s="463"/>
      <c r="J570" s="465"/>
      <c r="K570" s="463"/>
      <c r="L570" s="463"/>
      <c r="M570" s="463"/>
      <c r="N570" s="463"/>
      <c r="O570" s="463"/>
      <c r="P570" s="464"/>
      <c r="Q570" s="302" t="s">
        <v>48</v>
      </c>
      <c r="R570" s="297" t="s">
        <v>47</v>
      </c>
      <c r="S570" s="297" t="s">
        <v>51</v>
      </c>
      <c r="T570" s="297"/>
      <c r="U570" s="344"/>
      <c r="V570" s="344"/>
      <c r="W570" s="335">
        <f t="shared" si="8"/>
        <v>0</v>
      </c>
      <c r="X570" s="292" t="s">
        <v>439</v>
      </c>
    </row>
    <row r="571" spans="1:24" x14ac:dyDescent="0.2">
      <c r="A571" s="286" t="s">
        <v>235</v>
      </c>
      <c r="B571" s="349">
        <v>919</v>
      </c>
      <c r="C571" s="286" t="s">
        <v>774</v>
      </c>
      <c r="D571" s="286" t="s">
        <v>82</v>
      </c>
      <c r="E571" s="286">
        <v>18</v>
      </c>
      <c r="F571" s="286">
        <v>57</v>
      </c>
      <c r="G571" s="286">
        <v>6</v>
      </c>
      <c r="H571" s="286">
        <v>2</v>
      </c>
      <c r="I571" s="286">
        <v>4</v>
      </c>
      <c r="J571" s="349">
        <v>24</v>
      </c>
      <c r="K571" s="286" t="s">
        <v>43</v>
      </c>
      <c r="L571" s="286" t="s">
        <v>44</v>
      </c>
      <c r="M571" s="286" t="s">
        <v>45</v>
      </c>
      <c r="N571" s="286" t="s">
        <v>45</v>
      </c>
      <c r="O571" s="286" t="s">
        <v>51</v>
      </c>
      <c r="P571" s="302"/>
      <c r="Q571" s="302" t="s">
        <v>46</v>
      </c>
      <c r="R571" s="297" t="s">
        <v>47</v>
      </c>
      <c r="S571" s="297" t="s">
        <v>51</v>
      </c>
      <c r="T571" s="297"/>
      <c r="U571" s="344"/>
      <c r="V571" s="344"/>
      <c r="W571" s="335">
        <f t="shared" si="8"/>
        <v>0</v>
      </c>
      <c r="X571" s="292" t="s">
        <v>439</v>
      </c>
    </row>
    <row r="572" spans="1:24" x14ac:dyDescent="0.2">
      <c r="A572" s="286" t="s">
        <v>235</v>
      </c>
      <c r="B572" s="349">
        <v>920</v>
      </c>
      <c r="C572" s="286" t="s">
        <v>775</v>
      </c>
      <c r="D572" s="286" t="s">
        <v>82</v>
      </c>
      <c r="E572" s="286">
        <v>33</v>
      </c>
      <c r="F572" s="286">
        <v>104</v>
      </c>
      <c r="G572" s="286">
        <v>10</v>
      </c>
      <c r="H572" s="286">
        <v>2</v>
      </c>
      <c r="I572" s="286">
        <v>8</v>
      </c>
      <c r="J572" s="349">
        <v>80</v>
      </c>
      <c r="K572" s="286" t="s">
        <v>50</v>
      </c>
      <c r="L572" s="286" t="s">
        <v>44</v>
      </c>
      <c r="M572" s="286" t="s">
        <v>45</v>
      </c>
      <c r="N572" s="286" t="s">
        <v>45</v>
      </c>
      <c r="O572" s="286" t="s">
        <v>51</v>
      </c>
      <c r="P572" s="302"/>
      <c r="Q572" s="302" t="s">
        <v>46</v>
      </c>
      <c r="R572" s="297" t="s">
        <v>47</v>
      </c>
      <c r="S572" s="297" t="s">
        <v>51</v>
      </c>
      <c r="T572" s="297"/>
      <c r="U572" s="344"/>
      <c r="V572" s="344"/>
      <c r="W572" s="335">
        <f t="shared" si="8"/>
        <v>0</v>
      </c>
      <c r="X572" s="292" t="s">
        <v>439</v>
      </c>
    </row>
    <row r="573" spans="1:24" x14ac:dyDescent="0.2">
      <c r="A573" s="286" t="s">
        <v>235</v>
      </c>
      <c r="B573" s="349">
        <v>921</v>
      </c>
      <c r="C573" s="286" t="s">
        <v>776</v>
      </c>
      <c r="D573" s="286" t="s">
        <v>82</v>
      </c>
      <c r="E573" s="286">
        <v>15</v>
      </c>
      <c r="F573" s="286">
        <v>47</v>
      </c>
      <c r="G573" s="286">
        <v>5</v>
      </c>
      <c r="H573" s="286">
        <v>2</v>
      </c>
      <c r="I573" s="286">
        <v>4</v>
      </c>
      <c r="J573" s="349">
        <v>20</v>
      </c>
      <c r="K573" s="286" t="s">
        <v>43</v>
      </c>
      <c r="L573" s="286" t="s">
        <v>44</v>
      </c>
      <c r="M573" s="286" t="s">
        <v>45</v>
      </c>
      <c r="N573" s="286" t="s">
        <v>45</v>
      </c>
      <c r="O573" s="286" t="s">
        <v>51</v>
      </c>
      <c r="P573" s="302"/>
      <c r="Q573" s="302" t="s">
        <v>46</v>
      </c>
      <c r="R573" s="297" t="s">
        <v>47</v>
      </c>
      <c r="S573" s="297" t="s">
        <v>51</v>
      </c>
      <c r="T573" s="297"/>
      <c r="U573" s="344"/>
      <c r="V573" s="344"/>
      <c r="W573" s="335">
        <f t="shared" si="8"/>
        <v>0</v>
      </c>
      <c r="X573" s="292" t="s">
        <v>439</v>
      </c>
    </row>
    <row r="574" spans="1:24" ht="24" x14ac:dyDescent="0.2">
      <c r="A574" s="463" t="s">
        <v>235</v>
      </c>
      <c r="B574" s="465">
        <v>922</v>
      </c>
      <c r="C574" s="463" t="s">
        <v>777</v>
      </c>
      <c r="D574" s="463" t="s">
        <v>82</v>
      </c>
      <c r="E574" s="463">
        <v>40</v>
      </c>
      <c r="F574" s="463">
        <v>126</v>
      </c>
      <c r="G574" s="463">
        <v>12</v>
      </c>
      <c r="H574" s="463">
        <v>3</v>
      </c>
      <c r="I574" s="463">
        <v>9</v>
      </c>
      <c r="J574" s="465">
        <v>108</v>
      </c>
      <c r="K574" s="463" t="s">
        <v>50</v>
      </c>
      <c r="L574" s="463" t="s">
        <v>44</v>
      </c>
      <c r="M574" s="463" t="s">
        <v>45</v>
      </c>
      <c r="N574" s="463" t="s">
        <v>45</v>
      </c>
      <c r="O574" s="463" t="s">
        <v>51</v>
      </c>
      <c r="P574" s="464" t="s">
        <v>62</v>
      </c>
      <c r="Q574" s="302" t="s">
        <v>46</v>
      </c>
      <c r="R574" s="297" t="s">
        <v>47</v>
      </c>
      <c r="S574" s="297" t="s">
        <v>51</v>
      </c>
      <c r="T574" s="297" t="s">
        <v>56</v>
      </c>
      <c r="U574" s="344"/>
      <c r="V574" s="344"/>
      <c r="W574" s="335">
        <f t="shared" si="8"/>
        <v>0</v>
      </c>
      <c r="X574" s="292" t="s">
        <v>439</v>
      </c>
    </row>
    <row r="575" spans="1:24" ht="24" x14ac:dyDescent="0.2">
      <c r="A575" s="463"/>
      <c r="B575" s="465"/>
      <c r="C575" s="463"/>
      <c r="D575" s="463"/>
      <c r="E575" s="463"/>
      <c r="F575" s="463"/>
      <c r="G575" s="463"/>
      <c r="H575" s="463"/>
      <c r="I575" s="463"/>
      <c r="J575" s="465"/>
      <c r="K575" s="463"/>
      <c r="L575" s="463"/>
      <c r="M575" s="463"/>
      <c r="N575" s="463"/>
      <c r="O575" s="463"/>
      <c r="P575" s="464"/>
      <c r="Q575" s="302" t="s">
        <v>48</v>
      </c>
      <c r="R575" s="297" t="s">
        <v>47</v>
      </c>
      <c r="S575" s="297" t="s">
        <v>51</v>
      </c>
      <c r="T575" s="297"/>
      <c r="U575" s="344"/>
      <c r="V575" s="344"/>
      <c r="W575" s="335">
        <f t="shared" si="8"/>
        <v>0</v>
      </c>
      <c r="X575" s="292" t="s">
        <v>439</v>
      </c>
    </row>
    <row r="576" spans="1:24" x14ac:dyDescent="0.2">
      <c r="A576" s="286" t="s">
        <v>235</v>
      </c>
      <c r="B576" s="349">
        <v>923</v>
      </c>
      <c r="C576" s="286" t="s">
        <v>778</v>
      </c>
      <c r="D576" s="286" t="s">
        <v>82</v>
      </c>
      <c r="E576" s="286">
        <v>37</v>
      </c>
      <c r="F576" s="286">
        <v>116</v>
      </c>
      <c r="G576" s="286">
        <v>11</v>
      </c>
      <c r="H576" s="286">
        <v>2</v>
      </c>
      <c r="I576" s="286">
        <v>9</v>
      </c>
      <c r="J576" s="349">
        <v>99</v>
      </c>
      <c r="K576" s="286" t="s">
        <v>50</v>
      </c>
      <c r="L576" s="286" t="s">
        <v>44</v>
      </c>
      <c r="M576" s="286" t="s">
        <v>45</v>
      </c>
      <c r="N576" s="286" t="s">
        <v>45</v>
      </c>
      <c r="O576" s="286" t="s">
        <v>51</v>
      </c>
      <c r="P576" s="302"/>
      <c r="Q576" s="302" t="s">
        <v>46</v>
      </c>
      <c r="R576" s="297" t="s">
        <v>47</v>
      </c>
      <c r="S576" s="297" t="s">
        <v>51</v>
      </c>
      <c r="T576" s="297"/>
      <c r="U576" s="344"/>
      <c r="V576" s="344"/>
      <c r="W576" s="335">
        <f t="shared" si="8"/>
        <v>0</v>
      </c>
      <c r="X576" s="292" t="s">
        <v>439</v>
      </c>
    </row>
    <row r="577" spans="1:24" x14ac:dyDescent="0.2">
      <c r="A577" s="286" t="s">
        <v>235</v>
      </c>
      <c r="B577" s="349">
        <v>924</v>
      </c>
      <c r="C577" s="286" t="s">
        <v>779</v>
      </c>
      <c r="D577" s="286" t="s">
        <v>82</v>
      </c>
      <c r="E577" s="286">
        <v>39</v>
      </c>
      <c r="F577" s="286">
        <v>123</v>
      </c>
      <c r="G577" s="286">
        <v>13</v>
      </c>
      <c r="H577" s="286">
        <v>2</v>
      </c>
      <c r="I577" s="286">
        <v>9</v>
      </c>
      <c r="J577" s="349">
        <v>117</v>
      </c>
      <c r="K577" s="286" t="s">
        <v>50</v>
      </c>
      <c r="L577" s="286" t="s">
        <v>44</v>
      </c>
      <c r="M577" s="286" t="s">
        <v>45</v>
      </c>
      <c r="N577" s="286" t="s">
        <v>45</v>
      </c>
      <c r="O577" s="286" t="s">
        <v>51</v>
      </c>
      <c r="P577" s="302"/>
      <c r="Q577" s="302" t="s">
        <v>46</v>
      </c>
      <c r="R577" s="297" t="s">
        <v>47</v>
      </c>
      <c r="S577" s="297" t="s">
        <v>51</v>
      </c>
      <c r="T577" s="297"/>
      <c r="U577" s="344"/>
      <c r="V577" s="344"/>
      <c r="W577" s="335">
        <f t="shared" si="8"/>
        <v>0</v>
      </c>
      <c r="X577" s="292" t="s">
        <v>439</v>
      </c>
    </row>
    <row r="578" spans="1:24" x14ac:dyDescent="0.2">
      <c r="A578" s="286" t="s">
        <v>235</v>
      </c>
      <c r="B578" s="349">
        <v>925</v>
      </c>
      <c r="C578" s="286" t="s">
        <v>780</v>
      </c>
      <c r="D578" s="286" t="s">
        <v>82</v>
      </c>
      <c r="E578" s="286">
        <v>33</v>
      </c>
      <c r="F578" s="286">
        <v>104</v>
      </c>
      <c r="G578" s="286">
        <v>12</v>
      </c>
      <c r="H578" s="286">
        <v>2</v>
      </c>
      <c r="I578" s="286">
        <v>7</v>
      </c>
      <c r="J578" s="349">
        <v>84</v>
      </c>
      <c r="K578" s="286" t="s">
        <v>50</v>
      </c>
      <c r="L578" s="286" t="s">
        <v>44</v>
      </c>
      <c r="M578" s="286" t="s">
        <v>45</v>
      </c>
      <c r="N578" s="286" t="s">
        <v>45</v>
      </c>
      <c r="O578" s="286" t="s">
        <v>51</v>
      </c>
      <c r="P578" s="302"/>
      <c r="Q578" s="302" t="s">
        <v>46</v>
      </c>
      <c r="R578" s="297" t="s">
        <v>47</v>
      </c>
      <c r="S578" s="297" t="s">
        <v>51</v>
      </c>
      <c r="T578" s="297"/>
      <c r="U578" s="344"/>
      <c r="V578" s="344"/>
      <c r="W578" s="335">
        <f t="shared" si="8"/>
        <v>0</v>
      </c>
      <c r="X578" s="292" t="s">
        <v>439</v>
      </c>
    </row>
    <row r="579" spans="1:24" x14ac:dyDescent="0.2">
      <c r="A579" s="463" t="s">
        <v>235</v>
      </c>
      <c r="B579" s="465">
        <v>926</v>
      </c>
      <c r="C579" s="463" t="s">
        <v>781</v>
      </c>
      <c r="D579" s="463" t="s">
        <v>82</v>
      </c>
      <c r="E579" s="463">
        <v>34</v>
      </c>
      <c r="F579" s="463">
        <v>107</v>
      </c>
      <c r="G579" s="463">
        <v>11</v>
      </c>
      <c r="H579" s="463">
        <v>2</v>
      </c>
      <c r="I579" s="463">
        <v>9</v>
      </c>
      <c r="J579" s="465">
        <v>99</v>
      </c>
      <c r="K579" s="463" t="s">
        <v>50</v>
      </c>
      <c r="L579" s="463" t="s">
        <v>44</v>
      </c>
      <c r="M579" s="463" t="s">
        <v>45</v>
      </c>
      <c r="N579" s="463" t="s">
        <v>45</v>
      </c>
      <c r="O579" s="463" t="s">
        <v>51</v>
      </c>
      <c r="P579" s="464"/>
      <c r="Q579" s="302" t="s">
        <v>46</v>
      </c>
      <c r="R579" s="297" t="s">
        <v>47</v>
      </c>
      <c r="S579" s="297" t="s">
        <v>51</v>
      </c>
      <c r="T579" s="297"/>
      <c r="U579" s="344"/>
      <c r="V579" s="344"/>
      <c r="W579" s="335">
        <f t="shared" ref="W579:W642" si="9">U579+V579</f>
        <v>0</v>
      </c>
      <c r="X579" s="292" t="s">
        <v>439</v>
      </c>
    </row>
    <row r="580" spans="1:24" ht="24" x14ac:dyDescent="0.2">
      <c r="A580" s="463"/>
      <c r="B580" s="465"/>
      <c r="C580" s="463"/>
      <c r="D580" s="463"/>
      <c r="E580" s="463"/>
      <c r="F580" s="463"/>
      <c r="G580" s="463"/>
      <c r="H580" s="463"/>
      <c r="I580" s="463"/>
      <c r="J580" s="465"/>
      <c r="K580" s="463"/>
      <c r="L580" s="463"/>
      <c r="M580" s="463"/>
      <c r="N580" s="463"/>
      <c r="O580" s="463"/>
      <c r="P580" s="464"/>
      <c r="Q580" s="302" t="s">
        <v>48</v>
      </c>
      <c r="R580" s="297" t="s">
        <v>47</v>
      </c>
      <c r="S580" s="297" t="s">
        <v>51</v>
      </c>
      <c r="T580" s="297"/>
      <c r="U580" s="344"/>
      <c r="V580" s="344"/>
      <c r="W580" s="335">
        <f t="shared" si="9"/>
        <v>0</v>
      </c>
      <c r="X580" s="292" t="s">
        <v>439</v>
      </c>
    </row>
    <row r="581" spans="1:24" x14ac:dyDescent="0.2">
      <c r="A581" s="463" t="s">
        <v>235</v>
      </c>
      <c r="B581" s="465">
        <v>927</v>
      </c>
      <c r="C581" s="463" t="s">
        <v>782</v>
      </c>
      <c r="D581" s="463" t="s">
        <v>42</v>
      </c>
      <c r="E581" s="463">
        <v>52</v>
      </c>
      <c r="F581" s="463">
        <v>163</v>
      </c>
      <c r="G581" s="463">
        <v>14</v>
      </c>
      <c r="H581" s="463">
        <v>2</v>
      </c>
      <c r="I581" s="463">
        <v>10</v>
      </c>
      <c r="J581" s="465">
        <v>140</v>
      </c>
      <c r="K581" s="463" t="s">
        <v>50</v>
      </c>
      <c r="L581" s="463" t="s">
        <v>44</v>
      </c>
      <c r="M581" s="463" t="s">
        <v>45</v>
      </c>
      <c r="N581" s="463" t="s">
        <v>45</v>
      </c>
      <c r="O581" s="463" t="s">
        <v>45</v>
      </c>
      <c r="P581" s="464"/>
      <c r="Q581" s="302" t="s">
        <v>46</v>
      </c>
      <c r="R581" s="297" t="s">
        <v>47</v>
      </c>
      <c r="S581" s="297" t="s">
        <v>51</v>
      </c>
      <c r="T581" s="297"/>
      <c r="U581" s="344"/>
      <c r="V581" s="344"/>
      <c r="W581" s="335">
        <f t="shared" si="9"/>
        <v>0</v>
      </c>
      <c r="X581" s="292" t="s">
        <v>439</v>
      </c>
    </row>
    <row r="582" spans="1:24" ht="24" x14ac:dyDescent="0.2">
      <c r="A582" s="463"/>
      <c r="B582" s="465"/>
      <c r="C582" s="463"/>
      <c r="D582" s="463"/>
      <c r="E582" s="463"/>
      <c r="F582" s="463"/>
      <c r="G582" s="463"/>
      <c r="H582" s="463"/>
      <c r="I582" s="463"/>
      <c r="J582" s="465"/>
      <c r="K582" s="463"/>
      <c r="L582" s="463"/>
      <c r="M582" s="463"/>
      <c r="N582" s="463"/>
      <c r="O582" s="463"/>
      <c r="P582" s="464"/>
      <c r="Q582" s="302" t="s">
        <v>48</v>
      </c>
      <c r="R582" s="297" t="s">
        <v>47</v>
      </c>
      <c r="S582" s="297" t="s">
        <v>51</v>
      </c>
      <c r="T582" s="297"/>
      <c r="U582" s="344"/>
      <c r="V582" s="344"/>
      <c r="W582" s="335">
        <f t="shared" si="9"/>
        <v>0</v>
      </c>
      <c r="X582" s="292" t="s">
        <v>439</v>
      </c>
    </row>
    <row r="583" spans="1:24" x14ac:dyDescent="0.2">
      <c r="A583" s="463" t="s">
        <v>235</v>
      </c>
      <c r="B583" s="465">
        <v>928</v>
      </c>
      <c r="C583" s="463" t="s">
        <v>783</v>
      </c>
      <c r="D583" s="463" t="s">
        <v>42</v>
      </c>
      <c r="E583" s="463">
        <v>55</v>
      </c>
      <c r="F583" s="463">
        <v>173</v>
      </c>
      <c r="G583" s="463">
        <v>15</v>
      </c>
      <c r="H583" s="463">
        <v>2</v>
      </c>
      <c r="I583" s="463">
        <v>9</v>
      </c>
      <c r="J583" s="465">
        <v>135</v>
      </c>
      <c r="K583" s="463" t="s">
        <v>50</v>
      </c>
      <c r="L583" s="463" t="s">
        <v>44</v>
      </c>
      <c r="M583" s="463" t="s">
        <v>45</v>
      </c>
      <c r="N583" s="463" t="s">
        <v>45</v>
      </c>
      <c r="O583" s="463" t="s">
        <v>51</v>
      </c>
      <c r="P583" s="464"/>
      <c r="Q583" s="302" t="s">
        <v>46</v>
      </c>
      <c r="R583" s="297" t="s">
        <v>47</v>
      </c>
      <c r="S583" s="297" t="s">
        <v>51</v>
      </c>
      <c r="T583" s="297"/>
      <c r="U583" s="344"/>
      <c r="V583" s="344"/>
      <c r="W583" s="335">
        <f t="shared" si="9"/>
        <v>0</v>
      </c>
      <c r="X583" s="292" t="s">
        <v>439</v>
      </c>
    </row>
    <row r="584" spans="1:24" ht="24" x14ac:dyDescent="0.2">
      <c r="A584" s="463"/>
      <c r="B584" s="465"/>
      <c r="C584" s="463"/>
      <c r="D584" s="463"/>
      <c r="E584" s="463"/>
      <c r="F584" s="463"/>
      <c r="G584" s="463"/>
      <c r="H584" s="463"/>
      <c r="I584" s="463"/>
      <c r="J584" s="465"/>
      <c r="K584" s="463"/>
      <c r="L584" s="463"/>
      <c r="M584" s="463"/>
      <c r="N584" s="463"/>
      <c r="O584" s="463"/>
      <c r="P584" s="464"/>
      <c r="Q584" s="302" t="s">
        <v>48</v>
      </c>
      <c r="R584" s="297" t="s">
        <v>47</v>
      </c>
      <c r="S584" s="297" t="s">
        <v>51</v>
      </c>
      <c r="T584" s="297"/>
      <c r="U584" s="344"/>
      <c r="V584" s="344"/>
      <c r="W584" s="335">
        <f t="shared" si="9"/>
        <v>0</v>
      </c>
      <c r="X584" s="292" t="s">
        <v>439</v>
      </c>
    </row>
    <row r="585" spans="1:24" x14ac:dyDescent="0.2">
      <c r="A585" s="463" t="s">
        <v>235</v>
      </c>
      <c r="B585" s="465">
        <v>929</v>
      </c>
      <c r="C585" s="463" t="s">
        <v>784</v>
      </c>
      <c r="D585" s="463" t="s">
        <v>82</v>
      </c>
      <c r="E585" s="463">
        <v>34</v>
      </c>
      <c r="F585" s="463">
        <v>107</v>
      </c>
      <c r="G585" s="463">
        <v>10</v>
      </c>
      <c r="H585" s="463">
        <v>2</v>
      </c>
      <c r="I585" s="463">
        <v>9</v>
      </c>
      <c r="J585" s="465">
        <v>90</v>
      </c>
      <c r="K585" s="463" t="s">
        <v>50</v>
      </c>
      <c r="L585" s="463" t="s">
        <v>44</v>
      </c>
      <c r="M585" s="463" t="s">
        <v>45</v>
      </c>
      <c r="N585" s="463" t="s">
        <v>45</v>
      </c>
      <c r="O585" s="463" t="s">
        <v>51</v>
      </c>
      <c r="P585" s="464"/>
      <c r="Q585" s="302" t="s">
        <v>46</v>
      </c>
      <c r="R585" s="297" t="s">
        <v>47</v>
      </c>
      <c r="S585" s="297" t="s">
        <v>51</v>
      </c>
      <c r="T585" s="297"/>
      <c r="U585" s="344"/>
      <c r="V585" s="344"/>
      <c r="W585" s="335">
        <f t="shared" si="9"/>
        <v>0</v>
      </c>
      <c r="X585" s="292" t="s">
        <v>439</v>
      </c>
    </row>
    <row r="586" spans="1:24" ht="24" x14ac:dyDescent="0.2">
      <c r="A586" s="463"/>
      <c r="B586" s="465"/>
      <c r="C586" s="463"/>
      <c r="D586" s="463"/>
      <c r="E586" s="463"/>
      <c r="F586" s="463"/>
      <c r="G586" s="463"/>
      <c r="H586" s="463"/>
      <c r="I586" s="463"/>
      <c r="J586" s="465"/>
      <c r="K586" s="463"/>
      <c r="L586" s="463"/>
      <c r="M586" s="463"/>
      <c r="N586" s="463"/>
      <c r="O586" s="463"/>
      <c r="P586" s="464"/>
      <c r="Q586" s="302" t="s">
        <v>48</v>
      </c>
      <c r="R586" s="297" t="s">
        <v>47</v>
      </c>
      <c r="S586" s="297" t="s">
        <v>51</v>
      </c>
      <c r="T586" s="297"/>
      <c r="U586" s="344"/>
      <c r="V586" s="344"/>
      <c r="W586" s="335">
        <f t="shared" si="9"/>
        <v>0</v>
      </c>
      <c r="X586" s="292" t="s">
        <v>439</v>
      </c>
    </row>
    <row r="587" spans="1:24" x14ac:dyDescent="0.2">
      <c r="A587" s="286" t="s">
        <v>235</v>
      </c>
      <c r="B587" s="349">
        <v>930</v>
      </c>
      <c r="C587" s="286" t="s">
        <v>785</v>
      </c>
      <c r="D587" s="286" t="s">
        <v>42</v>
      </c>
      <c r="E587" s="286">
        <v>31</v>
      </c>
      <c r="F587" s="286">
        <v>97</v>
      </c>
      <c r="G587" s="286">
        <v>9</v>
      </c>
      <c r="H587" s="286">
        <v>3</v>
      </c>
      <c r="I587" s="286">
        <v>7</v>
      </c>
      <c r="J587" s="349">
        <v>63</v>
      </c>
      <c r="K587" s="286" t="s">
        <v>50</v>
      </c>
      <c r="L587" s="286" t="s">
        <v>44</v>
      </c>
      <c r="M587" s="286" t="s">
        <v>45</v>
      </c>
      <c r="N587" s="286" t="s">
        <v>45</v>
      </c>
      <c r="O587" s="286" t="s">
        <v>51</v>
      </c>
      <c r="P587" s="302"/>
      <c r="Q587" s="302" t="s">
        <v>46</v>
      </c>
      <c r="R587" s="297" t="s">
        <v>47</v>
      </c>
      <c r="S587" s="297" t="s">
        <v>51</v>
      </c>
      <c r="T587" s="297"/>
      <c r="U587" s="344"/>
      <c r="V587" s="344"/>
      <c r="W587" s="335">
        <f t="shared" si="9"/>
        <v>0</v>
      </c>
      <c r="X587" s="292" t="s">
        <v>439</v>
      </c>
    </row>
    <row r="588" spans="1:24" x14ac:dyDescent="0.2">
      <c r="A588" s="286" t="s">
        <v>235</v>
      </c>
      <c r="B588" s="349">
        <v>932</v>
      </c>
      <c r="C588" s="286" t="s">
        <v>786</v>
      </c>
      <c r="D588" s="286" t="s">
        <v>82</v>
      </c>
      <c r="E588" s="286">
        <v>38</v>
      </c>
      <c r="F588" s="286">
        <v>119</v>
      </c>
      <c r="G588" s="286">
        <v>10</v>
      </c>
      <c r="H588" s="286">
        <v>3</v>
      </c>
      <c r="I588" s="286">
        <v>9</v>
      </c>
      <c r="J588" s="349">
        <v>90</v>
      </c>
      <c r="K588" s="286" t="s">
        <v>50</v>
      </c>
      <c r="L588" s="286" t="s">
        <v>44</v>
      </c>
      <c r="M588" s="286" t="s">
        <v>45</v>
      </c>
      <c r="N588" s="286" t="s">
        <v>45</v>
      </c>
      <c r="O588" s="286" t="s">
        <v>51</v>
      </c>
      <c r="P588" s="302"/>
      <c r="Q588" s="302" t="s">
        <v>46</v>
      </c>
      <c r="R588" s="297" t="s">
        <v>47</v>
      </c>
      <c r="S588" s="297" t="s">
        <v>51</v>
      </c>
      <c r="T588" s="297"/>
      <c r="U588" s="344"/>
      <c r="V588" s="344"/>
      <c r="W588" s="335">
        <f t="shared" si="9"/>
        <v>0</v>
      </c>
      <c r="X588" s="292" t="s">
        <v>439</v>
      </c>
    </row>
    <row r="589" spans="1:24" x14ac:dyDescent="0.2">
      <c r="A589" s="286" t="s">
        <v>235</v>
      </c>
      <c r="B589" s="349">
        <v>933</v>
      </c>
      <c r="C589" s="286" t="s">
        <v>787</v>
      </c>
      <c r="D589" s="286" t="s">
        <v>82</v>
      </c>
      <c r="E589" s="286">
        <v>30</v>
      </c>
      <c r="F589" s="286">
        <v>94</v>
      </c>
      <c r="G589" s="286">
        <v>10</v>
      </c>
      <c r="H589" s="286">
        <v>3</v>
      </c>
      <c r="I589" s="286">
        <v>7</v>
      </c>
      <c r="J589" s="349">
        <v>70</v>
      </c>
      <c r="K589" s="286" t="s">
        <v>43</v>
      </c>
      <c r="L589" s="286" t="s">
        <v>44</v>
      </c>
      <c r="M589" s="286" t="s">
        <v>45</v>
      </c>
      <c r="N589" s="286" t="s">
        <v>45</v>
      </c>
      <c r="O589" s="286" t="s">
        <v>51</v>
      </c>
      <c r="P589" s="302"/>
      <c r="Q589" s="302" t="s">
        <v>46</v>
      </c>
      <c r="R589" s="297" t="s">
        <v>47</v>
      </c>
      <c r="S589" s="297" t="s">
        <v>51</v>
      </c>
      <c r="T589" s="297"/>
      <c r="U589" s="344"/>
      <c r="V589" s="344"/>
      <c r="W589" s="335">
        <f t="shared" si="9"/>
        <v>0</v>
      </c>
      <c r="X589" s="292" t="s">
        <v>439</v>
      </c>
    </row>
    <row r="590" spans="1:24" ht="24" x14ac:dyDescent="0.2">
      <c r="A590" s="286" t="s">
        <v>235</v>
      </c>
      <c r="B590" s="349">
        <v>934</v>
      </c>
      <c r="C590" s="286" t="s">
        <v>788</v>
      </c>
      <c r="D590" s="286" t="s">
        <v>82</v>
      </c>
      <c r="E590" s="286">
        <v>37</v>
      </c>
      <c r="F590" s="286">
        <v>116</v>
      </c>
      <c r="G590" s="286">
        <v>11</v>
      </c>
      <c r="H590" s="286">
        <v>3</v>
      </c>
      <c r="I590" s="286">
        <v>9</v>
      </c>
      <c r="J590" s="349">
        <v>99</v>
      </c>
      <c r="K590" s="286" t="s">
        <v>50</v>
      </c>
      <c r="L590" s="286" t="s">
        <v>44</v>
      </c>
      <c r="M590" s="286" t="s">
        <v>45</v>
      </c>
      <c r="N590" s="286" t="s">
        <v>45</v>
      </c>
      <c r="O590" s="286" t="s">
        <v>51</v>
      </c>
      <c r="P590" s="302" t="s">
        <v>55</v>
      </c>
      <c r="Q590" s="302" t="s">
        <v>46</v>
      </c>
      <c r="R590" s="297" t="s">
        <v>47</v>
      </c>
      <c r="S590" s="297" t="s">
        <v>51</v>
      </c>
      <c r="T590" s="297" t="s">
        <v>56</v>
      </c>
      <c r="U590" s="344"/>
      <c r="V590" s="344"/>
      <c r="W590" s="335">
        <f t="shared" si="9"/>
        <v>0</v>
      </c>
      <c r="X590" s="292" t="s">
        <v>439</v>
      </c>
    </row>
    <row r="591" spans="1:24" x14ac:dyDescent="0.2">
      <c r="A591" s="463" t="s">
        <v>235</v>
      </c>
      <c r="B591" s="465">
        <v>935</v>
      </c>
      <c r="C591" s="463" t="s">
        <v>789</v>
      </c>
      <c r="D591" s="463" t="s">
        <v>82</v>
      </c>
      <c r="E591" s="463">
        <v>37</v>
      </c>
      <c r="F591" s="463">
        <v>116</v>
      </c>
      <c r="G591" s="463">
        <v>11</v>
      </c>
      <c r="H591" s="463">
        <v>2</v>
      </c>
      <c r="I591" s="463">
        <v>9</v>
      </c>
      <c r="J591" s="465">
        <v>99</v>
      </c>
      <c r="K591" s="463" t="s">
        <v>50</v>
      </c>
      <c r="L591" s="463" t="s">
        <v>44</v>
      </c>
      <c r="M591" s="463" t="s">
        <v>45</v>
      </c>
      <c r="N591" s="463" t="s">
        <v>45</v>
      </c>
      <c r="O591" s="463" t="s">
        <v>51</v>
      </c>
      <c r="P591" s="464"/>
      <c r="Q591" s="302" t="s">
        <v>46</v>
      </c>
      <c r="R591" s="297" t="s">
        <v>47</v>
      </c>
      <c r="S591" s="297" t="s">
        <v>51</v>
      </c>
      <c r="T591" s="297"/>
      <c r="U591" s="344"/>
      <c r="V591" s="344"/>
      <c r="W591" s="335">
        <f t="shared" si="9"/>
        <v>0</v>
      </c>
      <c r="X591" s="292" t="s">
        <v>439</v>
      </c>
    </row>
    <row r="592" spans="1:24" ht="24" x14ac:dyDescent="0.2">
      <c r="A592" s="463"/>
      <c r="B592" s="465"/>
      <c r="C592" s="463"/>
      <c r="D592" s="463"/>
      <c r="E592" s="463"/>
      <c r="F592" s="463"/>
      <c r="G592" s="463"/>
      <c r="H592" s="463"/>
      <c r="I592" s="463"/>
      <c r="J592" s="465"/>
      <c r="K592" s="463"/>
      <c r="L592" s="463"/>
      <c r="M592" s="463"/>
      <c r="N592" s="463"/>
      <c r="O592" s="463"/>
      <c r="P592" s="464"/>
      <c r="Q592" s="302" t="s">
        <v>48</v>
      </c>
      <c r="R592" s="297" t="s">
        <v>47</v>
      </c>
      <c r="S592" s="297" t="s">
        <v>51</v>
      </c>
      <c r="T592" s="297"/>
      <c r="U592" s="344"/>
      <c r="V592" s="344"/>
      <c r="W592" s="335">
        <f t="shared" si="9"/>
        <v>0</v>
      </c>
      <c r="X592" s="292" t="s">
        <v>439</v>
      </c>
    </row>
    <row r="593" spans="1:24" x14ac:dyDescent="0.2">
      <c r="A593" s="463" t="s">
        <v>235</v>
      </c>
      <c r="B593" s="465">
        <v>936</v>
      </c>
      <c r="C593" s="463" t="s">
        <v>790</v>
      </c>
      <c r="D593" s="463" t="s">
        <v>82</v>
      </c>
      <c r="E593" s="463">
        <v>32</v>
      </c>
      <c r="F593" s="463">
        <v>101</v>
      </c>
      <c r="G593" s="463">
        <v>9</v>
      </c>
      <c r="H593" s="463">
        <v>2</v>
      </c>
      <c r="I593" s="463">
        <v>8</v>
      </c>
      <c r="J593" s="465">
        <v>72</v>
      </c>
      <c r="K593" s="463" t="s">
        <v>50</v>
      </c>
      <c r="L593" s="463" t="s">
        <v>44</v>
      </c>
      <c r="M593" s="463" t="s">
        <v>45</v>
      </c>
      <c r="N593" s="463" t="s">
        <v>45</v>
      </c>
      <c r="O593" s="463" t="s">
        <v>51</v>
      </c>
      <c r="P593" s="464"/>
      <c r="Q593" s="302" t="s">
        <v>46</v>
      </c>
      <c r="R593" s="297" t="s">
        <v>47</v>
      </c>
      <c r="S593" s="297" t="s">
        <v>51</v>
      </c>
      <c r="T593" s="297"/>
      <c r="U593" s="344"/>
      <c r="V593" s="344"/>
      <c r="W593" s="335">
        <f t="shared" si="9"/>
        <v>0</v>
      </c>
      <c r="X593" s="292" t="s">
        <v>439</v>
      </c>
    </row>
    <row r="594" spans="1:24" ht="24" x14ac:dyDescent="0.2">
      <c r="A594" s="463"/>
      <c r="B594" s="465"/>
      <c r="C594" s="463"/>
      <c r="D594" s="463"/>
      <c r="E594" s="463"/>
      <c r="F594" s="463"/>
      <c r="G594" s="463"/>
      <c r="H594" s="463"/>
      <c r="I594" s="463"/>
      <c r="J594" s="465"/>
      <c r="K594" s="463"/>
      <c r="L594" s="463"/>
      <c r="M594" s="463"/>
      <c r="N594" s="463"/>
      <c r="O594" s="463"/>
      <c r="P594" s="464"/>
      <c r="Q594" s="302" t="s">
        <v>48</v>
      </c>
      <c r="R594" s="297" t="s">
        <v>47</v>
      </c>
      <c r="S594" s="297" t="s">
        <v>51</v>
      </c>
      <c r="T594" s="297"/>
      <c r="U594" s="344"/>
      <c r="V594" s="344"/>
      <c r="W594" s="335">
        <f t="shared" si="9"/>
        <v>0</v>
      </c>
      <c r="X594" s="292" t="s">
        <v>439</v>
      </c>
    </row>
    <row r="595" spans="1:24" x14ac:dyDescent="0.2">
      <c r="A595" s="463" t="s">
        <v>235</v>
      </c>
      <c r="B595" s="465">
        <v>937</v>
      </c>
      <c r="C595" s="463" t="s">
        <v>791</v>
      </c>
      <c r="D595" s="463" t="s">
        <v>82</v>
      </c>
      <c r="E595" s="463">
        <v>32</v>
      </c>
      <c r="F595" s="463">
        <v>101</v>
      </c>
      <c r="G595" s="463">
        <v>9</v>
      </c>
      <c r="H595" s="463">
        <v>2</v>
      </c>
      <c r="I595" s="463">
        <v>8</v>
      </c>
      <c r="J595" s="465">
        <v>72</v>
      </c>
      <c r="K595" s="463" t="s">
        <v>43</v>
      </c>
      <c r="L595" s="463" t="s">
        <v>44</v>
      </c>
      <c r="M595" s="463" t="s">
        <v>45</v>
      </c>
      <c r="N595" s="463" t="s">
        <v>45</v>
      </c>
      <c r="O595" s="463" t="s">
        <v>51</v>
      </c>
      <c r="P595" s="464"/>
      <c r="Q595" s="302" t="s">
        <v>46</v>
      </c>
      <c r="R595" s="297" t="s">
        <v>47</v>
      </c>
      <c r="S595" s="297" t="s">
        <v>51</v>
      </c>
      <c r="T595" s="297"/>
      <c r="U595" s="344"/>
      <c r="V595" s="344"/>
      <c r="W595" s="335">
        <f t="shared" si="9"/>
        <v>0</v>
      </c>
      <c r="X595" s="292" t="s">
        <v>439</v>
      </c>
    </row>
    <row r="596" spans="1:24" ht="24" x14ac:dyDescent="0.2">
      <c r="A596" s="463"/>
      <c r="B596" s="465"/>
      <c r="C596" s="463"/>
      <c r="D596" s="463"/>
      <c r="E596" s="463"/>
      <c r="F596" s="463"/>
      <c r="G596" s="463"/>
      <c r="H596" s="463"/>
      <c r="I596" s="463"/>
      <c r="J596" s="465"/>
      <c r="K596" s="463"/>
      <c r="L596" s="463"/>
      <c r="M596" s="463"/>
      <c r="N596" s="463"/>
      <c r="O596" s="463"/>
      <c r="P596" s="464"/>
      <c r="Q596" s="302" t="s">
        <v>48</v>
      </c>
      <c r="R596" s="297" t="s">
        <v>47</v>
      </c>
      <c r="S596" s="297" t="s">
        <v>51</v>
      </c>
      <c r="T596" s="297"/>
      <c r="U596" s="344"/>
      <c r="V596" s="344"/>
      <c r="W596" s="335">
        <f t="shared" si="9"/>
        <v>0</v>
      </c>
      <c r="X596" s="292" t="s">
        <v>439</v>
      </c>
    </row>
    <row r="597" spans="1:24" x14ac:dyDescent="0.2">
      <c r="A597" s="286" t="s">
        <v>235</v>
      </c>
      <c r="B597" s="349">
        <v>938</v>
      </c>
      <c r="C597" s="286" t="s">
        <v>792</v>
      </c>
      <c r="D597" s="286" t="s">
        <v>82</v>
      </c>
      <c r="E597" s="286">
        <v>32</v>
      </c>
      <c r="F597" s="286">
        <v>101</v>
      </c>
      <c r="G597" s="286">
        <v>10</v>
      </c>
      <c r="H597" s="286">
        <v>3</v>
      </c>
      <c r="I597" s="286">
        <v>8</v>
      </c>
      <c r="J597" s="349">
        <v>80</v>
      </c>
      <c r="K597" s="286" t="s">
        <v>50</v>
      </c>
      <c r="L597" s="286" t="s">
        <v>44</v>
      </c>
      <c r="M597" s="286" t="s">
        <v>45</v>
      </c>
      <c r="N597" s="286" t="s">
        <v>45</v>
      </c>
      <c r="O597" s="286" t="s">
        <v>51</v>
      </c>
      <c r="P597" s="302"/>
      <c r="Q597" s="302" t="s">
        <v>46</v>
      </c>
      <c r="R597" s="297" t="s">
        <v>47</v>
      </c>
      <c r="S597" s="297" t="s">
        <v>51</v>
      </c>
      <c r="T597" s="297"/>
      <c r="U597" s="344"/>
      <c r="V597" s="344"/>
      <c r="W597" s="335">
        <f t="shared" si="9"/>
        <v>0</v>
      </c>
      <c r="X597" s="292" t="s">
        <v>439</v>
      </c>
    </row>
    <row r="598" spans="1:24" x14ac:dyDescent="0.2">
      <c r="A598" s="286" t="s">
        <v>235</v>
      </c>
      <c r="B598" s="349">
        <v>939</v>
      </c>
      <c r="C598" s="286" t="s">
        <v>793</v>
      </c>
      <c r="D598" s="286" t="s">
        <v>82</v>
      </c>
      <c r="E598" s="286">
        <v>27</v>
      </c>
      <c r="F598" s="286">
        <v>85</v>
      </c>
      <c r="G598" s="286">
        <v>8</v>
      </c>
      <c r="H598" s="286">
        <v>2</v>
      </c>
      <c r="I598" s="286">
        <v>7</v>
      </c>
      <c r="J598" s="349">
        <v>56</v>
      </c>
      <c r="K598" s="286" t="s">
        <v>43</v>
      </c>
      <c r="L598" s="286" t="s">
        <v>44</v>
      </c>
      <c r="M598" s="286" t="s">
        <v>45</v>
      </c>
      <c r="N598" s="286" t="s">
        <v>45</v>
      </c>
      <c r="O598" s="286" t="s">
        <v>51</v>
      </c>
      <c r="P598" s="302"/>
      <c r="Q598" s="302" t="s">
        <v>46</v>
      </c>
      <c r="R598" s="297" t="s">
        <v>47</v>
      </c>
      <c r="S598" s="297" t="s">
        <v>51</v>
      </c>
      <c r="T598" s="297"/>
      <c r="U598" s="344"/>
      <c r="V598" s="344"/>
      <c r="W598" s="335">
        <f t="shared" si="9"/>
        <v>0</v>
      </c>
      <c r="X598" s="292" t="s">
        <v>439</v>
      </c>
    </row>
    <row r="599" spans="1:24" x14ac:dyDescent="0.2">
      <c r="A599" s="463" t="s">
        <v>235</v>
      </c>
      <c r="B599" s="465">
        <v>940</v>
      </c>
      <c r="C599" s="463" t="s">
        <v>794</v>
      </c>
      <c r="D599" s="463" t="s">
        <v>82</v>
      </c>
      <c r="E599" s="463">
        <v>47</v>
      </c>
      <c r="F599" s="463">
        <v>148</v>
      </c>
      <c r="G599" s="463">
        <v>12</v>
      </c>
      <c r="H599" s="463">
        <v>2</v>
      </c>
      <c r="I599" s="463">
        <v>10</v>
      </c>
      <c r="J599" s="465">
        <v>120</v>
      </c>
      <c r="K599" s="463" t="s">
        <v>50</v>
      </c>
      <c r="L599" s="463" t="s">
        <v>44</v>
      </c>
      <c r="M599" s="463" t="s">
        <v>45</v>
      </c>
      <c r="N599" s="463" t="s">
        <v>45</v>
      </c>
      <c r="O599" s="463" t="s">
        <v>45</v>
      </c>
      <c r="P599" s="464"/>
      <c r="Q599" s="302" t="s">
        <v>46</v>
      </c>
      <c r="R599" s="297" t="s">
        <v>47</v>
      </c>
      <c r="S599" s="297" t="s">
        <v>51</v>
      </c>
      <c r="T599" s="297"/>
      <c r="U599" s="344"/>
      <c r="V599" s="344"/>
      <c r="W599" s="335">
        <f t="shared" si="9"/>
        <v>0</v>
      </c>
      <c r="X599" s="292" t="s">
        <v>439</v>
      </c>
    </row>
    <row r="600" spans="1:24" ht="24" x14ac:dyDescent="0.2">
      <c r="A600" s="463"/>
      <c r="B600" s="465"/>
      <c r="C600" s="463"/>
      <c r="D600" s="463"/>
      <c r="E600" s="463"/>
      <c r="F600" s="463"/>
      <c r="G600" s="463"/>
      <c r="H600" s="463"/>
      <c r="I600" s="463"/>
      <c r="J600" s="465"/>
      <c r="K600" s="463"/>
      <c r="L600" s="463"/>
      <c r="M600" s="463"/>
      <c r="N600" s="463"/>
      <c r="O600" s="463"/>
      <c r="P600" s="464"/>
      <c r="Q600" s="302" t="s">
        <v>48</v>
      </c>
      <c r="R600" s="297" t="s">
        <v>47</v>
      </c>
      <c r="S600" s="297" t="s">
        <v>51</v>
      </c>
      <c r="T600" s="297"/>
      <c r="U600" s="344"/>
      <c r="V600" s="344"/>
      <c r="W600" s="335">
        <f t="shared" si="9"/>
        <v>0</v>
      </c>
      <c r="X600" s="292" t="s">
        <v>439</v>
      </c>
    </row>
    <row r="601" spans="1:24" x14ac:dyDescent="0.2">
      <c r="A601" s="286" t="s">
        <v>235</v>
      </c>
      <c r="B601" s="349">
        <v>941</v>
      </c>
      <c r="C601" s="286" t="s">
        <v>795</v>
      </c>
      <c r="D601" s="286" t="s">
        <v>82</v>
      </c>
      <c r="E601" s="286">
        <v>28</v>
      </c>
      <c r="F601" s="286">
        <v>88</v>
      </c>
      <c r="G601" s="286">
        <v>8</v>
      </c>
      <c r="H601" s="286">
        <v>2</v>
      </c>
      <c r="I601" s="286">
        <v>7</v>
      </c>
      <c r="J601" s="349">
        <v>56</v>
      </c>
      <c r="K601" s="286" t="s">
        <v>43</v>
      </c>
      <c r="L601" s="286" t="s">
        <v>44</v>
      </c>
      <c r="M601" s="286" t="s">
        <v>51</v>
      </c>
      <c r="N601" s="286" t="s">
        <v>45</v>
      </c>
      <c r="O601" s="286" t="s">
        <v>51</v>
      </c>
      <c r="P601" s="302"/>
      <c r="Q601" s="302" t="s">
        <v>46</v>
      </c>
      <c r="R601" s="297" t="s">
        <v>47</v>
      </c>
      <c r="S601" s="297" t="s">
        <v>51</v>
      </c>
      <c r="T601" s="297"/>
      <c r="U601" s="344"/>
      <c r="V601" s="344"/>
      <c r="W601" s="335">
        <f t="shared" si="9"/>
        <v>0</v>
      </c>
      <c r="X601" s="292" t="s">
        <v>439</v>
      </c>
    </row>
    <row r="602" spans="1:24" x14ac:dyDescent="0.2">
      <c r="A602" s="286" t="s">
        <v>235</v>
      </c>
      <c r="B602" s="349">
        <v>942</v>
      </c>
      <c r="C602" s="286" t="s">
        <v>796</v>
      </c>
      <c r="D602" s="286" t="s">
        <v>82</v>
      </c>
      <c r="E602" s="286">
        <v>24</v>
      </c>
      <c r="F602" s="286">
        <v>75</v>
      </c>
      <c r="G602" s="286">
        <v>8</v>
      </c>
      <c r="H602" s="286">
        <v>2</v>
      </c>
      <c r="I602" s="286">
        <v>7</v>
      </c>
      <c r="J602" s="349">
        <v>56</v>
      </c>
      <c r="K602" s="286" t="s">
        <v>43</v>
      </c>
      <c r="L602" s="286" t="s">
        <v>44</v>
      </c>
      <c r="M602" s="286" t="s">
        <v>45</v>
      </c>
      <c r="N602" s="286" t="s">
        <v>45</v>
      </c>
      <c r="O602" s="286" t="s">
        <v>51</v>
      </c>
      <c r="P602" s="302"/>
      <c r="Q602" s="302" t="s">
        <v>46</v>
      </c>
      <c r="R602" s="297" t="s">
        <v>47</v>
      </c>
      <c r="S602" s="297" t="s">
        <v>51</v>
      </c>
      <c r="T602" s="297"/>
      <c r="U602" s="344"/>
      <c r="V602" s="344"/>
      <c r="W602" s="335">
        <f t="shared" si="9"/>
        <v>0</v>
      </c>
      <c r="X602" s="292" t="s">
        <v>439</v>
      </c>
    </row>
    <row r="603" spans="1:24" x14ac:dyDescent="0.2">
      <c r="A603" s="286" t="s">
        <v>235</v>
      </c>
      <c r="B603" s="349">
        <v>943</v>
      </c>
      <c r="C603" s="286" t="s">
        <v>797</v>
      </c>
      <c r="D603" s="286" t="s">
        <v>82</v>
      </c>
      <c r="E603" s="286">
        <v>32</v>
      </c>
      <c r="F603" s="286">
        <v>101</v>
      </c>
      <c r="G603" s="286">
        <v>8</v>
      </c>
      <c r="H603" s="286">
        <v>1</v>
      </c>
      <c r="I603" s="286">
        <v>7</v>
      </c>
      <c r="J603" s="349">
        <v>56</v>
      </c>
      <c r="K603" s="286" t="s">
        <v>43</v>
      </c>
      <c r="L603" s="286" t="s">
        <v>44</v>
      </c>
      <c r="M603" s="286" t="s">
        <v>45</v>
      </c>
      <c r="N603" s="286" t="s">
        <v>45</v>
      </c>
      <c r="O603" s="286" t="s">
        <v>51</v>
      </c>
      <c r="P603" s="302"/>
      <c r="Q603" s="302" t="s">
        <v>46</v>
      </c>
      <c r="R603" s="297" t="s">
        <v>47</v>
      </c>
      <c r="S603" s="297" t="s">
        <v>51</v>
      </c>
      <c r="T603" s="297"/>
      <c r="U603" s="344"/>
      <c r="V603" s="344"/>
      <c r="W603" s="335">
        <f t="shared" si="9"/>
        <v>0</v>
      </c>
      <c r="X603" s="292" t="s">
        <v>439</v>
      </c>
    </row>
    <row r="604" spans="1:24" x14ac:dyDescent="0.2">
      <c r="A604" s="463" t="s">
        <v>235</v>
      </c>
      <c r="B604" s="465">
        <v>944</v>
      </c>
      <c r="C604" s="463" t="s">
        <v>798</v>
      </c>
      <c r="D604" s="463" t="s">
        <v>82</v>
      </c>
      <c r="E604" s="463">
        <v>30</v>
      </c>
      <c r="F604" s="463">
        <v>94</v>
      </c>
      <c r="G604" s="463">
        <v>8</v>
      </c>
      <c r="H604" s="463">
        <v>2</v>
      </c>
      <c r="I604" s="463">
        <v>7</v>
      </c>
      <c r="J604" s="465">
        <v>56</v>
      </c>
      <c r="K604" s="463" t="s">
        <v>43</v>
      </c>
      <c r="L604" s="463" t="s">
        <v>44</v>
      </c>
      <c r="M604" s="463" t="s">
        <v>45</v>
      </c>
      <c r="N604" s="463" t="s">
        <v>45</v>
      </c>
      <c r="O604" s="463" t="s">
        <v>51</v>
      </c>
      <c r="P604" s="464"/>
      <c r="Q604" s="302" t="s">
        <v>46</v>
      </c>
      <c r="R604" s="297" t="s">
        <v>47</v>
      </c>
      <c r="S604" s="297" t="s">
        <v>51</v>
      </c>
      <c r="T604" s="297"/>
      <c r="U604" s="344"/>
      <c r="V604" s="344"/>
      <c r="W604" s="335">
        <f t="shared" si="9"/>
        <v>0</v>
      </c>
      <c r="X604" s="292" t="s">
        <v>439</v>
      </c>
    </row>
    <row r="605" spans="1:24" ht="24" x14ac:dyDescent="0.2">
      <c r="A605" s="463"/>
      <c r="B605" s="465"/>
      <c r="C605" s="463"/>
      <c r="D605" s="463"/>
      <c r="E605" s="463"/>
      <c r="F605" s="463"/>
      <c r="G605" s="463"/>
      <c r="H605" s="463"/>
      <c r="I605" s="463"/>
      <c r="J605" s="465"/>
      <c r="K605" s="463"/>
      <c r="L605" s="463"/>
      <c r="M605" s="463"/>
      <c r="N605" s="463"/>
      <c r="O605" s="463"/>
      <c r="P605" s="464"/>
      <c r="Q605" s="302" t="s">
        <v>48</v>
      </c>
      <c r="R605" s="297" t="s">
        <v>47</v>
      </c>
      <c r="S605" s="297" t="s">
        <v>51</v>
      </c>
      <c r="T605" s="297"/>
      <c r="U605" s="344"/>
      <c r="V605" s="344"/>
      <c r="W605" s="335">
        <f t="shared" si="9"/>
        <v>0</v>
      </c>
      <c r="X605" s="292" t="s">
        <v>439</v>
      </c>
    </row>
    <row r="606" spans="1:24" x14ac:dyDescent="0.2">
      <c r="A606" s="286" t="s">
        <v>235</v>
      </c>
      <c r="B606" s="349">
        <v>946</v>
      </c>
      <c r="C606" s="286" t="s">
        <v>799</v>
      </c>
      <c r="D606" s="286" t="s">
        <v>82</v>
      </c>
      <c r="E606" s="286">
        <v>23</v>
      </c>
      <c r="F606" s="286">
        <v>72</v>
      </c>
      <c r="G606" s="286">
        <v>6</v>
      </c>
      <c r="H606" s="286">
        <v>2</v>
      </c>
      <c r="I606" s="286">
        <v>6</v>
      </c>
      <c r="J606" s="349">
        <v>36</v>
      </c>
      <c r="K606" s="286" t="s">
        <v>43</v>
      </c>
      <c r="L606" s="286" t="s">
        <v>44</v>
      </c>
      <c r="M606" s="286" t="s">
        <v>45</v>
      </c>
      <c r="N606" s="286" t="s">
        <v>45</v>
      </c>
      <c r="O606" s="286" t="s">
        <v>45</v>
      </c>
      <c r="P606" s="302"/>
      <c r="Q606" s="302" t="s">
        <v>46</v>
      </c>
      <c r="R606" s="297" t="s">
        <v>47</v>
      </c>
      <c r="S606" s="297" t="s">
        <v>51</v>
      </c>
      <c r="T606" s="297"/>
      <c r="U606" s="344"/>
      <c r="V606" s="344"/>
      <c r="W606" s="335">
        <f t="shared" si="9"/>
        <v>0</v>
      </c>
      <c r="X606" s="292" t="s">
        <v>439</v>
      </c>
    </row>
    <row r="607" spans="1:24" x14ac:dyDescent="0.2">
      <c r="A607" s="463" t="s">
        <v>235</v>
      </c>
      <c r="B607" s="465">
        <v>947</v>
      </c>
      <c r="C607" s="463" t="s">
        <v>800</v>
      </c>
      <c r="D607" s="463" t="s">
        <v>82</v>
      </c>
      <c r="E607" s="463">
        <v>26</v>
      </c>
      <c r="F607" s="463">
        <v>82</v>
      </c>
      <c r="G607" s="463">
        <v>8</v>
      </c>
      <c r="H607" s="463">
        <v>2</v>
      </c>
      <c r="I607" s="463">
        <v>7</v>
      </c>
      <c r="J607" s="465">
        <v>56</v>
      </c>
      <c r="K607" s="463" t="s">
        <v>43</v>
      </c>
      <c r="L607" s="463" t="s">
        <v>44</v>
      </c>
      <c r="M607" s="463" t="s">
        <v>45</v>
      </c>
      <c r="N607" s="463" t="s">
        <v>45</v>
      </c>
      <c r="O607" s="463" t="s">
        <v>51</v>
      </c>
      <c r="P607" s="464"/>
      <c r="Q607" s="302" t="s">
        <v>46</v>
      </c>
      <c r="R607" s="297" t="s">
        <v>47</v>
      </c>
      <c r="S607" s="297" t="s">
        <v>51</v>
      </c>
      <c r="T607" s="297"/>
      <c r="U607" s="344"/>
      <c r="V607" s="344"/>
      <c r="W607" s="335">
        <f t="shared" si="9"/>
        <v>0</v>
      </c>
      <c r="X607" s="292" t="s">
        <v>439</v>
      </c>
    </row>
    <row r="608" spans="1:24" ht="24" x14ac:dyDescent="0.2">
      <c r="A608" s="463"/>
      <c r="B608" s="465"/>
      <c r="C608" s="463"/>
      <c r="D608" s="463"/>
      <c r="E608" s="463"/>
      <c r="F608" s="463"/>
      <c r="G608" s="463"/>
      <c r="H608" s="463"/>
      <c r="I608" s="463"/>
      <c r="J608" s="465"/>
      <c r="K608" s="463"/>
      <c r="L608" s="463"/>
      <c r="M608" s="463"/>
      <c r="N608" s="463"/>
      <c r="O608" s="463"/>
      <c r="P608" s="464"/>
      <c r="Q608" s="302" t="s">
        <v>48</v>
      </c>
      <c r="R608" s="297" t="s">
        <v>47</v>
      </c>
      <c r="S608" s="297" t="s">
        <v>51</v>
      </c>
      <c r="T608" s="297"/>
      <c r="U608" s="344"/>
      <c r="V608" s="344"/>
      <c r="W608" s="335">
        <f t="shared" si="9"/>
        <v>0</v>
      </c>
      <c r="X608" s="292" t="s">
        <v>439</v>
      </c>
    </row>
    <row r="609" spans="1:24" x14ac:dyDescent="0.2">
      <c r="A609" s="463" t="s">
        <v>235</v>
      </c>
      <c r="B609" s="465">
        <v>948</v>
      </c>
      <c r="C609" s="463" t="s">
        <v>801</v>
      </c>
      <c r="D609" s="463" t="s">
        <v>82</v>
      </c>
      <c r="E609" s="463">
        <v>30</v>
      </c>
      <c r="F609" s="463">
        <v>94</v>
      </c>
      <c r="G609" s="463">
        <v>9</v>
      </c>
      <c r="H609" s="463">
        <v>2</v>
      </c>
      <c r="I609" s="463">
        <v>7</v>
      </c>
      <c r="J609" s="465">
        <v>63</v>
      </c>
      <c r="K609" s="463" t="s">
        <v>50</v>
      </c>
      <c r="L609" s="463" t="s">
        <v>44</v>
      </c>
      <c r="M609" s="463" t="s">
        <v>45</v>
      </c>
      <c r="N609" s="463" t="s">
        <v>45</v>
      </c>
      <c r="O609" s="463" t="s">
        <v>51</v>
      </c>
      <c r="P609" s="464"/>
      <c r="Q609" s="302" t="s">
        <v>46</v>
      </c>
      <c r="R609" s="297" t="s">
        <v>47</v>
      </c>
      <c r="S609" s="297" t="s">
        <v>51</v>
      </c>
      <c r="T609" s="297"/>
      <c r="U609" s="344"/>
      <c r="V609" s="344"/>
      <c r="W609" s="335">
        <f t="shared" si="9"/>
        <v>0</v>
      </c>
      <c r="X609" s="292" t="s">
        <v>439</v>
      </c>
    </row>
    <row r="610" spans="1:24" ht="24" x14ac:dyDescent="0.2">
      <c r="A610" s="463"/>
      <c r="B610" s="465"/>
      <c r="C610" s="463"/>
      <c r="D610" s="463"/>
      <c r="E610" s="463"/>
      <c r="F610" s="463"/>
      <c r="G610" s="463"/>
      <c r="H610" s="463"/>
      <c r="I610" s="463"/>
      <c r="J610" s="465"/>
      <c r="K610" s="463"/>
      <c r="L610" s="463"/>
      <c r="M610" s="463"/>
      <c r="N610" s="463"/>
      <c r="O610" s="463"/>
      <c r="P610" s="464"/>
      <c r="Q610" s="302" t="s">
        <v>48</v>
      </c>
      <c r="R610" s="297" t="s">
        <v>47</v>
      </c>
      <c r="S610" s="297" t="s">
        <v>51</v>
      </c>
      <c r="T610" s="297"/>
      <c r="U610" s="344"/>
      <c r="V610" s="344"/>
      <c r="W610" s="335">
        <f t="shared" si="9"/>
        <v>0</v>
      </c>
      <c r="X610" s="292" t="s">
        <v>439</v>
      </c>
    </row>
    <row r="611" spans="1:24" x14ac:dyDescent="0.2">
      <c r="A611" s="463" t="s">
        <v>235</v>
      </c>
      <c r="B611" s="465">
        <v>949</v>
      </c>
      <c r="C611" s="463" t="s">
        <v>802</v>
      </c>
      <c r="D611" s="463" t="s">
        <v>42</v>
      </c>
      <c r="E611" s="463">
        <v>38</v>
      </c>
      <c r="F611" s="463">
        <v>119</v>
      </c>
      <c r="G611" s="463">
        <v>10</v>
      </c>
      <c r="H611" s="463">
        <v>1</v>
      </c>
      <c r="I611" s="463">
        <v>8</v>
      </c>
      <c r="J611" s="465">
        <v>80</v>
      </c>
      <c r="K611" s="463" t="s">
        <v>50</v>
      </c>
      <c r="L611" s="463" t="s">
        <v>44</v>
      </c>
      <c r="M611" s="463" t="s">
        <v>51</v>
      </c>
      <c r="N611" s="463" t="s">
        <v>45</v>
      </c>
      <c r="O611" s="463" t="s">
        <v>51</v>
      </c>
      <c r="P611" s="464"/>
      <c r="Q611" s="302" t="s">
        <v>46</v>
      </c>
      <c r="R611" s="297" t="s">
        <v>47</v>
      </c>
      <c r="S611" s="297" t="s">
        <v>51</v>
      </c>
      <c r="T611" s="297"/>
      <c r="U611" s="344"/>
      <c r="V611" s="344"/>
      <c r="W611" s="335">
        <f t="shared" si="9"/>
        <v>0</v>
      </c>
      <c r="X611" s="292" t="s">
        <v>439</v>
      </c>
    </row>
    <row r="612" spans="1:24" ht="24" x14ac:dyDescent="0.2">
      <c r="A612" s="463"/>
      <c r="B612" s="465"/>
      <c r="C612" s="463"/>
      <c r="D612" s="463"/>
      <c r="E612" s="463"/>
      <c r="F612" s="463"/>
      <c r="G612" s="463"/>
      <c r="H612" s="463"/>
      <c r="I612" s="463"/>
      <c r="J612" s="465"/>
      <c r="K612" s="463"/>
      <c r="L612" s="463"/>
      <c r="M612" s="463"/>
      <c r="N612" s="463"/>
      <c r="O612" s="463"/>
      <c r="P612" s="464"/>
      <c r="Q612" s="302" t="s">
        <v>48</v>
      </c>
      <c r="R612" s="297" t="s">
        <v>47</v>
      </c>
      <c r="S612" s="297" t="s">
        <v>51</v>
      </c>
      <c r="T612" s="297"/>
      <c r="U612" s="344"/>
      <c r="V612" s="344"/>
      <c r="W612" s="335">
        <f t="shared" si="9"/>
        <v>0</v>
      </c>
      <c r="X612" s="292" t="s">
        <v>439</v>
      </c>
    </row>
    <row r="613" spans="1:24" x14ac:dyDescent="0.2">
      <c r="A613" s="463" t="s">
        <v>235</v>
      </c>
      <c r="B613" s="465">
        <v>950</v>
      </c>
      <c r="C613" s="463" t="s">
        <v>803</v>
      </c>
      <c r="D613" s="463" t="s">
        <v>82</v>
      </c>
      <c r="E613" s="463">
        <v>30</v>
      </c>
      <c r="F613" s="463">
        <v>94</v>
      </c>
      <c r="G613" s="463">
        <v>8</v>
      </c>
      <c r="H613" s="463">
        <v>1</v>
      </c>
      <c r="I613" s="463">
        <v>7</v>
      </c>
      <c r="J613" s="465">
        <v>56</v>
      </c>
      <c r="K613" s="463" t="s">
        <v>43</v>
      </c>
      <c r="L613" s="463" t="s">
        <v>44</v>
      </c>
      <c r="M613" s="463" t="s">
        <v>45</v>
      </c>
      <c r="N613" s="463" t="s">
        <v>45</v>
      </c>
      <c r="O613" s="463" t="s">
        <v>51</v>
      </c>
      <c r="P613" s="464"/>
      <c r="Q613" s="302" t="s">
        <v>46</v>
      </c>
      <c r="R613" s="297" t="s">
        <v>47</v>
      </c>
      <c r="S613" s="297" t="s">
        <v>51</v>
      </c>
      <c r="T613" s="297"/>
      <c r="U613" s="344"/>
      <c r="V613" s="344"/>
      <c r="W613" s="335">
        <f t="shared" si="9"/>
        <v>0</v>
      </c>
      <c r="X613" s="292" t="s">
        <v>439</v>
      </c>
    </row>
    <row r="614" spans="1:24" ht="24" x14ac:dyDescent="0.2">
      <c r="A614" s="463"/>
      <c r="B614" s="465"/>
      <c r="C614" s="463"/>
      <c r="D614" s="463"/>
      <c r="E614" s="463"/>
      <c r="F614" s="463"/>
      <c r="G614" s="463"/>
      <c r="H614" s="463"/>
      <c r="I614" s="463"/>
      <c r="J614" s="465"/>
      <c r="K614" s="463"/>
      <c r="L614" s="463"/>
      <c r="M614" s="463"/>
      <c r="N614" s="463"/>
      <c r="O614" s="463"/>
      <c r="P614" s="464"/>
      <c r="Q614" s="302" t="s">
        <v>48</v>
      </c>
      <c r="R614" s="297" t="s">
        <v>47</v>
      </c>
      <c r="S614" s="297" t="s">
        <v>51</v>
      </c>
      <c r="T614" s="297"/>
      <c r="U614" s="344"/>
      <c r="V614" s="344"/>
      <c r="W614" s="335">
        <f t="shared" si="9"/>
        <v>0</v>
      </c>
      <c r="X614" s="292" t="s">
        <v>439</v>
      </c>
    </row>
    <row r="615" spans="1:24" x14ac:dyDescent="0.2">
      <c r="A615" s="463" t="s">
        <v>235</v>
      </c>
      <c r="B615" s="465">
        <v>951</v>
      </c>
      <c r="C615" s="463" t="s">
        <v>804</v>
      </c>
      <c r="D615" s="463" t="s">
        <v>82</v>
      </c>
      <c r="E615" s="463">
        <v>28</v>
      </c>
      <c r="F615" s="463">
        <v>88</v>
      </c>
      <c r="G615" s="463">
        <v>8</v>
      </c>
      <c r="H615" s="463">
        <v>3</v>
      </c>
      <c r="I615" s="463">
        <v>7</v>
      </c>
      <c r="J615" s="465">
        <v>56</v>
      </c>
      <c r="K615" s="463" t="s">
        <v>43</v>
      </c>
      <c r="L615" s="463" t="s">
        <v>44</v>
      </c>
      <c r="M615" s="463" t="s">
        <v>45</v>
      </c>
      <c r="N615" s="463" t="s">
        <v>45</v>
      </c>
      <c r="O615" s="463" t="s">
        <v>51</v>
      </c>
      <c r="P615" s="464"/>
      <c r="Q615" s="302" t="s">
        <v>46</v>
      </c>
      <c r="R615" s="297" t="s">
        <v>47</v>
      </c>
      <c r="S615" s="297" t="s">
        <v>51</v>
      </c>
      <c r="T615" s="297"/>
      <c r="U615" s="344"/>
      <c r="V615" s="344"/>
      <c r="W615" s="335">
        <f t="shared" si="9"/>
        <v>0</v>
      </c>
      <c r="X615" s="292" t="s">
        <v>439</v>
      </c>
    </row>
    <row r="616" spans="1:24" ht="24" x14ac:dyDescent="0.2">
      <c r="A616" s="463"/>
      <c r="B616" s="465"/>
      <c r="C616" s="463"/>
      <c r="D616" s="463"/>
      <c r="E616" s="463"/>
      <c r="F616" s="463"/>
      <c r="G616" s="463"/>
      <c r="H616" s="463"/>
      <c r="I616" s="463"/>
      <c r="J616" s="465"/>
      <c r="K616" s="463"/>
      <c r="L616" s="463"/>
      <c r="M616" s="463"/>
      <c r="N616" s="463"/>
      <c r="O616" s="463"/>
      <c r="P616" s="464"/>
      <c r="Q616" s="302" t="s">
        <v>48</v>
      </c>
      <c r="R616" s="297" t="s">
        <v>47</v>
      </c>
      <c r="S616" s="297" t="s">
        <v>51</v>
      </c>
      <c r="T616" s="297"/>
      <c r="U616" s="344"/>
      <c r="V616" s="344"/>
      <c r="W616" s="335">
        <f t="shared" si="9"/>
        <v>0</v>
      </c>
      <c r="X616" s="292" t="s">
        <v>439</v>
      </c>
    </row>
    <row r="617" spans="1:24" x14ac:dyDescent="0.2">
      <c r="A617" s="463" t="s">
        <v>235</v>
      </c>
      <c r="B617" s="465">
        <v>952</v>
      </c>
      <c r="C617" s="463" t="s">
        <v>805</v>
      </c>
      <c r="D617" s="463" t="s">
        <v>42</v>
      </c>
      <c r="E617" s="463">
        <v>41</v>
      </c>
      <c r="F617" s="463">
        <v>129</v>
      </c>
      <c r="G617" s="463">
        <v>10</v>
      </c>
      <c r="H617" s="463">
        <v>2</v>
      </c>
      <c r="I617" s="463">
        <v>8</v>
      </c>
      <c r="J617" s="465">
        <v>80</v>
      </c>
      <c r="K617" s="463" t="s">
        <v>50</v>
      </c>
      <c r="L617" s="463" t="s">
        <v>44</v>
      </c>
      <c r="M617" s="463" t="s">
        <v>51</v>
      </c>
      <c r="N617" s="463" t="s">
        <v>45</v>
      </c>
      <c r="O617" s="463" t="s">
        <v>51</v>
      </c>
      <c r="P617" s="464"/>
      <c r="Q617" s="302" t="s">
        <v>46</v>
      </c>
      <c r="R617" s="297" t="s">
        <v>47</v>
      </c>
      <c r="S617" s="297" t="s">
        <v>51</v>
      </c>
      <c r="T617" s="297"/>
      <c r="U617" s="344"/>
      <c r="V617" s="344"/>
      <c r="W617" s="335">
        <f t="shared" si="9"/>
        <v>0</v>
      </c>
      <c r="X617" s="292" t="s">
        <v>439</v>
      </c>
    </row>
    <row r="618" spans="1:24" ht="24" x14ac:dyDescent="0.2">
      <c r="A618" s="463"/>
      <c r="B618" s="465"/>
      <c r="C618" s="463"/>
      <c r="D618" s="463"/>
      <c r="E618" s="463"/>
      <c r="F618" s="463"/>
      <c r="G618" s="463"/>
      <c r="H618" s="463"/>
      <c r="I618" s="463"/>
      <c r="J618" s="465"/>
      <c r="K618" s="463"/>
      <c r="L618" s="463"/>
      <c r="M618" s="463"/>
      <c r="N618" s="463"/>
      <c r="O618" s="463"/>
      <c r="P618" s="464"/>
      <c r="Q618" s="302" t="s">
        <v>48</v>
      </c>
      <c r="R618" s="297" t="s">
        <v>47</v>
      </c>
      <c r="S618" s="297" t="s">
        <v>51</v>
      </c>
      <c r="T618" s="297"/>
      <c r="U618" s="344"/>
      <c r="V618" s="344"/>
      <c r="W618" s="335">
        <f t="shared" si="9"/>
        <v>0</v>
      </c>
      <c r="X618" s="292" t="s">
        <v>439</v>
      </c>
    </row>
    <row r="619" spans="1:24" x14ac:dyDescent="0.2">
      <c r="A619" s="463" t="s">
        <v>235</v>
      </c>
      <c r="B619" s="465">
        <v>953</v>
      </c>
      <c r="C619" s="463" t="s">
        <v>806</v>
      </c>
      <c r="D619" s="463" t="s">
        <v>42</v>
      </c>
      <c r="E619" s="463">
        <v>40</v>
      </c>
      <c r="F619" s="463">
        <v>126</v>
      </c>
      <c r="G619" s="463">
        <v>10</v>
      </c>
      <c r="H619" s="463">
        <v>2</v>
      </c>
      <c r="I619" s="463">
        <v>8</v>
      </c>
      <c r="J619" s="465">
        <v>80</v>
      </c>
      <c r="K619" s="463" t="s">
        <v>50</v>
      </c>
      <c r="L619" s="463" t="s">
        <v>44</v>
      </c>
      <c r="M619" s="463" t="s">
        <v>45</v>
      </c>
      <c r="N619" s="463" t="s">
        <v>45</v>
      </c>
      <c r="O619" s="463" t="s">
        <v>51</v>
      </c>
      <c r="P619" s="464"/>
      <c r="Q619" s="302" t="s">
        <v>46</v>
      </c>
      <c r="R619" s="297" t="s">
        <v>47</v>
      </c>
      <c r="S619" s="297" t="s">
        <v>51</v>
      </c>
      <c r="T619" s="297"/>
      <c r="U619" s="344"/>
      <c r="V619" s="344"/>
      <c r="W619" s="335">
        <f t="shared" si="9"/>
        <v>0</v>
      </c>
      <c r="X619" s="292" t="s">
        <v>439</v>
      </c>
    </row>
    <row r="620" spans="1:24" ht="24" x14ac:dyDescent="0.2">
      <c r="A620" s="463"/>
      <c r="B620" s="465"/>
      <c r="C620" s="463"/>
      <c r="D620" s="463"/>
      <c r="E620" s="463"/>
      <c r="F620" s="463"/>
      <c r="G620" s="463"/>
      <c r="H620" s="463"/>
      <c r="I620" s="463"/>
      <c r="J620" s="465"/>
      <c r="K620" s="463"/>
      <c r="L620" s="463"/>
      <c r="M620" s="463"/>
      <c r="N620" s="463"/>
      <c r="O620" s="463"/>
      <c r="P620" s="464"/>
      <c r="Q620" s="302" t="s">
        <v>48</v>
      </c>
      <c r="R620" s="297" t="s">
        <v>47</v>
      </c>
      <c r="S620" s="297" t="s">
        <v>51</v>
      </c>
      <c r="T620" s="297"/>
      <c r="U620" s="344"/>
      <c r="V620" s="344"/>
      <c r="W620" s="335">
        <f t="shared" si="9"/>
        <v>0</v>
      </c>
      <c r="X620" s="292" t="s">
        <v>439</v>
      </c>
    </row>
    <row r="621" spans="1:24" x14ac:dyDescent="0.2">
      <c r="A621" s="286" t="s">
        <v>235</v>
      </c>
      <c r="B621" s="349">
        <v>954</v>
      </c>
      <c r="C621" s="286" t="s">
        <v>807</v>
      </c>
      <c r="D621" s="286" t="s">
        <v>82</v>
      </c>
      <c r="E621" s="286">
        <v>30</v>
      </c>
      <c r="F621" s="286">
        <v>94</v>
      </c>
      <c r="G621" s="286">
        <v>8</v>
      </c>
      <c r="H621" s="286">
        <v>2</v>
      </c>
      <c r="I621" s="286">
        <v>7</v>
      </c>
      <c r="J621" s="349">
        <v>56</v>
      </c>
      <c r="K621" s="286" t="s">
        <v>50</v>
      </c>
      <c r="L621" s="286" t="s">
        <v>44</v>
      </c>
      <c r="M621" s="286" t="s">
        <v>45</v>
      </c>
      <c r="N621" s="286" t="s">
        <v>45</v>
      </c>
      <c r="O621" s="286" t="s">
        <v>51</v>
      </c>
      <c r="P621" s="302"/>
      <c r="Q621" s="302" t="s">
        <v>46</v>
      </c>
      <c r="R621" s="297" t="s">
        <v>47</v>
      </c>
      <c r="S621" s="297" t="s">
        <v>51</v>
      </c>
      <c r="T621" s="297"/>
      <c r="U621" s="344"/>
      <c r="V621" s="344"/>
      <c r="W621" s="335">
        <f t="shared" si="9"/>
        <v>0</v>
      </c>
      <c r="X621" s="292" t="s">
        <v>439</v>
      </c>
    </row>
    <row r="622" spans="1:24" x14ac:dyDescent="0.2">
      <c r="A622" s="286" t="s">
        <v>235</v>
      </c>
      <c r="B622" s="349">
        <v>955</v>
      </c>
      <c r="C622" s="286" t="s">
        <v>808</v>
      </c>
      <c r="D622" s="286" t="s">
        <v>82</v>
      </c>
      <c r="E622" s="286">
        <v>25</v>
      </c>
      <c r="F622" s="286">
        <v>79</v>
      </c>
      <c r="G622" s="286">
        <v>7</v>
      </c>
      <c r="H622" s="286">
        <v>2</v>
      </c>
      <c r="I622" s="286">
        <v>6</v>
      </c>
      <c r="J622" s="349">
        <v>42</v>
      </c>
      <c r="K622" s="286" t="s">
        <v>43</v>
      </c>
      <c r="L622" s="286" t="s">
        <v>44</v>
      </c>
      <c r="M622" s="286" t="s">
        <v>45</v>
      </c>
      <c r="N622" s="286" t="s">
        <v>45</v>
      </c>
      <c r="O622" s="286" t="s">
        <v>51</v>
      </c>
      <c r="P622" s="302"/>
      <c r="Q622" s="302" t="s">
        <v>46</v>
      </c>
      <c r="R622" s="297" t="s">
        <v>47</v>
      </c>
      <c r="S622" s="297" t="s">
        <v>51</v>
      </c>
      <c r="T622" s="297"/>
      <c r="U622" s="344"/>
      <c r="V622" s="344"/>
      <c r="W622" s="335">
        <f t="shared" si="9"/>
        <v>0</v>
      </c>
      <c r="X622" s="292" t="s">
        <v>439</v>
      </c>
    </row>
    <row r="623" spans="1:24" x14ac:dyDescent="0.2">
      <c r="A623" s="286" t="s">
        <v>235</v>
      </c>
      <c r="B623" s="349">
        <v>956</v>
      </c>
      <c r="C623" s="286" t="s">
        <v>809</v>
      </c>
      <c r="D623" s="286" t="s">
        <v>82</v>
      </c>
      <c r="E623" s="286">
        <v>27</v>
      </c>
      <c r="F623" s="286">
        <v>85</v>
      </c>
      <c r="G623" s="286">
        <v>7</v>
      </c>
      <c r="H623" s="286">
        <v>2</v>
      </c>
      <c r="I623" s="286">
        <v>7</v>
      </c>
      <c r="J623" s="349">
        <v>49</v>
      </c>
      <c r="K623" s="286" t="s">
        <v>43</v>
      </c>
      <c r="L623" s="286" t="s">
        <v>44</v>
      </c>
      <c r="M623" s="286" t="s">
        <v>45</v>
      </c>
      <c r="N623" s="286" t="s">
        <v>45</v>
      </c>
      <c r="O623" s="286" t="s">
        <v>51</v>
      </c>
      <c r="P623" s="302" t="s">
        <v>85</v>
      </c>
      <c r="Q623" s="302" t="s">
        <v>46</v>
      </c>
      <c r="R623" s="297" t="s">
        <v>47</v>
      </c>
      <c r="S623" s="297" t="s">
        <v>51</v>
      </c>
      <c r="T623" s="297"/>
      <c r="U623" s="344"/>
      <c r="V623" s="344"/>
      <c r="W623" s="335">
        <f t="shared" si="9"/>
        <v>0</v>
      </c>
      <c r="X623" s="292" t="s">
        <v>439</v>
      </c>
    </row>
    <row r="624" spans="1:24" x14ac:dyDescent="0.2">
      <c r="A624" s="286" t="s">
        <v>235</v>
      </c>
      <c r="B624" s="349">
        <v>957</v>
      </c>
      <c r="C624" s="286" t="s">
        <v>810</v>
      </c>
      <c r="D624" s="286" t="s">
        <v>82</v>
      </c>
      <c r="E624" s="286">
        <v>27</v>
      </c>
      <c r="F624" s="286">
        <v>85</v>
      </c>
      <c r="G624" s="286">
        <v>7</v>
      </c>
      <c r="H624" s="286">
        <v>2</v>
      </c>
      <c r="I624" s="286">
        <v>6</v>
      </c>
      <c r="J624" s="349">
        <v>42</v>
      </c>
      <c r="K624" s="286" t="s">
        <v>43</v>
      </c>
      <c r="L624" s="286" t="s">
        <v>44</v>
      </c>
      <c r="M624" s="286" t="s">
        <v>51</v>
      </c>
      <c r="N624" s="286" t="s">
        <v>45</v>
      </c>
      <c r="O624" s="286" t="s">
        <v>51</v>
      </c>
      <c r="P624" s="302"/>
      <c r="Q624" s="302" t="s">
        <v>46</v>
      </c>
      <c r="R624" s="297" t="s">
        <v>47</v>
      </c>
      <c r="S624" s="297" t="s">
        <v>51</v>
      </c>
      <c r="T624" s="297"/>
      <c r="U624" s="344"/>
      <c r="V624" s="344"/>
      <c r="W624" s="335">
        <f t="shared" si="9"/>
        <v>0</v>
      </c>
      <c r="X624" s="292" t="s">
        <v>439</v>
      </c>
    </row>
    <row r="625" spans="1:24" x14ac:dyDescent="0.2">
      <c r="A625" s="286" t="s">
        <v>235</v>
      </c>
      <c r="B625" s="349">
        <v>958</v>
      </c>
      <c r="C625" s="286" t="s">
        <v>811</v>
      </c>
      <c r="D625" s="286" t="s">
        <v>42</v>
      </c>
      <c r="E625" s="286">
        <v>26</v>
      </c>
      <c r="F625" s="286">
        <v>82</v>
      </c>
      <c r="G625" s="286">
        <v>7</v>
      </c>
      <c r="H625" s="286">
        <v>2</v>
      </c>
      <c r="I625" s="286">
        <v>6</v>
      </c>
      <c r="J625" s="349">
        <v>42</v>
      </c>
      <c r="K625" s="286" t="s">
        <v>43</v>
      </c>
      <c r="L625" s="286" t="s">
        <v>44</v>
      </c>
      <c r="M625" s="286" t="s">
        <v>51</v>
      </c>
      <c r="N625" s="286" t="s">
        <v>45</v>
      </c>
      <c r="O625" s="286" t="s">
        <v>51</v>
      </c>
      <c r="P625" s="302"/>
      <c r="Q625" s="302" t="s">
        <v>46</v>
      </c>
      <c r="R625" s="297" t="s">
        <v>47</v>
      </c>
      <c r="S625" s="297" t="s">
        <v>51</v>
      </c>
      <c r="T625" s="297"/>
      <c r="U625" s="344"/>
      <c r="V625" s="344"/>
      <c r="W625" s="335">
        <f t="shared" si="9"/>
        <v>0</v>
      </c>
      <c r="X625" s="292" t="s">
        <v>439</v>
      </c>
    </row>
    <row r="626" spans="1:24" x14ac:dyDescent="0.2">
      <c r="A626" s="286" t="s">
        <v>235</v>
      </c>
      <c r="B626" s="349">
        <v>959</v>
      </c>
      <c r="C626" s="286" t="s">
        <v>812</v>
      </c>
      <c r="D626" s="286" t="s">
        <v>82</v>
      </c>
      <c r="E626" s="286">
        <v>23</v>
      </c>
      <c r="F626" s="286">
        <v>72</v>
      </c>
      <c r="G626" s="286">
        <v>7</v>
      </c>
      <c r="H626" s="286">
        <v>2</v>
      </c>
      <c r="I626" s="286">
        <v>6</v>
      </c>
      <c r="J626" s="349">
        <v>42</v>
      </c>
      <c r="K626" s="286" t="s">
        <v>43</v>
      </c>
      <c r="L626" s="286" t="s">
        <v>44</v>
      </c>
      <c r="M626" s="286" t="s">
        <v>45</v>
      </c>
      <c r="N626" s="286" t="s">
        <v>45</v>
      </c>
      <c r="O626" s="286" t="s">
        <v>51</v>
      </c>
      <c r="P626" s="302"/>
      <c r="Q626" s="302" t="s">
        <v>46</v>
      </c>
      <c r="R626" s="297" t="s">
        <v>47</v>
      </c>
      <c r="S626" s="297" t="s">
        <v>51</v>
      </c>
      <c r="T626" s="297"/>
      <c r="U626" s="344"/>
      <c r="V626" s="344"/>
      <c r="W626" s="335">
        <f t="shared" si="9"/>
        <v>0</v>
      </c>
      <c r="X626" s="292" t="s">
        <v>439</v>
      </c>
    </row>
    <row r="627" spans="1:24" x14ac:dyDescent="0.2">
      <c r="A627" s="463" t="s">
        <v>235</v>
      </c>
      <c r="B627" s="465">
        <v>960</v>
      </c>
      <c r="C627" s="463" t="s">
        <v>813</v>
      </c>
      <c r="D627" s="463" t="s">
        <v>82</v>
      </c>
      <c r="E627" s="463">
        <v>31</v>
      </c>
      <c r="F627" s="463">
        <v>97</v>
      </c>
      <c r="G627" s="463">
        <v>8</v>
      </c>
      <c r="H627" s="463">
        <v>2</v>
      </c>
      <c r="I627" s="463">
        <v>7</v>
      </c>
      <c r="J627" s="465">
        <v>56</v>
      </c>
      <c r="K627" s="463" t="s">
        <v>50</v>
      </c>
      <c r="L627" s="463" t="s">
        <v>44</v>
      </c>
      <c r="M627" s="463" t="s">
        <v>45</v>
      </c>
      <c r="N627" s="463" t="s">
        <v>45</v>
      </c>
      <c r="O627" s="463" t="s">
        <v>51</v>
      </c>
      <c r="P627" s="464"/>
      <c r="Q627" s="302" t="s">
        <v>46</v>
      </c>
      <c r="R627" s="297" t="s">
        <v>47</v>
      </c>
      <c r="S627" s="297" t="s">
        <v>51</v>
      </c>
      <c r="T627" s="297"/>
      <c r="U627" s="344"/>
      <c r="V627" s="344"/>
      <c r="W627" s="335">
        <f t="shared" si="9"/>
        <v>0</v>
      </c>
      <c r="X627" s="292" t="s">
        <v>439</v>
      </c>
    </row>
    <row r="628" spans="1:24" ht="24" x14ac:dyDescent="0.2">
      <c r="A628" s="463"/>
      <c r="B628" s="465"/>
      <c r="C628" s="463"/>
      <c r="D628" s="463"/>
      <c r="E628" s="463"/>
      <c r="F628" s="463"/>
      <c r="G628" s="463"/>
      <c r="H628" s="463"/>
      <c r="I628" s="463"/>
      <c r="J628" s="465"/>
      <c r="K628" s="463"/>
      <c r="L628" s="463"/>
      <c r="M628" s="463"/>
      <c r="N628" s="463"/>
      <c r="O628" s="463"/>
      <c r="P628" s="464"/>
      <c r="Q628" s="302" t="s">
        <v>48</v>
      </c>
      <c r="R628" s="297" t="s">
        <v>47</v>
      </c>
      <c r="S628" s="297" t="s">
        <v>51</v>
      </c>
      <c r="T628" s="297"/>
      <c r="U628" s="344"/>
      <c r="V628" s="344"/>
      <c r="W628" s="335">
        <f t="shared" si="9"/>
        <v>0</v>
      </c>
      <c r="X628" s="292" t="s">
        <v>439</v>
      </c>
    </row>
    <row r="629" spans="1:24" x14ac:dyDescent="0.2">
      <c r="A629" s="286" t="s">
        <v>235</v>
      </c>
      <c r="B629" s="349">
        <v>961</v>
      </c>
      <c r="C629" s="286" t="s">
        <v>814</v>
      </c>
      <c r="D629" s="286" t="s">
        <v>82</v>
      </c>
      <c r="E629" s="286">
        <v>20</v>
      </c>
      <c r="F629" s="286">
        <v>63</v>
      </c>
      <c r="G629" s="286">
        <v>5</v>
      </c>
      <c r="H629" s="286">
        <v>1</v>
      </c>
      <c r="I629" s="286">
        <v>5</v>
      </c>
      <c r="J629" s="349">
        <v>25</v>
      </c>
      <c r="K629" s="286" t="s">
        <v>43</v>
      </c>
      <c r="L629" s="286" t="s">
        <v>44</v>
      </c>
      <c r="M629" s="286" t="s">
        <v>45</v>
      </c>
      <c r="N629" s="286" t="s">
        <v>45</v>
      </c>
      <c r="O629" s="286" t="s">
        <v>51</v>
      </c>
      <c r="P629" s="302"/>
      <c r="Q629" s="302" t="s">
        <v>46</v>
      </c>
      <c r="R629" s="297" t="s">
        <v>47</v>
      </c>
      <c r="S629" s="297" t="s">
        <v>51</v>
      </c>
      <c r="T629" s="297"/>
      <c r="U629" s="344"/>
      <c r="V629" s="344"/>
      <c r="W629" s="335">
        <f t="shared" si="9"/>
        <v>0</v>
      </c>
      <c r="X629" s="292" t="s">
        <v>439</v>
      </c>
    </row>
    <row r="630" spans="1:24" x14ac:dyDescent="0.2">
      <c r="A630" s="286" t="s">
        <v>235</v>
      </c>
      <c r="B630" s="349">
        <v>962</v>
      </c>
      <c r="C630" s="286" t="s">
        <v>815</v>
      </c>
      <c r="D630" s="286" t="s">
        <v>42</v>
      </c>
      <c r="E630" s="286">
        <v>31</v>
      </c>
      <c r="F630" s="286">
        <v>97</v>
      </c>
      <c r="G630" s="286">
        <v>7</v>
      </c>
      <c r="H630" s="286">
        <v>2</v>
      </c>
      <c r="I630" s="286">
        <v>6</v>
      </c>
      <c r="J630" s="349">
        <v>42</v>
      </c>
      <c r="K630" s="286" t="s">
        <v>43</v>
      </c>
      <c r="L630" s="286" t="s">
        <v>44</v>
      </c>
      <c r="M630" s="286" t="s">
        <v>45</v>
      </c>
      <c r="N630" s="286" t="s">
        <v>45</v>
      </c>
      <c r="O630" s="286" t="s">
        <v>51</v>
      </c>
      <c r="P630" s="302"/>
      <c r="Q630" s="302" t="s">
        <v>46</v>
      </c>
      <c r="R630" s="297" t="s">
        <v>47</v>
      </c>
      <c r="S630" s="297" t="s">
        <v>51</v>
      </c>
      <c r="T630" s="297"/>
      <c r="U630" s="344"/>
      <c r="V630" s="344"/>
      <c r="W630" s="335">
        <f t="shared" si="9"/>
        <v>0</v>
      </c>
      <c r="X630" s="292" t="s">
        <v>439</v>
      </c>
    </row>
    <row r="631" spans="1:24" x14ac:dyDescent="0.2">
      <c r="A631" s="286" t="s">
        <v>235</v>
      </c>
      <c r="B631" s="349">
        <v>963</v>
      </c>
      <c r="C631" s="286" t="s">
        <v>816</v>
      </c>
      <c r="D631" s="286" t="s">
        <v>42</v>
      </c>
      <c r="E631" s="286">
        <v>25</v>
      </c>
      <c r="F631" s="286">
        <v>79</v>
      </c>
      <c r="G631" s="286">
        <v>6</v>
      </c>
      <c r="H631" s="286">
        <v>2</v>
      </c>
      <c r="I631" s="286">
        <v>6</v>
      </c>
      <c r="J631" s="349">
        <v>36</v>
      </c>
      <c r="K631" s="286" t="s">
        <v>43</v>
      </c>
      <c r="L631" s="286" t="s">
        <v>44</v>
      </c>
      <c r="M631" s="286" t="s">
        <v>45</v>
      </c>
      <c r="N631" s="286" t="s">
        <v>45</v>
      </c>
      <c r="O631" s="286" t="s">
        <v>51</v>
      </c>
      <c r="P631" s="302"/>
      <c r="Q631" s="302" t="s">
        <v>46</v>
      </c>
      <c r="R631" s="297" t="s">
        <v>47</v>
      </c>
      <c r="S631" s="297" t="s">
        <v>51</v>
      </c>
      <c r="T631" s="297"/>
      <c r="U631" s="344"/>
      <c r="V631" s="344"/>
      <c r="W631" s="335">
        <f t="shared" si="9"/>
        <v>0</v>
      </c>
      <c r="X631" s="292" t="s">
        <v>439</v>
      </c>
    </row>
    <row r="632" spans="1:24" x14ac:dyDescent="0.2">
      <c r="A632" s="286" t="s">
        <v>235</v>
      </c>
      <c r="B632" s="349">
        <v>964</v>
      </c>
      <c r="C632" s="286" t="s">
        <v>817</v>
      </c>
      <c r="D632" s="286" t="s">
        <v>82</v>
      </c>
      <c r="E632" s="286">
        <v>22</v>
      </c>
      <c r="F632" s="286">
        <v>69</v>
      </c>
      <c r="G632" s="286">
        <v>7</v>
      </c>
      <c r="H632" s="286">
        <v>2</v>
      </c>
      <c r="I632" s="286">
        <v>6</v>
      </c>
      <c r="J632" s="349">
        <v>42</v>
      </c>
      <c r="K632" s="286" t="s">
        <v>43</v>
      </c>
      <c r="L632" s="286" t="s">
        <v>44</v>
      </c>
      <c r="M632" s="286" t="s">
        <v>45</v>
      </c>
      <c r="N632" s="286" t="s">
        <v>45</v>
      </c>
      <c r="O632" s="286" t="s">
        <v>51</v>
      </c>
      <c r="P632" s="302"/>
      <c r="Q632" s="302" t="s">
        <v>46</v>
      </c>
      <c r="R632" s="297" t="s">
        <v>47</v>
      </c>
      <c r="S632" s="297" t="s">
        <v>51</v>
      </c>
      <c r="T632" s="297"/>
      <c r="U632" s="344"/>
      <c r="V632" s="344"/>
      <c r="W632" s="335">
        <f t="shared" si="9"/>
        <v>0</v>
      </c>
      <c r="X632" s="292" t="s">
        <v>439</v>
      </c>
    </row>
    <row r="633" spans="1:24" x14ac:dyDescent="0.2">
      <c r="A633" s="286" t="s">
        <v>235</v>
      </c>
      <c r="B633" s="349">
        <v>965</v>
      </c>
      <c r="C633" s="286" t="s">
        <v>818</v>
      </c>
      <c r="D633" s="286" t="s">
        <v>82</v>
      </c>
      <c r="E633" s="286">
        <v>27</v>
      </c>
      <c r="F633" s="286">
        <v>85</v>
      </c>
      <c r="G633" s="286">
        <v>8</v>
      </c>
      <c r="H633" s="286">
        <v>2</v>
      </c>
      <c r="I633" s="286">
        <v>6</v>
      </c>
      <c r="J633" s="349">
        <v>48</v>
      </c>
      <c r="K633" s="286" t="s">
        <v>43</v>
      </c>
      <c r="L633" s="286" t="s">
        <v>44</v>
      </c>
      <c r="M633" s="286" t="s">
        <v>45</v>
      </c>
      <c r="N633" s="286" t="s">
        <v>45</v>
      </c>
      <c r="O633" s="286" t="s">
        <v>51</v>
      </c>
      <c r="P633" s="302" t="s">
        <v>243</v>
      </c>
      <c r="Q633" s="302" t="s">
        <v>46</v>
      </c>
      <c r="R633" s="297" t="s">
        <v>47</v>
      </c>
      <c r="S633" s="297" t="s">
        <v>51</v>
      </c>
      <c r="T633" s="297"/>
      <c r="U633" s="344"/>
      <c r="V633" s="344"/>
      <c r="W633" s="335">
        <f t="shared" si="9"/>
        <v>0</v>
      </c>
      <c r="X633" s="292" t="s">
        <v>439</v>
      </c>
    </row>
    <row r="634" spans="1:24" x14ac:dyDescent="0.2">
      <c r="A634" s="286" t="s">
        <v>235</v>
      </c>
      <c r="B634" s="349">
        <v>966</v>
      </c>
      <c r="C634" s="286" t="s">
        <v>819</v>
      </c>
      <c r="D634" s="286" t="s">
        <v>42</v>
      </c>
      <c r="E634" s="286">
        <v>31</v>
      </c>
      <c r="F634" s="286">
        <v>97</v>
      </c>
      <c r="G634" s="286">
        <v>9</v>
      </c>
      <c r="H634" s="286">
        <v>3</v>
      </c>
      <c r="I634" s="286">
        <v>7</v>
      </c>
      <c r="J634" s="349">
        <v>63</v>
      </c>
      <c r="K634" s="286" t="s">
        <v>43</v>
      </c>
      <c r="L634" s="286" t="s">
        <v>44</v>
      </c>
      <c r="M634" s="286" t="s">
        <v>51</v>
      </c>
      <c r="N634" s="286" t="s">
        <v>45</v>
      </c>
      <c r="O634" s="286" t="s">
        <v>51</v>
      </c>
      <c r="P634" s="302"/>
      <c r="Q634" s="302" t="s">
        <v>46</v>
      </c>
      <c r="R634" s="297" t="s">
        <v>47</v>
      </c>
      <c r="S634" s="297" t="s">
        <v>51</v>
      </c>
      <c r="T634" s="297"/>
      <c r="U634" s="344"/>
      <c r="V634" s="344"/>
      <c r="W634" s="335">
        <f t="shared" si="9"/>
        <v>0</v>
      </c>
      <c r="X634" s="292" t="s">
        <v>439</v>
      </c>
    </row>
    <row r="635" spans="1:24" x14ac:dyDescent="0.2">
      <c r="A635" s="286" t="s">
        <v>235</v>
      </c>
      <c r="B635" s="349">
        <v>967</v>
      </c>
      <c r="C635" s="286" t="s">
        <v>820</v>
      </c>
      <c r="D635" s="286" t="s">
        <v>82</v>
      </c>
      <c r="E635" s="286">
        <v>12</v>
      </c>
      <c r="F635" s="286">
        <v>38</v>
      </c>
      <c r="G635" s="286">
        <v>5</v>
      </c>
      <c r="H635" s="286">
        <v>2</v>
      </c>
      <c r="I635" s="286">
        <v>4</v>
      </c>
      <c r="J635" s="349">
        <v>20</v>
      </c>
      <c r="K635" s="286" t="s">
        <v>51</v>
      </c>
      <c r="L635" s="286" t="s">
        <v>44</v>
      </c>
      <c r="M635" s="286" t="s">
        <v>51</v>
      </c>
      <c r="N635" s="286" t="s">
        <v>45</v>
      </c>
      <c r="O635" s="286" t="s">
        <v>51</v>
      </c>
      <c r="P635" s="302"/>
      <c r="Q635" s="302" t="s">
        <v>63</v>
      </c>
      <c r="R635" s="297" t="s">
        <v>58</v>
      </c>
      <c r="S635" s="297" t="s">
        <v>45</v>
      </c>
      <c r="T635" s="297"/>
      <c r="U635" s="344"/>
      <c r="V635" s="344"/>
      <c r="W635" s="335">
        <f t="shared" si="9"/>
        <v>0</v>
      </c>
      <c r="X635" s="292" t="s">
        <v>439</v>
      </c>
    </row>
    <row r="636" spans="1:24" x14ac:dyDescent="0.2">
      <c r="A636" s="463" t="s">
        <v>235</v>
      </c>
      <c r="B636" s="465">
        <v>968</v>
      </c>
      <c r="C636" s="463" t="s">
        <v>821</v>
      </c>
      <c r="D636" s="463" t="s">
        <v>42</v>
      </c>
      <c r="E636" s="463">
        <v>34</v>
      </c>
      <c r="F636" s="463">
        <v>107</v>
      </c>
      <c r="G636" s="463">
        <v>9</v>
      </c>
      <c r="H636" s="463">
        <v>2</v>
      </c>
      <c r="I636" s="463">
        <v>8</v>
      </c>
      <c r="J636" s="465">
        <v>72</v>
      </c>
      <c r="K636" s="463" t="s">
        <v>50</v>
      </c>
      <c r="L636" s="463" t="s">
        <v>44</v>
      </c>
      <c r="M636" s="463" t="s">
        <v>45</v>
      </c>
      <c r="N636" s="463" t="s">
        <v>45</v>
      </c>
      <c r="O636" s="463" t="s">
        <v>51</v>
      </c>
      <c r="P636" s="464"/>
      <c r="Q636" s="302" t="s">
        <v>46</v>
      </c>
      <c r="R636" s="297" t="s">
        <v>47</v>
      </c>
      <c r="S636" s="297" t="s">
        <v>51</v>
      </c>
      <c r="T636" s="297"/>
      <c r="U636" s="344"/>
      <c r="V636" s="344"/>
      <c r="W636" s="335">
        <f t="shared" si="9"/>
        <v>0</v>
      </c>
      <c r="X636" s="292" t="s">
        <v>439</v>
      </c>
    </row>
    <row r="637" spans="1:24" ht="24" x14ac:dyDescent="0.2">
      <c r="A637" s="463"/>
      <c r="B637" s="465"/>
      <c r="C637" s="463"/>
      <c r="D637" s="463"/>
      <c r="E637" s="463"/>
      <c r="F637" s="463"/>
      <c r="G637" s="463"/>
      <c r="H637" s="463"/>
      <c r="I637" s="463"/>
      <c r="J637" s="465"/>
      <c r="K637" s="463"/>
      <c r="L637" s="463"/>
      <c r="M637" s="463"/>
      <c r="N637" s="463"/>
      <c r="O637" s="463"/>
      <c r="P637" s="464"/>
      <c r="Q637" s="302" t="s">
        <v>48</v>
      </c>
      <c r="R637" s="297" t="s">
        <v>47</v>
      </c>
      <c r="S637" s="297" t="s">
        <v>51</v>
      </c>
      <c r="T637" s="297"/>
      <c r="U637" s="344"/>
      <c r="V637" s="344"/>
      <c r="W637" s="335">
        <f t="shared" si="9"/>
        <v>0</v>
      </c>
      <c r="X637" s="292" t="s">
        <v>439</v>
      </c>
    </row>
    <row r="638" spans="1:24" x14ac:dyDescent="0.2">
      <c r="A638" s="286" t="s">
        <v>235</v>
      </c>
      <c r="B638" s="349">
        <v>969</v>
      </c>
      <c r="C638" s="286" t="s">
        <v>822</v>
      </c>
      <c r="D638" s="286" t="s">
        <v>82</v>
      </c>
      <c r="E638" s="286">
        <v>7</v>
      </c>
      <c r="F638" s="286">
        <v>22</v>
      </c>
      <c r="G638" s="286">
        <v>4</v>
      </c>
      <c r="H638" s="286">
        <v>2</v>
      </c>
      <c r="I638" s="286">
        <v>2</v>
      </c>
      <c r="J638" s="349">
        <v>8</v>
      </c>
      <c r="K638" s="286" t="s">
        <v>51</v>
      </c>
      <c r="L638" s="286" t="s">
        <v>44</v>
      </c>
      <c r="M638" s="286" t="s">
        <v>45</v>
      </c>
      <c r="N638" s="286" t="s">
        <v>45</v>
      </c>
      <c r="O638" s="286" t="s">
        <v>45</v>
      </c>
      <c r="P638" s="302"/>
      <c r="Q638" s="302" t="s">
        <v>63</v>
      </c>
      <c r="R638" s="297" t="s">
        <v>58</v>
      </c>
      <c r="S638" s="297" t="s">
        <v>45</v>
      </c>
      <c r="T638" s="297"/>
      <c r="U638" s="344"/>
      <c r="V638" s="344"/>
      <c r="W638" s="335">
        <f t="shared" si="9"/>
        <v>0</v>
      </c>
      <c r="X638" s="292" t="s">
        <v>439</v>
      </c>
    </row>
    <row r="639" spans="1:24" x14ac:dyDescent="0.2">
      <c r="A639" s="286" t="s">
        <v>235</v>
      </c>
      <c r="B639" s="349">
        <v>970</v>
      </c>
      <c r="C639" s="286" t="s">
        <v>823</v>
      </c>
      <c r="D639" s="286" t="s">
        <v>82</v>
      </c>
      <c r="E639" s="286">
        <v>28</v>
      </c>
      <c r="F639" s="286">
        <v>88</v>
      </c>
      <c r="G639" s="286">
        <v>8</v>
      </c>
      <c r="H639" s="286">
        <v>2</v>
      </c>
      <c r="I639" s="286">
        <v>6</v>
      </c>
      <c r="J639" s="349">
        <v>48</v>
      </c>
      <c r="K639" s="286" t="s">
        <v>43</v>
      </c>
      <c r="L639" s="286" t="s">
        <v>44</v>
      </c>
      <c r="M639" s="286" t="s">
        <v>45</v>
      </c>
      <c r="N639" s="286" t="s">
        <v>45</v>
      </c>
      <c r="O639" s="286" t="s">
        <v>51</v>
      </c>
      <c r="P639" s="302"/>
      <c r="Q639" s="302" t="s">
        <v>46</v>
      </c>
      <c r="R639" s="297" t="s">
        <v>47</v>
      </c>
      <c r="S639" s="297" t="s">
        <v>51</v>
      </c>
      <c r="T639" s="297"/>
      <c r="U639" s="344"/>
      <c r="V639" s="344"/>
      <c r="W639" s="335">
        <f t="shared" si="9"/>
        <v>0</v>
      </c>
      <c r="X639" s="292" t="s">
        <v>439</v>
      </c>
    </row>
    <row r="640" spans="1:24" x14ac:dyDescent="0.2">
      <c r="A640" s="286" t="s">
        <v>235</v>
      </c>
      <c r="B640" s="349">
        <v>971</v>
      </c>
      <c r="C640" s="286" t="s">
        <v>824</v>
      </c>
      <c r="D640" s="286" t="s">
        <v>82</v>
      </c>
      <c r="E640" s="286">
        <v>20</v>
      </c>
      <c r="F640" s="286">
        <v>63</v>
      </c>
      <c r="G640" s="286">
        <v>6</v>
      </c>
      <c r="H640" s="286">
        <v>2</v>
      </c>
      <c r="I640" s="286">
        <v>5</v>
      </c>
      <c r="J640" s="349">
        <v>30</v>
      </c>
      <c r="K640" s="286" t="s">
        <v>43</v>
      </c>
      <c r="L640" s="286" t="s">
        <v>44</v>
      </c>
      <c r="M640" s="286" t="s">
        <v>45</v>
      </c>
      <c r="N640" s="286" t="s">
        <v>45</v>
      </c>
      <c r="O640" s="286" t="s">
        <v>51</v>
      </c>
      <c r="P640" s="302"/>
      <c r="Q640" s="302" t="s">
        <v>46</v>
      </c>
      <c r="R640" s="297" t="s">
        <v>47</v>
      </c>
      <c r="S640" s="297" t="s">
        <v>51</v>
      </c>
      <c r="T640" s="297"/>
      <c r="U640" s="344"/>
      <c r="V640" s="344"/>
      <c r="W640" s="335">
        <f t="shared" si="9"/>
        <v>0</v>
      </c>
      <c r="X640" s="292" t="s">
        <v>439</v>
      </c>
    </row>
    <row r="641" spans="1:24" x14ac:dyDescent="0.2">
      <c r="A641" s="463" t="s">
        <v>235</v>
      </c>
      <c r="B641" s="465">
        <v>972</v>
      </c>
      <c r="C641" s="463" t="s">
        <v>825</v>
      </c>
      <c r="D641" s="463" t="s">
        <v>42</v>
      </c>
      <c r="E641" s="463">
        <v>42</v>
      </c>
      <c r="F641" s="463">
        <v>132</v>
      </c>
      <c r="G641" s="463">
        <v>8</v>
      </c>
      <c r="H641" s="463">
        <v>1</v>
      </c>
      <c r="I641" s="463">
        <v>8</v>
      </c>
      <c r="J641" s="465">
        <v>64</v>
      </c>
      <c r="K641" s="463" t="s">
        <v>50</v>
      </c>
      <c r="L641" s="463" t="s">
        <v>44</v>
      </c>
      <c r="M641" s="463" t="s">
        <v>45</v>
      </c>
      <c r="N641" s="463" t="s">
        <v>45</v>
      </c>
      <c r="O641" s="463" t="s">
        <v>51</v>
      </c>
      <c r="P641" s="464"/>
      <c r="Q641" s="302" t="s">
        <v>46</v>
      </c>
      <c r="R641" s="297" t="s">
        <v>47</v>
      </c>
      <c r="S641" s="297" t="s">
        <v>51</v>
      </c>
      <c r="T641" s="297"/>
      <c r="U641" s="344"/>
      <c r="V641" s="344"/>
      <c r="W641" s="335">
        <f t="shared" si="9"/>
        <v>0</v>
      </c>
      <c r="X641" s="292" t="s">
        <v>439</v>
      </c>
    </row>
    <row r="642" spans="1:24" ht="24" x14ac:dyDescent="0.2">
      <c r="A642" s="463"/>
      <c r="B642" s="465"/>
      <c r="C642" s="463"/>
      <c r="D642" s="463"/>
      <c r="E642" s="463"/>
      <c r="F642" s="463"/>
      <c r="G642" s="463"/>
      <c r="H642" s="463"/>
      <c r="I642" s="463"/>
      <c r="J642" s="465"/>
      <c r="K642" s="463"/>
      <c r="L642" s="463"/>
      <c r="M642" s="463"/>
      <c r="N642" s="463"/>
      <c r="O642" s="463"/>
      <c r="P642" s="464"/>
      <c r="Q642" s="302" t="s">
        <v>48</v>
      </c>
      <c r="R642" s="297" t="s">
        <v>47</v>
      </c>
      <c r="S642" s="297" t="s">
        <v>51</v>
      </c>
      <c r="T642" s="297"/>
      <c r="U642" s="344"/>
      <c r="V642" s="344"/>
      <c r="W642" s="335">
        <f t="shared" si="9"/>
        <v>0</v>
      </c>
      <c r="X642" s="292" t="s">
        <v>439</v>
      </c>
    </row>
    <row r="643" spans="1:24" x14ac:dyDescent="0.2">
      <c r="A643" s="286" t="s">
        <v>235</v>
      </c>
      <c r="B643" s="349">
        <v>973</v>
      </c>
      <c r="C643" s="286" t="s">
        <v>826</v>
      </c>
      <c r="D643" s="286" t="s">
        <v>82</v>
      </c>
      <c r="E643" s="286">
        <v>22</v>
      </c>
      <c r="F643" s="286">
        <v>69</v>
      </c>
      <c r="G643" s="286">
        <v>8</v>
      </c>
      <c r="H643" s="286">
        <v>2</v>
      </c>
      <c r="I643" s="286">
        <v>6</v>
      </c>
      <c r="J643" s="349">
        <v>48</v>
      </c>
      <c r="K643" s="286" t="s">
        <v>43</v>
      </c>
      <c r="L643" s="286" t="s">
        <v>44</v>
      </c>
      <c r="M643" s="286" t="s">
        <v>45</v>
      </c>
      <c r="N643" s="286" t="s">
        <v>45</v>
      </c>
      <c r="O643" s="286" t="s">
        <v>51</v>
      </c>
      <c r="P643" s="302"/>
      <c r="Q643" s="302" t="s">
        <v>46</v>
      </c>
      <c r="R643" s="297" t="s">
        <v>47</v>
      </c>
      <c r="S643" s="297" t="s">
        <v>51</v>
      </c>
      <c r="T643" s="297"/>
      <c r="U643" s="344"/>
      <c r="V643" s="344"/>
      <c r="W643" s="335">
        <f t="shared" ref="W643:W706" si="10">U643+V643</f>
        <v>0</v>
      </c>
      <c r="X643" s="292" t="s">
        <v>439</v>
      </c>
    </row>
    <row r="644" spans="1:24" x14ac:dyDescent="0.2">
      <c r="A644" s="286" t="s">
        <v>235</v>
      </c>
      <c r="B644" s="349">
        <v>974</v>
      </c>
      <c r="C644" s="286" t="s">
        <v>827</v>
      </c>
      <c r="D644" s="286" t="s">
        <v>82</v>
      </c>
      <c r="E644" s="286">
        <v>24</v>
      </c>
      <c r="F644" s="286">
        <v>75</v>
      </c>
      <c r="G644" s="286">
        <v>8</v>
      </c>
      <c r="H644" s="286">
        <v>2</v>
      </c>
      <c r="I644" s="286">
        <v>6</v>
      </c>
      <c r="J644" s="349">
        <v>48</v>
      </c>
      <c r="K644" s="286" t="s">
        <v>43</v>
      </c>
      <c r="L644" s="286" t="s">
        <v>44</v>
      </c>
      <c r="M644" s="286" t="s">
        <v>45</v>
      </c>
      <c r="N644" s="286" t="s">
        <v>45</v>
      </c>
      <c r="O644" s="286" t="s">
        <v>51</v>
      </c>
      <c r="P644" s="302"/>
      <c r="Q644" s="302" t="s">
        <v>46</v>
      </c>
      <c r="R644" s="297" t="s">
        <v>47</v>
      </c>
      <c r="S644" s="297" t="s">
        <v>51</v>
      </c>
      <c r="T644" s="297"/>
      <c r="U644" s="344"/>
      <c r="V644" s="344"/>
      <c r="W644" s="335">
        <f t="shared" si="10"/>
        <v>0</v>
      </c>
      <c r="X644" s="292" t="s">
        <v>439</v>
      </c>
    </row>
    <row r="645" spans="1:24" x14ac:dyDescent="0.2">
      <c r="A645" s="286" t="s">
        <v>235</v>
      </c>
      <c r="B645" s="349">
        <v>975</v>
      </c>
      <c r="C645" s="286" t="s">
        <v>828</v>
      </c>
      <c r="D645" s="286" t="s">
        <v>82</v>
      </c>
      <c r="E645" s="286">
        <v>22</v>
      </c>
      <c r="F645" s="286">
        <v>69</v>
      </c>
      <c r="G645" s="286">
        <v>8</v>
      </c>
      <c r="H645" s="286">
        <v>2</v>
      </c>
      <c r="I645" s="286">
        <v>6</v>
      </c>
      <c r="J645" s="349">
        <v>48</v>
      </c>
      <c r="K645" s="286" t="s">
        <v>43</v>
      </c>
      <c r="L645" s="286" t="s">
        <v>44</v>
      </c>
      <c r="M645" s="286" t="s">
        <v>45</v>
      </c>
      <c r="N645" s="286" t="s">
        <v>45</v>
      </c>
      <c r="O645" s="286" t="s">
        <v>51</v>
      </c>
      <c r="P645" s="302"/>
      <c r="Q645" s="302" t="s">
        <v>46</v>
      </c>
      <c r="R645" s="297" t="s">
        <v>47</v>
      </c>
      <c r="S645" s="297" t="s">
        <v>51</v>
      </c>
      <c r="T645" s="297"/>
      <c r="U645" s="344"/>
      <c r="V645" s="344"/>
      <c r="W645" s="335">
        <f t="shared" si="10"/>
        <v>0</v>
      </c>
      <c r="X645" s="292" t="s">
        <v>439</v>
      </c>
    </row>
    <row r="646" spans="1:24" x14ac:dyDescent="0.2">
      <c r="A646" s="286" t="s">
        <v>235</v>
      </c>
      <c r="B646" s="349">
        <v>976</v>
      </c>
      <c r="C646" s="286"/>
      <c r="D646" s="286" t="s">
        <v>241</v>
      </c>
      <c r="E646" s="286"/>
      <c r="F646" s="286"/>
      <c r="G646" s="286">
        <v>15</v>
      </c>
      <c r="H646" s="286"/>
      <c r="I646" s="286">
        <v>7</v>
      </c>
      <c r="J646" s="349">
        <v>105</v>
      </c>
      <c r="K646" s="286"/>
      <c r="L646" s="286"/>
      <c r="M646" s="286"/>
      <c r="N646" s="286"/>
      <c r="O646" s="286"/>
      <c r="P646" s="302"/>
      <c r="Q646" s="302"/>
      <c r="R646" s="297"/>
      <c r="S646" s="297"/>
      <c r="T646" s="297"/>
      <c r="U646" s="345" t="s">
        <v>439</v>
      </c>
      <c r="V646" s="345" t="s">
        <v>439</v>
      </c>
      <c r="W646" s="335" t="s">
        <v>439</v>
      </c>
      <c r="X646" s="292" t="s">
        <v>439</v>
      </c>
    </row>
    <row r="647" spans="1:24" x14ac:dyDescent="0.2">
      <c r="A647" s="463" t="s">
        <v>235</v>
      </c>
      <c r="B647" s="465">
        <v>977</v>
      </c>
      <c r="C647" s="463" t="s">
        <v>829</v>
      </c>
      <c r="D647" s="463" t="s">
        <v>241</v>
      </c>
      <c r="E647" s="463">
        <v>35</v>
      </c>
      <c r="F647" s="463">
        <v>110</v>
      </c>
      <c r="G647" s="463">
        <v>9</v>
      </c>
      <c r="H647" s="463">
        <v>2</v>
      </c>
      <c r="I647" s="463">
        <v>7</v>
      </c>
      <c r="J647" s="465">
        <v>63</v>
      </c>
      <c r="K647" s="463" t="s">
        <v>50</v>
      </c>
      <c r="L647" s="463" t="s">
        <v>44</v>
      </c>
      <c r="M647" s="463" t="s">
        <v>45</v>
      </c>
      <c r="N647" s="463" t="s">
        <v>45</v>
      </c>
      <c r="O647" s="463" t="s">
        <v>45</v>
      </c>
      <c r="P647" s="464"/>
      <c r="Q647" s="302" t="s">
        <v>46</v>
      </c>
      <c r="R647" s="297" t="s">
        <v>47</v>
      </c>
      <c r="S647" s="297" t="s">
        <v>51</v>
      </c>
      <c r="T647" s="297"/>
      <c r="U647" s="344"/>
      <c r="V647" s="344"/>
      <c r="W647" s="335">
        <f t="shared" si="10"/>
        <v>0</v>
      </c>
      <c r="X647" s="292" t="s">
        <v>439</v>
      </c>
    </row>
    <row r="648" spans="1:24" ht="24" x14ac:dyDescent="0.2">
      <c r="A648" s="463"/>
      <c r="B648" s="465"/>
      <c r="C648" s="463"/>
      <c r="D648" s="463"/>
      <c r="E648" s="463"/>
      <c r="F648" s="463"/>
      <c r="G648" s="463"/>
      <c r="H648" s="463"/>
      <c r="I648" s="463"/>
      <c r="J648" s="465"/>
      <c r="K648" s="463"/>
      <c r="L648" s="463"/>
      <c r="M648" s="463"/>
      <c r="N648" s="463"/>
      <c r="O648" s="463"/>
      <c r="P648" s="464"/>
      <c r="Q648" s="302" t="s">
        <v>48</v>
      </c>
      <c r="R648" s="297" t="s">
        <v>47</v>
      </c>
      <c r="S648" s="297" t="s">
        <v>51</v>
      </c>
      <c r="T648" s="297"/>
      <c r="U648" s="344"/>
      <c r="V648" s="344"/>
      <c r="W648" s="335">
        <f t="shared" si="10"/>
        <v>0</v>
      </c>
      <c r="X648" s="292" t="s">
        <v>439</v>
      </c>
    </row>
    <row r="649" spans="1:24" x14ac:dyDescent="0.2">
      <c r="A649" s="463" t="s">
        <v>235</v>
      </c>
      <c r="B649" s="465">
        <v>978</v>
      </c>
      <c r="C649" s="463" t="s">
        <v>830</v>
      </c>
      <c r="D649" s="463" t="s">
        <v>42</v>
      </c>
      <c r="E649" s="463">
        <v>29</v>
      </c>
      <c r="F649" s="463">
        <v>91</v>
      </c>
      <c r="G649" s="463">
        <v>7</v>
      </c>
      <c r="H649" s="463">
        <v>2</v>
      </c>
      <c r="I649" s="463">
        <v>6</v>
      </c>
      <c r="J649" s="465">
        <v>42</v>
      </c>
      <c r="K649" s="463" t="s">
        <v>43</v>
      </c>
      <c r="L649" s="463" t="s">
        <v>44</v>
      </c>
      <c r="M649" s="463" t="s">
        <v>51</v>
      </c>
      <c r="N649" s="463" t="s">
        <v>45</v>
      </c>
      <c r="O649" s="463" t="s">
        <v>51</v>
      </c>
      <c r="P649" s="464"/>
      <c r="Q649" s="302" t="s">
        <v>46</v>
      </c>
      <c r="R649" s="297" t="s">
        <v>47</v>
      </c>
      <c r="S649" s="297" t="s">
        <v>51</v>
      </c>
      <c r="T649" s="297"/>
      <c r="U649" s="344"/>
      <c r="V649" s="344"/>
      <c r="W649" s="335">
        <f t="shared" si="10"/>
        <v>0</v>
      </c>
      <c r="X649" s="292" t="s">
        <v>439</v>
      </c>
    </row>
    <row r="650" spans="1:24" ht="24" x14ac:dyDescent="0.2">
      <c r="A650" s="463"/>
      <c r="B650" s="465"/>
      <c r="C650" s="463"/>
      <c r="D650" s="463"/>
      <c r="E650" s="463"/>
      <c r="F650" s="463"/>
      <c r="G650" s="463"/>
      <c r="H650" s="463"/>
      <c r="I650" s="463"/>
      <c r="J650" s="465"/>
      <c r="K650" s="463"/>
      <c r="L650" s="463"/>
      <c r="M650" s="463"/>
      <c r="N650" s="463"/>
      <c r="O650" s="463"/>
      <c r="P650" s="464"/>
      <c r="Q650" s="302" t="s">
        <v>48</v>
      </c>
      <c r="R650" s="297" t="s">
        <v>47</v>
      </c>
      <c r="S650" s="297" t="s">
        <v>51</v>
      </c>
      <c r="T650" s="297"/>
      <c r="U650" s="344"/>
      <c r="V650" s="344"/>
      <c r="W650" s="335">
        <f t="shared" si="10"/>
        <v>0</v>
      </c>
      <c r="X650" s="292" t="s">
        <v>439</v>
      </c>
    </row>
    <row r="651" spans="1:24" x14ac:dyDescent="0.2">
      <c r="A651" s="463" t="s">
        <v>235</v>
      </c>
      <c r="B651" s="465">
        <v>979</v>
      </c>
      <c r="C651" s="463" t="s">
        <v>831</v>
      </c>
      <c r="D651" s="463" t="s">
        <v>82</v>
      </c>
      <c r="E651" s="463">
        <v>34</v>
      </c>
      <c r="F651" s="463">
        <v>107</v>
      </c>
      <c r="G651" s="463">
        <v>9</v>
      </c>
      <c r="H651" s="463">
        <v>1</v>
      </c>
      <c r="I651" s="463">
        <v>8</v>
      </c>
      <c r="J651" s="465">
        <v>72</v>
      </c>
      <c r="K651" s="463" t="s">
        <v>50</v>
      </c>
      <c r="L651" s="463" t="s">
        <v>44</v>
      </c>
      <c r="M651" s="463" t="s">
        <v>45</v>
      </c>
      <c r="N651" s="463" t="s">
        <v>45</v>
      </c>
      <c r="O651" s="463" t="s">
        <v>51</v>
      </c>
      <c r="P651" s="464"/>
      <c r="Q651" s="302" t="s">
        <v>46</v>
      </c>
      <c r="R651" s="297" t="s">
        <v>47</v>
      </c>
      <c r="S651" s="297" t="s">
        <v>51</v>
      </c>
      <c r="T651" s="297"/>
      <c r="U651" s="344"/>
      <c r="V651" s="344"/>
      <c r="W651" s="335">
        <f t="shared" si="10"/>
        <v>0</v>
      </c>
      <c r="X651" s="292" t="s">
        <v>439</v>
      </c>
    </row>
    <row r="652" spans="1:24" ht="24" x14ac:dyDescent="0.2">
      <c r="A652" s="463"/>
      <c r="B652" s="465"/>
      <c r="C652" s="463"/>
      <c r="D652" s="463"/>
      <c r="E652" s="463"/>
      <c r="F652" s="463"/>
      <c r="G652" s="463"/>
      <c r="H652" s="463"/>
      <c r="I652" s="463"/>
      <c r="J652" s="465"/>
      <c r="K652" s="463"/>
      <c r="L652" s="463"/>
      <c r="M652" s="463"/>
      <c r="N652" s="463"/>
      <c r="O652" s="463"/>
      <c r="P652" s="464"/>
      <c r="Q652" s="302" t="s">
        <v>48</v>
      </c>
      <c r="R652" s="297" t="s">
        <v>47</v>
      </c>
      <c r="S652" s="297" t="s">
        <v>51</v>
      </c>
      <c r="T652" s="297"/>
      <c r="U652" s="344"/>
      <c r="V652" s="344"/>
      <c r="W652" s="335">
        <f t="shared" si="10"/>
        <v>0</v>
      </c>
      <c r="X652" s="292" t="s">
        <v>439</v>
      </c>
    </row>
    <row r="653" spans="1:24" x14ac:dyDescent="0.2">
      <c r="A653" s="463" t="s">
        <v>235</v>
      </c>
      <c r="B653" s="465">
        <v>980</v>
      </c>
      <c r="C653" s="463" t="s">
        <v>832</v>
      </c>
      <c r="D653" s="463" t="s">
        <v>82</v>
      </c>
      <c r="E653" s="463">
        <v>35</v>
      </c>
      <c r="F653" s="463">
        <v>110</v>
      </c>
      <c r="G653" s="463">
        <v>9</v>
      </c>
      <c r="H653" s="463">
        <v>2</v>
      </c>
      <c r="I653" s="463">
        <v>7</v>
      </c>
      <c r="J653" s="465">
        <v>63</v>
      </c>
      <c r="K653" s="463" t="s">
        <v>50</v>
      </c>
      <c r="L653" s="463" t="s">
        <v>44</v>
      </c>
      <c r="M653" s="463" t="s">
        <v>45</v>
      </c>
      <c r="N653" s="463" t="s">
        <v>45</v>
      </c>
      <c r="O653" s="463" t="s">
        <v>51</v>
      </c>
      <c r="P653" s="464"/>
      <c r="Q653" s="302" t="s">
        <v>46</v>
      </c>
      <c r="R653" s="297" t="s">
        <v>47</v>
      </c>
      <c r="S653" s="297" t="s">
        <v>51</v>
      </c>
      <c r="T653" s="297"/>
      <c r="U653" s="344"/>
      <c r="V653" s="344"/>
      <c r="W653" s="335">
        <f t="shared" si="10"/>
        <v>0</v>
      </c>
      <c r="X653" s="292" t="s">
        <v>439</v>
      </c>
    </row>
    <row r="654" spans="1:24" ht="24" x14ac:dyDescent="0.2">
      <c r="A654" s="463"/>
      <c r="B654" s="465"/>
      <c r="C654" s="463"/>
      <c r="D654" s="463"/>
      <c r="E654" s="463"/>
      <c r="F654" s="463"/>
      <c r="G654" s="463"/>
      <c r="H654" s="463"/>
      <c r="I654" s="463"/>
      <c r="J654" s="465"/>
      <c r="K654" s="463"/>
      <c r="L654" s="463"/>
      <c r="M654" s="463"/>
      <c r="N654" s="463"/>
      <c r="O654" s="463"/>
      <c r="P654" s="464"/>
      <c r="Q654" s="302" t="s">
        <v>48</v>
      </c>
      <c r="R654" s="297" t="s">
        <v>47</v>
      </c>
      <c r="S654" s="297" t="s">
        <v>51</v>
      </c>
      <c r="T654" s="297"/>
      <c r="U654" s="344"/>
      <c r="V654" s="344"/>
      <c r="W654" s="335">
        <f t="shared" si="10"/>
        <v>0</v>
      </c>
      <c r="X654" s="292" t="s">
        <v>439</v>
      </c>
    </row>
    <row r="655" spans="1:24" x14ac:dyDescent="0.2">
      <c r="A655" s="463" t="s">
        <v>235</v>
      </c>
      <c r="B655" s="465">
        <v>981</v>
      </c>
      <c r="C655" s="463" t="s">
        <v>833</v>
      </c>
      <c r="D655" s="463" t="s">
        <v>82</v>
      </c>
      <c r="E655" s="463">
        <v>33</v>
      </c>
      <c r="F655" s="463">
        <v>104</v>
      </c>
      <c r="G655" s="463">
        <v>8</v>
      </c>
      <c r="H655" s="463">
        <v>2</v>
      </c>
      <c r="I655" s="463">
        <v>7</v>
      </c>
      <c r="J655" s="465">
        <v>56</v>
      </c>
      <c r="K655" s="463" t="s">
        <v>50</v>
      </c>
      <c r="L655" s="463" t="s">
        <v>44</v>
      </c>
      <c r="M655" s="463" t="s">
        <v>45</v>
      </c>
      <c r="N655" s="463" t="s">
        <v>45</v>
      </c>
      <c r="O655" s="463" t="s">
        <v>51</v>
      </c>
      <c r="P655" s="464"/>
      <c r="Q655" s="302" t="s">
        <v>46</v>
      </c>
      <c r="R655" s="297" t="s">
        <v>47</v>
      </c>
      <c r="S655" s="297" t="s">
        <v>51</v>
      </c>
      <c r="T655" s="297"/>
      <c r="U655" s="344"/>
      <c r="V655" s="344"/>
      <c r="W655" s="335">
        <f t="shared" si="10"/>
        <v>0</v>
      </c>
      <c r="X655" s="292" t="s">
        <v>439</v>
      </c>
    </row>
    <row r="656" spans="1:24" ht="24" x14ac:dyDescent="0.2">
      <c r="A656" s="463"/>
      <c r="B656" s="465"/>
      <c r="C656" s="463"/>
      <c r="D656" s="463"/>
      <c r="E656" s="463"/>
      <c r="F656" s="463"/>
      <c r="G656" s="463"/>
      <c r="H656" s="463"/>
      <c r="I656" s="463"/>
      <c r="J656" s="465"/>
      <c r="K656" s="463"/>
      <c r="L656" s="463"/>
      <c r="M656" s="463"/>
      <c r="N656" s="463"/>
      <c r="O656" s="463"/>
      <c r="P656" s="464"/>
      <c r="Q656" s="302" t="s">
        <v>48</v>
      </c>
      <c r="R656" s="297" t="s">
        <v>47</v>
      </c>
      <c r="S656" s="297" t="s">
        <v>51</v>
      </c>
      <c r="T656" s="297"/>
      <c r="U656" s="344"/>
      <c r="V656" s="344"/>
      <c r="W656" s="335">
        <f t="shared" si="10"/>
        <v>0</v>
      </c>
      <c r="X656" s="292" t="s">
        <v>439</v>
      </c>
    </row>
    <row r="657" spans="1:24" x14ac:dyDescent="0.2">
      <c r="A657" s="463" t="s">
        <v>235</v>
      </c>
      <c r="B657" s="465">
        <v>982</v>
      </c>
      <c r="C657" s="463" t="s">
        <v>834</v>
      </c>
      <c r="D657" s="463" t="s">
        <v>82</v>
      </c>
      <c r="E657" s="463">
        <v>28</v>
      </c>
      <c r="F657" s="463">
        <v>88</v>
      </c>
      <c r="G657" s="463">
        <v>8</v>
      </c>
      <c r="H657" s="463">
        <v>2</v>
      </c>
      <c r="I657" s="463">
        <v>6</v>
      </c>
      <c r="J657" s="465">
        <v>48</v>
      </c>
      <c r="K657" s="463" t="s">
        <v>43</v>
      </c>
      <c r="L657" s="463" t="s">
        <v>44</v>
      </c>
      <c r="M657" s="463" t="s">
        <v>45</v>
      </c>
      <c r="N657" s="463" t="s">
        <v>45</v>
      </c>
      <c r="O657" s="463" t="s">
        <v>51</v>
      </c>
      <c r="P657" s="464"/>
      <c r="Q657" s="302" t="s">
        <v>46</v>
      </c>
      <c r="R657" s="297" t="s">
        <v>47</v>
      </c>
      <c r="S657" s="297" t="s">
        <v>51</v>
      </c>
      <c r="T657" s="297"/>
      <c r="U657" s="344"/>
      <c r="V657" s="344"/>
      <c r="W657" s="335">
        <f t="shared" si="10"/>
        <v>0</v>
      </c>
      <c r="X657" s="292" t="s">
        <v>439</v>
      </c>
    </row>
    <row r="658" spans="1:24" ht="24" x14ac:dyDescent="0.2">
      <c r="A658" s="463"/>
      <c r="B658" s="465"/>
      <c r="C658" s="463"/>
      <c r="D658" s="463"/>
      <c r="E658" s="463"/>
      <c r="F658" s="463"/>
      <c r="G658" s="463"/>
      <c r="H658" s="463"/>
      <c r="I658" s="463"/>
      <c r="J658" s="465"/>
      <c r="K658" s="463"/>
      <c r="L658" s="463"/>
      <c r="M658" s="463"/>
      <c r="N658" s="463"/>
      <c r="O658" s="463"/>
      <c r="P658" s="464"/>
      <c r="Q658" s="302" t="s">
        <v>48</v>
      </c>
      <c r="R658" s="297" t="s">
        <v>47</v>
      </c>
      <c r="S658" s="297" t="s">
        <v>51</v>
      </c>
      <c r="T658" s="297"/>
      <c r="U658" s="344"/>
      <c r="V658" s="344"/>
      <c r="W658" s="335">
        <f t="shared" si="10"/>
        <v>0</v>
      </c>
      <c r="X658" s="292" t="s">
        <v>439</v>
      </c>
    </row>
    <row r="659" spans="1:24" x14ac:dyDescent="0.2">
      <c r="A659" s="463" t="s">
        <v>235</v>
      </c>
      <c r="B659" s="465">
        <v>983</v>
      </c>
      <c r="C659" s="463" t="s">
        <v>835</v>
      </c>
      <c r="D659" s="463" t="s">
        <v>42</v>
      </c>
      <c r="E659" s="463">
        <v>28</v>
      </c>
      <c r="F659" s="463">
        <v>88</v>
      </c>
      <c r="G659" s="463">
        <v>8</v>
      </c>
      <c r="H659" s="463">
        <v>2</v>
      </c>
      <c r="I659" s="463">
        <v>6</v>
      </c>
      <c r="J659" s="465">
        <v>48</v>
      </c>
      <c r="K659" s="463" t="s">
        <v>50</v>
      </c>
      <c r="L659" s="463" t="s">
        <v>44</v>
      </c>
      <c r="M659" s="463" t="s">
        <v>51</v>
      </c>
      <c r="N659" s="463" t="s">
        <v>45</v>
      </c>
      <c r="O659" s="463" t="s">
        <v>51</v>
      </c>
      <c r="P659" s="464"/>
      <c r="Q659" s="302" t="s">
        <v>46</v>
      </c>
      <c r="R659" s="297" t="s">
        <v>47</v>
      </c>
      <c r="S659" s="297" t="s">
        <v>51</v>
      </c>
      <c r="T659" s="297"/>
      <c r="U659" s="344"/>
      <c r="V659" s="344"/>
      <c r="W659" s="335">
        <f t="shared" si="10"/>
        <v>0</v>
      </c>
      <c r="X659" s="292" t="s">
        <v>439</v>
      </c>
    </row>
    <row r="660" spans="1:24" ht="24" x14ac:dyDescent="0.2">
      <c r="A660" s="463"/>
      <c r="B660" s="465"/>
      <c r="C660" s="463"/>
      <c r="D660" s="463"/>
      <c r="E660" s="463"/>
      <c r="F660" s="463"/>
      <c r="G660" s="463"/>
      <c r="H660" s="463"/>
      <c r="I660" s="463"/>
      <c r="J660" s="465"/>
      <c r="K660" s="463"/>
      <c r="L660" s="463"/>
      <c r="M660" s="463"/>
      <c r="N660" s="463"/>
      <c r="O660" s="463"/>
      <c r="P660" s="464"/>
      <c r="Q660" s="302" t="s">
        <v>48</v>
      </c>
      <c r="R660" s="297" t="s">
        <v>47</v>
      </c>
      <c r="S660" s="297" t="s">
        <v>51</v>
      </c>
      <c r="T660" s="297"/>
      <c r="U660" s="344"/>
      <c r="V660" s="344"/>
      <c r="W660" s="335">
        <f t="shared" si="10"/>
        <v>0</v>
      </c>
      <c r="X660" s="292" t="s">
        <v>439</v>
      </c>
    </row>
    <row r="661" spans="1:24" x14ac:dyDescent="0.2">
      <c r="A661" s="463" t="s">
        <v>235</v>
      </c>
      <c r="B661" s="465">
        <v>984</v>
      </c>
      <c r="C661" s="463" t="s">
        <v>836</v>
      </c>
      <c r="D661" s="463" t="s">
        <v>42</v>
      </c>
      <c r="E661" s="463">
        <v>22</v>
      </c>
      <c r="F661" s="463">
        <v>69</v>
      </c>
      <c r="G661" s="463">
        <v>7</v>
      </c>
      <c r="H661" s="463">
        <v>2</v>
      </c>
      <c r="I661" s="463">
        <v>5</v>
      </c>
      <c r="J661" s="465">
        <v>35</v>
      </c>
      <c r="K661" s="463" t="s">
        <v>43</v>
      </c>
      <c r="L661" s="463" t="s">
        <v>44</v>
      </c>
      <c r="M661" s="463" t="s">
        <v>45</v>
      </c>
      <c r="N661" s="463" t="s">
        <v>45</v>
      </c>
      <c r="O661" s="463" t="s">
        <v>51</v>
      </c>
      <c r="P661" s="464"/>
      <c r="Q661" s="302" t="s">
        <v>46</v>
      </c>
      <c r="R661" s="297" t="s">
        <v>47</v>
      </c>
      <c r="S661" s="297" t="s">
        <v>51</v>
      </c>
      <c r="T661" s="297"/>
      <c r="U661" s="344"/>
      <c r="V661" s="344"/>
      <c r="W661" s="335">
        <f t="shared" si="10"/>
        <v>0</v>
      </c>
      <c r="X661" s="292" t="s">
        <v>439</v>
      </c>
    </row>
    <row r="662" spans="1:24" ht="24" x14ac:dyDescent="0.2">
      <c r="A662" s="463"/>
      <c r="B662" s="465"/>
      <c r="C662" s="463"/>
      <c r="D662" s="463"/>
      <c r="E662" s="463"/>
      <c r="F662" s="463"/>
      <c r="G662" s="463"/>
      <c r="H662" s="463"/>
      <c r="I662" s="463"/>
      <c r="J662" s="465"/>
      <c r="K662" s="463"/>
      <c r="L662" s="463"/>
      <c r="M662" s="463"/>
      <c r="N662" s="463"/>
      <c r="O662" s="463"/>
      <c r="P662" s="464"/>
      <c r="Q662" s="302" t="s">
        <v>48</v>
      </c>
      <c r="R662" s="297" t="s">
        <v>47</v>
      </c>
      <c r="S662" s="297" t="s">
        <v>51</v>
      </c>
      <c r="T662" s="297"/>
      <c r="U662" s="344"/>
      <c r="V662" s="344"/>
      <c r="W662" s="335">
        <f t="shared" si="10"/>
        <v>0</v>
      </c>
      <c r="X662" s="292" t="s">
        <v>439</v>
      </c>
    </row>
    <row r="663" spans="1:24" x14ac:dyDescent="0.2">
      <c r="A663" s="463" t="s">
        <v>235</v>
      </c>
      <c r="B663" s="465">
        <v>985</v>
      </c>
      <c r="C663" s="463" t="s">
        <v>837</v>
      </c>
      <c r="D663" s="463" t="s">
        <v>82</v>
      </c>
      <c r="E663" s="463">
        <v>30</v>
      </c>
      <c r="F663" s="463">
        <v>94</v>
      </c>
      <c r="G663" s="463">
        <v>7</v>
      </c>
      <c r="H663" s="463">
        <v>2</v>
      </c>
      <c r="I663" s="463">
        <v>6</v>
      </c>
      <c r="J663" s="465">
        <v>42</v>
      </c>
      <c r="K663" s="463" t="s">
        <v>50</v>
      </c>
      <c r="L663" s="463" t="s">
        <v>44</v>
      </c>
      <c r="M663" s="463" t="s">
        <v>51</v>
      </c>
      <c r="N663" s="463" t="s">
        <v>45</v>
      </c>
      <c r="O663" s="463" t="s">
        <v>51</v>
      </c>
      <c r="P663" s="464"/>
      <c r="Q663" s="302" t="s">
        <v>46</v>
      </c>
      <c r="R663" s="297" t="s">
        <v>47</v>
      </c>
      <c r="S663" s="297" t="s">
        <v>51</v>
      </c>
      <c r="T663" s="297"/>
      <c r="U663" s="344"/>
      <c r="V663" s="344"/>
      <c r="W663" s="335">
        <f t="shared" si="10"/>
        <v>0</v>
      </c>
      <c r="X663" s="292" t="s">
        <v>439</v>
      </c>
    </row>
    <row r="664" spans="1:24" ht="24" x14ac:dyDescent="0.2">
      <c r="A664" s="463"/>
      <c r="B664" s="465"/>
      <c r="C664" s="463"/>
      <c r="D664" s="463"/>
      <c r="E664" s="463"/>
      <c r="F664" s="463"/>
      <c r="G664" s="463"/>
      <c r="H664" s="463"/>
      <c r="I664" s="463"/>
      <c r="J664" s="465"/>
      <c r="K664" s="463"/>
      <c r="L664" s="463"/>
      <c r="M664" s="463"/>
      <c r="N664" s="463"/>
      <c r="O664" s="463"/>
      <c r="P664" s="464"/>
      <c r="Q664" s="302" t="s">
        <v>48</v>
      </c>
      <c r="R664" s="297" t="s">
        <v>47</v>
      </c>
      <c r="S664" s="297" t="s">
        <v>51</v>
      </c>
      <c r="T664" s="297"/>
      <c r="U664" s="344"/>
      <c r="V664" s="344"/>
      <c r="W664" s="335">
        <f t="shared" si="10"/>
        <v>0</v>
      </c>
      <c r="X664" s="292" t="s">
        <v>439</v>
      </c>
    </row>
    <row r="665" spans="1:24" x14ac:dyDescent="0.2">
      <c r="A665" s="286" t="s">
        <v>235</v>
      </c>
      <c r="B665" s="349">
        <v>986</v>
      </c>
      <c r="C665" s="286" t="s">
        <v>838</v>
      </c>
      <c r="D665" s="286" t="s">
        <v>42</v>
      </c>
      <c r="E665" s="286">
        <v>24</v>
      </c>
      <c r="F665" s="286">
        <v>75</v>
      </c>
      <c r="G665" s="286">
        <v>7</v>
      </c>
      <c r="H665" s="286">
        <v>2</v>
      </c>
      <c r="I665" s="286">
        <v>5</v>
      </c>
      <c r="J665" s="349">
        <v>35</v>
      </c>
      <c r="K665" s="286" t="s">
        <v>43</v>
      </c>
      <c r="L665" s="286" t="s">
        <v>44</v>
      </c>
      <c r="M665" s="286" t="s">
        <v>51</v>
      </c>
      <c r="N665" s="286" t="s">
        <v>45</v>
      </c>
      <c r="O665" s="286" t="s">
        <v>51</v>
      </c>
      <c r="P665" s="302"/>
      <c r="Q665" s="302" t="s">
        <v>46</v>
      </c>
      <c r="R665" s="297" t="s">
        <v>47</v>
      </c>
      <c r="S665" s="297" t="s">
        <v>51</v>
      </c>
      <c r="T665" s="297"/>
      <c r="U665" s="344"/>
      <c r="V665" s="344"/>
      <c r="W665" s="335">
        <f t="shared" si="10"/>
        <v>0</v>
      </c>
      <c r="X665" s="292" t="s">
        <v>439</v>
      </c>
    </row>
    <row r="666" spans="1:24" x14ac:dyDescent="0.2">
      <c r="A666" s="286" t="s">
        <v>235</v>
      </c>
      <c r="B666" s="349">
        <v>987</v>
      </c>
      <c r="C666" s="286" t="s">
        <v>839</v>
      </c>
      <c r="D666" s="286" t="s">
        <v>82</v>
      </c>
      <c r="E666" s="286">
        <v>24</v>
      </c>
      <c r="F666" s="286">
        <v>75</v>
      </c>
      <c r="G666" s="286">
        <v>7</v>
      </c>
      <c r="H666" s="286">
        <v>2</v>
      </c>
      <c r="I666" s="286">
        <v>5</v>
      </c>
      <c r="J666" s="349">
        <v>35</v>
      </c>
      <c r="K666" s="286" t="s">
        <v>43</v>
      </c>
      <c r="L666" s="286" t="s">
        <v>44</v>
      </c>
      <c r="M666" s="286" t="s">
        <v>51</v>
      </c>
      <c r="N666" s="286" t="s">
        <v>45</v>
      </c>
      <c r="O666" s="286" t="s">
        <v>51</v>
      </c>
      <c r="P666" s="302"/>
      <c r="Q666" s="302" t="s">
        <v>46</v>
      </c>
      <c r="R666" s="297" t="s">
        <v>47</v>
      </c>
      <c r="S666" s="297" t="s">
        <v>51</v>
      </c>
      <c r="T666" s="297"/>
      <c r="U666" s="344"/>
      <c r="V666" s="344"/>
      <c r="W666" s="335">
        <f t="shared" si="10"/>
        <v>0</v>
      </c>
      <c r="X666" s="292" t="s">
        <v>439</v>
      </c>
    </row>
    <row r="667" spans="1:24" x14ac:dyDescent="0.2">
      <c r="A667" s="463" t="s">
        <v>235</v>
      </c>
      <c r="B667" s="465">
        <v>988</v>
      </c>
      <c r="C667" s="463" t="s">
        <v>840</v>
      </c>
      <c r="D667" s="463" t="s">
        <v>42</v>
      </c>
      <c r="E667" s="463">
        <v>29</v>
      </c>
      <c r="F667" s="463">
        <v>91</v>
      </c>
      <c r="G667" s="463">
        <v>7</v>
      </c>
      <c r="H667" s="463">
        <v>2</v>
      </c>
      <c r="I667" s="463">
        <v>6</v>
      </c>
      <c r="J667" s="465">
        <v>42</v>
      </c>
      <c r="K667" s="463" t="s">
        <v>43</v>
      </c>
      <c r="L667" s="463" t="s">
        <v>44</v>
      </c>
      <c r="M667" s="463" t="s">
        <v>51</v>
      </c>
      <c r="N667" s="463" t="s">
        <v>45</v>
      </c>
      <c r="O667" s="463" t="s">
        <v>51</v>
      </c>
      <c r="P667" s="464"/>
      <c r="Q667" s="302" t="s">
        <v>46</v>
      </c>
      <c r="R667" s="297" t="s">
        <v>47</v>
      </c>
      <c r="S667" s="297" t="s">
        <v>51</v>
      </c>
      <c r="T667" s="297"/>
      <c r="U667" s="344"/>
      <c r="V667" s="344"/>
      <c r="W667" s="335">
        <f t="shared" si="10"/>
        <v>0</v>
      </c>
      <c r="X667" s="292" t="s">
        <v>439</v>
      </c>
    </row>
    <row r="668" spans="1:24" ht="24" x14ac:dyDescent="0.2">
      <c r="A668" s="463"/>
      <c r="B668" s="465"/>
      <c r="C668" s="463"/>
      <c r="D668" s="463"/>
      <c r="E668" s="463"/>
      <c r="F668" s="463"/>
      <c r="G668" s="463"/>
      <c r="H668" s="463"/>
      <c r="I668" s="463"/>
      <c r="J668" s="465"/>
      <c r="K668" s="463"/>
      <c r="L668" s="463"/>
      <c r="M668" s="463"/>
      <c r="N668" s="463"/>
      <c r="O668" s="463"/>
      <c r="P668" s="464"/>
      <c r="Q668" s="302" t="s">
        <v>48</v>
      </c>
      <c r="R668" s="297" t="s">
        <v>47</v>
      </c>
      <c r="S668" s="297" t="s">
        <v>51</v>
      </c>
      <c r="T668" s="297"/>
      <c r="U668" s="344"/>
      <c r="V668" s="344"/>
      <c r="W668" s="335">
        <f t="shared" si="10"/>
        <v>0</v>
      </c>
      <c r="X668" s="292" t="s">
        <v>439</v>
      </c>
    </row>
    <row r="669" spans="1:24" x14ac:dyDescent="0.2">
      <c r="A669" s="463" t="s">
        <v>235</v>
      </c>
      <c r="B669" s="465">
        <v>989</v>
      </c>
      <c r="C669" s="463" t="s">
        <v>841</v>
      </c>
      <c r="D669" s="463" t="s">
        <v>42</v>
      </c>
      <c r="E669" s="463">
        <v>44</v>
      </c>
      <c r="F669" s="463">
        <v>138</v>
      </c>
      <c r="G669" s="463">
        <v>8</v>
      </c>
      <c r="H669" s="463">
        <v>2</v>
      </c>
      <c r="I669" s="463">
        <v>8</v>
      </c>
      <c r="J669" s="465">
        <v>64</v>
      </c>
      <c r="K669" s="463" t="s">
        <v>50</v>
      </c>
      <c r="L669" s="463" t="s">
        <v>44</v>
      </c>
      <c r="M669" s="463" t="s">
        <v>45</v>
      </c>
      <c r="N669" s="463" t="s">
        <v>45</v>
      </c>
      <c r="O669" s="463" t="s">
        <v>51</v>
      </c>
      <c r="P669" s="464"/>
      <c r="Q669" s="302" t="s">
        <v>46</v>
      </c>
      <c r="R669" s="297" t="s">
        <v>47</v>
      </c>
      <c r="S669" s="297" t="s">
        <v>51</v>
      </c>
      <c r="T669" s="297"/>
      <c r="U669" s="344"/>
      <c r="V669" s="344"/>
      <c r="W669" s="335">
        <f t="shared" si="10"/>
        <v>0</v>
      </c>
      <c r="X669" s="292" t="s">
        <v>439</v>
      </c>
    </row>
    <row r="670" spans="1:24" ht="24" x14ac:dyDescent="0.2">
      <c r="A670" s="463"/>
      <c r="B670" s="465"/>
      <c r="C670" s="463"/>
      <c r="D670" s="463"/>
      <c r="E670" s="463"/>
      <c r="F670" s="463"/>
      <c r="G670" s="463"/>
      <c r="H670" s="463"/>
      <c r="I670" s="463"/>
      <c r="J670" s="465"/>
      <c r="K670" s="463"/>
      <c r="L670" s="463"/>
      <c r="M670" s="463"/>
      <c r="N670" s="463"/>
      <c r="O670" s="463"/>
      <c r="P670" s="464"/>
      <c r="Q670" s="302" t="s">
        <v>48</v>
      </c>
      <c r="R670" s="297" t="s">
        <v>47</v>
      </c>
      <c r="S670" s="297" t="s">
        <v>51</v>
      </c>
      <c r="T670" s="297"/>
      <c r="U670" s="344"/>
      <c r="V670" s="344"/>
      <c r="W670" s="335">
        <f t="shared" si="10"/>
        <v>0</v>
      </c>
      <c r="X670" s="292" t="s">
        <v>439</v>
      </c>
    </row>
    <row r="671" spans="1:24" x14ac:dyDescent="0.2">
      <c r="A671" s="463" t="s">
        <v>235</v>
      </c>
      <c r="B671" s="465">
        <v>990</v>
      </c>
      <c r="C671" s="463" t="s">
        <v>842</v>
      </c>
      <c r="D671" s="463" t="s">
        <v>82</v>
      </c>
      <c r="E671" s="463">
        <v>26</v>
      </c>
      <c r="F671" s="463">
        <v>82</v>
      </c>
      <c r="G671" s="463">
        <v>8</v>
      </c>
      <c r="H671" s="463">
        <v>2</v>
      </c>
      <c r="I671" s="463">
        <v>5</v>
      </c>
      <c r="J671" s="465">
        <v>40</v>
      </c>
      <c r="K671" s="463" t="s">
        <v>43</v>
      </c>
      <c r="L671" s="463" t="s">
        <v>44</v>
      </c>
      <c r="M671" s="463" t="s">
        <v>45</v>
      </c>
      <c r="N671" s="463" t="s">
        <v>45</v>
      </c>
      <c r="O671" s="463" t="s">
        <v>51</v>
      </c>
      <c r="P671" s="464"/>
      <c r="Q671" s="302" t="s">
        <v>46</v>
      </c>
      <c r="R671" s="297" t="s">
        <v>47</v>
      </c>
      <c r="S671" s="297" t="s">
        <v>51</v>
      </c>
      <c r="T671" s="297"/>
      <c r="U671" s="344"/>
      <c r="V671" s="344"/>
      <c r="W671" s="335">
        <f t="shared" si="10"/>
        <v>0</v>
      </c>
      <c r="X671" s="292" t="s">
        <v>439</v>
      </c>
    </row>
    <row r="672" spans="1:24" ht="24" x14ac:dyDescent="0.2">
      <c r="A672" s="463"/>
      <c r="B672" s="465"/>
      <c r="C672" s="463"/>
      <c r="D672" s="463"/>
      <c r="E672" s="463"/>
      <c r="F672" s="463"/>
      <c r="G672" s="463"/>
      <c r="H672" s="463"/>
      <c r="I672" s="463"/>
      <c r="J672" s="465"/>
      <c r="K672" s="463"/>
      <c r="L672" s="463"/>
      <c r="M672" s="463"/>
      <c r="N672" s="463"/>
      <c r="O672" s="463"/>
      <c r="P672" s="464"/>
      <c r="Q672" s="302" t="s">
        <v>48</v>
      </c>
      <c r="R672" s="297" t="s">
        <v>47</v>
      </c>
      <c r="S672" s="297" t="s">
        <v>51</v>
      </c>
      <c r="T672" s="297"/>
      <c r="U672" s="344"/>
      <c r="V672" s="344"/>
      <c r="W672" s="335">
        <f t="shared" si="10"/>
        <v>0</v>
      </c>
      <c r="X672" s="292" t="s">
        <v>439</v>
      </c>
    </row>
    <row r="673" spans="1:24" x14ac:dyDescent="0.2">
      <c r="A673" s="463" t="s">
        <v>235</v>
      </c>
      <c r="B673" s="465">
        <v>991</v>
      </c>
      <c r="C673" s="463" t="s">
        <v>843</v>
      </c>
      <c r="D673" s="463" t="s">
        <v>42</v>
      </c>
      <c r="E673" s="463">
        <v>32</v>
      </c>
      <c r="F673" s="463">
        <v>101</v>
      </c>
      <c r="G673" s="463">
        <v>7</v>
      </c>
      <c r="H673" s="463">
        <v>2</v>
      </c>
      <c r="I673" s="463">
        <v>7</v>
      </c>
      <c r="J673" s="465">
        <v>49</v>
      </c>
      <c r="K673" s="463" t="s">
        <v>50</v>
      </c>
      <c r="L673" s="463" t="s">
        <v>44</v>
      </c>
      <c r="M673" s="463" t="s">
        <v>45</v>
      </c>
      <c r="N673" s="463" t="s">
        <v>51</v>
      </c>
      <c r="O673" s="463" t="s">
        <v>51</v>
      </c>
      <c r="P673" s="464" t="s">
        <v>66</v>
      </c>
      <c r="Q673" s="302" t="s">
        <v>46</v>
      </c>
      <c r="R673" s="297" t="s">
        <v>47</v>
      </c>
      <c r="S673" s="297" t="s">
        <v>51</v>
      </c>
      <c r="T673" s="297"/>
      <c r="U673" s="344"/>
      <c r="V673" s="344"/>
      <c r="W673" s="335">
        <f t="shared" si="10"/>
        <v>0</v>
      </c>
      <c r="X673" s="292" t="s">
        <v>439</v>
      </c>
    </row>
    <row r="674" spans="1:24" ht="24" x14ac:dyDescent="0.2">
      <c r="A674" s="463"/>
      <c r="B674" s="465"/>
      <c r="C674" s="463"/>
      <c r="D674" s="463"/>
      <c r="E674" s="463"/>
      <c r="F674" s="463"/>
      <c r="G674" s="463"/>
      <c r="H674" s="463"/>
      <c r="I674" s="463"/>
      <c r="J674" s="465"/>
      <c r="K674" s="463"/>
      <c r="L674" s="463"/>
      <c r="M674" s="463"/>
      <c r="N674" s="463"/>
      <c r="O674" s="463"/>
      <c r="P674" s="464"/>
      <c r="Q674" s="302" t="s">
        <v>48</v>
      </c>
      <c r="R674" s="297" t="s">
        <v>47</v>
      </c>
      <c r="S674" s="297" t="s">
        <v>51</v>
      </c>
      <c r="T674" s="297"/>
      <c r="U674" s="344"/>
      <c r="V674" s="344"/>
      <c r="W674" s="335">
        <f t="shared" si="10"/>
        <v>0</v>
      </c>
      <c r="X674" s="292" t="s">
        <v>439</v>
      </c>
    </row>
    <row r="675" spans="1:24" x14ac:dyDescent="0.2">
      <c r="A675" s="463" t="s">
        <v>235</v>
      </c>
      <c r="B675" s="465">
        <v>992</v>
      </c>
      <c r="C675" s="463" t="s">
        <v>844</v>
      </c>
      <c r="D675" s="463" t="s">
        <v>42</v>
      </c>
      <c r="E675" s="463">
        <v>36</v>
      </c>
      <c r="F675" s="463">
        <v>113</v>
      </c>
      <c r="G675" s="463">
        <v>7</v>
      </c>
      <c r="H675" s="463">
        <v>2</v>
      </c>
      <c r="I675" s="463">
        <v>7</v>
      </c>
      <c r="J675" s="465">
        <v>49</v>
      </c>
      <c r="K675" s="463" t="s">
        <v>50</v>
      </c>
      <c r="L675" s="463" t="s">
        <v>44</v>
      </c>
      <c r="M675" s="463" t="s">
        <v>45</v>
      </c>
      <c r="N675" s="463" t="s">
        <v>45</v>
      </c>
      <c r="O675" s="463" t="s">
        <v>51</v>
      </c>
      <c r="P675" s="464"/>
      <c r="Q675" s="302" t="s">
        <v>46</v>
      </c>
      <c r="R675" s="297" t="s">
        <v>47</v>
      </c>
      <c r="S675" s="297" t="s">
        <v>51</v>
      </c>
      <c r="T675" s="297"/>
      <c r="U675" s="344"/>
      <c r="V675" s="344"/>
      <c r="W675" s="335">
        <f t="shared" si="10"/>
        <v>0</v>
      </c>
      <c r="X675" s="292" t="s">
        <v>439</v>
      </c>
    </row>
    <row r="676" spans="1:24" ht="24" x14ac:dyDescent="0.2">
      <c r="A676" s="463"/>
      <c r="B676" s="465"/>
      <c r="C676" s="463"/>
      <c r="D676" s="463"/>
      <c r="E676" s="463"/>
      <c r="F676" s="463"/>
      <c r="G676" s="463"/>
      <c r="H676" s="463"/>
      <c r="I676" s="463"/>
      <c r="J676" s="465"/>
      <c r="K676" s="463"/>
      <c r="L676" s="463"/>
      <c r="M676" s="463"/>
      <c r="N676" s="463"/>
      <c r="O676" s="463"/>
      <c r="P676" s="464"/>
      <c r="Q676" s="302" t="s">
        <v>48</v>
      </c>
      <c r="R676" s="297" t="s">
        <v>47</v>
      </c>
      <c r="S676" s="297" t="s">
        <v>51</v>
      </c>
      <c r="T676" s="297"/>
      <c r="U676" s="344"/>
      <c r="V676" s="344"/>
      <c r="W676" s="335">
        <f t="shared" si="10"/>
        <v>0</v>
      </c>
      <c r="X676" s="292" t="s">
        <v>439</v>
      </c>
    </row>
    <row r="677" spans="1:24" x14ac:dyDescent="0.2">
      <c r="A677" s="286" t="s">
        <v>235</v>
      </c>
      <c r="B677" s="349">
        <v>993</v>
      </c>
      <c r="C677" s="286" t="s">
        <v>845</v>
      </c>
      <c r="D677" s="286" t="s">
        <v>42</v>
      </c>
      <c r="E677" s="286">
        <v>33</v>
      </c>
      <c r="F677" s="286">
        <v>104</v>
      </c>
      <c r="G677" s="286">
        <v>7</v>
      </c>
      <c r="H677" s="286">
        <v>2</v>
      </c>
      <c r="I677" s="286">
        <v>6</v>
      </c>
      <c r="J677" s="349">
        <v>42</v>
      </c>
      <c r="K677" s="286" t="s">
        <v>43</v>
      </c>
      <c r="L677" s="286" t="s">
        <v>44</v>
      </c>
      <c r="M677" s="286" t="s">
        <v>51</v>
      </c>
      <c r="N677" s="286" t="s">
        <v>45</v>
      </c>
      <c r="O677" s="286" t="s">
        <v>51</v>
      </c>
      <c r="P677" s="302"/>
      <c r="Q677" s="302" t="s">
        <v>46</v>
      </c>
      <c r="R677" s="297" t="s">
        <v>47</v>
      </c>
      <c r="S677" s="297" t="s">
        <v>51</v>
      </c>
      <c r="T677" s="297"/>
      <c r="U677" s="344"/>
      <c r="V677" s="344"/>
      <c r="W677" s="335">
        <f t="shared" si="10"/>
        <v>0</v>
      </c>
      <c r="X677" s="292" t="s">
        <v>439</v>
      </c>
    </row>
    <row r="678" spans="1:24" x14ac:dyDescent="0.2">
      <c r="A678" s="463" t="s">
        <v>235</v>
      </c>
      <c r="B678" s="465">
        <v>994</v>
      </c>
      <c r="C678" s="463" t="s">
        <v>846</v>
      </c>
      <c r="D678" s="463" t="s">
        <v>42</v>
      </c>
      <c r="E678" s="463">
        <v>38</v>
      </c>
      <c r="F678" s="463">
        <v>119</v>
      </c>
      <c r="G678" s="463">
        <v>8</v>
      </c>
      <c r="H678" s="463">
        <v>2</v>
      </c>
      <c r="I678" s="463">
        <v>7</v>
      </c>
      <c r="J678" s="465">
        <v>56</v>
      </c>
      <c r="K678" s="463" t="s">
        <v>43</v>
      </c>
      <c r="L678" s="463" t="s">
        <v>44</v>
      </c>
      <c r="M678" s="463" t="s">
        <v>45</v>
      </c>
      <c r="N678" s="463" t="s">
        <v>51</v>
      </c>
      <c r="O678" s="463" t="s">
        <v>51</v>
      </c>
      <c r="P678" s="464" t="s">
        <v>66</v>
      </c>
      <c r="Q678" s="302" t="s">
        <v>46</v>
      </c>
      <c r="R678" s="297" t="s">
        <v>47</v>
      </c>
      <c r="S678" s="297" t="s">
        <v>51</v>
      </c>
      <c r="T678" s="297"/>
      <c r="U678" s="344"/>
      <c r="V678" s="344"/>
      <c r="W678" s="335">
        <f t="shared" si="10"/>
        <v>0</v>
      </c>
      <c r="X678" s="292" t="s">
        <v>439</v>
      </c>
    </row>
    <row r="679" spans="1:24" ht="24" x14ac:dyDescent="0.2">
      <c r="A679" s="463"/>
      <c r="B679" s="465"/>
      <c r="C679" s="463"/>
      <c r="D679" s="463"/>
      <c r="E679" s="463"/>
      <c r="F679" s="463"/>
      <c r="G679" s="463"/>
      <c r="H679" s="463"/>
      <c r="I679" s="463"/>
      <c r="J679" s="465"/>
      <c r="K679" s="463"/>
      <c r="L679" s="463"/>
      <c r="M679" s="463"/>
      <c r="N679" s="463"/>
      <c r="O679" s="463"/>
      <c r="P679" s="464"/>
      <c r="Q679" s="302" t="s">
        <v>48</v>
      </c>
      <c r="R679" s="297" t="s">
        <v>47</v>
      </c>
      <c r="S679" s="297" t="s">
        <v>51</v>
      </c>
      <c r="T679" s="297"/>
      <c r="U679" s="344"/>
      <c r="V679" s="344"/>
      <c r="W679" s="335">
        <f t="shared" si="10"/>
        <v>0</v>
      </c>
      <c r="X679" s="292" t="s">
        <v>439</v>
      </c>
    </row>
    <row r="680" spans="1:24" x14ac:dyDescent="0.2">
      <c r="A680" s="286" t="s">
        <v>235</v>
      </c>
      <c r="B680" s="349">
        <v>995</v>
      </c>
      <c r="C680" s="286" t="s">
        <v>847</v>
      </c>
      <c r="D680" s="286" t="s">
        <v>42</v>
      </c>
      <c r="E680" s="286">
        <v>30</v>
      </c>
      <c r="F680" s="286">
        <v>94</v>
      </c>
      <c r="G680" s="286">
        <v>9</v>
      </c>
      <c r="H680" s="286">
        <v>2</v>
      </c>
      <c r="I680" s="286">
        <v>5</v>
      </c>
      <c r="J680" s="349">
        <v>45</v>
      </c>
      <c r="K680" s="286" t="s">
        <v>43</v>
      </c>
      <c r="L680" s="286" t="s">
        <v>44</v>
      </c>
      <c r="M680" s="286" t="s">
        <v>51</v>
      </c>
      <c r="N680" s="286" t="s">
        <v>45</v>
      </c>
      <c r="O680" s="286" t="s">
        <v>45</v>
      </c>
      <c r="P680" s="302"/>
      <c r="Q680" s="302" t="s">
        <v>46</v>
      </c>
      <c r="R680" s="297" t="s">
        <v>47</v>
      </c>
      <c r="S680" s="297" t="s">
        <v>51</v>
      </c>
      <c r="T680" s="297"/>
      <c r="U680" s="344"/>
      <c r="V680" s="344"/>
      <c r="W680" s="335">
        <f t="shared" si="10"/>
        <v>0</v>
      </c>
      <c r="X680" s="292" t="s">
        <v>439</v>
      </c>
    </row>
    <row r="681" spans="1:24" x14ac:dyDescent="0.2">
      <c r="A681" s="463" t="s">
        <v>235</v>
      </c>
      <c r="B681" s="465">
        <v>996</v>
      </c>
      <c r="C681" s="463" t="s">
        <v>848</v>
      </c>
      <c r="D681" s="463" t="s">
        <v>42</v>
      </c>
      <c r="E681" s="463">
        <v>27</v>
      </c>
      <c r="F681" s="463">
        <v>85</v>
      </c>
      <c r="G681" s="463">
        <v>7</v>
      </c>
      <c r="H681" s="463">
        <v>3</v>
      </c>
      <c r="I681" s="463">
        <v>5</v>
      </c>
      <c r="J681" s="465">
        <v>35</v>
      </c>
      <c r="K681" s="463" t="s">
        <v>43</v>
      </c>
      <c r="L681" s="463" t="s">
        <v>44</v>
      </c>
      <c r="M681" s="463" t="s">
        <v>51</v>
      </c>
      <c r="N681" s="463" t="s">
        <v>45</v>
      </c>
      <c r="O681" s="463" t="s">
        <v>51</v>
      </c>
      <c r="P681" s="464"/>
      <c r="Q681" s="302" t="s">
        <v>46</v>
      </c>
      <c r="R681" s="297" t="s">
        <v>47</v>
      </c>
      <c r="S681" s="297" t="s">
        <v>51</v>
      </c>
      <c r="T681" s="297"/>
      <c r="U681" s="344"/>
      <c r="V681" s="344"/>
      <c r="W681" s="335">
        <f t="shared" si="10"/>
        <v>0</v>
      </c>
      <c r="X681" s="292" t="s">
        <v>439</v>
      </c>
    </row>
    <row r="682" spans="1:24" ht="24" x14ac:dyDescent="0.2">
      <c r="A682" s="463"/>
      <c r="B682" s="465"/>
      <c r="C682" s="463"/>
      <c r="D682" s="463"/>
      <c r="E682" s="463"/>
      <c r="F682" s="463"/>
      <c r="G682" s="463"/>
      <c r="H682" s="463"/>
      <c r="I682" s="463"/>
      <c r="J682" s="465"/>
      <c r="K682" s="463"/>
      <c r="L682" s="463"/>
      <c r="M682" s="463"/>
      <c r="N682" s="463"/>
      <c r="O682" s="463"/>
      <c r="P682" s="464"/>
      <c r="Q682" s="302" t="s">
        <v>48</v>
      </c>
      <c r="R682" s="297" t="s">
        <v>47</v>
      </c>
      <c r="S682" s="297" t="s">
        <v>51</v>
      </c>
      <c r="T682" s="297"/>
      <c r="U682" s="344"/>
      <c r="V682" s="344"/>
      <c r="W682" s="335">
        <f t="shared" si="10"/>
        <v>0</v>
      </c>
      <c r="X682" s="292" t="s">
        <v>439</v>
      </c>
    </row>
    <row r="683" spans="1:24" x14ac:dyDescent="0.2">
      <c r="A683" s="463" t="s">
        <v>235</v>
      </c>
      <c r="B683" s="465">
        <v>997</v>
      </c>
      <c r="C683" s="463" t="s">
        <v>849</v>
      </c>
      <c r="D683" s="463" t="s">
        <v>42</v>
      </c>
      <c r="E683" s="463">
        <v>24</v>
      </c>
      <c r="F683" s="463">
        <v>75</v>
      </c>
      <c r="G683" s="463">
        <v>7</v>
      </c>
      <c r="H683" s="463">
        <v>2</v>
      </c>
      <c r="I683" s="463">
        <v>6</v>
      </c>
      <c r="J683" s="465">
        <v>42</v>
      </c>
      <c r="K683" s="463" t="s">
        <v>43</v>
      </c>
      <c r="L683" s="463" t="s">
        <v>44</v>
      </c>
      <c r="M683" s="463" t="s">
        <v>45</v>
      </c>
      <c r="N683" s="463" t="s">
        <v>45</v>
      </c>
      <c r="O683" s="463" t="s">
        <v>51</v>
      </c>
      <c r="P683" s="464"/>
      <c r="Q683" s="302" t="s">
        <v>46</v>
      </c>
      <c r="R683" s="297" t="s">
        <v>47</v>
      </c>
      <c r="S683" s="297" t="s">
        <v>51</v>
      </c>
      <c r="T683" s="297"/>
      <c r="U683" s="344"/>
      <c r="V683" s="344"/>
      <c r="W683" s="335">
        <f t="shared" si="10"/>
        <v>0</v>
      </c>
      <c r="X683" s="292" t="s">
        <v>439</v>
      </c>
    </row>
    <row r="684" spans="1:24" ht="24" x14ac:dyDescent="0.2">
      <c r="A684" s="463"/>
      <c r="B684" s="465"/>
      <c r="C684" s="463"/>
      <c r="D684" s="463"/>
      <c r="E684" s="463"/>
      <c r="F684" s="463"/>
      <c r="G684" s="463"/>
      <c r="H684" s="463"/>
      <c r="I684" s="463"/>
      <c r="J684" s="465"/>
      <c r="K684" s="463"/>
      <c r="L684" s="463"/>
      <c r="M684" s="463"/>
      <c r="N684" s="463"/>
      <c r="O684" s="463"/>
      <c r="P684" s="464"/>
      <c r="Q684" s="302" t="s">
        <v>48</v>
      </c>
      <c r="R684" s="297" t="s">
        <v>47</v>
      </c>
      <c r="S684" s="297" t="s">
        <v>51</v>
      </c>
      <c r="T684" s="297"/>
      <c r="U684" s="344"/>
      <c r="V684" s="344"/>
      <c r="W684" s="335">
        <f t="shared" si="10"/>
        <v>0</v>
      </c>
      <c r="X684" s="292" t="s">
        <v>439</v>
      </c>
    </row>
    <row r="685" spans="1:24" x14ac:dyDescent="0.2">
      <c r="A685" s="463" t="s">
        <v>235</v>
      </c>
      <c r="B685" s="465">
        <v>998</v>
      </c>
      <c r="C685" s="463" t="s">
        <v>850</v>
      </c>
      <c r="D685" s="463" t="s">
        <v>82</v>
      </c>
      <c r="E685" s="463">
        <v>28</v>
      </c>
      <c r="F685" s="463">
        <v>88</v>
      </c>
      <c r="G685" s="463">
        <v>7</v>
      </c>
      <c r="H685" s="463">
        <v>2</v>
      </c>
      <c r="I685" s="463">
        <v>5</v>
      </c>
      <c r="J685" s="465">
        <v>35</v>
      </c>
      <c r="K685" s="463" t="s">
        <v>43</v>
      </c>
      <c r="L685" s="463" t="s">
        <v>44</v>
      </c>
      <c r="M685" s="463" t="s">
        <v>45</v>
      </c>
      <c r="N685" s="463" t="s">
        <v>45</v>
      </c>
      <c r="O685" s="463" t="s">
        <v>51</v>
      </c>
      <c r="P685" s="464"/>
      <c r="Q685" s="302" t="s">
        <v>46</v>
      </c>
      <c r="R685" s="297" t="s">
        <v>47</v>
      </c>
      <c r="S685" s="297" t="s">
        <v>51</v>
      </c>
      <c r="T685" s="297"/>
      <c r="U685" s="344"/>
      <c r="V685" s="344"/>
      <c r="W685" s="335">
        <f t="shared" si="10"/>
        <v>0</v>
      </c>
      <c r="X685" s="292" t="s">
        <v>439</v>
      </c>
    </row>
    <row r="686" spans="1:24" ht="24" x14ac:dyDescent="0.2">
      <c r="A686" s="463"/>
      <c r="B686" s="465"/>
      <c r="C686" s="463"/>
      <c r="D686" s="463"/>
      <c r="E686" s="463"/>
      <c r="F686" s="463"/>
      <c r="G686" s="463"/>
      <c r="H686" s="463"/>
      <c r="I686" s="463"/>
      <c r="J686" s="465"/>
      <c r="K686" s="463"/>
      <c r="L686" s="463"/>
      <c r="M686" s="463"/>
      <c r="N686" s="463"/>
      <c r="O686" s="463"/>
      <c r="P686" s="464"/>
      <c r="Q686" s="302" t="s">
        <v>48</v>
      </c>
      <c r="R686" s="297" t="s">
        <v>47</v>
      </c>
      <c r="S686" s="297" t="s">
        <v>51</v>
      </c>
      <c r="T686" s="297"/>
      <c r="U686" s="344"/>
      <c r="V686" s="344"/>
      <c r="W686" s="335">
        <f t="shared" si="10"/>
        <v>0</v>
      </c>
      <c r="X686" s="292" t="s">
        <v>439</v>
      </c>
    </row>
    <row r="687" spans="1:24" x14ac:dyDescent="0.2">
      <c r="A687" s="463" t="s">
        <v>235</v>
      </c>
      <c r="B687" s="465">
        <v>999</v>
      </c>
      <c r="C687" s="463" t="s">
        <v>851</v>
      </c>
      <c r="D687" s="463" t="s">
        <v>42</v>
      </c>
      <c r="E687" s="463">
        <v>32</v>
      </c>
      <c r="F687" s="463">
        <v>101</v>
      </c>
      <c r="G687" s="463">
        <v>8</v>
      </c>
      <c r="H687" s="463">
        <v>2</v>
      </c>
      <c r="I687" s="463">
        <v>7</v>
      </c>
      <c r="J687" s="465">
        <v>56</v>
      </c>
      <c r="K687" s="463" t="s">
        <v>43</v>
      </c>
      <c r="L687" s="463" t="s">
        <v>44</v>
      </c>
      <c r="M687" s="463" t="s">
        <v>45</v>
      </c>
      <c r="N687" s="463" t="s">
        <v>45</v>
      </c>
      <c r="O687" s="463" t="s">
        <v>51</v>
      </c>
      <c r="P687" s="464"/>
      <c r="Q687" s="302" t="s">
        <v>46</v>
      </c>
      <c r="R687" s="297" t="s">
        <v>47</v>
      </c>
      <c r="S687" s="297" t="s">
        <v>51</v>
      </c>
      <c r="T687" s="297"/>
      <c r="U687" s="344"/>
      <c r="V687" s="344"/>
      <c r="W687" s="335">
        <f t="shared" si="10"/>
        <v>0</v>
      </c>
      <c r="X687" s="292" t="s">
        <v>439</v>
      </c>
    </row>
    <row r="688" spans="1:24" ht="24" x14ac:dyDescent="0.2">
      <c r="A688" s="463"/>
      <c r="B688" s="465"/>
      <c r="C688" s="463"/>
      <c r="D688" s="463"/>
      <c r="E688" s="463"/>
      <c r="F688" s="463"/>
      <c r="G688" s="463"/>
      <c r="H688" s="463"/>
      <c r="I688" s="463"/>
      <c r="J688" s="465"/>
      <c r="K688" s="463"/>
      <c r="L688" s="463"/>
      <c r="M688" s="463"/>
      <c r="N688" s="463"/>
      <c r="O688" s="463"/>
      <c r="P688" s="464"/>
      <c r="Q688" s="302" t="s">
        <v>48</v>
      </c>
      <c r="R688" s="297" t="s">
        <v>47</v>
      </c>
      <c r="S688" s="297" t="s">
        <v>51</v>
      </c>
      <c r="T688" s="297"/>
      <c r="U688" s="344"/>
      <c r="V688" s="344"/>
      <c r="W688" s="335">
        <f t="shared" si="10"/>
        <v>0</v>
      </c>
      <c r="X688" s="292" t="s">
        <v>439</v>
      </c>
    </row>
    <row r="689" spans="1:24" x14ac:dyDescent="0.2">
      <c r="A689" s="463" t="s">
        <v>235</v>
      </c>
      <c r="B689" s="465">
        <v>1000</v>
      </c>
      <c r="C689" s="463" t="s">
        <v>852</v>
      </c>
      <c r="D689" s="463" t="s">
        <v>42</v>
      </c>
      <c r="E689" s="463">
        <v>22</v>
      </c>
      <c r="F689" s="463">
        <v>69</v>
      </c>
      <c r="G689" s="463">
        <v>8</v>
      </c>
      <c r="H689" s="463">
        <v>2</v>
      </c>
      <c r="I689" s="463">
        <v>5</v>
      </c>
      <c r="J689" s="465">
        <v>40</v>
      </c>
      <c r="K689" s="463" t="s">
        <v>43</v>
      </c>
      <c r="L689" s="463" t="s">
        <v>44</v>
      </c>
      <c r="M689" s="463" t="s">
        <v>51</v>
      </c>
      <c r="N689" s="463" t="s">
        <v>45</v>
      </c>
      <c r="O689" s="463" t="s">
        <v>51</v>
      </c>
      <c r="P689" s="464"/>
      <c r="Q689" s="302" t="s">
        <v>46</v>
      </c>
      <c r="R689" s="297" t="s">
        <v>47</v>
      </c>
      <c r="S689" s="297" t="s">
        <v>51</v>
      </c>
      <c r="T689" s="297"/>
      <c r="U689" s="344"/>
      <c r="V689" s="344"/>
      <c r="W689" s="335">
        <f t="shared" si="10"/>
        <v>0</v>
      </c>
      <c r="X689" s="292" t="s">
        <v>439</v>
      </c>
    </row>
    <row r="690" spans="1:24" ht="24" x14ac:dyDescent="0.2">
      <c r="A690" s="463"/>
      <c r="B690" s="465"/>
      <c r="C690" s="463"/>
      <c r="D690" s="463"/>
      <c r="E690" s="463"/>
      <c r="F690" s="463"/>
      <c r="G690" s="463"/>
      <c r="H690" s="463"/>
      <c r="I690" s="463"/>
      <c r="J690" s="465"/>
      <c r="K690" s="463"/>
      <c r="L690" s="463"/>
      <c r="M690" s="463"/>
      <c r="N690" s="463"/>
      <c r="O690" s="463"/>
      <c r="P690" s="464"/>
      <c r="Q690" s="302" t="s">
        <v>48</v>
      </c>
      <c r="R690" s="297" t="s">
        <v>47</v>
      </c>
      <c r="S690" s="297" t="s">
        <v>51</v>
      </c>
      <c r="T690" s="297"/>
      <c r="U690" s="344"/>
      <c r="V690" s="344"/>
      <c r="W690" s="335">
        <f t="shared" si="10"/>
        <v>0</v>
      </c>
      <c r="X690" s="292" t="s">
        <v>439</v>
      </c>
    </row>
    <row r="691" spans="1:24" x14ac:dyDescent="0.2">
      <c r="A691" s="463" t="s">
        <v>235</v>
      </c>
      <c r="B691" s="465">
        <v>1001</v>
      </c>
      <c r="C691" s="463" t="s">
        <v>853</v>
      </c>
      <c r="D691" s="463" t="s">
        <v>42</v>
      </c>
      <c r="E691" s="463">
        <v>32</v>
      </c>
      <c r="F691" s="463">
        <v>101</v>
      </c>
      <c r="G691" s="463">
        <v>8</v>
      </c>
      <c r="H691" s="463">
        <v>2</v>
      </c>
      <c r="I691" s="463">
        <v>6</v>
      </c>
      <c r="J691" s="465">
        <v>48</v>
      </c>
      <c r="K691" s="463" t="s">
        <v>43</v>
      </c>
      <c r="L691" s="463" t="s">
        <v>44</v>
      </c>
      <c r="M691" s="463" t="s">
        <v>45</v>
      </c>
      <c r="N691" s="463" t="s">
        <v>45</v>
      </c>
      <c r="O691" s="463" t="s">
        <v>51</v>
      </c>
      <c r="P691" s="464"/>
      <c r="Q691" s="302" t="s">
        <v>46</v>
      </c>
      <c r="R691" s="297" t="s">
        <v>47</v>
      </c>
      <c r="S691" s="297" t="s">
        <v>51</v>
      </c>
      <c r="T691" s="297"/>
      <c r="U691" s="344"/>
      <c r="V691" s="344"/>
      <c r="W691" s="335">
        <f t="shared" si="10"/>
        <v>0</v>
      </c>
      <c r="X691" s="292" t="s">
        <v>439</v>
      </c>
    </row>
    <row r="692" spans="1:24" ht="24" x14ac:dyDescent="0.2">
      <c r="A692" s="463"/>
      <c r="B692" s="465"/>
      <c r="C692" s="463"/>
      <c r="D692" s="463"/>
      <c r="E692" s="463"/>
      <c r="F692" s="463"/>
      <c r="G692" s="463"/>
      <c r="H692" s="463"/>
      <c r="I692" s="463"/>
      <c r="J692" s="465"/>
      <c r="K692" s="463"/>
      <c r="L692" s="463"/>
      <c r="M692" s="463"/>
      <c r="N692" s="463"/>
      <c r="O692" s="463"/>
      <c r="P692" s="464"/>
      <c r="Q692" s="302" t="s">
        <v>48</v>
      </c>
      <c r="R692" s="297" t="s">
        <v>47</v>
      </c>
      <c r="S692" s="297" t="s">
        <v>51</v>
      </c>
      <c r="T692" s="297"/>
      <c r="U692" s="344"/>
      <c r="V692" s="344"/>
      <c r="W692" s="335">
        <f t="shared" si="10"/>
        <v>0</v>
      </c>
      <c r="X692" s="292" t="s">
        <v>439</v>
      </c>
    </row>
    <row r="693" spans="1:24" x14ac:dyDescent="0.2">
      <c r="A693" s="463" t="s">
        <v>235</v>
      </c>
      <c r="B693" s="465">
        <v>1002</v>
      </c>
      <c r="C693" s="463" t="s">
        <v>854</v>
      </c>
      <c r="D693" s="463" t="s">
        <v>42</v>
      </c>
      <c r="E693" s="463">
        <v>32</v>
      </c>
      <c r="F693" s="463">
        <v>101</v>
      </c>
      <c r="G693" s="463">
        <v>7</v>
      </c>
      <c r="H693" s="463">
        <v>2</v>
      </c>
      <c r="I693" s="463">
        <v>7</v>
      </c>
      <c r="J693" s="465">
        <v>49</v>
      </c>
      <c r="K693" s="463" t="s">
        <v>43</v>
      </c>
      <c r="L693" s="463" t="s">
        <v>44</v>
      </c>
      <c r="M693" s="463" t="s">
        <v>51</v>
      </c>
      <c r="N693" s="463" t="s">
        <v>45</v>
      </c>
      <c r="O693" s="463" t="s">
        <v>51</v>
      </c>
      <c r="P693" s="464"/>
      <c r="Q693" s="302" t="s">
        <v>46</v>
      </c>
      <c r="R693" s="297" t="s">
        <v>47</v>
      </c>
      <c r="S693" s="297" t="s">
        <v>51</v>
      </c>
      <c r="T693" s="297"/>
      <c r="U693" s="344"/>
      <c r="V693" s="344"/>
      <c r="W693" s="335">
        <f t="shared" si="10"/>
        <v>0</v>
      </c>
      <c r="X693" s="292" t="s">
        <v>439</v>
      </c>
    </row>
    <row r="694" spans="1:24" ht="24" x14ac:dyDescent="0.2">
      <c r="A694" s="463"/>
      <c r="B694" s="465"/>
      <c r="C694" s="463"/>
      <c r="D694" s="463"/>
      <c r="E694" s="463"/>
      <c r="F694" s="463"/>
      <c r="G694" s="463"/>
      <c r="H694" s="463"/>
      <c r="I694" s="463"/>
      <c r="J694" s="465"/>
      <c r="K694" s="463"/>
      <c r="L694" s="463"/>
      <c r="M694" s="463"/>
      <c r="N694" s="463"/>
      <c r="O694" s="463"/>
      <c r="P694" s="464"/>
      <c r="Q694" s="302" t="s">
        <v>48</v>
      </c>
      <c r="R694" s="297" t="s">
        <v>47</v>
      </c>
      <c r="S694" s="297" t="s">
        <v>51</v>
      </c>
      <c r="T694" s="297"/>
      <c r="U694" s="344"/>
      <c r="V694" s="344"/>
      <c r="W694" s="335">
        <f t="shared" si="10"/>
        <v>0</v>
      </c>
      <c r="X694" s="292" t="s">
        <v>439</v>
      </c>
    </row>
    <row r="695" spans="1:24" x14ac:dyDescent="0.2">
      <c r="A695" s="463" t="s">
        <v>235</v>
      </c>
      <c r="B695" s="465">
        <v>1003</v>
      </c>
      <c r="C695" s="463" t="s">
        <v>855</v>
      </c>
      <c r="D695" s="463" t="s">
        <v>42</v>
      </c>
      <c r="E695" s="463">
        <v>33</v>
      </c>
      <c r="F695" s="463">
        <v>104</v>
      </c>
      <c r="G695" s="463">
        <v>8</v>
      </c>
      <c r="H695" s="463">
        <v>2</v>
      </c>
      <c r="I695" s="463">
        <v>7</v>
      </c>
      <c r="J695" s="465">
        <v>56</v>
      </c>
      <c r="K695" s="463" t="s">
        <v>43</v>
      </c>
      <c r="L695" s="463" t="s">
        <v>44</v>
      </c>
      <c r="M695" s="463" t="s">
        <v>51</v>
      </c>
      <c r="N695" s="463" t="s">
        <v>45</v>
      </c>
      <c r="O695" s="463" t="s">
        <v>51</v>
      </c>
      <c r="P695" s="464"/>
      <c r="Q695" s="302" t="s">
        <v>46</v>
      </c>
      <c r="R695" s="297" t="s">
        <v>47</v>
      </c>
      <c r="S695" s="297" t="s">
        <v>51</v>
      </c>
      <c r="T695" s="297"/>
      <c r="U695" s="344"/>
      <c r="V695" s="344"/>
      <c r="W695" s="335">
        <f t="shared" si="10"/>
        <v>0</v>
      </c>
      <c r="X695" s="292" t="s">
        <v>439</v>
      </c>
    </row>
    <row r="696" spans="1:24" ht="24" x14ac:dyDescent="0.2">
      <c r="A696" s="463"/>
      <c r="B696" s="465"/>
      <c r="C696" s="463"/>
      <c r="D696" s="463"/>
      <c r="E696" s="463"/>
      <c r="F696" s="463"/>
      <c r="G696" s="463"/>
      <c r="H696" s="463"/>
      <c r="I696" s="463"/>
      <c r="J696" s="465"/>
      <c r="K696" s="463"/>
      <c r="L696" s="463"/>
      <c r="M696" s="463"/>
      <c r="N696" s="463"/>
      <c r="O696" s="463"/>
      <c r="P696" s="464"/>
      <c r="Q696" s="302" t="s">
        <v>48</v>
      </c>
      <c r="R696" s="297" t="s">
        <v>47</v>
      </c>
      <c r="S696" s="297" t="s">
        <v>51</v>
      </c>
      <c r="T696" s="297"/>
      <c r="U696" s="344"/>
      <c r="V696" s="344"/>
      <c r="W696" s="335">
        <f t="shared" si="10"/>
        <v>0</v>
      </c>
      <c r="X696" s="292" t="s">
        <v>439</v>
      </c>
    </row>
    <row r="697" spans="1:24" x14ac:dyDescent="0.2">
      <c r="A697" s="463" t="s">
        <v>235</v>
      </c>
      <c r="B697" s="465">
        <v>1004</v>
      </c>
      <c r="C697" s="463" t="s">
        <v>856</v>
      </c>
      <c r="D697" s="463" t="s">
        <v>42</v>
      </c>
      <c r="E697" s="463">
        <v>31</v>
      </c>
      <c r="F697" s="463">
        <v>97</v>
      </c>
      <c r="G697" s="463">
        <v>9</v>
      </c>
      <c r="H697" s="463">
        <v>2</v>
      </c>
      <c r="I697" s="463">
        <v>7</v>
      </c>
      <c r="J697" s="465">
        <v>63</v>
      </c>
      <c r="K697" s="463" t="s">
        <v>43</v>
      </c>
      <c r="L697" s="463" t="s">
        <v>44</v>
      </c>
      <c r="M697" s="463" t="s">
        <v>51</v>
      </c>
      <c r="N697" s="463" t="s">
        <v>45</v>
      </c>
      <c r="O697" s="463" t="s">
        <v>51</v>
      </c>
      <c r="P697" s="464"/>
      <c r="Q697" s="302" t="s">
        <v>46</v>
      </c>
      <c r="R697" s="297" t="s">
        <v>47</v>
      </c>
      <c r="S697" s="297" t="s">
        <v>51</v>
      </c>
      <c r="T697" s="297"/>
      <c r="U697" s="344"/>
      <c r="V697" s="344"/>
      <c r="W697" s="335">
        <f t="shared" si="10"/>
        <v>0</v>
      </c>
      <c r="X697" s="292" t="s">
        <v>439</v>
      </c>
    </row>
    <row r="698" spans="1:24" ht="24" x14ac:dyDescent="0.2">
      <c r="A698" s="463"/>
      <c r="B698" s="465"/>
      <c r="C698" s="463"/>
      <c r="D698" s="463"/>
      <c r="E698" s="463"/>
      <c r="F698" s="463"/>
      <c r="G698" s="463"/>
      <c r="H698" s="463"/>
      <c r="I698" s="463"/>
      <c r="J698" s="465"/>
      <c r="K698" s="463"/>
      <c r="L698" s="463"/>
      <c r="M698" s="463"/>
      <c r="N698" s="463"/>
      <c r="O698" s="463"/>
      <c r="P698" s="464"/>
      <c r="Q698" s="302" t="s">
        <v>48</v>
      </c>
      <c r="R698" s="297" t="s">
        <v>47</v>
      </c>
      <c r="S698" s="297" t="s">
        <v>51</v>
      </c>
      <c r="T698" s="297"/>
      <c r="U698" s="344"/>
      <c r="V698" s="344"/>
      <c r="W698" s="335">
        <f t="shared" si="10"/>
        <v>0</v>
      </c>
      <c r="X698" s="292" t="s">
        <v>439</v>
      </c>
    </row>
    <row r="699" spans="1:24" x14ac:dyDescent="0.2">
      <c r="A699" s="463" t="s">
        <v>235</v>
      </c>
      <c r="B699" s="465">
        <v>1005</v>
      </c>
      <c r="C699" s="463" t="s">
        <v>857</v>
      </c>
      <c r="D699" s="463" t="s">
        <v>82</v>
      </c>
      <c r="E699" s="463">
        <v>21</v>
      </c>
      <c r="F699" s="463">
        <v>66</v>
      </c>
      <c r="G699" s="463">
        <v>6</v>
      </c>
      <c r="H699" s="463">
        <v>2</v>
      </c>
      <c r="I699" s="463">
        <v>5</v>
      </c>
      <c r="J699" s="465">
        <v>30</v>
      </c>
      <c r="K699" s="463" t="s">
        <v>43</v>
      </c>
      <c r="L699" s="463" t="s">
        <v>44</v>
      </c>
      <c r="M699" s="463" t="s">
        <v>51</v>
      </c>
      <c r="N699" s="463" t="s">
        <v>45</v>
      </c>
      <c r="O699" s="463" t="s">
        <v>51</v>
      </c>
      <c r="P699" s="464"/>
      <c r="Q699" s="302" t="s">
        <v>46</v>
      </c>
      <c r="R699" s="297" t="s">
        <v>47</v>
      </c>
      <c r="S699" s="297" t="s">
        <v>51</v>
      </c>
      <c r="T699" s="297"/>
      <c r="U699" s="344"/>
      <c r="V699" s="344"/>
      <c r="W699" s="335">
        <f t="shared" si="10"/>
        <v>0</v>
      </c>
      <c r="X699" s="292" t="s">
        <v>439</v>
      </c>
    </row>
    <row r="700" spans="1:24" ht="24" x14ac:dyDescent="0.2">
      <c r="A700" s="463"/>
      <c r="B700" s="465"/>
      <c r="C700" s="463"/>
      <c r="D700" s="463"/>
      <c r="E700" s="463"/>
      <c r="F700" s="463"/>
      <c r="G700" s="463"/>
      <c r="H700" s="463"/>
      <c r="I700" s="463"/>
      <c r="J700" s="465"/>
      <c r="K700" s="463"/>
      <c r="L700" s="463"/>
      <c r="M700" s="463"/>
      <c r="N700" s="463"/>
      <c r="O700" s="463"/>
      <c r="P700" s="464"/>
      <c r="Q700" s="302" t="s">
        <v>48</v>
      </c>
      <c r="R700" s="297" t="s">
        <v>47</v>
      </c>
      <c r="S700" s="297" t="s">
        <v>51</v>
      </c>
      <c r="T700" s="297"/>
      <c r="U700" s="344"/>
      <c r="V700" s="344"/>
      <c r="W700" s="335">
        <f t="shared" si="10"/>
        <v>0</v>
      </c>
      <c r="X700" s="292" t="s">
        <v>439</v>
      </c>
    </row>
    <row r="701" spans="1:24" x14ac:dyDescent="0.2">
      <c r="A701" s="463" t="s">
        <v>235</v>
      </c>
      <c r="B701" s="465">
        <v>1006</v>
      </c>
      <c r="C701" s="463" t="s">
        <v>858</v>
      </c>
      <c r="D701" s="463" t="s">
        <v>82</v>
      </c>
      <c r="E701" s="463">
        <v>27</v>
      </c>
      <c r="F701" s="463">
        <v>85</v>
      </c>
      <c r="G701" s="463">
        <v>7</v>
      </c>
      <c r="H701" s="463">
        <v>2</v>
      </c>
      <c r="I701" s="463">
        <v>6</v>
      </c>
      <c r="J701" s="465">
        <v>42</v>
      </c>
      <c r="K701" s="463" t="s">
        <v>43</v>
      </c>
      <c r="L701" s="463" t="s">
        <v>44</v>
      </c>
      <c r="M701" s="463" t="s">
        <v>45</v>
      </c>
      <c r="N701" s="463" t="s">
        <v>45</v>
      </c>
      <c r="O701" s="463" t="s">
        <v>51</v>
      </c>
      <c r="P701" s="464"/>
      <c r="Q701" s="302" t="s">
        <v>46</v>
      </c>
      <c r="R701" s="297" t="s">
        <v>47</v>
      </c>
      <c r="S701" s="297" t="s">
        <v>51</v>
      </c>
      <c r="T701" s="297"/>
      <c r="U701" s="344"/>
      <c r="V701" s="344"/>
      <c r="W701" s="335">
        <f t="shared" si="10"/>
        <v>0</v>
      </c>
      <c r="X701" s="292" t="s">
        <v>439</v>
      </c>
    </row>
    <row r="702" spans="1:24" ht="24" x14ac:dyDescent="0.2">
      <c r="A702" s="463"/>
      <c r="B702" s="465"/>
      <c r="C702" s="463"/>
      <c r="D702" s="463"/>
      <c r="E702" s="463"/>
      <c r="F702" s="463"/>
      <c r="G702" s="463"/>
      <c r="H702" s="463"/>
      <c r="I702" s="463"/>
      <c r="J702" s="465"/>
      <c r="K702" s="463"/>
      <c r="L702" s="463"/>
      <c r="M702" s="463"/>
      <c r="N702" s="463"/>
      <c r="O702" s="463"/>
      <c r="P702" s="464"/>
      <c r="Q702" s="302" t="s">
        <v>48</v>
      </c>
      <c r="R702" s="297" t="s">
        <v>47</v>
      </c>
      <c r="S702" s="297" t="s">
        <v>51</v>
      </c>
      <c r="T702" s="297"/>
      <c r="U702" s="344"/>
      <c r="V702" s="344"/>
      <c r="W702" s="335">
        <f t="shared" si="10"/>
        <v>0</v>
      </c>
      <c r="X702" s="292" t="s">
        <v>439</v>
      </c>
    </row>
    <row r="703" spans="1:24" x14ac:dyDescent="0.2">
      <c r="A703" s="463" t="s">
        <v>235</v>
      </c>
      <c r="B703" s="465">
        <v>1007</v>
      </c>
      <c r="C703" s="463" t="s">
        <v>859</v>
      </c>
      <c r="D703" s="463" t="s">
        <v>82</v>
      </c>
      <c r="E703" s="463">
        <v>27</v>
      </c>
      <c r="F703" s="463">
        <v>85</v>
      </c>
      <c r="G703" s="463">
        <v>8</v>
      </c>
      <c r="H703" s="463">
        <v>2</v>
      </c>
      <c r="I703" s="463">
        <v>6</v>
      </c>
      <c r="J703" s="465">
        <v>48</v>
      </c>
      <c r="K703" s="463" t="s">
        <v>43</v>
      </c>
      <c r="L703" s="463" t="s">
        <v>44</v>
      </c>
      <c r="M703" s="463" t="s">
        <v>45</v>
      </c>
      <c r="N703" s="463" t="s">
        <v>45</v>
      </c>
      <c r="O703" s="463" t="s">
        <v>51</v>
      </c>
      <c r="P703" s="464"/>
      <c r="Q703" s="302" t="s">
        <v>46</v>
      </c>
      <c r="R703" s="297" t="s">
        <v>47</v>
      </c>
      <c r="S703" s="297" t="s">
        <v>51</v>
      </c>
      <c r="T703" s="297"/>
      <c r="U703" s="344"/>
      <c r="V703" s="344"/>
      <c r="W703" s="335">
        <f t="shared" si="10"/>
        <v>0</v>
      </c>
      <c r="X703" s="292" t="s">
        <v>439</v>
      </c>
    </row>
    <row r="704" spans="1:24" ht="24" x14ac:dyDescent="0.2">
      <c r="A704" s="463"/>
      <c r="B704" s="465"/>
      <c r="C704" s="463"/>
      <c r="D704" s="463"/>
      <c r="E704" s="463"/>
      <c r="F704" s="463"/>
      <c r="G704" s="463"/>
      <c r="H704" s="463"/>
      <c r="I704" s="463"/>
      <c r="J704" s="465"/>
      <c r="K704" s="463"/>
      <c r="L704" s="463"/>
      <c r="M704" s="463"/>
      <c r="N704" s="463"/>
      <c r="O704" s="463"/>
      <c r="P704" s="464"/>
      <c r="Q704" s="302" t="s">
        <v>48</v>
      </c>
      <c r="R704" s="297" t="s">
        <v>47</v>
      </c>
      <c r="S704" s="297" t="s">
        <v>51</v>
      </c>
      <c r="T704" s="297"/>
      <c r="U704" s="344"/>
      <c r="V704" s="344"/>
      <c r="W704" s="335">
        <f t="shared" si="10"/>
        <v>0</v>
      </c>
      <c r="X704" s="292" t="s">
        <v>439</v>
      </c>
    </row>
    <row r="705" spans="1:24" x14ac:dyDescent="0.2">
      <c r="A705" s="463" t="s">
        <v>235</v>
      </c>
      <c r="B705" s="465">
        <v>1008</v>
      </c>
      <c r="C705" s="463" t="s">
        <v>860</v>
      </c>
      <c r="D705" s="463" t="s">
        <v>82</v>
      </c>
      <c r="E705" s="463">
        <v>20</v>
      </c>
      <c r="F705" s="463">
        <v>63</v>
      </c>
      <c r="G705" s="463">
        <v>5</v>
      </c>
      <c r="H705" s="463">
        <v>2</v>
      </c>
      <c r="I705" s="463">
        <v>4</v>
      </c>
      <c r="J705" s="465">
        <v>20</v>
      </c>
      <c r="K705" s="463" t="s">
        <v>43</v>
      </c>
      <c r="L705" s="463" t="s">
        <v>44</v>
      </c>
      <c r="M705" s="463" t="s">
        <v>45</v>
      </c>
      <c r="N705" s="463" t="s">
        <v>45</v>
      </c>
      <c r="O705" s="463" t="s">
        <v>51</v>
      </c>
      <c r="P705" s="464"/>
      <c r="Q705" s="302" t="s">
        <v>46</v>
      </c>
      <c r="R705" s="297" t="s">
        <v>47</v>
      </c>
      <c r="S705" s="297" t="s">
        <v>51</v>
      </c>
      <c r="T705" s="297"/>
      <c r="U705" s="344"/>
      <c r="V705" s="344"/>
      <c r="W705" s="335">
        <f t="shared" si="10"/>
        <v>0</v>
      </c>
      <c r="X705" s="292" t="s">
        <v>439</v>
      </c>
    </row>
    <row r="706" spans="1:24" ht="24" x14ac:dyDescent="0.2">
      <c r="A706" s="463"/>
      <c r="B706" s="465"/>
      <c r="C706" s="463"/>
      <c r="D706" s="463"/>
      <c r="E706" s="463"/>
      <c r="F706" s="463"/>
      <c r="G706" s="463"/>
      <c r="H706" s="463"/>
      <c r="I706" s="463"/>
      <c r="J706" s="465"/>
      <c r="K706" s="463"/>
      <c r="L706" s="463"/>
      <c r="M706" s="463"/>
      <c r="N706" s="463"/>
      <c r="O706" s="463"/>
      <c r="P706" s="464"/>
      <c r="Q706" s="302" t="s">
        <v>48</v>
      </c>
      <c r="R706" s="297" t="s">
        <v>47</v>
      </c>
      <c r="S706" s="297" t="s">
        <v>51</v>
      </c>
      <c r="T706" s="297"/>
      <c r="U706" s="344"/>
      <c r="V706" s="344"/>
      <c r="W706" s="335">
        <f t="shared" si="10"/>
        <v>0</v>
      </c>
      <c r="X706" s="292" t="s">
        <v>439</v>
      </c>
    </row>
    <row r="707" spans="1:24" x14ac:dyDescent="0.2">
      <c r="A707" s="463" t="s">
        <v>235</v>
      </c>
      <c r="B707" s="465">
        <v>1009</v>
      </c>
      <c r="C707" s="463" t="s">
        <v>861</v>
      </c>
      <c r="D707" s="463" t="s">
        <v>82</v>
      </c>
      <c r="E707" s="463">
        <v>29</v>
      </c>
      <c r="F707" s="463">
        <v>91</v>
      </c>
      <c r="G707" s="463">
        <v>9</v>
      </c>
      <c r="H707" s="463">
        <v>2</v>
      </c>
      <c r="I707" s="463">
        <v>7</v>
      </c>
      <c r="J707" s="465">
        <v>63</v>
      </c>
      <c r="K707" s="463" t="s">
        <v>43</v>
      </c>
      <c r="L707" s="463" t="s">
        <v>44</v>
      </c>
      <c r="M707" s="463" t="s">
        <v>45</v>
      </c>
      <c r="N707" s="463" t="s">
        <v>45</v>
      </c>
      <c r="O707" s="463" t="s">
        <v>51</v>
      </c>
      <c r="P707" s="464"/>
      <c r="Q707" s="302" t="s">
        <v>46</v>
      </c>
      <c r="R707" s="297" t="s">
        <v>47</v>
      </c>
      <c r="S707" s="297" t="s">
        <v>51</v>
      </c>
      <c r="T707" s="297"/>
      <c r="U707" s="344"/>
      <c r="V707" s="344"/>
      <c r="W707" s="335">
        <f t="shared" ref="W707:W770" si="11">U707+V707</f>
        <v>0</v>
      </c>
      <c r="X707" s="292" t="s">
        <v>439</v>
      </c>
    </row>
    <row r="708" spans="1:24" ht="24" x14ac:dyDescent="0.2">
      <c r="A708" s="463"/>
      <c r="B708" s="465"/>
      <c r="C708" s="463"/>
      <c r="D708" s="463"/>
      <c r="E708" s="463"/>
      <c r="F708" s="463"/>
      <c r="G708" s="463"/>
      <c r="H708" s="463"/>
      <c r="I708" s="463"/>
      <c r="J708" s="465"/>
      <c r="K708" s="463"/>
      <c r="L708" s="463"/>
      <c r="M708" s="463"/>
      <c r="N708" s="463"/>
      <c r="O708" s="463"/>
      <c r="P708" s="464"/>
      <c r="Q708" s="302" t="s">
        <v>48</v>
      </c>
      <c r="R708" s="297" t="s">
        <v>47</v>
      </c>
      <c r="S708" s="297" t="s">
        <v>51</v>
      </c>
      <c r="T708" s="297"/>
      <c r="U708" s="344"/>
      <c r="V708" s="344"/>
      <c r="W708" s="335">
        <f t="shared" si="11"/>
        <v>0</v>
      </c>
      <c r="X708" s="292" t="s">
        <v>439</v>
      </c>
    </row>
    <row r="709" spans="1:24" x14ac:dyDescent="0.2">
      <c r="A709" s="463" t="s">
        <v>235</v>
      </c>
      <c r="B709" s="465">
        <v>1010</v>
      </c>
      <c r="C709" s="463" t="s">
        <v>862</v>
      </c>
      <c r="D709" s="463" t="s">
        <v>42</v>
      </c>
      <c r="E709" s="463">
        <v>41</v>
      </c>
      <c r="F709" s="463">
        <v>129</v>
      </c>
      <c r="G709" s="463">
        <v>9</v>
      </c>
      <c r="H709" s="463">
        <v>2</v>
      </c>
      <c r="I709" s="463">
        <v>7</v>
      </c>
      <c r="J709" s="465">
        <v>63</v>
      </c>
      <c r="K709" s="463" t="s">
        <v>50</v>
      </c>
      <c r="L709" s="463" t="s">
        <v>44</v>
      </c>
      <c r="M709" s="463" t="s">
        <v>51</v>
      </c>
      <c r="N709" s="463" t="s">
        <v>45</v>
      </c>
      <c r="O709" s="463" t="s">
        <v>51</v>
      </c>
      <c r="P709" s="464"/>
      <c r="Q709" s="302" t="s">
        <v>46</v>
      </c>
      <c r="R709" s="297" t="s">
        <v>47</v>
      </c>
      <c r="S709" s="297" t="s">
        <v>51</v>
      </c>
      <c r="T709" s="297"/>
      <c r="U709" s="344"/>
      <c r="V709" s="344"/>
      <c r="W709" s="335">
        <f t="shared" si="11"/>
        <v>0</v>
      </c>
      <c r="X709" s="292" t="s">
        <v>439</v>
      </c>
    </row>
    <row r="710" spans="1:24" ht="24" x14ac:dyDescent="0.2">
      <c r="A710" s="463"/>
      <c r="B710" s="465"/>
      <c r="C710" s="463"/>
      <c r="D710" s="463"/>
      <c r="E710" s="463"/>
      <c r="F710" s="463"/>
      <c r="G710" s="463"/>
      <c r="H710" s="463"/>
      <c r="I710" s="463"/>
      <c r="J710" s="465"/>
      <c r="K710" s="463"/>
      <c r="L710" s="463"/>
      <c r="M710" s="463"/>
      <c r="N710" s="463"/>
      <c r="O710" s="463"/>
      <c r="P710" s="464"/>
      <c r="Q710" s="302" t="s">
        <v>48</v>
      </c>
      <c r="R710" s="297" t="s">
        <v>47</v>
      </c>
      <c r="S710" s="297" t="s">
        <v>51</v>
      </c>
      <c r="T710" s="297"/>
      <c r="U710" s="344"/>
      <c r="V710" s="344"/>
      <c r="W710" s="335">
        <f t="shared" si="11"/>
        <v>0</v>
      </c>
      <c r="X710" s="292" t="s">
        <v>439</v>
      </c>
    </row>
    <row r="711" spans="1:24" x14ac:dyDescent="0.2">
      <c r="A711" s="286" t="s">
        <v>235</v>
      </c>
      <c r="B711" s="349">
        <v>1011</v>
      </c>
      <c r="C711" s="286" t="s">
        <v>863</v>
      </c>
      <c r="D711" s="286" t="s">
        <v>82</v>
      </c>
      <c r="E711" s="286">
        <v>21</v>
      </c>
      <c r="F711" s="286">
        <v>66</v>
      </c>
      <c r="G711" s="286">
        <v>6</v>
      </c>
      <c r="H711" s="286">
        <v>2</v>
      </c>
      <c r="I711" s="286">
        <v>4</v>
      </c>
      <c r="J711" s="349">
        <v>24</v>
      </c>
      <c r="K711" s="286" t="s">
        <v>51</v>
      </c>
      <c r="L711" s="286" t="s">
        <v>44</v>
      </c>
      <c r="M711" s="286" t="s">
        <v>45</v>
      </c>
      <c r="N711" s="286" t="s">
        <v>45</v>
      </c>
      <c r="O711" s="286" t="s">
        <v>51</v>
      </c>
      <c r="P711" s="302"/>
      <c r="Q711" s="302" t="s">
        <v>63</v>
      </c>
      <c r="R711" s="297" t="s">
        <v>58</v>
      </c>
      <c r="S711" s="297" t="s">
        <v>45</v>
      </c>
      <c r="T711" s="297"/>
      <c r="U711" s="344"/>
      <c r="V711" s="344"/>
      <c r="W711" s="335">
        <f t="shared" si="11"/>
        <v>0</v>
      </c>
      <c r="X711" s="292" t="s">
        <v>439</v>
      </c>
    </row>
    <row r="712" spans="1:24" ht="24" x14ac:dyDescent="0.2">
      <c r="A712" s="463" t="s">
        <v>235</v>
      </c>
      <c r="B712" s="465">
        <v>1012</v>
      </c>
      <c r="C712" s="463" t="s">
        <v>864</v>
      </c>
      <c r="D712" s="463" t="s">
        <v>42</v>
      </c>
      <c r="E712" s="463">
        <v>46</v>
      </c>
      <c r="F712" s="463">
        <v>145</v>
      </c>
      <c r="G712" s="463">
        <v>13</v>
      </c>
      <c r="H712" s="463">
        <v>3</v>
      </c>
      <c r="I712" s="463">
        <v>9</v>
      </c>
      <c r="J712" s="465">
        <v>117</v>
      </c>
      <c r="K712" s="463" t="s">
        <v>50</v>
      </c>
      <c r="L712" s="463" t="s">
        <v>44</v>
      </c>
      <c r="M712" s="463" t="s">
        <v>51</v>
      </c>
      <c r="N712" s="463" t="s">
        <v>51</v>
      </c>
      <c r="O712" s="463" t="s">
        <v>51</v>
      </c>
      <c r="P712" s="464" t="s">
        <v>62</v>
      </c>
      <c r="Q712" s="302" t="s">
        <v>46</v>
      </c>
      <c r="R712" s="297" t="s">
        <v>47</v>
      </c>
      <c r="S712" s="297" t="s">
        <v>51</v>
      </c>
      <c r="T712" s="297" t="s">
        <v>56</v>
      </c>
      <c r="U712" s="344"/>
      <c r="V712" s="344"/>
      <c r="W712" s="335">
        <f t="shared" si="11"/>
        <v>0</v>
      </c>
      <c r="X712" s="292" t="s">
        <v>439</v>
      </c>
    </row>
    <row r="713" spans="1:24" ht="24" x14ac:dyDescent="0.2">
      <c r="A713" s="463"/>
      <c r="B713" s="465"/>
      <c r="C713" s="463"/>
      <c r="D713" s="463"/>
      <c r="E713" s="463"/>
      <c r="F713" s="463"/>
      <c r="G713" s="463"/>
      <c r="H713" s="463"/>
      <c r="I713" s="463"/>
      <c r="J713" s="465"/>
      <c r="K713" s="463"/>
      <c r="L713" s="463"/>
      <c r="M713" s="463"/>
      <c r="N713" s="463"/>
      <c r="O713" s="463"/>
      <c r="P713" s="464"/>
      <c r="Q713" s="302" t="s">
        <v>48</v>
      </c>
      <c r="R713" s="297" t="s">
        <v>47</v>
      </c>
      <c r="S713" s="297" t="s">
        <v>51</v>
      </c>
      <c r="T713" s="297"/>
      <c r="U713" s="344"/>
      <c r="V713" s="344"/>
      <c r="W713" s="335">
        <f t="shared" si="11"/>
        <v>0</v>
      </c>
      <c r="X713" s="292" t="s">
        <v>439</v>
      </c>
    </row>
    <row r="714" spans="1:24" x14ac:dyDescent="0.2">
      <c r="A714" s="463" t="s">
        <v>235</v>
      </c>
      <c r="B714" s="465">
        <v>1014</v>
      </c>
      <c r="C714" s="463" t="s">
        <v>865</v>
      </c>
      <c r="D714" s="463" t="s">
        <v>42</v>
      </c>
      <c r="E714" s="463">
        <v>35</v>
      </c>
      <c r="F714" s="463">
        <v>110</v>
      </c>
      <c r="G714" s="463">
        <v>10</v>
      </c>
      <c r="H714" s="463">
        <v>2</v>
      </c>
      <c r="I714" s="463">
        <v>7</v>
      </c>
      <c r="J714" s="465">
        <v>70</v>
      </c>
      <c r="K714" s="463" t="s">
        <v>43</v>
      </c>
      <c r="L714" s="463" t="s">
        <v>44</v>
      </c>
      <c r="M714" s="463" t="s">
        <v>51</v>
      </c>
      <c r="N714" s="463" t="s">
        <v>45</v>
      </c>
      <c r="O714" s="463" t="s">
        <v>51</v>
      </c>
      <c r="P714" s="464"/>
      <c r="Q714" s="302" t="s">
        <v>46</v>
      </c>
      <c r="R714" s="297" t="s">
        <v>47</v>
      </c>
      <c r="S714" s="297" t="s">
        <v>51</v>
      </c>
      <c r="T714" s="297"/>
      <c r="U714" s="344"/>
      <c r="V714" s="344"/>
      <c r="W714" s="335">
        <f t="shared" si="11"/>
        <v>0</v>
      </c>
      <c r="X714" s="292" t="s">
        <v>439</v>
      </c>
    </row>
    <row r="715" spans="1:24" ht="24" x14ac:dyDescent="0.2">
      <c r="A715" s="463"/>
      <c r="B715" s="465"/>
      <c r="C715" s="463"/>
      <c r="D715" s="463"/>
      <c r="E715" s="463"/>
      <c r="F715" s="463"/>
      <c r="G715" s="463"/>
      <c r="H715" s="463"/>
      <c r="I715" s="463"/>
      <c r="J715" s="465"/>
      <c r="K715" s="463"/>
      <c r="L715" s="463"/>
      <c r="M715" s="463"/>
      <c r="N715" s="463"/>
      <c r="O715" s="463"/>
      <c r="P715" s="464"/>
      <c r="Q715" s="302" t="s">
        <v>48</v>
      </c>
      <c r="R715" s="297" t="s">
        <v>47</v>
      </c>
      <c r="S715" s="297" t="s">
        <v>51</v>
      </c>
      <c r="T715" s="297"/>
      <c r="U715" s="344"/>
      <c r="V715" s="344"/>
      <c r="W715" s="335">
        <f t="shared" si="11"/>
        <v>0</v>
      </c>
      <c r="X715" s="292" t="s">
        <v>439</v>
      </c>
    </row>
    <row r="716" spans="1:24" x14ac:dyDescent="0.2">
      <c r="A716" s="463" t="s">
        <v>235</v>
      </c>
      <c r="B716" s="465">
        <v>1015</v>
      </c>
      <c r="C716" s="463" t="s">
        <v>866</v>
      </c>
      <c r="D716" s="463" t="s">
        <v>42</v>
      </c>
      <c r="E716" s="463">
        <v>23</v>
      </c>
      <c r="F716" s="463">
        <v>72</v>
      </c>
      <c r="G716" s="463">
        <v>8</v>
      </c>
      <c r="H716" s="463">
        <v>3</v>
      </c>
      <c r="I716" s="463">
        <v>5</v>
      </c>
      <c r="J716" s="465">
        <v>40</v>
      </c>
      <c r="K716" s="463" t="s">
        <v>43</v>
      </c>
      <c r="L716" s="463" t="s">
        <v>44</v>
      </c>
      <c r="M716" s="463" t="s">
        <v>51</v>
      </c>
      <c r="N716" s="463" t="s">
        <v>45</v>
      </c>
      <c r="O716" s="463" t="s">
        <v>51</v>
      </c>
      <c r="P716" s="464"/>
      <c r="Q716" s="302" t="s">
        <v>46</v>
      </c>
      <c r="R716" s="297" t="s">
        <v>47</v>
      </c>
      <c r="S716" s="297" t="s">
        <v>51</v>
      </c>
      <c r="T716" s="297"/>
      <c r="U716" s="344"/>
      <c r="V716" s="344"/>
      <c r="W716" s="335">
        <f t="shared" si="11"/>
        <v>0</v>
      </c>
      <c r="X716" s="292" t="s">
        <v>439</v>
      </c>
    </row>
    <row r="717" spans="1:24" ht="24" x14ac:dyDescent="0.2">
      <c r="A717" s="463"/>
      <c r="B717" s="465"/>
      <c r="C717" s="463"/>
      <c r="D717" s="463"/>
      <c r="E717" s="463"/>
      <c r="F717" s="463"/>
      <c r="G717" s="463"/>
      <c r="H717" s="463"/>
      <c r="I717" s="463"/>
      <c r="J717" s="465"/>
      <c r="K717" s="463"/>
      <c r="L717" s="463"/>
      <c r="M717" s="463"/>
      <c r="N717" s="463"/>
      <c r="O717" s="463"/>
      <c r="P717" s="464"/>
      <c r="Q717" s="302" t="s">
        <v>48</v>
      </c>
      <c r="R717" s="297" t="s">
        <v>47</v>
      </c>
      <c r="S717" s="297" t="s">
        <v>51</v>
      </c>
      <c r="T717" s="297"/>
      <c r="U717" s="344"/>
      <c r="V717" s="344"/>
      <c r="W717" s="335">
        <f t="shared" si="11"/>
        <v>0</v>
      </c>
      <c r="X717" s="292" t="s">
        <v>439</v>
      </c>
    </row>
    <row r="718" spans="1:24" x14ac:dyDescent="0.2">
      <c r="A718" s="463" t="s">
        <v>235</v>
      </c>
      <c r="B718" s="465">
        <v>1016</v>
      </c>
      <c r="C718" s="463" t="s">
        <v>867</v>
      </c>
      <c r="D718" s="463" t="s">
        <v>42</v>
      </c>
      <c r="E718" s="463">
        <v>33</v>
      </c>
      <c r="F718" s="463">
        <v>104</v>
      </c>
      <c r="G718" s="463">
        <v>9</v>
      </c>
      <c r="H718" s="463">
        <v>2</v>
      </c>
      <c r="I718" s="463">
        <v>7</v>
      </c>
      <c r="J718" s="465">
        <v>63</v>
      </c>
      <c r="K718" s="463" t="s">
        <v>50</v>
      </c>
      <c r="L718" s="463" t="s">
        <v>44</v>
      </c>
      <c r="M718" s="463" t="s">
        <v>45</v>
      </c>
      <c r="N718" s="463" t="s">
        <v>45</v>
      </c>
      <c r="O718" s="463" t="s">
        <v>51</v>
      </c>
      <c r="P718" s="464"/>
      <c r="Q718" s="302" t="s">
        <v>46</v>
      </c>
      <c r="R718" s="297" t="s">
        <v>47</v>
      </c>
      <c r="S718" s="297" t="s">
        <v>51</v>
      </c>
      <c r="T718" s="297"/>
      <c r="U718" s="344"/>
      <c r="V718" s="344"/>
      <c r="W718" s="335">
        <f t="shared" si="11"/>
        <v>0</v>
      </c>
      <c r="X718" s="292" t="s">
        <v>439</v>
      </c>
    </row>
    <row r="719" spans="1:24" ht="24" x14ac:dyDescent="0.2">
      <c r="A719" s="463"/>
      <c r="B719" s="465"/>
      <c r="C719" s="463"/>
      <c r="D719" s="463"/>
      <c r="E719" s="463"/>
      <c r="F719" s="463"/>
      <c r="G719" s="463"/>
      <c r="H719" s="463"/>
      <c r="I719" s="463"/>
      <c r="J719" s="465"/>
      <c r="K719" s="463"/>
      <c r="L719" s="463"/>
      <c r="M719" s="463"/>
      <c r="N719" s="463"/>
      <c r="O719" s="463"/>
      <c r="P719" s="464"/>
      <c r="Q719" s="302" t="s">
        <v>48</v>
      </c>
      <c r="R719" s="297" t="s">
        <v>47</v>
      </c>
      <c r="S719" s="297" t="s">
        <v>51</v>
      </c>
      <c r="T719" s="297"/>
      <c r="U719" s="344"/>
      <c r="V719" s="344"/>
      <c r="W719" s="335">
        <f t="shared" si="11"/>
        <v>0</v>
      </c>
      <c r="X719" s="292" t="s">
        <v>439</v>
      </c>
    </row>
    <row r="720" spans="1:24" x14ac:dyDescent="0.2">
      <c r="A720" s="463" t="s">
        <v>235</v>
      </c>
      <c r="B720" s="465">
        <v>1017</v>
      </c>
      <c r="C720" s="463" t="s">
        <v>868</v>
      </c>
      <c r="D720" s="463" t="s">
        <v>82</v>
      </c>
      <c r="E720" s="463">
        <v>33</v>
      </c>
      <c r="F720" s="463">
        <v>104</v>
      </c>
      <c r="G720" s="463">
        <v>8</v>
      </c>
      <c r="H720" s="463">
        <v>3</v>
      </c>
      <c r="I720" s="463">
        <v>6</v>
      </c>
      <c r="J720" s="465">
        <v>48</v>
      </c>
      <c r="K720" s="463" t="s">
        <v>43</v>
      </c>
      <c r="L720" s="463" t="s">
        <v>44</v>
      </c>
      <c r="M720" s="463" t="s">
        <v>45</v>
      </c>
      <c r="N720" s="463" t="s">
        <v>45</v>
      </c>
      <c r="O720" s="463" t="s">
        <v>51</v>
      </c>
      <c r="P720" s="464"/>
      <c r="Q720" s="302" t="s">
        <v>46</v>
      </c>
      <c r="R720" s="297" t="s">
        <v>47</v>
      </c>
      <c r="S720" s="297" t="s">
        <v>51</v>
      </c>
      <c r="T720" s="297"/>
      <c r="U720" s="344"/>
      <c r="V720" s="344"/>
      <c r="W720" s="335">
        <f t="shared" si="11"/>
        <v>0</v>
      </c>
      <c r="X720" s="292" t="s">
        <v>439</v>
      </c>
    </row>
    <row r="721" spans="1:24" ht="24" x14ac:dyDescent="0.2">
      <c r="A721" s="463"/>
      <c r="B721" s="465"/>
      <c r="C721" s="463"/>
      <c r="D721" s="463"/>
      <c r="E721" s="463"/>
      <c r="F721" s="463"/>
      <c r="G721" s="463"/>
      <c r="H721" s="463"/>
      <c r="I721" s="463"/>
      <c r="J721" s="465"/>
      <c r="K721" s="463"/>
      <c r="L721" s="463"/>
      <c r="M721" s="463"/>
      <c r="N721" s="463"/>
      <c r="O721" s="463"/>
      <c r="P721" s="464"/>
      <c r="Q721" s="302" t="s">
        <v>48</v>
      </c>
      <c r="R721" s="297" t="s">
        <v>47</v>
      </c>
      <c r="S721" s="297" t="s">
        <v>51</v>
      </c>
      <c r="T721" s="297"/>
      <c r="U721" s="344"/>
      <c r="V721" s="344"/>
      <c r="W721" s="335">
        <f t="shared" si="11"/>
        <v>0</v>
      </c>
      <c r="X721" s="292" t="s">
        <v>439</v>
      </c>
    </row>
    <row r="722" spans="1:24" x14ac:dyDescent="0.2">
      <c r="A722" s="463" t="s">
        <v>235</v>
      </c>
      <c r="B722" s="465">
        <v>1018</v>
      </c>
      <c r="C722" s="463" t="s">
        <v>869</v>
      </c>
      <c r="D722" s="463" t="s">
        <v>42</v>
      </c>
      <c r="E722" s="463">
        <v>39</v>
      </c>
      <c r="F722" s="463">
        <v>123</v>
      </c>
      <c r="G722" s="463">
        <v>10</v>
      </c>
      <c r="H722" s="463">
        <v>3</v>
      </c>
      <c r="I722" s="463">
        <v>8</v>
      </c>
      <c r="J722" s="465">
        <v>80</v>
      </c>
      <c r="K722" s="463" t="s">
        <v>50</v>
      </c>
      <c r="L722" s="463" t="s">
        <v>44</v>
      </c>
      <c r="M722" s="463" t="s">
        <v>45</v>
      </c>
      <c r="N722" s="463" t="s">
        <v>45</v>
      </c>
      <c r="O722" s="463" t="s">
        <v>51</v>
      </c>
      <c r="P722" s="464"/>
      <c r="Q722" s="302" t="s">
        <v>46</v>
      </c>
      <c r="R722" s="297" t="s">
        <v>47</v>
      </c>
      <c r="S722" s="297" t="s">
        <v>51</v>
      </c>
      <c r="T722" s="297"/>
      <c r="U722" s="344"/>
      <c r="V722" s="344"/>
      <c r="W722" s="335">
        <f t="shared" si="11"/>
        <v>0</v>
      </c>
      <c r="X722" s="292" t="s">
        <v>439</v>
      </c>
    </row>
    <row r="723" spans="1:24" ht="24" x14ac:dyDescent="0.2">
      <c r="A723" s="463"/>
      <c r="B723" s="465"/>
      <c r="C723" s="463"/>
      <c r="D723" s="463"/>
      <c r="E723" s="463"/>
      <c r="F723" s="463"/>
      <c r="G723" s="463"/>
      <c r="H723" s="463"/>
      <c r="I723" s="463"/>
      <c r="J723" s="465"/>
      <c r="K723" s="463"/>
      <c r="L723" s="463"/>
      <c r="M723" s="463"/>
      <c r="N723" s="463"/>
      <c r="O723" s="463"/>
      <c r="P723" s="464"/>
      <c r="Q723" s="302" t="s">
        <v>48</v>
      </c>
      <c r="R723" s="297" t="s">
        <v>47</v>
      </c>
      <c r="S723" s="297" t="s">
        <v>51</v>
      </c>
      <c r="T723" s="297"/>
      <c r="U723" s="344"/>
      <c r="V723" s="344"/>
      <c r="W723" s="335">
        <f t="shared" si="11"/>
        <v>0</v>
      </c>
      <c r="X723" s="292" t="s">
        <v>439</v>
      </c>
    </row>
    <row r="724" spans="1:24" x14ac:dyDescent="0.2">
      <c r="A724" s="463" t="s">
        <v>235</v>
      </c>
      <c r="B724" s="465">
        <v>1019</v>
      </c>
      <c r="C724" s="463" t="s">
        <v>870</v>
      </c>
      <c r="D724" s="463" t="s">
        <v>82</v>
      </c>
      <c r="E724" s="463">
        <v>23</v>
      </c>
      <c r="F724" s="463">
        <v>72</v>
      </c>
      <c r="G724" s="463">
        <v>8</v>
      </c>
      <c r="H724" s="463">
        <v>2</v>
      </c>
      <c r="I724" s="463">
        <v>6</v>
      </c>
      <c r="J724" s="465">
        <v>48</v>
      </c>
      <c r="K724" s="463" t="s">
        <v>43</v>
      </c>
      <c r="L724" s="463" t="s">
        <v>44</v>
      </c>
      <c r="M724" s="463" t="s">
        <v>45</v>
      </c>
      <c r="N724" s="463" t="s">
        <v>45</v>
      </c>
      <c r="O724" s="463" t="s">
        <v>51</v>
      </c>
      <c r="P724" s="464"/>
      <c r="Q724" s="302" t="s">
        <v>46</v>
      </c>
      <c r="R724" s="297" t="s">
        <v>47</v>
      </c>
      <c r="S724" s="297" t="s">
        <v>51</v>
      </c>
      <c r="T724" s="297"/>
      <c r="U724" s="344"/>
      <c r="V724" s="344"/>
      <c r="W724" s="335">
        <f t="shared" si="11"/>
        <v>0</v>
      </c>
      <c r="X724" s="292" t="s">
        <v>439</v>
      </c>
    </row>
    <row r="725" spans="1:24" ht="24" x14ac:dyDescent="0.2">
      <c r="A725" s="463"/>
      <c r="B725" s="465"/>
      <c r="C725" s="463"/>
      <c r="D725" s="463"/>
      <c r="E725" s="463"/>
      <c r="F725" s="463"/>
      <c r="G725" s="463"/>
      <c r="H725" s="463"/>
      <c r="I725" s="463"/>
      <c r="J725" s="465"/>
      <c r="K725" s="463"/>
      <c r="L725" s="463"/>
      <c r="M725" s="463"/>
      <c r="N725" s="463"/>
      <c r="O725" s="463"/>
      <c r="P725" s="464"/>
      <c r="Q725" s="302" t="s">
        <v>48</v>
      </c>
      <c r="R725" s="297" t="s">
        <v>47</v>
      </c>
      <c r="S725" s="297" t="s">
        <v>51</v>
      </c>
      <c r="T725" s="297"/>
      <c r="U725" s="344"/>
      <c r="V725" s="344"/>
      <c r="W725" s="335">
        <f t="shared" si="11"/>
        <v>0</v>
      </c>
      <c r="X725" s="292" t="s">
        <v>439</v>
      </c>
    </row>
    <row r="726" spans="1:24" x14ac:dyDescent="0.2">
      <c r="A726" s="463" t="s">
        <v>235</v>
      </c>
      <c r="B726" s="465">
        <v>1020</v>
      </c>
      <c r="C726" s="463" t="s">
        <v>871</v>
      </c>
      <c r="D726" s="463" t="s">
        <v>42</v>
      </c>
      <c r="E726" s="463">
        <v>37</v>
      </c>
      <c r="F726" s="463">
        <v>116</v>
      </c>
      <c r="G726" s="463">
        <v>9</v>
      </c>
      <c r="H726" s="463">
        <v>2</v>
      </c>
      <c r="I726" s="463">
        <v>7</v>
      </c>
      <c r="J726" s="465">
        <v>63</v>
      </c>
      <c r="K726" s="463" t="s">
        <v>43</v>
      </c>
      <c r="L726" s="463" t="s">
        <v>44</v>
      </c>
      <c r="M726" s="463" t="s">
        <v>45</v>
      </c>
      <c r="N726" s="463" t="s">
        <v>45</v>
      </c>
      <c r="O726" s="463" t="s">
        <v>51</v>
      </c>
      <c r="P726" s="464"/>
      <c r="Q726" s="302" t="s">
        <v>46</v>
      </c>
      <c r="R726" s="297" t="s">
        <v>47</v>
      </c>
      <c r="S726" s="297" t="s">
        <v>51</v>
      </c>
      <c r="T726" s="297"/>
      <c r="U726" s="344"/>
      <c r="V726" s="344"/>
      <c r="W726" s="335">
        <f t="shared" si="11"/>
        <v>0</v>
      </c>
      <c r="X726" s="292" t="s">
        <v>439</v>
      </c>
    </row>
    <row r="727" spans="1:24" ht="24" x14ac:dyDescent="0.2">
      <c r="A727" s="463"/>
      <c r="B727" s="465"/>
      <c r="C727" s="463"/>
      <c r="D727" s="463"/>
      <c r="E727" s="463"/>
      <c r="F727" s="463"/>
      <c r="G727" s="463"/>
      <c r="H727" s="463"/>
      <c r="I727" s="463"/>
      <c r="J727" s="465"/>
      <c r="K727" s="463"/>
      <c r="L727" s="463"/>
      <c r="M727" s="463"/>
      <c r="N727" s="463"/>
      <c r="O727" s="463"/>
      <c r="P727" s="464"/>
      <c r="Q727" s="302" t="s">
        <v>48</v>
      </c>
      <c r="R727" s="297" t="s">
        <v>47</v>
      </c>
      <c r="S727" s="297" t="s">
        <v>51</v>
      </c>
      <c r="T727" s="297"/>
      <c r="U727" s="344"/>
      <c r="V727" s="344"/>
      <c r="W727" s="335">
        <f t="shared" si="11"/>
        <v>0</v>
      </c>
      <c r="X727" s="292" t="s">
        <v>439</v>
      </c>
    </row>
    <row r="728" spans="1:24" x14ac:dyDescent="0.2">
      <c r="A728" s="463" t="s">
        <v>235</v>
      </c>
      <c r="B728" s="465">
        <v>1021</v>
      </c>
      <c r="C728" s="463" t="s">
        <v>872</v>
      </c>
      <c r="D728" s="463" t="s">
        <v>82</v>
      </c>
      <c r="E728" s="463">
        <v>24</v>
      </c>
      <c r="F728" s="463">
        <v>75</v>
      </c>
      <c r="G728" s="463">
        <v>7</v>
      </c>
      <c r="H728" s="463">
        <v>2</v>
      </c>
      <c r="I728" s="463">
        <v>6</v>
      </c>
      <c r="J728" s="465">
        <v>42</v>
      </c>
      <c r="K728" s="463" t="s">
        <v>43</v>
      </c>
      <c r="L728" s="463" t="s">
        <v>44</v>
      </c>
      <c r="M728" s="463" t="s">
        <v>45</v>
      </c>
      <c r="N728" s="463" t="s">
        <v>45</v>
      </c>
      <c r="O728" s="463" t="s">
        <v>51</v>
      </c>
      <c r="P728" s="464"/>
      <c r="Q728" s="302" t="s">
        <v>46</v>
      </c>
      <c r="R728" s="297" t="s">
        <v>47</v>
      </c>
      <c r="S728" s="297" t="s">
        <v>51</v>
      </c>
      <c r="T728" s="297"/>
      <c r="U728" s="344"/>
      <c r="V728" s="344"/>
      <c r="W728" s="335">
        <f t="shared" si="11"/>
        <v>0</v>
      </c>
      <c r="X728" s="292" t="s">
        <v>439</v>
      </c>
    </row>
    <row r="729" spans="1:24" ht="24" x14ac:dyDescent="0.2">
      <c r="A729" s="463"/>
      <c r="B729" s="465"/>
      <c r="C729" s="463"/>
      <c r="D729" s="463"/>
      <c r="E729" s="463"/>
      <c r="F729" s="463"/>
      <c r="G729" s="463"/>
      <c r="H729" s="463"/>
      <c r="I729" s="463"/>
      <c r="J729" s="465"/>
      <c r="K729" s="463"/>
      <c r="L729" s="463"/>
      <c r="M729" s="463"/>
      <c r="N729" s="463"/>
      <c r="O729" s="463"/>
      <c r="P729" s="464"/>
      <c r="Q729" s="302" t="s">
        <v>48</v>
      </c>
      <c r="R729" s="297" t="s">
        <v>47</v>
      </c>
      <c r="S729" s="297" t="s">
        <v>51</v>
      </c>
      <c r="T729" s="297"/>
      <c r="U729" s="344"/>
      <c r="V729" s="344"/>
      <c r="W729" s="335">
        <f t="shared" si="11"/>
        <v>0</v>
      </c>
      <c r="X729" s="292" t="s">
        <v>439</v>
      </c>
    </row>
    <row r="730" spans="1:24" x14ac:dyDescent="0.2">
      <c r="A730" s="463" t="s">
        <v>235</v>
      </c>
      <c r="B730" s="465">
        <v>1022</v>
      </c>
      <c r="C730" s="463" t="s">
        <v>873</v>
      </c>
      <c r="D730" s="463" t="s">
        <v>42</v>
      </c>
      <c r="E730" s="463">
        <v>35</v>
      </c>
      <c r="F730" s="463">
        <v>110</v>
      </c>
      <c r="G730" s="463">
        <v>8</v>
      </c>
      <c r="H730" s="463">
        <v>2</v>
      </c>
      <c r="I730" s="463">
        <v>6</v>
      </c>
      <c r="J730" s="465">
        <v>48</v>
      </c>
      <c r="K730" s="463" t="s">
        <v>43</v>
      </c>
      <c r="L730" s="463" t="s">
        <v>44</v>
      </c>
      <c r="M730" s="463" t="s">
        <v>51</v>
      </c>
      <c r="N730" s="463" t="s">
        <v>45</v>
      </c>
      <c r="O730" s="463" t="s">
        <v>51</v>
      </c>
      <c r="P730" s="464"/>
      <c r="Q730" s="302" t="s">
        <v>46</v>
      </c>
      <c r="R730" s="297" t="s">
        <v>47</v>
      </c>
      <c r="S730" s="297" t="s">
        <v>51</v>
      </c>
      <c r="T730" s="297"/>
      <c r="U730" s="344"/>
      <c r="V730" s="344"/>
      <c r="W730" s="335">
        <f t="shared" si="11"/>
        <v>0</v>
      </c>
      <c r="X730" s="292" t="s">
        <v>439</v>
      </c>
    </row>
    <row r="731" spans="1:24" ht="24" x14ac:dyDescent="0.2">
      <c r="A731" s="463"/>
      <c r="B731" s="465"/>
      <c r="C731" s="463"/>
      <c r="D731" s="463"/>
      <c r="E731" s="463"/>
      <c r="F731" s="463"/>
      <c r="G731" s="463"/>
      <c r="H731" s="463"/>
      <c r="I731" s="463"/>
      <c r="J731" s="465"/>
      <c r="K731" s="463"/>
      <c r="L731" s="463"/>
      <c r="M731" s="463"/>
      <c r="N731" s="463"/>
      <c r="O731" s="463"/>
      <c r="P731" s="464"/>
      <c r="Q731" s="302" t="s">
        <v>48</v>
      </c>
      <c r="R731" s="297" t="s">
        <v>47</v>
      </c>
      <c r="S731" s="297" t="s">
        <v>51</v>
      </c>
      <c r="T731" s="297"/>
      <c r="U731" s="344"/>
      <c r="V731" s="344"/>
      <c r="W731" s="335">
        <f t="shared" si="11"/>
        <v>0</v>
      </c>
      <c r="X731" s="292" t="s">
        <v>439</v>
      </c>
    </row>
    <row r="732" spans="1:24" x14ac:dyDescent="0.2">
      <c r="A732" s="463" t="s">
        <v>235</v>
      </c>
      <c r="B732" s="465">
        <v>1023</v>
      </c>
      <c r="C732" s="463" t="s">
        <v>874</v>
      </c>
      <c r="D732" s="463" t="s">
        <v>82</v>
      </c>
      <c r="E732" s="463">
        <v>29</v>
      </c>
      <c r="F732" s="463">
        <v>91</v>
      </c>
      <c r="G732" s="463">
        <v>8</v>
      </c>
      <c r="H732" s="463">
        <v>2</v>
      </c>
      <c r="I732" s="463">
        <v>6</v>
      </c>
      <c r="J732" s="465">
        <v>48</v>
      </c>
      <c r="K732" s="463" t="s">
        <v>43</v>
      </c>
      <c r="L732" s="463" t="s">
        <v>44</v>
      </c>
      <c r="M732" s="463" t="s">
        <v>45</v>
      </c>
      <c r="N732" s="463" t="s">
        <v>45</v>
      </c>
      <c r="O732" s="463" t="s">
        <v>51</v>
      </c>
      <c r="P732" s="464"/>
      <c r="Q732" s="302" t="s">
        <v>46</v>
      </c>
      <c r="R732" s="297" t="s">
        <v>47</v>
      </c>
      <c r="S732" s="297" t="s">
        <v>51</v>
      </c>
      <c r="T732" s="297"/>
      <c r="U732" s="344"/>
      <c r="V732" s="344"/>
      <c r="W732" s="335">
        <f t="shared" si="11"/>
        <v>0</v>
      </c>
      <c r="X732" s="292" t="s">
        <v>439</v>
      </c>
    </row>
    <row r="733" spans="1:24" ht="24" x14ac:dyDescent="0.2">
      <c r="A733" s="463"/>
      <c r="B733" s="465"/>
      <c r="C733" s="463"/>
      <c r="D733" s="463"/>
      <c r="E733" s="463"/>
      <c r="F733" s="463"/>
      <c r="G733" s="463"/>
      <c r="H733" s="463"/>
      <c r="I733" s="463"/>
      <c r="J733" s="465"/>
      <c r="K733" s="463"/>
      <c r="L733" s="463"/>
      <c r="M733" s="463"/>
      <c r="N733" s="463"/>
      <c r="O733" s="463"/>
      <c r="P733" s="464"/>
      <c r="Q733" s="302" t="s">
        <v>48</v>
      </c>
      <c r="R733" s="297" t="s">
        <v>47</v>
      </c>
      <c r="S733" s="297" t="s">
        <v>51</v>
      </c>
      <c r="T733" s="297"/>
      <c r="U733" s="344"/>
      <c r="V733" s="344"/>
      <c r="W733" s="335">
        <f t="shared" si="11"/>
        <v>0</v>
      </c>
      <c r="X733" s="292" t="s">
        <v>439</v>
      </c>
    </row>
    <row r="734" spans="1:24" x14ac:dyDescent="0.2">
      <c r="A734" s="463" t="s">
        <v>235</v>
      </c>
      <c r="B734" s="465">
        <v>1024</v>
      </c>
      <c r="C734" s="463" t="s">
        <v>875</v>
      </c>
      <c r="D734" s="463" t="s">
        <v>42</v>
      </c>
      <c r="E734" s="463">
        <v>29</v>
      </c>
      <c r="F734" s="463">
        <v>91</v>
      </c>
      <c r="G734" s="463">
        <v>8</v>
      </c>
      <c r="H734" s="463">
        <v>2</v>
      </c>
      <c r="I734" s="463">
        <v>6</v>
      </c>
      <c r="J734" s="465">
        <v>48</v>
      </c>
      <c r="K734" s="463" t="s">
        <v>43</v>
      </c>
      <c r="L734" s="463" t="s">
        <v>44</v>
      </c>
      <c r="M734" s="463" t="s">
        <v>51</v>
      </c>
      <c r="N734" s="463" t="s">
        <v>45</v>
      </c>
      <c r="O734" s="463" t="s">
        <v>51</v>
      </c>
      <c r="P734" s="464"/>
      <c r="Q734" s="302" t="s">
        <v>46</v>
      </c>
      <c r="R734" s="297" t="s">
        <v>47</v>
      </c>
      <c r="S734" s="297" t="s">
        <v>51</v>
      </c>
      <c r="T734" s="297"/>
      <c r="U734" s="344"/>
      <c r="V734" s="344"/>
      <c r="W734" s="335">
        <f t="shared" si="11"/>
        <v>0</v>
      </c>
      <c r="X734" s="292" t="s">
        <v>439</v>
      </c>
    </row>
    <row r="735" spans="1:24" ht="24" x14ac:dyDescent="0.2">
      <c r="A735" s="463"/>
      <c r="B735" s="465"/>
      <c r="C735" s="463"/>
      <c r="D735" s="463"/>
      <c r="E735" s="463"/>
      <c r="F735" s="463"/>
      <c r="G735" s="463"/>
      <c r="H735" s="463"/>
      <c r="I735" s="463"/>
      <c r="J735" s="465"/>
      <c r="K735" s="463"/>
      <c r="L735" s="463"/>
      <c r="M735" s="463"/>
      <c r="N735" s="463"/>
      <c r="O735" s="463"/>
      <c r="P735" s="464"/>
      <c r="Q735" s="302" t="s">
        <v>48</v>
      </c>
      <c r="R735" s="297" t="s">
        <v>47</v>
      </c>
      <c r="S735" s="297" t="s">
        <v>51</v>
      </c>
      <c r="T735" s="297"/>
      <c r="U735" s="344"/>
      <c r="V735" s="344"/>
      <c r="W735" s="335">
        <f t="shared" si="11"/>
        <v>0</v>
      </c>
      <c r="X735" s="292" t="s">
        <v>439</v>
      </c>
    </row>
    <row r="736" spans="1:24" x14ac:dyDescent="0.2">
      <c r="A736" s="463" t="s">
        <v>235</v>
      </c>
      <c r="B736" s="465">
        <v>1025</v>
      </c>
      <c r="C736" s="463" t="s">
        <v>876</v>
      </c>
      <c r="D736" s="463" t="s">
        <v>82</v>
      </c>
      <c r="E736" s="463">
        <v>27</v>
      </c>
      <c r="F736" s="463">
        <v>85</v>
      </c>
      <c r="G736" s="463">
        <v>8</v>
      </c>
      <c r="H736" s="463">
        <v>2</v>
      </c>
      <c r="I736" s="463">
        <v>6</v>
      </c>
      <c r="J736" s="465">
        <v>48</v>
      </c>
      <c r="K736" s="463" t="s">
        <v>43</v>
      </c>
      <c r="L736" s="463" t="s">
        <v>44</v>
      </c>
      <c r="M736" s="463" t="s">
        <v>45</v>
      </c>
      <c r="N736" s="463" t="s">
        <v>45</v>
      </c>
      <c r="O736" s="463" t="s">
        <v>51</v>
      </c>
      <c r="P736" s="464"/>
      <c r="Q736" s="302" t="s">
        <v>46</v>
      </c>
      <c r="R736" s="297" t="s">
        <v>47</v>
      </c>
      <c r="S736" s="297" t="s">
        <v>51</v>
      </c>
      <c r="T736" s="297"/>
      <c r="U736" s="344"/>
      <c r="V736" s="344"/>
      <c r="W736" s="335">
        <f t="shared" si="11"/>
        <v>0</v>
      </c>
      <c r="X736" s="292" t="s">
        <v>439</v>
      </c>
    </row>
    <row r="737" spans="1:24" ht="24" x14ac:dyDescent="0.2">
      <c r="A737" s="463"/>
      <c r="B737" s="465"/>
      <c r="C737" s="463"/>
      <c r="D737" s="463"/>
      <c r="E737" s="463"/>
      <c r="F737" s="463"/>
      <c r="G737" s="463"/>
      <c r="H737" s="463"/>
      <c r="I737" s="463"/>
      <c r="J737" s="465"/>
      <c r="K737" s="463"/>
      <c r="L737" s="463"/>
      <c r="M737" s="463"/>
      <c r="N737" s="463"/>
      <c r="O737" s="463"/>
      <c r="P737" s="464"/>
      <c r="Q737" s="302" t="s">
        <v>48</v>
      </c>
      <c r="R737" s="297" t="s">
        <v>47</v>
      </c>
      <c r="S737" s="297" t="s">
        <v>51</v>
      </c>
      <c r="T737" s="297"/>
      <c r="U737" s="344"/>
      <c r="V737" s="344"/>
      <c r="W737" s="335">
        <f t="shared" si="11"/>
        <v>0</v>
      </c>
      <c r="X737" s="292" t="s">
        <v>439</v>
      </c>
    </row>
    <row r="738" spans="1:24" x14ac:dyDescent="0.2">
      <c r="A738" s="463" t="s">
        <v>235</v>
      </c>
      <c r="B738" s="465">
        <v>1026</v>
      </c>
      <c r="C738" s="463" t="s">
        <v>877</v>
      </c>
      <c r="D738" s="463" t="s">
        <v>82</v>
      </c>
      <c r="E738" s="463">
        <v>35</v>
      </c>
      <c r="F738" s="463">
        <v>110</v>
      </c>
      <c r="G738" s="463">
        <v>9</v>
      </c>
      <c r="H738" s="463">
        <v>2</v>
      </c>
      <c r="I738" s="463">
        <v>7</v>
      </c>
      <c r="J738" s="465">
        <v>63</v>
      </c>
      <c r="K738" s="463" t="s">
        <v>43</v>
      </c>
      <c r="L738" s="463" t="s">
        <v>44</v>
      </c>
      <c r="M738" s="463" t="s">
        <v>45</v>
      </c>
      <c r="N738" s="463" t="s">
        <v>45</v>
      </c>
      <c r="O738" s="463" t="s">
        <v>51</v>
      </c>
      <c r="P738" s="464"/>
      <c r="Q738" s="302" t="s">
        <v>46</v>
      </c>
      <c r="R738" s="297" t="s">
        <v>47</v>
      </c>
      <c r="S738" s="297" t="s">
        <v>51</v>
      </c>
      <c r="T738" s="297"/>
      <c r="U738" s="344"/>
      <c r="V738" s="344"/>
      <c r="W738" s="335">
        <f t="shared" si="11"/>
        <v>0</v>
      </c>
      <c r="X738" s="292" t="s">
        <v>439</v>
      </c>
    </row>
    <row r="739" spans="1:24" ht="24" x14ac:dyDescent="0.2">
      <c r="A739" s="463"/>
      <c r="B739" s="465"/>
      <c r="C739" s="463"/>
      <c r="D739" s="463"/>
      <c r="E739" s="463"/>
      <c r="F739" s="463"/>
      <c r="G739" s="463"/>
      <c r="H739" s="463"/>
      <c r="I739" s="463"/>
      <c r="J739" s="465"/>
      <c r="K739" s="463"/>
      <c r="L739" s="463"/>
      <c r="M739" s="463"/>
      <c r="N739" s="463"/>
      <c r="O739" s="463"/>
      <c r="P739" s="464"/>
      <c r="Q739" s="302" t="s">
        <v>48</v>
      </c>
      <c r="R739" s="297" t="s">
        <v>47</v>
      </c>
      <c r="S739" s="297" t="s">
        <v>51</v>
      </c>
      <c r="T739" s="297"/>
      <c r="U739" s="344"/>
      <c r="V739" s="344"/>
      <c r="W739" s="335">
        <f t="shared" si="11"/>
        <v>0</v>
      </c>
      <c r="X739" s="292" t="s">
        <v>439</v>
      </c>
    </row>
    <row r="740" spans="1:24" x14ac:dyDescent="0.2">
      <c r="A740" s="463" t="s">
        <v>235</v>
      </c>
      <c r="B740" s="465">
        <v>1027</v>
      </c>
      <c r="C740" s="463" t="s">
        <v>878</v>
      </c>
      <c r="D740" s="463" t="s">
        <v>82</v>
      </c>
      <c r="E740" s="463">
        <v>33</v>
      </c>
      <c r="F740" s="463">
        <v>104</v>
      </c>
      <c r="G740" s="463">
        <v>9</v>
      </c>
      <c r="H740" s="463">
        <v>2</v>
      </c>
      <c r="I740" s="463">
        <v>6</v>
      </c>
      <c r="J740" s="465">
        <v>54</v>
      </c>
      <c r="K740" s="463" t="s">
        <v>43</v>
      </c>
      <c r="L740" s="463" t="s">
        <v>44</v>
      </c>
      <c r="M740" s="463" t="s">
        <v>45</v>
      </c>
      <c r="N740" s="463" t="s">
        <v>45</v>
      </c>
      <c r="O740" s="463" t="s">
        <v>51</v>
      </c>
      <c r="P740" s="464"/>
      <c r="Q740" s="302" t="s">
        <v>46</v>
      </c>
      <c r="R740" s="297" t="s">
        <v>47</v>
      </c>
      <c r="S740" s="297" t="s">
        <v>51</v>
      </c>
      <c r="T740" s="297"/>
      <c r="U740" s="344"/>
      <c r="V740" s="344"/>
      <c r="W740" s="335">
        <f t="shared" si="11"/>
        <v>0</v>
      </c>
      <c r="X740" s="292" t="s">
        <v>439</v>
      </c>
    </row>
    <row r="741" spans="1:24" ht="24" x14ac:dyDescent="0.2">
      <c r="A741" s="463"/>
      <c r="B741" s="465"/>
      <c r="C741" s="463"/>
      <c r="D741" s="463"/>
      <c r="E741" s="463"/>
      <c r="F741" s="463"/>
      <c r="G741" s="463"/>
      <c r="H741" s="463"/>
      <c r="I741" s="463"/>
      <c r="J741" s="465"/>
      <c r="K741" s="463"/>
      <c r="L741" s="463"/>
      <c r="M741" s="463"/>
      <c r="N741" s="463"/>
      <c r="O741" s="463"/>
      <c r="P741" s="464"/>
      <c r="Q741" s="302" t="s">
        <v>48</v>
      </c>
      <c r="R741" s="297" t="s">
        <v>47</v>
      </c>
      <c r="S741" s="297" t="s">
        <v>51</v>
      </c>
      <c r="T741" s="297"/>
      <c r="U741" s="344"/>
      <c r="V741" s="344"/>
      <c r="W741" s="335">
        <f t="shared" si="11"/>
        <v>0</v>
      </c>
      <c r="X741" s="292" t="s">
        <v>439</v>
      </c>
    </row>
    <row r="742" spans="1:24" x14ac:dyDescent="0.2">
      <c r="A742" s="463" t="s">
        <v>235</v>
      </c>
      <c r="B742" s="465">
        <v>1028</v>
      </c>
      <c r="C742" s="463" t="s">
        <v>879</v>
      </c>
      <c r="D742" s="463" t="s">
        <v>82</v>
      </c>
      <c r="E742" s="463">
        <v>34</v>
      </c>
      <c r="F742" s="463">
        <v>107</v>
      </c>
      <c r="G742" s="463">
        <v>9</v>
      </c>
      <c r="H742" s="463">
        <v>2</v>
      </c>
      <c r="I742" s="463">
        <v>7</v>
      </c>
      <c r="J742" s="465">
        <v>63</v>
      </c>
      <c r="K742" s="463" t="s">
        <v>43</v>
      </c>
      <c r="L742" s="463" t="s">
        <v>44</v>
      </c>
      <c r="M742" s="463" t="s">
        <v>45</v>
      </c>
      <c r="N742" s="463" t="s">
        <v>45</v>
      </c>
      <c r="O742" s="463" t="s">
        <v>51</v>
      </c>
      <c r="P742" s="464"/>
      <c r="Q742" s="302" t="s">
        <v>46</v>
      </c>
      <c r="R742" s="297" t="s">
        <v>47</v>
      </c>
      <c r="S742" s="297" t="s">
        <v>51</v>
      </c>
      <c r="T742" s="297"/>
      <c r="U742" s="344"/>
      <c r="V742" s="344"/>
      <c r="W742" s="335">
        <f t="shared" si="11"/>
        <v>0</v>
      </c>
      <c r="X742" s="292" t="s">
        <v>439</v>
      </c>
    </row>
    <row r="743" spans="1:24" ht="24" x14ac:dyDescent="0.2">
      <c r="A743" s="463"/>
      <c r="B743" s="465"/>
      <c r="C743" s="463"/>
      <c r="D743" s="463"/>
      <c r="E743" s="463"/>
      <c r="F743" s="463"/>
      <c r="G743" s="463"/>
      <c r="H743" s="463"/>
      <c r="I743" s="463"/>
      <c r="J743" s="465"/>
      <c r="K743" s="463"/>
      <c r="L743" s="463"/>
      <c r="M743" s="463"/>
      <c r="N743" s="463"/>
      <c r="O743" s="463"/>
      <c r="P743" s="464"/>
      <c r="Q743" s="302" t="s">
        <v>48</v>
      </c>
      <c r="R743" s="297" t="s">
        <v>47</v>
      </c>
      <c r="S743" s="297" t="s">
        <v>51</v>
      </c>
      <c r="T743" s="297"/>
      <c r="U743" s="344"/>
      <c r="V743" s="344"/>
      <c r="W743" s="335">
        <f t="shared" si="11"/>
        <v>0</v>
      </c>
      <c r="X743" s="292" t="s">
        <v>439</v>
      </c>
    </row>
    <row r="744" spans="1:24" x14ac:dyDescent="0.2">
      <c r="A744" s="286" t="s">
        <v>235</v>
      </c>
      <c r="B744" s="349">
        <v>1029</v>
      </c>
      <c r="C744" s="286" t="s">
        <v>880</v>
      </c>
      <c r="D744" s="286" t="s">
        <v>82</v>
      </c>
      <c r="E744" s="286">
        <v>28</v>
      </c>
      <c r="F744" s="286">
        <v>88</v>
      </c>
      <c r="G744" s="286">
        <v>9</v>
      </c>
      <c r="H744" s="286">
        <v>2</v>
      </c>
      <c r="I744" s="286">
        <v>6</v>
      </c>
      <c r="J744" s="349">
        <v>54</v>
      </c>
      <c r="K744" s="286" t="s">
        <v>43</v>
      </c>
      <c r="L744" s="286" t="s">
        <v>44</v>
      </c>
      <c r="M744" s="286" t="s">
        <v>45</v>
      </c>
      <c r="N744" s="286" t="s">
        <v>45</v>
      </c>
      <c r="O744" s="286" t="s">
        <v>51</v>
      </c>
      <c r="P744" s="302"/>
      <c r="Q744" s="302" t="s">
        <v>46</v>
      </c>
      <c r="R744" s="297" t="s">
        <v>47</v>
      </c>
      <c r="S744" s="297" t="s">
        <v>51</v>
      </c>
      <c r="T744" s="297"/>
      <c r="U744" s="344"/>
      <c r="V744" s="344"/>
      <c r="W744" s="335">
        <f t="shared" si="11"/>
        <v>0</v>
      </c>
      <c r="X744" s="292" t="s">
        <v>439</v>
      </c>
    </row>
    <row r="745" spans="1:24" x14ac:dyDescent="0.2">
      <c r="A745" s="463" t="s">
        <v>235</v>
      </c>
      <c r="B745" s="465">
        <v>1030</v>
      </c>
      <c r="C745" s="463" t="s">
        <v>881</v>
      </c>
      <c r="D745" s="463" t="s">
        <v>82</v>
      </c>
      <c r="E745" s="463">
        <v>42</v>
      </c>
      <c r="F745" s="463">
        <v>132</v>
      </c>
      <c r="G745" s="463">
        <v>10</v>
      </c>
      <c r="H745" s="463">
        <v>2</v>
      </c>
      <c r="I745" s="463">
        <v>8</v>
      </c>
      <c r="J745" s="465">
        <v>80</v>
      </c>
      <c r="K745" s="463" t="s">
        <v>50</v>
      </c>
      <c r="L745" s="463" t="s">
        <v>44</v>
      </c>
      <c r="M745" s="463" t="s">
        <v>45</v>
      </c>
      <c r="N745" s="463" t="s">
        <v>45</v>
      </c>
      <c r="O745" s="463" t="s">
        <v>51</v>
      </c>
      <c r="P745" s="464"/>
      <c r="Q745" s="302" t="s">
        <v>46</v>
      </c>
      <c r="R745" s="297" t="s">
        <v>47</v>
      </c>
      <c r="S745" s="297" t="s">
        <v>51</v>
      </c>
      <c r="T745" s="297"/>
      <c r="U745" s="344"/>
      <c r="V745" s="344"/>
      <c r="W745" s="335">
        <f t="shared" si="11"/>
        <v>0</v>
      </c>
      <c r="X745" s="292" t="s">
        <v>439</v>
      </c>
    </row>
    <row r="746" spans="1:24" ht="24" x14ac:dyDescent="0.2">
      <c r="A746" s="463"/>
      <c r="B746" s="465"/>
      <c r="C746" s="463"/>
      <c r="D746" s="463"/>
      <c r="E746" s="463"/>
      <c r="F746" s="463"/>
      <c r="G746" s="463"/>
      <c r="H746" s="463"/>
      <c r="I746" s="463"/>
      <c r="J746" s="465"/>
      <c r="K746" s="463"/>
      <c r="L746" s="463"/>
      <c r="M746" s="463"/>
      <c r="N746" s="463"/>
      <c r="O746" s="463"/>
      <c r="P746" s="464"/>
      <c r="Q746" s="302" t="s">
        <v>48</v>
      </c>
      <c r="R746" s="297" t="s">
        <v>47</v>
      </c>
      <c r="S746" s="297" t="s">
        <v>51</v>
      </c>
      <c r="T746" s="297"/>
      <c r="U746" s="344"/>
      <c r="V746" s="344"/>
      <c r="W746" s="335">
        <f t="shared" si="11"/>
        <v>0</v>
      </c>
      <c r="X746" s="292" t="s">
        <v>439</v>
      </c>
    </row>
    <row r="747" spans="1:24" x14ac:dyDescent="0.2">
      <c r="A747" s="286" t="s">
        <v>235</v>
      </c>
      <c r="B747" s="349">
        <v>1031</v>
      </c>
      <c r="C747" s="286" t="s">
        <v>882</v>
      </c>
      <c r="D747" s="286" t="s">
        <v>82</v>
      </c>
      <c r="E747" s="286">
        <v>18</v>
      </c>
      <c r="F747" s="286">
        <v>57</v>
      </c>
      <c r="G747" s="286">
        <v>7</v>
      </c>
      <c r="H747" s="286">
        <v>2</v>
      </c>
      <c r="I747" s="286">
        <v>5</v>
      </c>
      <c r="J747" s="349">
        <v>35</v>
      </c>
      <c r="K747" s="286" t="s">
        <v>43</v>
      </c>
      <c r="L747" s="286" t="s">
        <v>44</v>
      </c>
      <c r="M747" s="286" t="s">
        <v>45</v>
      </c>
      <c r="N747" s="286" t="s">
        <v>45</v>
      </c>
      <c r="O747" s="286" t="s">
        <v>45</v>
      </c>
      <c r="P747" s="302"/>
      <c r="Q747" s="302" t="s">
        <v>46</v>
      </c>
      <c r="R747" s="297" t="s">
        <v>47</v>
      </c>
      <c r="S747" s="297" t="s">
        <v>51</v>
      </c>
      <c r="T747" s="297"/>
      <c r="U747" s="344"/>
      <c r="V747" s="344"/>
      <c r="W747" s="335">
        <f t="shared" si="11"/>
        <v>0</v>
      </c>
      <c r="X747" s="292" t="s">
        <v>439</v>
      </c>
    </row>
    <row r="748" spans="1:24" x14ac:dyDescent="0.2">
      <c r="A748" s="463" t="s">
        <v>235</v>
      </c>
      <c r="B748" s="465">
        <v>1032</v>
      </c>
      <c r="C748" s="463" t="s">
        <v>883</v>
      </c>
      <c r="D748" s="463" t="s">
        <v>42</v>
      </c>
      <c r="E748" s="463">
        <v>30</v>
      </c>
      <c r="F748" s="463">
        <v>94</v>
      </c>
      <c r="G748" s="463">
        <v>9</v>
      </c>
      <c r="H748" s="463">
        <v>2</v>
      </c>
      <c r="I748" s="463">
        <v>7</v>
      </c>
      <c r="J748" s="465">
        <v>63</v>
      </c>
      <c r="K748" s="463" t="s">
        <v>43</v>
      </c>
      <c r="L748" s="463" t="s">
        <v>44</v>
      </c>
      <c r="M748" s="463" t="s">
        <v>51</v>
      </c>
      <c r="N748" s="463" t="s">
        <v>45</v>
      </c>
      <c r="O748" s="463" t="s">
        <v>51</v>
      </c>
      <c r="P748" s="464"/>
      <c r="Q748" s="302" t="s">
        <v>46</v>
      </c>
      <c r="R748" s="297" t="s">
        <v>47</v>
      </c>
      <c r="S748" s="297" t="s">
        <v>51</v>
      </c>
      <c r="T748" s="297"/>
      <c r="U748" s="344"/>
      <c r="V748" s="344"/>
      <c r="W748" s="335">
        <f t="shared" si="11"/>
        <v>0</v>
      </c>
      <c r="X748" s="292" t="s">
        <v>439</v>
      </c>
    </row>
    <row r="749" spans="1:24" ht="24" x14ac:dyDescent="0.2">
      <c r="A749" s="463"/>
      <c r="B749" s="465"/>
      <c r="C749" s="463"/>
      <c r="D749" s="463"/>
      <c r="E749" s="463"/>
      <c r="F749" s="463"/>
      <c r="G749" s="463"/>
      <c r="H749" s="463"/>
      <c r="I749" s="463"/>
      <c r="J749" s="465"/>
      <c r="K749" s="463"/>
      <c r="L749" s="463"/>
      <c r="M749" s="463"/>
      <c r="N749" s="463"/>
      <c r="O749" s="463"/>
      <c r="P749" s="464"/>
      <c r="Q749" s="302" t="s">
        <v>48</v>
      </c>
      <c r="R749" s="297" t="s">
        <v>47</v>
      </c>
      <c r="S749" s="297" t="s">
        <v>51</v>
      </c>
      <c r="T749" s="297"/>
      <c r="U749" s="344"/>
      <c r="V749" s="344"/>
      <c r="W749" s="335">
        <f t="shared" si="11"/>
        <v>0</v>
      </c>
      <c r="X749" s="292" t="s">
        <v>439</v>
      </c>
    </row>
    <row r="750" spans="1:24" x14ac:dyDescent="0.2">
      <c r="A750" s="463" t="s">
        <v>235</v>
      </c>
      <c r="B750" s="465">
        <v>1033</v>
      </c>
      <c r="C750" s="463" t="s">
        <v>884</v>
      </c>
      <c r="D750" s="463" t="s">
        <v>82</v>
      </c>
      <c r="E750" s="463">
        <v>37</v>
      </c>
      <c r="F750" s="463">
        <v>116</v>
      </c>
      <c r="G750" s="463">
        <v>9</v>
      </c>
      <c r="H750" s="463">
        <v>3</v>
      </c>
      <c r="I750" s="463">
        <v>7</v>
      </c>
      <c r="J750" s="465">
        <v>63</v>
      </c>
      <c r="K750" s="463" t="s">
        <v>43</v>
      </c>
      <c r="L750" s="463" t="s">
        <v>44</v>
      </c>
      <c r="M750" s="463" t="s">
        <v>45</v>
      </c>
      <c r="N750" s="463" t="s">
        <v>45</v>
      </c>
      <c r="O750" s="463" t="s">
        <v>51</v>
      </c>
      <c r="P750" s="464"/>
      <c r="Q750" s="302" t="s">
        <v>46</v>
      </c>
      <c r="R750" s="297" t="s">
        <v>47</v>
      </c>
      <c r="S750" s="297" t="s">
        <v>51</v>
      </c>
      <c r="T750" s="297"/>
      <c r="U750" s="344"/>
      <c r="V750" s="344"/>
      <c r="W750" s="335">
        <f t="shared" si="11"/>
        <v>0</v>
      </c>
      <c r="X750" s="292" t="s">
        <v>439</v>
      </c>
    </row>
    <row r="751" spans="1:24" ht="24" x14ac:dyDescent="0.2">
      <c r="A751" s="463"/>
      <c r="B751" s="465"/>
      <c r="C751" s="463"/>
      <c r="D751" s="463"/>
      <c r="E751" s="463"/>
      <c r="F751" s="463"/>
      <c r="G751" s="463"/>
      <c r="H751" s="463"/>
      <c r="I751" s="463"/>
      <c r="J751" s="465"/>
      <c r="K751" s="463"/>
      <c r="L751" s="463"/>
      <c r="M751" s="463"/>
      <c r="N751" s="463"/>
      <c r="O751" s="463"/>
      <c r="P751" s="464"/>
      <c r="Q751" s="302" t="s">
        <v>48</v>
      </c>
      <c r="R751" s="297" t="s">
        <v>47</v>
      </c>
      <c r="S751" s="297" t="s">
        <v>51</v>
      </c>
      <c r="T751" s="297"/>
      <c r="U751" s="344"/>
      <c r="V751" s="344"/>
      <c r="W751" s="335">
        <f t="shared" si="11"/>
        <v>0</v>
      </c>
      <c r="X751" s="292" t="s">
        <v>439</v>
      </c>
    </row>
    <row r="752" spans="1:24" x14ac:dyDescent="0.2">
      <c r="A752" s="463" t="s">
        <v>235</v>
      </c>
      <c r="B752" s="465">
        <v>1034</v>
      </c>
      <c r="C752" s="463" t="s">
        <v>885</v>
      </c>
      <c r="D752" s="463" t="s">
        <v>42</v>
      </c>
      <c r="E752" s="463">
        <v>29</v>
      </c>
      <c r="F752" s="463">
        <v>91</v>
      </c>
      <c r="G752" s="463">
        <v>7</v>
      </c>
      <c r="H752" s="463">
        <v>1</v>
      </c>
      <c r="I752" s="463">
        <v>6</v>
      </c>
      <c r="J752" s="465">
        <v>42</v>
      </c>
      <c r="K752" s="463" t="s">
        <v>43</v>
      </c>
      <c r="L752" s="463" t="s">
        <v>44</v>
      </c>
      <c r="M752" s="463" t="s">
        <v>45</v>
      </c>
      <c r="N752" s="463" t="s">
        <v>45</v>
      </c>
      <c r="O752" s="463" t="s">
        <v>51</v>
      </c>
      <c r="P752" s="464"/>
      <c r="Q752" s="302" t="s">
        <v>46</v>
      </c>
      <c r="R752" s="297" t="s">
        <v>47</v>
      </c>
      <c r="S752" s="297" t="s">
        <v>51</v>
      </c>
      <c r="T752" s="297"/>
      <c r="U752" s="344"/>
      <c r="V752" s="344"/>
      <c r="W752" s="335">
        <f t="shared" si="11"/>
        <v>0</v>
      </c>
      <c r="X752" s="292" t="s">
        <v>439</v>
      </c>
    </row>
    <row r="753" spans="1:24" ht="24" x14ac:dyDescent="0.2">
      <c r="A753" s="463"/>
      <c r="B753" s="465"/>
      <c r="C753" s="463"/>
      <c r="D753" s="463"/>
      <c r="E753" s="463"/>
      <c r="F753" s="463"/>
      <c r="G753" s="463"/>
      <c r="H753" s="463"/>
      <c r="I753" s="463"/>
      <c r="J753" s="465"/>
      <c r="K753" s="463"/>
      <c r="L753" s="463"/>
      <c r="M753" s="463"/>
      <c r="N753" s="463"/>
      <c r="O753" s="463"/>
      <c r="P753" s="464"/>
      <c r="Q753" s="302" t="s">
        <v>48</v>
      </c>
      <c r="R753" s="297" t="s">
        <v>47</v>
      </c>
      <c r="S753" s="297" t="s">
        <v>51</v>
      </c>
      <c r="T753" s="297"/>
      <c r="U753" s="344"/>
      <c r="V753" s="344"/>
      <c r="W753" s="335">
        <f t="shared" si="11"/>
        <v>0</v>
      </c>
      <c r="X753" s="292" t="s">
        <v>439</v>
      </c>
    </row>
    <row r="754" spans="1:24" x14ac:dyDescent="0.2">
      <c r="A754" s="463" t="s">
        <v>235</v>
      </c>
      <c r="B754" s="465">
        <v>1035</v>
      </c>
      <c r="C754" s="463" t="s">
        <v>886</v>
      </c>
      <c r="D754" s="463" t="s">
        <v>82</v>
      </c>
      <c r="E754" s="463">
        <v>35</v>
      </c>
      <c r="F754" s="463">
        <v>110</v>
      </c>
      <c r="G754" s="463">
        <v>7</v>
      </c>
      <c r="H754" s="463">
        <v>1</v>
      </c>
      <c r="I754" s="463">
        <v>7</v>
      </c>
      <c r="J754" s="465">
        <v>49</v>
      </c>
      <c r="K754" s="463" t="s">
        <v>43</v>
      </c>
      <c r="L754" s="463" t="s">
        <v>44</v>
      </c>
      <c r="M754" s="463" t="s">
        <v>45</v>
      </c>
      <c r="N754" s="463" t="s">
        <v>45</v>
      </c>
      <c r="O754" s="463" t="s">
        <v>51</v>
      </c>
      <c r="P754" s="464"/>
      <c r="Q754" s="302" t="s">
        <v>46</v>
      </c>
      <c r="R754" s="297" t="s">
        <v>47</v>
      </c>
      <c r="S754" s="297" t="s">
        <v>51</v>
      </c>
      <c r="T754" s="297"/>
      <c r="U754" s="344"/>
      <c r="V754" s="344"/>
      <c r="W754" s="335">
        <f t="shared" si="11"/>
        <v>0</v>
      </c>
      <c r="X754" s="292" t="s">
        <v>439</v>
      </c>
    </row>
    <row r="755" spans="1:24" ht="24" x14ac:dyDescent="0.2">
      <c r="A755" s="463"/>
      <c r="B755" s="465"/>
      <c r="C755" s="463"/>
      <c r="D755" s="463"/>
      <c r="E755" s="463"/>
      <c r="F755" s="463"/>
      <c r="G755" s="463"/>
      <c r="H755" s="463"/>
      <c r="I755" s="463"/>
      <c r="J755" s="465"/>
      <c r="K755" s="463"/>
      <c r="L755" s="463"/>
      <c r="M755" s="463"/>
      <c r="N755" s="463"/>
      <c r="O755" s="463"/>
      <c r="P755" s="464"/>
      <c r="Q755" s="302" t="s">
        <v>48</v>
      </c>
      <c r="R755" s="297" t="s">
        <v>47</v>
      </c>
      <c r="S755" s="297" t="s">
        <v>51</v>
      </c>
      <c r="T755" s="297"/>
      <c r="U755" s="344"/>
      <c r="V755" s="344"/>
      <c r="W755" s="335">
        <f t="shared" si="11"/>
        <v>0</v>
      </c>
      <c r="X755" s="292" t="s">
        <v>439</v>
      </c>
    </row>
    <row r="756" spans="1:24" x14ac:dyDescent="0.2">
      <c r="A756" s="286" t="s">
        <v>235</v>
      </c>
      <c r="B756" s="349">
        <v>1036</v>
      </c>
      <c r="C756" s="286" t="s">
        <v>887</v>
      </c>
      <c r="D756" s="286" t="s">
        <v>42</v>
      </c>
      <c r="E756" s="286">
        <v>36</v>
      </c>
      <c r="F756" s="286">
        <v>113</v>
      </c>
      <c r="G756" s="286">
        <v>8</v>
      </c>
      <c r="H756" s="286">
        <v>3</v>
      </c>
      <c r="I756" s="286">
        <v>6</v>
      </c>
      <c r="J756" s="349">
        <v>48</v>
      </c>
      <c r="K756" s="286" t="s">
        <v>43</v>
      </c>
      <c r="L756" s="286" t="s">
        <v>44</v>
      </c>
      <c r="M756" s="286" t="s">
        <v>45</v>
      </c>
      <c r="N756" s="286" t="s">
        <v>45</v>
      </c>
      <c r="O756" s="286" t="s">
        <v>51</v>
      </c>
      <c r="P756" s="302"/>
      <c r="Q756" s="302" t="s">
        <v>46</v>
      </c>
      <c r="R756" s="297" t="s">
        <v>47</v>
      </c>
      <c r="S756" s="297" t="s">
        <v>51</v>
      </c>
      <c r="T756" s="297"/>
      <c r="U756" s="344"/>
      <c r="V756" s="344"/>
      <c r="W756" s="335">
        <f t="shared" si="11"/>
        <v>0</v>
      </c>
      <c r="X756" s="292" t="s">
        <v>439</v>
      </c>
    </row>
    <row r="757" spans="1:24" x14ac:dyDescent="0.2">
      <c r="A757" s="463" t="s">
        <v>235</v>
      </c>
      <c r="B757" s="465">
        <v>1037</v>
      </c>
      <c r="C757" s="463" t="s">
        <v>888</v>
      </c>
      <c r="D757" s="463" t="s">
        <v>82</v>
      </c>
      <c r="E757" s="463">
        <v>37</v>
      </c>
      <c r="F757" s="463">
        <v>116</v>
      </c>
      <c r="G757" s="463">
        <v>8</v>
      </c>
      <c r="H757" s="463">
        <v>2</v>
      </c>
      <c r="I757" s="463">
        <v>7</v>
      </c>
      <c r="J757" s="465">
        <v>56</v>
      </c>
      <c r="K757" s="463" t="s">
        <v>50</v>
      </c>
      <c r="L757" s="463" t="s">
        <v>44</v>
      </c>
      <c r="M757" s="463" t="s">
        <v>45</v>
      </c>
      <c r="N757" s="463" t="s">
        <v>45</v>
      </c>
      <c r="O757" s="463" t="s">
        <v>51</v>
      </c>
      <c r="P757" s="464"/>
      <c r="Q757" s="302" t="s">
        <v>46</v>
      </c>
      <c r="R757" s="297" t="s">
        <v>47</v>
      </c>
      <c r="S757" s="297" t="s">
        <v>51</v>
      </c>
      <c r="T757" s="297"/>
      <c r="U757" s="344"/>
      <c r="V757" s="344"/>
      <c r="W757" s="335">
        <f t="shared" si="11"/>
        <v>0</v>
      </c>
      <c r="X757" s="292" t="s">
        <v>439</v>
      </c>
    </row>
    <row r="758" spans="1:24" ht="24" x14ac:dyDescent="0.2">
      <c r="A758" s="463"/>
      <c r="B758" s="465"/>
      <c r="C758" s="463"/>
      <c r="D758" s="463"/>
      <c r="E758" s="463"/>
      <c r="F758" s="463"/>
      <c r="G758" s="463"/>
      <c r="H758" s="463"/>
      <c r="I758" s="463"/>
      <c r="J758" s="465"/>
      <c r="K758" s="463"/>
      <c r="L758" s="463"/>
      <c r="M758" s="463"/>
      <c r="N758" s="463"/>
      <c r="O758" s="463"/>
      <c r="P758" s="464"/>
      <c r="Q758" s="302" t="s">
        <v>48</v>
      </c>
      <c r="R758" s="297" t="s">
        <v>47</v>
      </c>
      <c r="S758" s="297" t="s">
        <v>51</v>
      </c>
      <c r="T758" s="297"/>
      <c r="U758" s="344"/>
      <c r="V758" s="344"/>
      <c r="W758" s="335">
        <f t="shared" si="11"/>
        <v>0</v>
      </c>
      <c r="X758" s="292" t="s">
        <v>439</v>
      </c>
    </row>
    <row r="759" spans="1:24" x14ac:dyDescent="0.2">
      <c r="A759" s="463" t="s">
        <v>235</v>
      </c>
      <c r="B759" s="465">
        <v>1038</v>
      </c>
      <c r="C759" s="463" t="s">
        <v>889</v>
      </c>
      <c r="D759" s="463" t="s">
        <v>82</v>
      </c>
      <c r="E759" s="463">
        <v>34</v>
      </c>
      <c r="F759" s="463">
        <v>107</v>
      </c>
      <c r="G759" s="463">
        <v>8</v>
      </c>
      <c r="H759" s="463">
        <v>2</v>
      </c>
      <c r="I759" s="463">
        <v>7</v>
      </c>
      <c r="J759" s="465">
        <v>56</v>
      </c>
      <c r="K759" s="463" t="s">
        <v>50</v>
      </c>
      <c r="L759" s="463" t="s">
        <v>44</v>
      </c>
      <c r="M759" s="463" t="s">
        <v>45</v>
      </c>
      <c r="N759" s="463" t="s">
        <v>45</v>
      </c>
      <c r="O759" s="463" t="s">
        <v>51</v>
      </c>
      <c r="P759" s="464"/>
      <c r="Q759" s="302" t="s">
        <v>46</v>
      </c>
      <c r="R759" s="297" t="s">
        <v>47</v>
      </c>
      <c r="S759" s="297" t="s">
        <v>51</v>
      </c>
      <c r="T759" s="297"/>
      <c r="U759" s="344"/>
      <c r="V759" s="344"/>
      <c r="W759" s="335">
        <f t="shared" si="11"/>
        <v>0</v>
      </c>
      <c r="X759" s="292" t="s">
        <v>439</v>
      </c>
    </row>
    <row r="760" spans="1:24" ht="24" x14ac:dyDescent="0.2">
      <c r="A760" s="463"/>
      <c r="B760" s="465"/>
      <c r="C760" s="463"/>
      <c r="D760" s="463"/>
      <c r="E760" s="463"/>
      <c r="F760" s="463"/>
      <c r="G760" s="463"/>
      <c r="H760" s="463"/>
      <c r="I760" s="463"/>
      <c r="J760" s="465"/>
      <c r="K760" s="463"/>
      <c r="L760" s="463"/>
      <c r="M760" s="463"/>
      <c r="N760" s="463"/>
      <c r="O760" s="463"/>
      <c r="P760" s="464"/>
      <c r="Q760" s="302" t="s">
        <v>48</v>
      </c>
      <c r="R760" s="297" t="s">
        <v>47</v>
      </c>
      <c r="S760" s="297" t="s">
        <v>51</v>
      </c>
      <c r="T760" s="297"/>
      <c r="U760" s="344"/>
      <c r="V760" s="344"/>
      <c r="W760" s="335">
        <f t="shared" si="11"/>
        <v>0</v>
      </c>
      <c r="X760" s="292" t="s">
        <v>439</v>
      </c>
    </row>
    <row r="761" spans="1:24" x14ac:dyDescent="0.2">
      <c r="A761" s="463" t="s">
        <v>235</v>
      </c>
      <c r="B761" s="465">
        <v>1039</v>
      </c>
      <c r="C761" s="463" t="s">
        <v>890</v>
      </c>
      <c r="D761" s="463" t="s">
        <v>82</v>
      </c>
      <c r="E761" s="463">
        <v>28</v>
      </c>
      <c r="F761" s="463">
        <v>88</v>
      </c>
      <c r="G761" s="463">
        <v>8</v>
      </c>
      <c r="H761" s="463">
        <v>2</v>
      </c>
      <c r="I761" s="463">
        <v>7</v>
      </c>
      <c r="J761" s="465">
        <v>56</v>
      </c>
      <c r="K761" s="463" t="s">
        <v>43</v>
      </c>
      <c r="L761" s="463" t="s">
        <v>44</v>
      </c>
      <c r="M761" s="463" t="s">
        <v>45</v>
      </c>
      <c r="N761" s="463" t="s">
        <v>45</v>
      </c>
      <c r="O761" s="463" t="s">
        <v>51</v>
      </c>
      <c r="P761" s="464"/>
      <c r="Q761" s="302" t="s">
        <v>46</v>
      </c>
      <c r="R761" s="297" t="s">
        <v>47</v>
      </c>
      <c r="S761" s="297" t="s">
        <v>51</v>
      </c>
      <c r="T761" s="297"/>
      <c r="U761" s="344"/>
      <c r="V761" s="344"/>
      <c r="W761" s="335">
        <f t="shared" si="11"/>
        <v>0</v>
      </c>
      <c r="X761" s="292" t="s">
        <v>439</v>
      </c>
    </row>
    <row r="762" spans="1:24" ht="24" x14ac:dyDescent="0.2">
      <c r="A762" s="463"/>
      <c r="B762" s="465"/>
      <c r="C762" s="463"/>
      <c r="D762" s="463"/>
      <c r="E762" s="463"/>
      <c r="F762" s="463"/>
      <c r="G762" s="463"/>
      <c r="H762" s="463"/>
      <c r="I762" s="463"/>
      <c r="J762" s="465"/>
      <c r="K762" s="463"/>
      <c r="L762" s="463"/>
      <c r="M762" s="463"/>
      <c r="N762" s="463"/>
      <c r="O762" s="463"/>
      <c r="P762" s="464"/>
      <c r="Q762" s="302" t="s">
        <v>48</v>
      </c>
      <c r="R762" s="297" t="s">
        <v>47</v>
      </c>
      <c r="S762" s="297" t="s">
        <v>51</v>
      </c>
      <c r="T762" s="297"/>
      <c r="U762" s="344"/>
      <c r="V762" s="344"/>
      <c r="W762" s="335">
        <f t="shared" si="11"/>
        <v>0</v>
      </c>
      <c r="X762" s="292" t="s">
        <v>439</v>
      </c>
    </row>
    <row r="763" spans="1:24" x14ac:dyDescent="0.2">
      <c r="A763" s="463" t="s">
        <v>235</v>
      </c>
      <c r="B763" s="465">
        <v>1040</v>
      </c>
      <c r="C763" s="463" t="s">
        <v>891</v>
      </c>
      <c r="D763" s="463" t="s">
        <v>42</v>
      </c>
      <c r="E763" s="463">
        <v>27</v>
      </c>
      <c r="F763" s="463">
        <v>85</v>
      </c>
      <c r="G763" s="463">
        <v>7</v>
      </c>
      <c r="H763" s="463">
        <v>3</v>
      </c>
      <c r="I763" s="463">
        <v>7</v>
      </c>
      <c r="J763" s="465">
        <v>49</v>
      </c>
      <c r="K763" s="463" t="s">
        <v>43</v>
      </c>
      <c r="L763" s="463" t="s">
        <v>44</v>
      </c>
      <c r="M763" s="463" t="s">
        <v>45</v>
      </c>
      <c r="N763" s="463" t="s">
        <v>45</v>
      </c>
      <c r="O763" s="463" t="s">
        <v>51</v>
      </c>
      <c r="P763" s="464"/>
      <c r="Q763" s="302" t="s">
        <v>46</v>
      </c>
      <c r="R763" s="297" t="s">
        <v>47</v>
      </c>
      <c r="S763" s="297" t="s">
        <v>51</v>
      </c>
      <c r="T763" s="297"/>
      <c r="U763" s="344"/>
      <c r="V763" s="344"/>
      <c r="W763" s="335">
        <f t="shared" si="11"/>
        <v>0</v>
      </c>
      <c r="X763" s="292" t="s">
        <v>439</v>
      </c>
    </row>
    <row r="764" spans="1:24" ht="24" x14ac:dyDescent="0.2">
      <c r="A764" s="463"/>
      <c r="B764" s="465"/>
      <c r="C764" s="463"/>
      <c r="D764" s="463"/>
      <c r="E764" s="463"/>
      <c r="F764" s="463"/>
      <c r="G764" s="463"/>
      <c r="H764" s="463"/>
      <c r="I764" s="463"/>
      <c r="J764" s="465"/>
      <c r="K764" s="463"/>
      <c r="L764" s="463"/>
      <c r="M764" s="463"/>
      <c r="N764" s="463"/>
      <c r="O764" s="463"/>
      <c r="P764" s="464"/>
      <c r="Q764" s="302" t="s">
        <v>48</v>
      </c>
      <c r="R764" s="297" t="s">
        <v>47</v>
      </c>
      <c r="S764" s="297" t="s">
        <v>51</v>
      </c>
      <c r="T764" s="297"/>
      <c r="U764" s="344"/>
      <c r="V764" s="344"/>
      <c r="W764" s="335">
        <f t="shared" si="11"/>
        <v>0</v>
      </c>
      <c r="X764" s="292" t="s">
        <v>439</v>
      </c>
    </row>
    <row r="765" spans="1:24" x14ac:dyDescent="0.2">
      <c r="A765" s="463" t="s">
        <v>235</v>
      </c>
      <c r="B765" s="465">
        <v>1041</v>
      </c>
      <c r="C765" s="463" t="s">
        <v>892</v>
      </c>
      <c r="D765" s="463" t="s">
        <v>82</v>
      </c>
      <c r="E765" s="463">
        <v>32</v>
      </c>
      <c r="F765" s="463">
        <v>101</v>
      </c>
      <c r="G765" s="463">
        <v>8</v>
      </c>
      <c r="H765" s="463">
        <v>2</v>
      </c>
      <c r="I765" s="463">
        <v>8</v>
      </c>
      <c r="J765" s="465">
        <v>64</v>
      </c>
      <c r="K765" s="463" t="s">
        <v>50</v>
      </c>
      <c r="L765" s="463" t="s">
        <v>44</v>
      </c>
      <c r="M765" s="463" t="s">
        <v>45</v>
      </c>
      <c r="N765" s="463" t="s">
        <v>45</v>
      </c>
      <c r="O765" s="463" t="s">
        <v>51</v>
      </c>
      <c r="P765" s="464"/>
      <c r="Q765" s="302" t="s">
        <v>46</v>
      </c>
      <c r="R765" s="297" t="s">
        <v>47</v>
      </c>
      <c r="S765" s="297" t="s">
        <v>51</v>
      </c>
      <c r="T765" s="297"/>
      <c r="U765" s="344"/>
      <c r="V765" s="344"/>
      <c r="W765" s="335">
        <f t="shared" si="11"/>
        <v>0</v>
      </c>
      <c r="X765" s="292" t="s">
        <v>439</v>
      </c>
    </row>
    <row r="766" spans="1:24" ht="24" x14ac:dyDescent="0.2">
      <c r="A766" s="463"/>
      <c r="B766" s="465"/>
      <c r="C766" s="463"/>
      <c r="D766" s="463"/>
      <c r="E766" s="463"/>
      <c r="F766" s="463"/>
      <c r="G766" s="463"/>
      <c r="H766" s="463"/>
      <c r="I766" s="463"/>
      <c r="J766" s="465"/>
      <c r="K766" s="463"/>
      <c r="L766" s="463"/>
      <c r="M766" s="463"/>
      <c r="N766" s="463"/>
      <c r="O766" s="463"/>
      <c r="P766" s="464"/>
      <c r="Q766" s="302" t="s">
        <v>48</v>
      </c>
      <c r="R766" s="297" t="s">
        <v>47</v>
      </c>
      <c r="S766" s="297" t="s">
        <v>51</v>
      </c>
      <c r="T766" s="297"/>
      <c r="U766" s="344"/>
      <c r="V766" s="344"/>
      <c r="W766" s="335">
        <f t="shared" si="11"/>
        <v>0</v>
      </c>
      <c r="X766" s="292" t="s">
        <v>439</v>
      </c>
    </row>
    <row r="767" spans="1:24" x14ac:dyDescent="0.2">
      <c r="A767" s="463" t="s">
        <v>235</v>
      </c>
      <c r="B767" s="465">
        <v>1042</v>
      </c>
      <c r="C767" s="463" t="s">
        <v>893</v>
      </c>
      <c r="D767" s="463" t="s">
        <v>42</v>
      </c>
      <c r="E767" s="463">
        <v>41</v>
      </c>
      <c r="F767" s="463">
        <v>129</v>
      </c>
      <c r="G767" s="463">
        <v>10</v>
      </c>
      <c r="H767" s="463">
        <v>2</v>
      </c>
      <c r="I767" s="463">
        <v>8</v>
      </c>
      <c r="J767" s="465">
        <v>80</v>
      </c>
      <c r="K767" s="463" t="s">
        <v>50</v>
      </c>
      <c r="L767" s="463" t="s">
        <v>44</v>
      </c>
      <c r="M767" s="463" t="s">
        <v>45</v>
      </c>
      <c r="N767" s="463" t="s">
        <v>45</v>
      </c>
      <c r="O767" s="463" t="s">
        <v>51</v>
      </c>
      <c r="P767" s="464"/>
      <c r="Q767" s="302" t="s">
        <v>46</v>
      </c>
      <c r="R767" s="297" t="s">
        <v>47</v>
      </c>
      <c r="S767" s="297" t="s">
        <v>51</v>
      </c>
      <c r="T767" s="297"/>
      <c r="U767" s="344"/>
      <c r="V767" s="344"/>
      <c r="W767" s="335">
        <f t="shared" si="11"/>
        <v>0</v>
      </c>
      <c r="X767" s="292" t="s">
        <v>439</v>
      </c>
    </row>
    <row r="768" spans="1:24" ht="24" x14ac:dyDescent="0.2">
      <c r="A768" s="463"/>
      <c r="B768" s="465"/>
      <c r="C768" s="463"/>
      <c r="D768" s="463"/>
      <c r="E768" s="463"/>
      <c r="F768" s="463"/>
      <c r="G768" s="463"/>
      <c r="H768" s="463"/>
      <c r="I768" s="463"/>
      <c r="J768" s="465"/>
      <c r="K768" s="463"/>
      <c r="L768" s="463"/>
      <c r="M768" s="463"/>
      <c r="N768" s="463"/>
      <c r="O768" s="463"/>
      <c r="P768" s="464"/>
      <c r="Q768" s="302" t="s">
        <v>48</v>
      </c>
      <c r="R768" s="297" t="s">
        <v>47</v>
      </c>
      <c r="S768" s="297" t="s">
        <v>51</v>
      </c>
      <c r="T768" s="297"/>
      <c r="U768" s="344"/>
      <c r="V768" s="344"/>
      <c r="W768" s="335">
        <f t="shared" si="11"/>
        <v>0</v>
      </c>
      <c r="X768" s="292" t="s">
        <v>439</v>
      </c>
    </row>
    <row r="769" spans="1:24" x14ac:dyDescent="0.2">
      <c r="A769" s="463" t="s">
        <v>235</v>
      </c>
      <c r="B769" s="465">
        <v>1043</v>
      </c>
      <c r="C769" s="463" t="s">
        <v>894</v>
      </c>
      <c r="D769" s="463" t="s">
        <v>42</v>
      </c>
      <c r="E769" s="463">
        <v>28</v>
      </c>
      <c r="F769" s="463">
        <v>88</v>
      </c>
      <c r="G769" s="463">
        <v>7</v>
      </c>
      <c r="H769" s="463">
        <v>2</v>
      </c>
      <c r="I769" s="463">
        <v>6</v>
      </c>
      <c r="J769" s="465">
        <v>42</v>
      </c>
      <c r="K769" s="463" t="s">
        <v>43</v>
      </c>
      <c r="L769" s="463" t="s">
        <v>44</v>
      </c>
      <c r="M769" s="463" t="s">
        <v>51</v>
      </c>
      <c r="N769" s="463" t="s">
        <v>45</v>
      </c>
      <c r="O769" s="463" t="s">
        <v>51</v>
      </c>
      <c r="P769" s="464"/>
      <c r="Q769" s="302" t="s">
        <v>46</v>
      </c>
      <c r="R769" s="297" t="s">
        <v>47</v>
      </c>
      <c r="S769" s="297" t="s">
        <v>51</v>
      </c>
      <c r="T769" s="297"/>
      <c r="U769" s="344"/>
      <c r="V769" s="344"/>
      <c r="W769" s="335">
        <f t="shared" si="11"/>
        <v>0</v>
      </c>
      <c r="X769" s="292" t="s">
        <v>439</v>
      </c>
    </row>
    <row r="770" spans="1:24" ht="24" x14ac:dyDescent="0.2">
      <c r="A770" s="463"/>
      <c r="B770" s="465"/>
      <c r="C770" s="463"/>
      <c r="D770" s="463"/>
      <c r="E770" s="463"/>
      <c r="F770" s="463"/>
      <c r="G770" s="463"/>
      <c r="H770" s="463"/>
      <c r="I770" s="463"/>
      <c r="J770" s="465"/>
      <c r="K770" s="463"/>
      <c r="L770" s="463"/>
      <c r="M770" s="463"/>
      <c r="N770" s="463"/>
      <c r="O770" s="463"/>
      <c r="P770" s="464"/>
      <c r="Q770" s="302" t="s">
        <v>48</v>
      </c>
      <c r="R770" s="297" t="s">
        <v>47</v>
      </c>
      <c r="S770" s="297" t="s">
        <v>51</v>
      </c>
      <c r="T770" s="297"/>
      <c r="U770" s="344"/>
      <c r="V770" s="344"/>
      <c r="W770" s="335">
        <f t="shared" si="11"/>
        <v>0</v>
      </c>
      <c r="X770" s="292" t="s">
        <v>439</v>
      </c>
    </row>
    <row r="771" spans="1:24" x14ac:dyDescent="0.2">
      <c r="A771" s="463" t="s">
        <v>235</v>
      </c>
      <c r="B771" s="465">
        <v>1044</v>
      </c>
      <c r="C771" s="463" t="s">
        <v>895</v>
      </c>
      <c r="D771" s="463" t="s">
        <v>42</v>
      </c>
      <c r="E771" s="463">
        <v>26</v>
      </c>
      <c r="F771" s="463">
        <v>82</v>
      </c>
      <c r="G771" s="463">
        <v>9</v>
      </c>
      <c r="H771" s="463">
        <v>2</v>
      </c>
      <c r="I771" s="463">
        <v>6</v>
      </c>
      <c r="J771" s="465">
        <v>54</v>
      </c>
      <c r="K771" s="463" t="s">
        <v>43</v>
      </c>
      <c r="L771" s="463" t="s">
        <v>44</v>
      </c>
      <c r="M771" s="463" t="s">
        <v>51</v>
      </c>
      <c r="N771" s="463" t="s">
        <v>45</v>
      </c>
      <c r="O771" s="463" t="s">
        <v>51</v>
      </c>
      <c r="P771" s="464"/>
      <c r="Q771" s="302" t="s">
        <v>46</v>
      </c>
      <c r="R771" s="297" t="s">
        <v>47</v>
      </c>
      <c r="S771" s="297" t="s">
        <v>51</v>
      </c>
      <c r="T771" s="297"/>
      <c r="U771" s="344"/>
      <c r="V771" s="344"/>
      <c r="W771" s="335">
        <f t="shared" ref="W771:W834" si="12">U771+V771</f>
        <v>0</v>
      </c>
      <c r="X771" s="292" t="s">
        <v>439</v>
      </c>
    </row>
    <row r="772" spans="1:24" ht="24" x14ac:dyDescent="0.2">
      <c r="A772" s="463"/>
      <c r="B772" s="465"/>
      <c r="C772" s="463"/>
      <c r="D772" s="463"/>
      <c r="E772" s="463"/>
      <c r="F772" s="463"/>
      <c r="G772" s="463"/>
      <c r="H772" s="463"/>
      <c r="I772" s="463"/>
      <c r="J772" s="465"/>
      <c r="K772" s="463"/>
      <c r="L772" s="463"/>
      <c r="M772" s="463"/>
      <c r="N772" s="463"/>
      <c r="O772" s="463"/>
      <c r="P772" s="464"/>
      <c r="Q772" s="302" t="s">
        <v>48</v>
      </c>
      <c r="R772" s="297" t="s">
        <v>47</v>
      </c>
      <c r="S772" s="297" t="s">
        <v>51</v>
      </c>
      <c r="T772" s="297"/>
      <c r="U772" s="344"/>
      <c r="V772" s="344"/>
      <c r="W772" s="335">
        <f t="shared" si="12"/>
        <v>0</v>
      </c>
      <c r="X772" s="292" t="s">
        <v>439</v>
      </c>
    </row>
    <row r="773" spans="1:24" x14ac:dyDescent="0.2">
      <c r="A773" s="463" t="s">
        <v>235</v>
      </c>
      <c r="B773" s="465">
        <v>1045</v>
      </c>
      <c r="C773" s="463" t="s">
        <v>896</v>
      </c>
      <c r="D773" s="463" t="s">
        <v>82</v>
      </c>
      <c r="E773" s="463">
        <v>32</v>
      </c>
      <c r="F773" s="463">
        <v>101</v>
      </c>
      <c r="G773" s="463">
        <v>7</v>
      </c>
      <c r="H773" s="463">
        <v>1</v>
      </c>
      <c r="I773" s="463">
        <v>6</v>
      </c>
      <c r="J773" s="465">
        <v>42</v>
      </c>
      <c r="K773" s="463" t="s">
        <v>43</v>
      </c>
      <c r="L773" s="463" t="s">
        <v>44</v>
      </c>
      <c r="M773" s="463" t="s">
        <v>45</v>
      </c>
      <c r="N773" s="463" t="s">
        <v>45</v>
      </c>
      <c r="O773" s="463" t="s">
        <v>51</v>
      </c>
      <c r="P773" s="464"/>
      <c r="Q773" s="302" t="s">
        <v>46</v>
      </c>
      <c r="R773" s="297" t="s">
        <v>47</v>
      </c>
      <c r="S773" s="297" t="s">
        <v>51</v>
      </c>
      <c r="T773" s="297"/>
      <c r="U773" s="344"/>
      <c r="V773" s="344"/>
      <c r="W773" s="335">
        <f t="shared" si="12"/>
        <v>0</v>
      </c>
      <c r="X773" s="292" t="s">
        <v>439</v>
      </c>
    </row>
    <row r="774" spans="1:24" ht="24" x14ac:dyDescent="0.2">
      <c r="A774" s="463"/>
      <c r="B774" s="465"/>
      <c r="C774" s="463"/>
      <c r="D774" s="463"/>
      <c r="E774" s="463"/>
      <c r="F774" s="463"/>
      <c r="G774" s="463"/>
      <c r="H774" s="463"/>
      <c r="I774" s="463"/>
      <c r="J774" s="465"/>
      <c r="K774" s="463"/>
      <c r="L774" s="463"/>
      <c r="M774" s="463"/>
      <c r="N774" s="463"/>
      <c r="O774" s="463"/>
      <c r="P774" s="464"/>
      <c r="Q774" s="302" t="s">
        <v>48</v>
      </c>
      <c r="R774" s="297" t="s">
        <v>47</v>
      </c>
      <c r="S774" s="297" t="s">
        <v>51</v>
      </c>
      <c r="T774" s="297"/>
      <c r="U774" s="344"/>
      <c r="V774" s="344"/>
      <c r="W774" s="335">
        <f t="shared" si="12"/>
        <v>0</v>
      </c>
      <c r="X774" s="292" t="s">
        <v>439</v>
      </c>
    </row>
    <row r="775" spans="1:24" x14ac:dyDescent="0.2">
      <c r="A775" s="286" t="s">
        <v>235</v>
      </c>
      <c r="B775" s="349">
        <v>1046</v>
      </c>
      <c r="C775" s="286" t="s">
        <v>897</v>
      </c>
      <c r="D775" s="286" t="s">
        <v>82</v>
      </c>
      <c r="E775" s="286">
        <v>23</v>
      </c>
      <c r="F775" s="286">
        <v>72</v>
      </c>
      <c r="G775" s="286">
        <v>7</v>
      </c>
      <c r="H775" s="286">
        <v>2</v>
      </c>
      <c r="I775" s="286">
        <v>4</v>
      </c>
      <c r="J775" s="349">
        <v>28</v>
      </c>
      <c r="K775" s="286" t="s">
        <v>43</v>
      </c>
      <c r="L775" s="286" t="s">
        <v>44</v>
      </c>
      <c r="M775" s="286" t="s">
        <v>51</v>
      </c>
      <c r="N775" s="286" t="s">
        <v>45</v>
      </c>
      <c r="O775" s="286" t="s">
        <v>51</v>
      </c>
      <c r="P775" s="302" t="s">
        <v>65</v>
      </c>
      <c r="Q775" s="302" t="s">
        <v>46</v>
      </c>
      <c r="R775" s="297" t="s">
        <v>47</v>
      </c>
      <c r="S775" s="297" t="s">
        <v>51</v>
      </c>
      <c r="T775" s="297"/>
      <c r="U775" s="344"/>
      <c r="V775" s="344"/>
      <c r="W775" s="335">
        <f t="shared" si="12"/>
        <v>0</v>
      </c>
      <c r="X775" s="292" t="s">
        <v>439</v>
      </c>
    </row>
    <row r="776" spans="1:24" x14ac:dyDescent="0.2">
      <c r="A776" s="463" t="s">
        <v>235</v>
      </c>
      <c r="B776" s="465">
        <v>1047</v>
      </c>
      <c r="C776" s="463" t="s">
        <v>898</v>
      </c>
      <c r="D776" s="463" t="s">
        <v>82</v>
      </c>
      <c r="E776" s="463">
        <v>32</v>
      </c>
      <c r="F776" s="463">
        <v>101</v>
      </c>
      <c r="G776" s="463">
        <v>7</v>
      </c>
      <c r="H776" s="463">
        <v>2</v>
      </c>
      <c r="I776" s="463">
        <v>7</v>
      </c>
      <c r="J776" s="465">
        <v>49</v>
      </c>
      <c r="K776" s="463" t="s">
        <v>43</v>
      </c>
      <c r="L776" s="463" t="s">
        <v>44</v>
      </c>
      <c r="M776" s="463" t="s">
        <v>45</v>
      </c>
      <c r="N776" s="463" t="s">
        <v>45</v>
      </c>
      <c r="O776" s="463" t="s">
        <v>51</v>
      </c>
      <c r="P776" s="464"/>
      <c r="Q776" s="302" t="s">
        <v>46</v>
      </c>
      <c r="R776" s="297" t="s">
        <v>47</v>
      </c>
      <c r="S776" s="297" t="s">
        <v>51</v>
      </c>
      <c r="T776" s="297"/>
      <c r="U776" s="344"/>
      <c r="V776" s="344"/>
      <c r="W776" s="335">
        <f t="shared" si="12"/>
        <v>0</v>
      </c>
      <c r="X776" s="292" t="s">
        <v>439</v>
      </c>
    </row>
    <row r="777" spans="1:24" ht="24" x14ac:dyDescent="0.2">
      <c r="A777" s="463"/>
      <c r="B777" s="465"/>
      <c r="C777" s="463"/>
      <c r="D777" s="463"/>
      <c r="E777" s="463"/>
      <c r="F777" s="463"/>
      <c r="G777" s="463"/>
      <c r="H777" s="463"/>
      <c r="I777" s="463"/>
      <c r="J777" s="465"/>
      <c r="K777" s="463"/>
      <c r="L777" s="463"/>
      <c r="M777" s="463"/>
      <c r="N777" s="463"/>
      <c r="O777" s="463"/>
      <c r="P777" s="464"/>
      <c r="Q777" s="302" t="s">
        <v>48</v>
      </c>
      <c r="R777" s="297" t="s">
        <v>47</v>
      </c>
      <c r="S777" s="297" t="s">
        <v>51</v>
      </c>
      <c r="T777" s="297"/>
      <c r="U777" s="344"/>
      <c r="V777" s="344"/>
      <c r="W777" s="335">
        <f t="shared" si="12"/>
        <v>0</v>
      </c>
      <c r="X777" s="292" t="s">
        <v>439</v>
      </c>
    </row>
    <row r="778" spans="1:24" x14ac:dyDescent="0.2">
      <c r="A778" s="463" t="s">
        <v>235</v>
      </c>
      <c r="B778" s="465">
        <v>1048</v>
      </c>
      <c r="C778" s="463" t="s">
        <v>899</v>
      </c>
      <c r="D778" s="463" t="s">
        <v>82</v>
      </c>
      <c r="E778" s="463">
        <v>24</v>
      </c>
      <c r="F778" s="463">
        <v>75</v>
      </c>
      <c r="G778" s="463">
        <v>6</v>
      </c>
      <c r="H778" s="463">
        <v>2</v>
      </c>
      <c r="I778" s="463">
        <v>4</v>
      </c>
      <c r="J778" s="465">
        <v>24</v>
      </c>
      <c r="K778" s="463" t="s">
        <v>43</v>
      </c>
      <c r="L778" s="463" t="s">
        <v>44</v>
      </c>
      <c r="M778" s="463" t="s">
        <v>45</v>
      </c>
      <c r="N778" s="463" t="s">
        <v>45</v>
      </c>
      <c r="O778" s="463" t="s">
        <v>51</v>
      </c>
      <c r="P778" s="464"/>
      <c r="Q778" s="302" t="s">
        <v>46</v>
      </c>
      <c r="R778" s="297" t="s">
        <v>47</v>
      </c>
      <c r="S778" s="297" t="s">
        <v>51</v>
      </c>
      <c r="T778" s="297"/>
      <c r="U778" s="344"/>
      <c r="V778" s="344"/>
      <c r="W778" s="335">
        <f t="shared" si="12"/>
        <v>0</v>
      </c>
      <c r="X778" s="292" t="s">
        <v>439</v>
      </c>
    </row>
    <row r="779" spans="1:24" ht="24" x14ac:dyDescent="0.2">
      <c r="A779" s="463"/>
      <c r="B779" s="465"/>
      <c r="C779" s="463"/>
      <c r="D779" s="463"/>
      <c r="E779" s="463"/>
      <c r="F779" s="463"/>
      <c r="G779" s="463"/>
      <c r="H779" s="463"/>
      <c r="I779" s="463"/>
      <c r="J779" s="465"/>
      <c r="K779" s="463"/>
      <c r="L779" s="463"/>
      <c r="M779" s="463"/>
      <c r="N779" s="463"/>
      <c r="O779" s="463"/>
      <c r="P779" s="464"/>
      <c r="Q779" s="302" t="s">
        <v>48</v>
      </c>
      <c r="R779" s="297" t="s">
        <v>47</v>
      </c>
      <c r="S779" s="297" t="s">
        <v>51</v>
      </c>
      <c r="T779" s="297"/>
      <c r="U779" s="344"/>
      <c r="V779" s="344"/>
      <c r="W779" s="335">
        <f t="shared" si="12"/>
        <v>0</v>
      </c>
      <c r="X779" s="292" t="s">
        <v>439</v>
      </c>
    </row>
    <row r="780" spans="1:24" x14ac:dyDescent="0.2">
      <c r="A780" s="463" t="s">
        <v>235</v>
      </c>
      <c r="B780" s="465">
        <v>1049</v>
      </c>
      <c r="C780" s="463" t="s">
        <v>900</v>
      </c>
      <c r="D780" s="463" t="s">
        <v>42</v>
      </c>
      <c r="E780" s="463">
        <v>30</v>
      </c>
      <c r="F780" s="463">
        <v>94</v>
      </c>
      <c r="G780" s="463">
        <v>7</v>
      </c>
      <c r="H780" s="463">
        <v>2</v>
      </c>
      <c r="I780" s="463">
        <v>6</v>
      </c>
      <c r="J780" s="465">
        <v>42</v>
      </c>
      <c r="K780" s="463" t="s">
        <v>43</v>
      </c>
      <c r="L780" s="463" t="s">
        <v>44</v>
      </c>
      <c r="M780" s="463" t="s">
        <v>45</v>
      </c>
      <c r="N780" s="463" t="s">
        <v>45</v>
      </c>
      <c r="O780" s="463" t="s">
        <v>51</v>
      </c>
      <c r="P780" s="464"/>
      <c r="Q780" s="302" t="s">
        <v>46</v>
      </c>
      <c r="R780" s="297" t="s">
        <v>47</v>
      </c>
      <c r="S780" s="297" t="s">
        <v>51</v>
      </c>
      <c r="T780" s="297"/>
      <c r="U780" s="344"/>
      <c r="V780" s="344"/>
      <c r="W780" s="335">
        <f t="shared" si="12"/>
        <v>0</v>
      </c>
      <c r="X780" s="292" t="s">
        <v>439</v>
      </c>
    </row>
    <row r="781" spans="1:24" ht="24" x14ac:dyDescent="0.2">
      <c r="A781" s="463"/>
      <c r="B781" s="465"/>
      <c r="C781" s="463"/>
      <c r="D781" s="463"/>
      <c r="E781" s="463"/>
      <c r="F781" s="463"/>
      <c r="G781" s="463"/>
      <c r="H781" s="463"/>
      <c r="I781" s="463"/>
      <c r="J781" s="465"/>
      <c r="K781" s="463"/>
      <c r="L781" s="463"/>
      <c r="M781" s="463"/>
      <c r="N781" s="463"/>
      <c r="O781" s="463"/>
      <c r="P781" s="464"/>
      <c r="Q781" s="302" t="s">
        <v>48</v>
      </c>
      <c r="R781" s="297" t="s">
        <v>47</v>
      </c>
      <c r="S781" s="297" t="s">
        <v>51</v>
      </c>
      <c r="T781" s="297"/>
      <c r="U781" s="344"/>
      <c r="V781" s="344"/>
      <c r="W781" s="335">
        <f t="shared" si="12"/>
        <v>0</v>
      </c>
      <c r="X781" s="292" t="s">
        <v>439</v>
      </c>
    </row>
    <row r="782" spans="1:24" x14ac:dyDescent="0.2">
      <c r="A782" s="463" t="s">
        <v>235</v>
      </c>
      <c r="B782" s="465">
        <v>1050</v>
      </c>
      <c r="C782" s="463" t="s">
        <v>901</v>
      </c>
      <c r="D782" s="463" t="s">
        <v>42</v>
      </c>
      <c r="E782" s="463">
        <v>22</v>
      </c>
      <c r="F782" s="463">
        <v>69</v>
      </c>
      <c r="G782" s="463">
        <v>7</v>
      </c>
      <c r="H782" s="463">
        <v>2</v>
      </c>
      <c r="I782" s="463">
        <v>5</v>
      </c>
      <c r="J782" s="465">
        <v>35</v>
      </c>
      <c r="K782" s="463" t="s">
        <v>43</v>
      </c>
      <c r="L782" s="463" t="s">
        <v>44</v>
      </c>
      <c r="M782" s="463" t="s">
        <v>45</v>
      </c>
      <c r="N782" s="463" t="s">
        <v>45</v>
      </c>
      <c r="O782" s="463" t="s">
        <v>51</v>
      </c>
      <c r="P782" s="464"/>
      <c r="Q782" s="302" t="s">
        <v>46</v>
      </c>
      <c r="R782" s="297" t="s">
        <v>47</v>
      </c>
      <c r="S782" s="297" t="s">
        <v>51</v>
      </c>
      <c r="T782" s="297"/>
      <c r="U782" s="344"/>
      <c r="V782" s="344"/>
      <c r="W782" s="335">
        <f t="shared" si="12"/>
        <v>0</v>
      </c>
      <c r="X782" s="292" t="s">
        <v>439</v>
      </c>
    </row>
    <row r="783" spans="1:24" ht="24" x14ac:dyDescent="0.2">
      <c r="A783" s="463"/>
      <c r="B783" s="465"/>
      <c r="C783" s="463"/>
      <c r="D783" s="463"/>
      <c r="E783" s="463"/>
      <c r="F783" s="463"/>
      <c r="G783" s="463"/>
      <c r="H783" s="463"/>
      <c r="I783" s="463"/>
      <c r="J783" s="465"/>
      <c r="K783" s="463"/>
      <c r="L783" s="463"/>
      <c r="M783" s="463"/>
      <c r="N783" s="463"/>
      <c r="O783" s="463"/>
      <c r="P783" s="464"/>
      <c r="Q783" s="302" t="s">
        <v>48</v>
      </c>
      <c r="R783" s="297" t="s">
        <v>47</v>
      </c>
      <c r="S783" s="297" t="s">
        <v>51</v>
      </c>
      <c r="T783" s="297"/>
      <c r="U783" s="344"/>
      <c r="V783" s="344"/>
      <c r="W783" s="335">
        <f t="shared" si="12"/>
        <v>0</v>
      </c>
      <c r="X783" s="292" t="s">
        <v>439</v>
      </c>
    </row>
    <row r="784" spans="1:24" x14ac:dyDescent="0.2">
      <c r="A784" s="463" t="s">
        <v>235</v>
      </c>
      <c r="B784" s="465">
        <v>1051</v>
      </c>
      <c r="C784" s="463" t="s">
        <v>902</v>
      </c>
      <c r="D784" s="463" t="s">
        <v>42</v>
      </c>
      <c r="E784" s="463">
        <v>23</v>
      </c>
      <c r="F784" s="463">
        <v>72</v>
      </c>
      <c r="G784" s="463">
        <v>8</v>
      </c>
      <c r="H784" s="463">
        <v>2</v>
      </c>
      <c r="I784" s="463">
        <v>6</v>
      </c>
      <c r="J784" s="465">
        <v>48</v>
      </c>
      <c r="K784" s="463" t="s">
        <v>43</v>
      </c>
      <c r="L784" s="463" t="s">
        <v>44</v>
      </c>
      <c r="M784" s="463" t="s">
        <v>51</v>
      </c>
      <c r="N784" s="463" t="s">
        <v>45</v>
      </c>
      <c r="O784" s="463" t="s">
        <v>51</v>
      </c>
      <c r="P784" s="464"/>
      <c r="Q784" s="302" t="s">
        <v>46</v>
      </c>
      <c r="R784" s="297" t="s">
        <v>47</v>
      </c>
      <c r="S784" s="297" t="s">
        <v>51</v>
      </c>
      <c r="T784" s="297"/>
      <c r="U784" s="344"/>
      <c r="V784" s="344"/>
      <c r="W784" s="335">
        <f t="shared" si="12"/>
        <v>0</v>
      </c>
      <c r="X784" s="292" t="s">
        <v>439</v>
      </c>
    </row>
    <row r="785" spans="1:24" ht="24" x14ac:dyDescent="0.2">
      <c r="A785" s="463"/>
      <c r="B785" s="465"/>
      <c r="C785" s="463"/>
      <c r="D785" s="463"/>
      <c r="E785" s="463"/>
      <c r="F785" s="463"/>
      <c r="G785" s="463"/>
      <c r="H785" s="463"/>
      <c r="I785" s="463"/>
      <c r="J785" s="465"/>
      <c r="K785" s="463"/>
      <c r="L785" s="463"/>
      <c r="M785" s="463"/>
      <c r="N785" s="463"/>
      <c r="O785" s="463"/>
      <c r="P785" s="464"/>
      <c r="Q785" s="302" t="s">
        <v>48</v>
      </c>
      <c r="R785" s="297" t="s">
        <v>47</v>
      </c>
      <c r="S785" s="297" t="s">
        <v>51</v>
      </c>
      <c r="T785" s="297"/>
      <c r="U785" s="344"/>
      <c r="V785" s="344"/>
      <c r="W785" s="335">
        <f t="shared" si="12"/>
        <v>0</v>
      </c>
      <c r="X785" s="292" t="s">
        <v>439</v>
      </c>
    </row>
    <row r="786" spans="1:24" x14ac:dyDescent="0.2">
      <c r="A786" s="463" t="s">
        <v>235</v>
      </c>
      <c r="B786" s="465">
        <v>1052</v>
      </c>
      <c r="C786" s="463" t="s">
        <v>903</v>
      </c>
      <c r="D786" s="463" t="s">
        <v>82</v>
      </c>
      <c r="E786" s="463">
        <v>21</v>
      </c>
      <c r="F786" s="463">
        <v>66</v>
      </c>
      <c r="G786" s="463">
        <v>7</v>
      </c>
      <c r="H786" s="463">
        <v>2</v>
      </c>
      <c r="I786" s="463">
        <v>5</v>
      </c>
      <c r="J786" s="465">
        <v>35</v>
      </c>
      <c r="K786" s="463" t="s">
        <v>43</v>
      </c>
      <c r="L786" s="463" t="s">
        <v>44</v>
      </c>
      <c r="M786" s="463" t="s">
        <v>51</v>
      </c>
      <c r="N786" s="463" t="s">
        <v>45</v>
      </c>
      <c r="O786" s="463" t="s">
        <v>51</v>
      </c>
      <c r="P786" s="464"/>
      <c r="Q786" s="302" t="s">
        <v>46</v>
      </c>
      <c r="R786" s="297" t="s">
        <v>47</v>
      </c>
      <c r="S786" s="297" t="s">
        <v>51</v>
      </c>
      <c r="T786" s="297"/>
      <c r="U786" s="344"/>
      <c r="V786" s="344"/>
      <c r="W786" s="335">
        <f t="shared" si="12"/>
        <v>0</v>
      </c>
      <c r="X786" s="292" t="s">
        <v>439</v>
      </c>
    </row>
    <row r="787" spans="1:24" ht="24" x14ac:dyDescent="0.2">
      <c r="A787" s="463"/>
      <c r="B787" s="465"/>
      <c r="C787" s="463"/>
      <c r="D787" s="463"/>
      <c r="E787" s="463"/>
      <c r="F787" s="463"/>
      <c r="G787" s="463"/>
      <c r="H787" s="463"/>
      <c r="I787" s="463"/>
      <c r="J787" s="465"/>
      <c r="K787" s="463"/>
      <c r="L787" s="463"/>
      <c r="M787" s="463"/>
      <c r="N787" s="463"/>
      <c r="O787" s="463"/>
      <c r="P787" s="464"/>
      <c r="Q787" s="302" t="s">
        <v>48</v>
      </c>
      <c r="R787" s="297" t="s">
        <v>47</v>
      </c>
      <c r="S787" s="297" t="s">
        <v>51</v>
      </c>
      <c r="T787" s="297"/>
      <c r="U787" s="344"/>
      <c r="V787" s="344"/>
      <c r="W787" s="335">
        <f t="shared" si="12"/>
        <v>0</v>
      </c>
      <c r="X787" s="292" t="s">
        <v>439</v>
      </c>
    </row>
    <row r="788" spans="1:24" x14ac:dyDescent="0.2">
      <c r="A788" s="463" t="s">
        <v>235</v>
      </c>
      <c r="B788" s="465">
        <v>1053</v>
      </c>
      <c r="C788" s="463" t="s">
        <v>904</v>
      </c>
      <c r="D788" s="463" t="s">
        <v>42</v>
      </c>
      <c r="E788" s="463">
        <v>21</v>
      </c>
      <c r="F788" s="463">
        <v>66</v>
      </c>
      <c r="G788" s="463">
        <v>7</v>
      </c>
      <c r="H788" s="463">
        <v>2</v>
      </c>
      <c r="I788" s="463">
        <v>5</v>
      </c>
      <c r="J788" s="465">
        <v>35</v>
      </c>
      <c r="K788" s="463" t="s">
        <v>43</v>
      </c>
      <c r="L788" s="463" t="s">
        <v>44</v>
      </c>
      <c r="M788" s="463" t="s">
        <v>51</v>
      </c>
      <c r="N788" s="463" t="s">
        <v>45</v>
      </c>
      <c r="O788" s="463" t="s">
        <v>51</v>
      </c>
      <c r="P788" s="464"/>
      <c r="Q788" s="302" t="s">
        <v>46</v>
      </c>
      <c r="R788" s="297" t="s">
        <v>47</v>
      </c>
      <c r="S788" s="297" t="s">
        <v>51</v>
      </c>
      <c r="T788" s="297"/>
      <c r="U788" s="344"/>
      <c r="V788" s="344"/>
      <c r="W788" s="335">
        <f t="shared" si="12"/>
        <v>0</v>
      </c>
      <c r="X788" s="292" t="s">
        <v>439</v>
      </c>
    </row>
    <row r="789" spans="1:24" ht="24" x14ac:dyDescent="0.2">
      <c r="A789" s="463"/>
      <c r="B789" s="465"/>
      <c r="C789" s="463"/>
      <c r="D789" s="463"/>
      <c r="E789" s="463"/>
      <c r="F789" s="463"/>
      <c r="G789" s="463"/>
      <c r="H789" s="463"/>
      <c r="I789" s="463"/>
      <c r="J789" s="465"/>
      <c r="K789" s="463"/>
      <c r="L789" s="463"/>
      <c r="M789" s="463"/>
      <c r="N789" s="463"/>
      <c r="O789" s="463"/>
      <c r="P789" s="464"/>
      <c r="Q789" s="302" t="s">
        <v>48</v>
      </c>
      <c r="R789" s="297" t="s">
        <v>47</v>
      </c>
      <c r="S789" s="297" t="s">
        <v>51</v>
      </c>
      <c r="T789" s="297"/>
      <c r="U789" s="344"/>
      <c r="V789" s="344"/>
      <c r="W789" s="335">
        <f t="shared" si="12"/>
        <v>0</v>
      </c>
      <c r="X789" s="292" t="s">
        <v>439</v>
      </c>
    </row>
    <row r="790" spans="1:24" x14ac:dyDescent="0.2">
      <c r="A790" s="463" t="s">
        <v>235</v>
      </c>
      <c r="B790" s="465">
        <v>1054</v>
      </c>
      <c r="C790" s="463" t="s">
        <v>905</v>
      </c>
      <c r="D790" s="463" t="s">
        <v>82</v>
      </c>
      <c r="E790" s="463">
        <v>18</v>
      </c>
      <c r="F790" s="463">
        <v>57</v>
      </c>
      <c r="G790" s="463">
        <v>6</v>
      </c>
      <c r="H790" s="463">
        <v>1</v>
      </c>
      <c r="I790" s="463">
        <v>5</v>
      </c>
      <c r="J790" s="465">
        <v>30</v>
      </c>
      <c r="K790" s="463" t="s">
        <v>43</v>
      </c>
      <c r="L790" s="463" t="s">
        <v>44</v>
      </c>
      <c r="M790" s="463" t="s">
        <v>45</v>
      </c>
      <c r="N790" s="463" t="s">
        <v>45</v>
      </c>
      <c r="O790" s="463" t="s">
        <v>51</v>
      </c>
      <c r="P790" s="464"/>
      <c r="Q790" s="302" t="s">
        <v>46</v>
      </c>
      <c r="R790" s="297" t="s">
        <v>47</v>
      </c>
      <c r="S790" s="297" t="s">
        <v>51</v>
      </c>
      <c r="T790" s="297"/>
      <c r="U790" s="344"/>
      <c r="V790" s="344"/>
      <c r="W790" s="335">
        <f t="shared" si="12"/>
        <v>0</v>
      </c>
      <c r="X790" s="292" t="s">
        <v>439</v>
      </c>
    </row>
    <row r="791" spans="1:24" ht="24" x14ac:dyDescent="0.2">
      <c r="A791" s="463"/>
      <c r="B791" s="465"/>
      <c r="C791" s="463"/>
      <c r="D791" s="463"/>
      <c r="E791" s="463"/>
      <c r="F791" s="463"/>
      <c r="G791" s="463"/>
      <c r="H791" s="463"/>
      <c r="I791" s="463"/>
      <c r="J791" s="465"/>
      <c r="K791" s="463"/>
      <c r="L791" s="463"/>
      <c r="M791" s="463"/>
      <c r="N791" s="463"/>
      <c r="O791" s="463"/>
      <c r="P791" s="464"/>
      <c r="Q791" s="302" t="s">
        <v>48</v>
      </c>
      <c r="R791" s="297" t="s">
        <v>47</v>
      </c>
      <c r="S791" s="297" t="s">
        <v>51</v>
      </c>
      <c r="T791" s="297"/>
      <c r="U791" s="344"/>
      <c r="V791" s="344"/>
      <c r="W791" s="335">
        <f t="shared" si="12"/>
        <v>0</v>
      </c>
      <c r="X791" s="292" t="s">
        <v>439</v>
      </c>
    </row>
    <row r="792" spans="1:24" x14ac:dyDescent="0.2">
      <c r="A792" s="463" t="s">
        <v>235</v>
      </c>
      <c r="B792" s="465">
        <v>1055</v>
      </c>
      <c r="C792" s="463" t="s">
        <v>906</v>
      </c>
      <c r="D792" s="463" t="s">
        <v>42</v>
      </c>
      <c r="E792" s="463">
        <v>20</v>
      </c>
      <c r="F792" s="463">
        <v>63</v>
      </c>
      <c r="G792" s="463">
        <v>9</v>
      </c>
      <c r="H792" s="463">
        <v>2</v>
      </c>
      <c r="I792" s="463">
        <v>5</v>
      </c>
      <c r="J792" s="465">
        <v>45</v>
      </c>
      <c r="K792" s="463" t="s">
        <v>43</v>
      </c>
      <c r="L792" s="463" t="s">
        <v>44</v>
      </c>
      <c r="M792" s="463" t="s">
        <v>45</v>
      </c>
      <c r="N792" s="463" t="s">
        <v>45</v>
      </c>
      <c r="O792" s="463" t="s">
        <v>51</v>
      </c>
      <c r="P792" s="464"/>
      <c r="Q792" s="302" t="s">
        <v>46</v>
      </c>
      <c r="R792" s="297" t="s">
        <v>47</v>
      </c>
      <c r="S792" s="297" t="s">
        <v>51</v>
      </c>
      <c r="T792" s="297"/>
      <c r="U792" s="344"/>
      <c r="V792" s="344"/>
      <c r="W792" s="335">
        <f t="shared" si="12"/>
        <v>0</v>
      </c>
      <c r="X792" s="292" t="s">
        <v>439</v>
      </c>
    </row>
    <row r="793" spans="1:24" ht="24" x14ac:dyDescent="0.2">
      <c r="A793" s="463"/>
      <c r="B793" s="465"/>
      <c r="C793" s="463"/>
      <c r="D793" s="463"/>
      <c r="E793" s="463"/>
      <c r="F793" s="463"/>
      <c r="G793" s="463"/>
      <c r="H793" s="463"/>
      <c r="I793" s="463"/>
      <c r="J793" s="465"/>
      <c r="K793" s="463"/>
      <c r="L793" s="463"/>
      <c r="M793" s="463"/>
      <c r="N793" s="463"/>
      <c r="O793" s="463"/>
      <c r="P793" s="464"/>
      <c r="Q793" s="302" t="s">
        <v>48</v>
      </c>
      <c r="R793" s="297" t="s">
        <v>47</v>
      </c>
      <c r="S793" s="297" t="s">
        <v>51</v>
      </c>
      <c r="T793" s="297"/>
      <c r="U793" s="344"/>
      <c r="V793" s="344"/>
      <c r="W793" s="335">
        <f t="shared" si="12"/>
        <v>0</v>
      </c>
      <c r="X793" s="292" t="s">
        <v>439</v>
      </c>
    </row>
    <row r="794" spans="1:24" x14ac:dyDescent="0.2">
      <c r="A794" s="463" t="s">
        <v>235</v>
      </c>
      <c r="B794" s="465">
        <v>1056</v>
      </c>
      <c r="C794" s="463" t="s">
        <v>907</v>
      </c>
      <c r="D794" s="463" t="s">
        <v>42</v>
      </c>
      <c r="E794" s="463">
        <v>33</v>
      </c>
      <c r="F794" s="463">
        <v>104</v>
      </c>
      <c r="G794" s="463">
        <v>7</v>
      </c>
      <c r="H794" s="463">
        <v>1</v>
      </c>
      <c r="I794" s="463">
        <v>6</v>
      </c>
      <c r="J794" s="465">
        <v>42</v>
      </c>
      <c r="K794" s="463" t="s">
        <v>43</v>
      </c>
      <c r="L794" s="463" t="s">
        <v>44</v>
      </c>
      <c r="M794" s="463" t="s">
        <v>45</v>
      </c>
      <c r="N794" s="463" t="s">
        <v>45</v>
      </c>
      <c r="O794" s="463" t="s">
        <v>51</v>
      </c>
      <c r="P794" s="464"/>
      <c r="Q794" s="302" t="s">
        <v>46</v>
      </c>
      <c r="R794" s="297" t="s">
        <v>47</v>
      </c>
      <c r="S794" s="297" t="s">
        <v>51</v>
      </c>
      <c r="T794" s="297"/>
      <c r="U794" s="344"/>
      <c r="V794" s="344"/>
      <c r="W794" s="335">
        <f t="shared" si="12"/>
        <v>0</v>
      </c>
      <c r="X794" s="292" t="s">
        <v>439</v>
      </c>
    </row>
    <row r="795" spans="1:24" ht="24" x14ac:dyDescent="0.2">
      <c r="A795" s="463"/>
      <c r="B795" s="465"/>
      <c r="C795" s="463"/>
      <c r="D795" s="463"/>
      <c r="E795" s="463"/>
      <c r="F795" s="463"/>
      <c r="G795" s="463"/>
      <c r="H795" s="463"/>
      <c r="I795" s="463"/>
      <c r="J795" s="465"/>
      <c r="K795" s="463"/>
      <c r="L795" s="463"/>
      <c r="M795" s="463"/>
      <c r="N795" s="463"/>
      <c r="O795" s="463"/>
      <c r="P795" s="464"/>
      <c r="Q795" s="302" t="s">
        <v>48</v>
      </c>
      <c r="R795" s="297" t="s">
        <v>47</v>
      </c>
      <c r="S795" s="297" t="s">
        <v>51</v>
      </c>
      <c r="T795" s="297"/>
      <c r="U795" s="344"/>
      <c r="V795" s="344"/>
      <c r="W795" s="335">
        <f t="shared" si="12"/>
        <v>0</v>
      </c>
      <c r="X795" s="292" t="s">
        <v>439</v>
      </c>
    </row>
    <row r="796" spans="1:24" x14ac:dyDescent="0.2">
      <c r="A796" s="463" t="s">
        <v>235</v>
      </c>
      <c r="B796" s="465">
        <v>1057</v>
      </c>
      <c r="C796" s="463" t="s">
        <v>908</v>
      </c>
      <c r="D796" s="463" t="s">
        <v>42</v>
      </c>
      <c r="E796" s="463">
        <v>33</v>
      </c>
      <c r="F796" s="463">
        <v>104</v>
      </c>
      <c r="G796" s="463">
        <v>10</v>
      </c>
      <c r="H796" s="463">
        <v>2</v>
      </c>
      <c r="I796" s="463">
        <v>7</v>
      </c>
      <c r="J796" s="465">
        <v>70</v>
      </c>
      <c r="K796" s="463" t="s">
        <v>50</v>
      </c>
      <c r="L796" s="463" t="s">
        <v>44</v>
      </c>
      <c r="M796" s="463" t="s">
        <v>45</v>
      </c>
      <c r="N796" s="463" t="s">
        <v>45</v>
      </c>
      <c r="O796" s="463" t="s">
        <v>51</v>
      </c>
      <c r="P796" s="464"/>
      <c r="Q796" s="302" t="s">
        <v>46</v>
      </c>
      <c r="R796" s="297" t="s">
        <v>47</v>
      </c>
      <c r="S796" s="297" t="s">
        <v>51</v>
      </c>
      <c r="T796" s="297"/>
      <c r="U796" s="344"/>
      <c r="V796" s="344"/>
      <c r="W796" s="335">
        <f t="shared" si="12"/>
        <v>0</v>
      </c>
      <c r="X796" s="292" t="s">
        <v>439</v>
      </c>
    </row>
    <row r="797" spans="1:24" ht="24" x14ac:dyDescent="0.2">
      <c r="A797" s="463"/>
      <c r="B797" s="465"/>
      <c r="C797" s="463"/>
      <c r="D797" s="463"/>
      <c r="E797" s="463"/>
      <c r="F797" s="463"/>
      <c r="G797" s="463"/>
      <c r="H797" s="463"/>
      <c r="I797" s="463"/>
      <c r="J797" s="465"/>
      <c r="K797" s="463"/>
      <c r="L797" s="463"/>
      <c r="M797" s="463"/>
      <c r="N797" s="463"/>
      <c r="O797" s="463"/>
      <c r="P797" s="464"/>
      <c r="Q797" s="302" t="s">
        <v>48</v>
      </c>
      <c r="R797" s="297" t="s">
        <v>47</v>
      </c>
      <c r="S797" s="297" t="s">
        <v>51</v>
      </c>
      <c r="T797" s="297"/>
      <c r="U797" s="344"/>
      <c r="V797" s="344"/>
      <c r="W797" s="335">
        <f t="shared" si="12"/>
        <v>0</v>
      </c>
      <c r="X797" s="292" t="s">
        <v>439</v>
      </c>
    </row>
    <row r="798" spans="1:24" x14ac:dyDescent="0.2">
      <c r="A798" s="463" t="s">
        <v>235</v>
      </c>
      <c r="B798" s="465">
        <v>1058</v>
      </c>
      <c r="C798" s="463" t="s">
        <v>909</v>
      </c>
      <c r="D798" s="463" t="s">
        <v>82</v>
      </c>
      <c r="E798" s="463">
        <v>23</v>
      </c>
      <c r="F798" s="463">
        <v>72</v>
      </c>
      <c r="G798" s="463">
        <v>7</v>
      </c>
      <c r="H798" s="463">
        <v>2</v>
      </c>
      <c r="I798" s="463">
        <v>6</v>
      </c>
      <c r="J798" s="465">
        <v>42</v>
      </c>
      <c r="K798" s="463" t="s">
        <v>43</v>
      </c>
      <c r="L798" s="463" t="s">
        <v>44</v>
      </c>
      <c r="M798" s="463" t="s">
        <v>45</v>
      </c>
      <c r="N798" s="463" t="s">
        <v>45</v>
      </c>
      <c r="O798" s="463" t="s">
        <v>51</v>
      </c>
      <c r="P798" s="464"/>
      <c r="Q798" s="302" t="s">
        <v>46</v>
      </c>
      <c r="R798" s="297" t="s">
        <v>47</v>
      </c>
      <c r="S798" s="297" t="s">
        <v>51</v>
      </c>
      <c r="T798" s="297"/>
      <c r="U798" s="344"/>
      <c r="V798" s="344"/>
      <c r="W798" s="335">
        <f t="shared" si="12"/>
        <v>0</v>
      </c>
      <c r="X798" s="292" t="s">
        <v>439</v>
      </c>
    </row>
    <row r="799" spans="1:24" ht="24" x14ac:dyDescent="0.2">
      <c r="A799" s="463"/>
      <c r="B799" s="465"/>
      <c r="C799" s="463"/>
      <c r="D799" s="463"/>
      <c r="E799" s="463"/>
      <c r="F799" s="463"/>
      <c r="G799" s="463"/>
      <c r="H799" s="463"/>
      <c r="I799" s="463"/>
      <c r="J799" s="465"/>
      <c r="K799" s="463"/>
      <c r="L799" s="463"/>
      <c r="M799" s="463"/>
      <c r="N799" s="463"/>
      <c r="O799" s="463"/>
      <c r="P799" s="464"/>
      <c r="Q799" s="302" t="s">
        <v>48</v>
      </c>
      <c r="R799" s="297" t="s">
        <v>47</v>
      </c>
      <c r="S799" s="297" t="s">
        <v>51</v>
      </c>
      <c r="T799" s="297"/>
      <c r="U799" s="344"/>
      <c r="V799" s="344"/>
      <c r="W799" s="335">
        <f t="shared" si="12"/>
        <v>0</v>
      </c>
      <c r="X799" s="292" t="s">
        <v>439</v>
      </c>
    </row>
    <row r="800" spans="1:24" x14ac:dyDescent="0.2">
      <c r="A800" s="463" t="s">
        <v>235</v>
      </c>
      <c r="B800" s="465">
        <v>1059</v>
      </c>
      <c r="C800" s="463" t="s">
        <v>910</v>
      </c>
      <c r="D800" s="463" t="s">
        <v>42</v>
      </c>
      <c r="E800" s="463">
        <v>29</v>
      </c>
      <c r="F800" s="463">
        <v>91</v>
      </c>
      <c r="G800" s="463">
        <v>7</v>
      </c>
      <c r="H800" s="463">
        <v>1</v>
      </c>
      <c r="I800" s="463">
        <v>6</v>
      </c>
      <c r="J800" s="465">
        <v>42</v>
      </c>
      <c r="K800" s="463" t="s">
        <v>43</v>
      </c>
      <c r="L800" s="463" t="s">
        <v>44</v>
      </c>
      <c r="M800" s="463" t="s">
        <v>51</v>
      </c>
      <c r="N800" s="463" t="s">
        <v>45</v>
      </c>
      <c r="O800" s="463" t="s">
        <v>51</v>
      </c>
      <c r="P800" s="464"/>
      <c r="Q800" s="302" t="s">
        <v>46</v>
      </c>
      <c r="R800" s="297" t="s">
        <v>47</v>
      </c>
      <c r="S800" s="297" t="s">
        <v>51</v>
      </c>
      <c r="T800" s="297"/>
      <c r="U800" s="344"/>
      <c r="V800" s="344"/>
      <c r="W800" s="335">
        <f t="shared" si="12"/>
        <v>0</v>
      </c>
      <c r="X800" s="292" t="s">
        <v>439</v>
      </c>
    </row>
    <row r="801" spans="1:24" ht="24" x14ac:dyDescent="0.2">
      <c r="A801" s="463"/>
      <c r="B801" s="465"/>
      <c r="C801" s="463"/>
      <c r="D801" s="463"/>
      <c r="E801" s="463"/>
      <c r="F801" s="463"/>
      <c r="G801" s="463"/>
      <c r="H801" s="463"/>
      <c r="I801" s="463"/>
      <c r="J801" s="465"/>
      <c r="K801" s="463"/>
      <c r="L801" s="463"/>
      <c r="M801" s="463"/>
      <c r="N801" s="463"/>
      <c r="O801" s="463"/>
      <c r="P801" s="464"/>
      <c r="Q801" s="302" t="s">
        <v>48</v>
      </c>
      <c r="R801" s="297" t="s">
        <v>47</v>
      </c>
      <c r="S801" s="297" t="s">
        <v>51</v>
      </c>
      <c r="T801" s="297"/>
      <c r="U801" s="344"/>
      <c r="V801" s="344"/>
      <c r="W801" s="335">
        <f t="shared" si="12"/>
        <v>0</v>
      </c>
      <c r="X801" s="292" t="s">
        <v>439</v>
      </c>
    </row>
    <row r="802" spans="1:24" x14ac:dyDescent="0.2">
      <c r="A802" s="463" t="s">
        <v>235</v>
      </c>
      <c r="B802" s="465">
        <v>1060</v>
      </c>
      <c r="C802" s="463" t="s">
        <v>911</v>
      </c>
      <c r="D802" s="463" t="s">
        <v>82</v>
      </c>
      <c r="E802" s="463">
        <v>31</v>
      </c>
      <c r="F802" s="463">
        <v>97</v>
      </c>
      <c r="G802" s="463">
        <v>9</v>
      </c>
      <c r="H802" s="463">
        <v>2</v>
      </c>
      <c r="I802" s="463">
        <v>7</v>
      </c>
      <c r="J802" s="465">
        <v>63</v>
      </c>
      <c r="K802" s="463" t="s">
        <v>43</v>
      </c>
      <c r="L802" s="463" t="s">
        <v>44</v>
      </c>
      <c r="M802" s="463" t="s">
        <v>45</v>
      </c>
      <c r="N802" s="463" t="s">
        <v>45</v>
      </c>
      <c r="O802" s="463" t="s">
        <v>51</v>
      </c>
      <c r="P802" s="464"/>
      <c r="Q802" s="302" t="s">
        <v>46</v>
      </c>
      <c r="R802" s="297" t="s">
        <v>47</v>
      </c>
      <c r="S802" s="297" t="s">
        <v>51</v>
      </c>
      <c r="T802" s="297"/>
      <c r="U802" s="344"/>
      <c r="V802" s="344"/>
      <c r="W802" s="335">
        <f t="shared" si="12"/>
        <v>0</v>
      </c>
      <c r="X802" s="292" t="s">
        <v>439</v>
      </c>
    </row>
    <row r="803" spans="1:24" ht="24" x14ac:dyDescent="0.2">
      <c r="A803" s="463"/>
      <c r="B803" s="465"/>
      <c r="C803" s="463"/>
      <c r="D803" s="463"/>
      <c r="E803" s="463"/>
      <c r="F803" s="463"/>
      <c r="G803" s="463"/>
      <c r="H803" s="463"/>
      <c r="I803" s="463"/>
      <c r="J803" s="465"/>
      <c r="K803" s="463"/>
      <c r="L803" s="463"/>
      <c r="M803" s="463"/>
      <c r="N803" s="463"/>
      <c r="O803" s="463"/>
      <c r="P803" s="464"/>
      <c r="Q803" s="302" t="s">
        <v>48</v>
      </c>
      <c r="R803" s="297" t="s">
        <v>47</v>
      </c>
      <c r="S803" s="297" t="s">
        <v>51</v>
      </c>
      <c r="T803" s="297"/>
      <c r="U803" s="344"/>
      <c r="V803" s="344"/>
      <c r="W803" s="335">
        <f t="shared" si="12"/>
        <v>0</v>
      </c>
      <c r="X803" s="292" t="s">
        <v>439</v>
      </c>
    </row>
    <row r="804" spans="1:24" x14ac:dyDescent="0.2">
      <c r="A804" s="463" t="s">
        <v>235</v>
      </c>
      <c r="B804" s="465">
        <v>1061</v>
      </c>
      <c r="C804" s="463" t="s">
        <v>912</v>
      </c>
      <c r="D804" s="463" t="s">
        <v>82</v>
      </c>
      <c r="E804" s="463">
        <v>25</v>
      </c>
      <c r="F804" s="463">
        <v>79</v>
      </c>
      <c r="G804" s="463">
        <v>8</v>
      </c>
      <c r="H804" s="463">
        <v>2</v>
      </c>
      <c r="I804" s="463">
        <v>6</v>
      </c>
      <c r="J804" s="465">
        <v>48</v>
      </c>
      <c r="K804" s="463" t="s">
        <v>43</v>
      </c>
      <c r="L804" s="463" t="s">
        <v>44</v>
      </c>
      <c r="M804" s="463" t="s">
        <v>45</v>
      </c>
      <c r="N804" s="463" t="s">
        <v>45</v>
      </c>
      <c r="O804" s="463" t="s">
        <v>51</v>
      </c>
      <c r="P804" s="464"/>
      <c r="Q804" s="302" t="s">
        <v>46</v>
      </c>
      <c r="R804" s="297" t="s">
        <v>47</v>
      </c>
      <c r="S804" s="297" t="s">
        <v>51</v>
      </c>
      <c r="T804" s="297"/>
      <c r="U804" s="344"/>
      <c r="V804" s="344"/>
      <c r="W804" s="335">
        <f t="shared" si="12"/>
        <v>0</v>
      </c>
      <c r="X804" s="292" t="s">
        <v>439</v>
      </c>
    </row>
    <row r="805" spans="1:24" ht="24" x14ac:dyDescent="0.2">
      <c r="A805" s="463"/>
      <c r="B805" s="465"/>
      <c r="C805" s="463"/>
      <c r="D805" s="463"/>
      <c r="E805" s="463"/>
      <c r="F805" s="463"/>
      <c r="G805" s="463"/>
      <c r="H805" s="463"/>
      <c r="I805" s="463"/>
      <c r="J805" s="465"/>
      <c r="K805" s="463"/>
      <c r="L805" s="463"/>
      <c r="M805" s="463"/>
      <c r="N805" s="463"/>
      <c r="O805" s="463"/>
      <c r="P805" s="464"/>
      <c r="Q805" s="302" t="s">
        <v>48</v>
      </c>
      <c r="R805" s="297" t="s">
        <v>47</v>
      </c>
      <c r="S805" s="297" t="s">
        <v>51</v>
      </c>
      <c r="T805" s="297"/>
      <c r="U805" s="344"/>
      <c r="V805" s="344"/>
      <c r="W805" s="335">
        <f t="shared" si="12"/>
        <v>0</v>
      </c>
      <c r="X805" s="292" t="s">
        <v>439</v>
      </c>
    </row>
    <row r="806" spans="1:24" x14ac:dyDescent="0.2">
      <c r="A806" s="286" t="s">
        <v>235</v>
      </c>
      <c r="B806" s="349">
        <v>1062</v>
      </c>
      <c r="C806" s="286" t="s">
        <v>913</v>
      </c>
      <c r="D806" s="286" t="s">
        <v>42</v>
      </c>
      <c r="E806" s="286">
        <v>28</v>
      </c>
      <c r="F806" s="286">
        <v>88</v>
      </c>
      <c r="G806" s="286">
        <v>6</v>
      </c>
      <c r="H806" s="286">
        <v>2</v>
      </c>
      <c r="I806" s="286">
        <v>5</v>
      </c>
      <c r="J806" s="349">
        <v>30</v>
      </c>
      <c r="K806" s="286" t="s">
        <v>43</v>
      </c>
      <c r="L806" s="286" t="s">
        <v>44</v>
      </c>
      <c r="M806" s="286" t="s">
        <v>51</v>
      </c>
      <c r="N806" s="286" t="s">
        <v>45</v>
      </c>
      <c r="O806" s="286" t="s">
        <v>51</v>
      </c>
      <c r="P806" s="302"/>
      <c r="Q806" s="302" t="s">
        <v>46</v>
      </c>
      <c r="R806" s="297" t="s">
        <v>47</v>
      </c>
      <c r="S806" s="297" t="s">
        <v>51</v>
      </c>
      <c r="T806" s="297"/>
      <c r="U806" s="344"/>
      <c r="V806" s="344"/>
      <c r="W806" s="335">
        <f t="shared" si="12"/>
        <v>0</v>
      </c>
      <c r="X806" s="292" t="s">
        <v>439</v>
      </c>
    </row>
    <row r="807" spans="1:24" x14ac:dyDescent="0.2">
      <c r="A807" s="463" t="s">
        <v>235</v>
      </c>
      <c r="B807" s="465">
        <v>1063</v>
      </c>
      <c r="C807" s="463" t="s">
        <v>914</v>
      </c>
      <c r="D807" s="463" t="s">
        <v>42</v>
      </c>
      <c r="E807" s="463">
        <v>25</v>
      </c>
      <c r="F807" s="463">
        <v>79</v>
      </c>
      <c r="G807" s="463">
        <v>8</v>
      </c>
      <c r="H807" s="463">
        <v>1</v>
      </c>
      <c r="I807" s="463">
        <v>6</v>
      </c>
      <c r="J807" s="465">
        <v>48</v>
      </c>
      <c r="K807" s="463" t="s">
        <v>43</v>
      </c>
      <c r="L807" s="463" t="s">
        <v>44</v>
      </c>
      <c r="M807" s="463" t="s">
        <v>51</v>
      </c>
      <c r="N807" s="463" t="s">
        <v>45</v>
      </c>
      <c r="O807" s="463" t="s">
        <v>51</v>
      </c>
      <c r="P807" s="464"/>
      <c r="Q807" s="302" t="s">
        <v>46</v>
      </c>
      <c r="R807" s="297" t="s">
        <v>47</v>
      </c>
      <c r="S807" s="297" t="s">
        <v>51</v>
      </c>
      <c r="T807" s="297"/>
      <c r="U807" s="344"/>
      <c r="V807" s="344"/>
      <c r="W807" s="335">
        <f t="shared" si="12"/>
        <v>0</v>
      </c>
      <c r="X807" s="292" t="s">
        <v>439</v>
      </c>
    </row>
    <row r="808" spans="1:24" ht="24" x14ac:dyDescent="0.2">
      <c r="A808" s="463"/>
      <c r="B808" s="465"/>
      <c r="C808" s="463"/>
      <c r="D808" s="463"/>
      <c r="E808" s="463"/>
      <c r="F808" s="463"/>
      <c r="G808" s="463"/>
      <c r="H808" s="463"/>
      <c r="I808" s="463"/>
      <c r="J808" s="465"/>
      <c r="K808" s="463"/>
      <c r="L808" s="463"/>
      <c r="M808" s="463"/>
      <c r="N808" s="463"/>
      <c r="O808" s="463"/>
      <c r="P808" s="464"/>
      <c r="Q808" s="302" t="s">
        <v>48</v>
      </c>
      <c r="R808" s="297" t="s">
        <v>47</v>
      </c>
      <c r="S808" s="297" t="s">
        <v>51</v>
      </c>
      <c r="T808" s="297"/>
      <c r="U808" s="344"/>
      <c r="V808" s="344"/>
      <c r="W808" s="335">
        <f t="shared" si="12"/>
        <v>0</v>
      </c>
      <c r="X808" s="292" t="s">
        <v>439</v>
      </c>
    </row>
    <row r="809" spans="1:24" x14ac:dyDescent="0.2">
      <c r="A809" s="463" t="s">
        <v>235</v>
      </c>
      <c r="B809" s="465">
        <v>1064</v>
      </c>
      <c r="C809" s="463" t="s">
        <v>915</v>
      </c>
      <c r="D809" s="463" t="s">
        <v>42</v>
      </c>
      <c r="E809" s="463">
        <v>35</v>
      </c>
      <c r="F809" s="463">
        <v>110</v>
      </c>
      <c r="G809" s="463">
        <v>8</v>
      </c>
      <c r="H809" s="463">
        <v>1</v>
      </c>
      <c r="I809" s="463">
        <v>7</v>
      </c>
      <c r="J809" s="465">
        <v>56</v>
      </c>
      <c r="K809" s="463" t="s">
        <v>43</v>
      </c>
      <c r="L809" s="463" t="s">
        <v>44</v>
      </c>
      <c r="M809" s="463" t="s">
        <v>45</v>
      </c>
      <c r="N809" s="463" t="s">
        <v>45</v>
      </c>
      <c r="O809" s="463" t="s">
        <v>51</v>
      </c>
      <c r="P809" s="464"/>
      <c r="Q809" s="302" t="s">
        <v>46</v>
      </c>
      <c r="R809" s="297" t="s">
        <v>47</v>
      </c>
      <c r="S809" s="297" t="s">
        <v>51</v>
      </c>
      <c r="T809" s="297"/>
      <c r="U809" s="344"/>
      <c r="V809" s="344"/>
      <c r="W809" s="335">
        <f t="shared" si="12"/>
        <v>0</v>
      </c>
      <c r="X809" s="292" t="s">
        <v>439</v>
      </c>
    </row>
    <row r="810" spans="1:24" ht="24" x14ac:dyDescent="0.2">
      <c r="A810" s="463"/>
      <c r="B810" s="465"/>
      <c r="C810" s="463"/>
      <c r="D810" s="463"/>
      <c r="E810" s="463"/>
      <c r="F810" s="463"/>
      <c r="G810" s="463"/>
      <c r="H810" s="463"/>
      <c r="I810" s="463"/>
      <c r="J810" s="465"/>
      <c r="K810" s="463"/>
      <c r="L810" s="463"/>
      <c r="M810" s="463"/>
      <c r="N810" s="463"/>
      <c r="O810" s="463"/>
      <c r="P810" s="464"/>
      <c r="Q810" s="302" t="s">
        <v>48</v>
      </c>
      <c r="R810" s="297" t="s">
        <v>47</v>
      </c>
      <c r="S810" s="297" t="s">
        <v>51</v>
      </c>
      <c r="T810" s="297"/>
      <c r="U810" s="344"/>
      <c r="V810" s="344"/>
      <c r="W810" s="335">
        <f t="shared" si="12"/>
        <v>0</v>
      </c>
      <c r="X810" s="292" t="s">
        <v>439</v>
      </c>
    </row>
    <row r="811" spans="1:24" ht="24" x14ac:dyDescent="0.2">
      <c r="A811" s="286" t="s">
        <v>235</v>
      </c>
      <c r="B811" s="349">
        <v>1065</v>
      </c>
      <c r="C811" s="286" t="s">
        <v>916</v>
      </c>
      <c r="D811" s="286" t="s">
        <v>42</v>
      </c>
      <c r="E811" s="286">
        <v>40</v>
      </c>
      <c r="F811" s="286">
        <v>126</v>
      </c>
      <c r="G811" s="286">
        <v>10</v>
      </c>
      <c r="H811" s="286">
        <v>1</v>
      </c>
      <c r="I811" s="286">
        <v>8</v>
      </c>
      <c r="J811" s="349">
        <v>80</v>
      </c>
      <c r="K811" s="286" t="s">
        <v>50</v>
      </c>
      <c r="L811" s="286" t="s">
        <v>44</v>
      </c>
      <c r="M811" s="286" t="s">
        <v>45</v>
      </c>
      <c r="N811" s="286" t="s">
        <v>51</v>
      </c>
      <c r="O811" s="286" t="s">
        <v>51</v>
      </c>
      <c r="P811" s="302" t="s">
        <v>85</v>
      </c>
      <c r="Q811" s="302" t="s">
        <v>46</v>
      </c>
      <c r="R811" s="297" t="s">
        <v>47</v>
      </c>
      <c r="S811" s="297" t="s">
        <v>51</v>
      </c>
      <c r="T811" s="297" t="s">
        <v>56</v>
      </c>
      <c r="U811" s="344"/>
      <c r="V811" s="344"/>
      <c r="W811" s="335">
        <f t="shared" si="12"/>
        <v>0</v>
      </c>
      <c r="X811" s="292" t="s">
        <v>439</v>
      </c>
    </row>
    <row r="812" spans="1:24" x14ac:dyDescent="0.2">
      <c r="A812" s="463" t="s">
        <v>235</v>
      </c>
      <c r="B812" s="465">
        <v>1066</v>
      </c>
      <c r="C812" s="463" t="s">
        <v>917</v>
      </c>
      <c r="D812" s="463" t="s">
        <v>42</v>
      </c>
      <c r="E812" s="463">
        <v>36</v>
      </c>
      <c r="F812" s="463">
        <v>113</v>
      </c>
      <c r="G812" s="463">
        <v>9</v>
      </c>
      <c r="H812" s="463">
        <v>1</v>
      </c>
      <c r="I812" s="463">
        <v>8</v>
      </c>
      <c r="J812" s="465">
        <v>72</v>
      </c>
      <c r="K812" s="463" t="s">
        <v>43</v>
      </c>
      <c r="L812" s="463" t="s">
        <v>44</v>
      </c>
      <c r="M812" s="463" t="s">
        <v>45</v>
      </c>
      <c r="N812" s="463" t="s">
        <v>45</v>
      </c>
      <c r="O812" s="463" t="s">
        <v>51</v>
      </c>
      <c r="P812" s="464"/>
      <c r="Q812" s="302" t="s">
        <v>46</v>
      </c>
      <c r="R812" s="297" t="s">
        <v>47</v>
      </c>
      <c r="S812" s="297" t="s">
        <v>51</v>
      </c>
      <c r="T812" s="297"/>
      <c r="U812" s="344"/>
      <c r="V812" s="344"/>
      <c r="W812" s="335">
        <f t="shared" si="12"/>
        <v>0</v>
      </c>
      <c r="X812" s="292" t="s">
        <v>439</v>
      </c>
    </row>
    <row r="813" spans="1:24" ht="24" x14ac:dyDescent="0.2">
      <c r="A813" s="463"/>
      <c r="B813" s="465"/>
      <c r="C813" s="463"/>
      <c r="D813" s="463"/>
      <c r="E813" s="463"/>
      <c r="F813" s="463"/>
      <c r="G813" s="463"/>
      <c r="H813" s="463"/>
      <c r="I813" s="463"/>
      <c r="J813" s="465"/>
      <c r="K813" s="463"/>
      <c r="L813" s="463"/>
      <c r="M813" s="463"/>
      <c r="N813" s="463"/>
      <c r="O813" s="463"/>
      <c r="P813" s="464"/>
      <c r="Q813" s="302" t="s">
        <v>48</v>
      </c>
      <c r="R813" s="297" t="s">
        <v>47</v>
      </c>
      <c r="S813" s="297" t="s">
        <v>51</v>
      </c>
      <c r="T813" s="297"/>
      <c r="U813" s="344"/>
      <c r="V813" s="344"/>
      <c r="W813" s="335">
        <f t="shared" si="12"/>
        <v>0</v>
      </c>
      <c r="X813" s="292" t="s">
        <v>439</v>
      </c>
    </row>
    <row r="814" spans="1:24" x14ac:dyDescent="0.2">
      <c r="A814" s="286" t="s">
        <v>235</v>
      </c>
      <c r="B814" s="349">
        <v>1067</v>
      </c>
      <c r="C814" s="286" t="s">
        <v>918</v>
      </c>
      <c r="D814" s="286" t="s">
        <v>42</v>
      </c>
      <c r="E814" s="286">
        <v>32</v>
      </c>
      <c r="F814" s="286">
        <v>101</v>
      </c>
      <c r="G814" s="286">
        <v>9</v>
      </c>
      <c r="H814" s="286">
        <v>2</v>
      </c>
      <c r="I814" s="286">
        <v>6</v>
      </c>
      <c r="J814" s="349">
        <v>54</v>
      </c>
      <c r="K814" s="286" t="s">
        <v>43</v>
      </c>
      <c r="L814" s="286" t="s">
        <v>44</v>
      </c>
      <c r="M814" s="286" t="s">
        <v>51</v>
      </c>
      <c r="N814" s="286" t="s">
        <v>45</v>
      </c>
      <c r="O814" s="286" t="s">
        <v>51</v>
      </c>
      <c r="P814" s="302" t="s">
        <v>65</v>
      </c>
      <c r="Q814" s="302" t="s">
        <v>46</v>
      </c>
      <c r="R814" s="297" t="s">
        <v>47</v>
      </c>
      <c r="S814" s="297" t="s">
        <v>51</v>
      </c>
      <c r="T814" s="297"/>
      <c r="U814" s="344"/>
      <c r="V814" s="344"/>
      <c r="W814" s="335">
        <f t="shared" si="12"/>
        <v>0</v>
      </c>
      <c r="X814" s="292" t="s">
        <v>439</v>
      </c>
    </row>
    <row r="815" spans="1:24" x14ac:dyDescent="0.2">
      <c r="A815" s="463" t="s">
        <v>235</v>
      </c>
      <c r="B815" s="465">
        <v>1068</v>
      </c>
      <c r="C815" s="463" t="s">
        <v>919</v>
      </c>
      <c r="D815" s="463" t="s">
        <v>42</v>
      </c>
      <c r="E815" s="463">
        <v>41</v>
      </c>
      <c r="F815" s="463">
        <v>129</v>
      </c>
      <c r="G815" s="463">
        <v>9</v>
      </c>
      <c r="H815" s="463">
        <v>2</v>
      </c>
      <c r="I815" s="463">
        <v>8</v>
      </c>
      <c r="J815" s="465">
        <v>72</v>
      </c>
      <c r="K815" s="463" t="s">
        <v>43</v>
      </c>
      <c r="L815" s="463" t="s">
        <v>44</v>
      </c>
      <c r="M815" s="463" t="s">
        <v>45</v>
      </c>
      <c r="N815" s="463" t="s">
        <v>45</v>
      </c>
      <c r="O815" s="463" t="s">
        <v>51</v>
      </c>
      <c r="P815" s="464"/>
      <c r="Q815" s="302" t="s">
        <v>46</v>
      </c>
      <c r="R815" s="297" t="s">
        <v>47</v>
      </c>
      <c r="S815" s="297" t="s">
        <v>51</v>
      </c>
      <c r="T815" s="297"/>
      <c r="U815" s="344"/>
      <c r="V815" s="344"/>
      <c r="W815" s="335">
        <f t="shared" si="12"/>
        <v>0</v>
      </c>
      <c r="X815" s="292" t="s">
        <v>439</v>
      </c>
    </row>
    <row r="816" spans="1:24" ht="24" x14ac:dyDescent="0.2">
      <c r="A816" s="463"/>
      <c r="B816" s="465"/>
      <c r="C816" s="463"/>
      <c r="D816" s="463"/>
      <c r="E816" s="463"/>
      <c r="F816" s="463"/>
      <c r="G816" s="463"/>
      <c r="H816" s="463"/>
      <c r="I816" s="463"/>
      <c r="J816" s="465"/>
      <c r="K816" s="463"/>
      <c r="L816" s="463"/>
      <c r="M816" s="463"/>
      <c r="N816" s="463"/>
      <c r="O816" s="463"/>
      <c r="P816" s="464"/>
      <c r="Q816" s="302" t="s">
        <v>48</v>
      </c>
      <c r="R816" s="297" t="s">
        <v>47</v>
      </c>
      <c r="S816" s="297" t="s">
        <v>51</v>
      </c>
      <c r="T816" s="297"/>
      <c r="U816" s="344"/>
      <c r="V816" s="344"/>
      <c r="W816" s="335">
        <f t="shared" si="12"/>
        <v>0</v>
      </c>
      <c r="X816" s="292" t="s">
        <v>439</v>
      </c>
    </row>
    <row r="817" spans="1:24" x14ac:dyDescent="0.2">
      <c r="A817" s="463" t="s">
        <v>235</v>
      </c>
      <c r="B817" s="465">
        <v>1069</v>
      </c>
      <c r="C817" s="463" t="s">
        <v>920</v>
      </c>
      <c r="D817" s="463" t="s">
        <v>42</v>
      </c>
      <c r="E817" s="463">
        <v>35</v>
      </c>
      <c r="F817" s="463">
        <v>110</v>
      </c>
      <c r="G817" s="463">
        <v>10</v>
      </c>
      <c r="H817" s="463">
        <v>2</v>
      </c>
      <c r="I817" s="463">
        <v>6</v>
      </c>
      <c r="J817" s="465">
        <v>60</v>
      </c>
      <c r="K817" s="463" t="s">
        <v>43</v>
      </c>
      <c r="L817" s="463" t="s">
        <v>44</v>
      </c>
      <c r="M817" s="463" t="s">
        <v>45</v>
      </c>
      <c r="N817" s="463" t="s">
        <v>45</v>
      </c>
      <c r="O817" s="463" t="s">
        <v>51</v>
      </c>
      <c r="P817" s="464"/>
      <c r="Q817" s="302" t="s">
        <v>46</v>
      </c>
      <c r="R817" s="297" t="s">
        <v>47</v>
      </c>
      <c r="S817" s="297" t="s">
        <v>51</v>
      </c>
      <c r="T817" s="297"/>
      <c r="U817" s="344"/>
      <c r="V817" s="344"/>
      <c r="W817" s="335">
        <f t="shared" si="12"/>
        <v>0</v>
      </c>
      <c r="X817" s="292" t="s">
        <v>439</v>
      </c>
    </row>
    <row r="818" spans="1:24" ht="24" x14ac:dyDescent="0.2">
      <c r="A818" s="463"/>
      <c r="B818" s="465"/>
      <c r="C818" s="463"/>
      <c r="D818" s="463"/>
      <c r="E818" s="463"/>
      <c r="F818" s="463"/>
      <c r="G818" s="463"/>
      <c r="H818" s="463"/>
      <c r="I818" s="463"/>
      <c r="J818" s="465"/>
      <c r="K818" s="463"/>
      <c r="L818" s="463"/>
      <c r="M818" s="463"/>
      <c r="N818" s="463"/>
      <c r="O818" s="463"/>
      <c r="P818" s="464"/>
      <c r="Q818" s="302" t="s">
        <v>48</v>
      </c>
      <c r="R818" s="297" t="s">
        <v>47</v>
      </c>
      <c r="S818" s="297" t="s">
        <v>51</v>
      </c>
      <c r="T818" s="297"/>
      <c r="U818" s="344"/>
      <c r="V818" s="344"/>
      <c r="W818" s="335">
        <f t="shared" si="12"/>
        <v>0</v>
      </c>
      <c r="X818" s="292" t="s">
        <v>439</v>
      </c>
    </row>
    <row r="819" spans="1:24" x14ac:dyDescent="0.2">
      <c r="A819" s="463" t="s">
        <v>235</v>
      </c>
      <c r="B819" s="465">
        <v>1070</v>
      </c>
      <c r="C819" s="463" t="s">
        <v>921</v>
      </c>
      <c r="D819" s="463" t="s">
        <v>42</v>
      </c>
      <c r="E819" s="463">
        <v>34</v>
      </c>
      <c r="F819" s="463">
        <v>107</v>
      </c>
      <c r="G819" s="463">
        <v>8</v>
      </c>
      <c r="H819" s="463">
        <v>2</v>
      </c>
      <c r="I819" s="463">
        <v>7</v>
      </c>
      <c r="J819" s="465">
        <v>56</v>
      </c>
      <c r="K819" s="463" t="s">
        <v>43</v>
      </c>
      <c r="L819" s="463" t="s">
        <v>44</v>
      </c>
      <c r="M819" s="463" t="s">
        <v>45</v>
      </c>
      <c r="N819" s="463" t="s">
        <v>45</v>
      </c>
      <c r="O819" s="463" t="s">
        <v>51</v>
      </c>
      <c r="P819" s="464"/>
      <c r="Q819" s="302" t="s">
        <v>46</v>
      </c>
      <c r="R819" s="297" t="s">
        <v>47</v>
      </c>
      <c r="S819" s="297" t="s">
        <v>51</v>
      </c>
      <c r="T819" s="297"/>
      <c r="U819" s="344"/>
      <c r="V819" s="344"/>
      <c r="W819" s="335">
        <f t="shared" si="12"/>
        <v>0</v>
      </c>
      <c r="X819" s="292" t="s">
        <v>439</v>
      </c>
    </row>
    <row r="820" spans="1:24" ht="24" x14ac:dyDescent="0.2">
      <c r="A820" s="463"/>
      <c r="B820" s="465"/>
      <c r="C820" s="463"/>
      <c r="D820" s="463"/>
      <c r="E820" s="463"/>
      <c r="F820" s="463"/>
      <c r="G820" s="463"/>
      <c r="H820" s="463"/>
      <c r="I820" s="463"/>
      <c r="J820" s="465"/>
      <c r="K820" s="463"/>
      <c r="L820" s="463"/>
      <c r="M820" s="463"/>
      <c r="N820" s="463"/>
      <c r="O820" s="463"/>
      <c r="P820" s="464"/>
      <c r="Q820" s="302" t="s">
        <v>48</v>
      </c>
      <c r="R820" s="297" t="s">
        <v>47</v>
      </c>
      <c r="S820" s="297" t="s">
        <v>51</v>
      </c>
      <c r="T820" s="297"/>
      <c r="U820" s="344"/>
      <c r="V820" s="344"/>
      <c r="W820" s="335">
        <f t="shared" si="12"/>
        <v>0</v>
      </c>
      <c r="X820" s="292" t="s">
        <v>439</v>
      </c>
    </row>
    <row r="821" spans="1:24" x14ac:dyDescent="0.2">
      <c r="A821" s="463" t="s">
        <v>235</v>
      </c>
      <c r="B821" s="465">
        <v>1071</v>
      </c>
      <c r="C821" s="463" t="s">
        <v>922</v>
      </c>
      <c r="D821" s="463" t="s">
        <v>42</v>
      </c>
      <c r="E821" s="463">
        <v>37</v>
      </c>
      <c r="F821" s="463">
        <v>116</v>
      </c>
      <c r="G821" s="463">
        <v>8</v>
      </c>
      <c r="H821" s="463">
        <v>2</v>
      </c>
      <c r="I821" s="463">
        <v>6</v>
      </c>
      <c r="J821" s="465">
        <v>48</v>
      </c>
      <c r="K821" s="463" t="s">
        <v>43</v>
      </c>
      <c r="L821" s="463" t="s">
        <v>44</v>
      </c>
      <c r="M821" s="463" t="s">
        <v>45</v>
      </c>
      <c r="N821" s="463" t="s">
        <v>45</v>
      </c>
      <c r="O821" s="463" t="s">
        <v>51</v>
      </c>
      <c r="P821" s="464"/>
      <c r="Q821" s="302" t="s">
        <v>46</v>
      </c>
      <c r="R821" s="297" t="s">
        <v>47</v>
      </c>
      <c r="S821" s="297" t="s">
        <v>51</v>
      </c>
      <c r="T821" s="297"/>
      <c r="U821" s="344"/>
      <c r="V821" s="344"/>
      <c r="W821" s="335">
        <f t="shared" si="12"/>
        <v>0</v>
      </c>
      <c r="X821" s="292" t="s">
        <v>439</v>
      </c>
    </row>
    <row r="822" spans="1:24" ht="24" x14ac:dyDescent="0.2">
      <c r="A822" s="463"/>
      <c r="B822" s="465"/>
      <c r="C822" s="463"/>
      <c r="D822" s="463"/>
      <c r="E822" s="463"/>
      <c r="F822" s="463"/>
      <c r="G822" s="463"/>
      <c r="H822" s="463"/>
      <c r="I822" s="463"/>
      <c r="J822" s="465"/>
      <c r="K822" s="463"/>
      <c r="L822" s="463"/>
      <c r="M822" s="463"/>
      <c r="N822" s="463"/>
      <c r="O822" s="463"/>
      <c r="P822" s="464"/>
      <c r="Q822" s="302" t="s">
        <v>48</v>
      </c>
      <c r="R822" s="297" t="s">
        <v>47</v>
      </c>
      <c r="S822" s="297" t="s">
        <v>51</v>
      </c>
      <c r="T822" s="297"/>
      <c r="U822" s="344"/>
      <c r="V822" s="344"/>
      <c r="W822" s="335">
        <f t="shared" si="12"/>
        <v>0</v>
      </c>
      <c r="X822" s="292" t="s">
        <v>439</v>
      </c>
    </row>
    <row r="823" spans="1:24" x14ac:dyDescent="0.2">
      <c r="A823" s="463" t="s">
        <v>235</v>
      </c>
      <c r="B823" s="465">
        <v>1072</v>
      </c>
      <c r="C823" s="463" t="s">
        <v>923</v>
      </c>
      <c r="D823" s="463" t="s">
        <v>42</v>
      </c>
      <c r="E823" s="463">
        <v>25</v>
      </c>
      <c r="F823" s="463">
        <v>79</v>
      </c>
      <c r="G823" s="463">
        <v>7</v>
      </c>
      <c r="H823" s="463">
        <v>2</v>
      </c>
      <c r="I823" s="463">
        <v>6</v>
      </c>
      <c r="J823" s="465">
        <v>42</v>
      </c>
      <c r="K823" s="463" t="s">
        <v>43</v>
      </c>
      <c r="L823" s="463" t="s">
        <v>44</v>
      </c>
      <c r="M823" s="463" t="s">
        <v>51</v>
      </c>
      <c r="N823" s="463" t="s">
        <v>45</v>
      </c>
      <c r="O823" s="463" t="s">
        <v>51</v>
      </c>
      <c r="P823" s="464"/>
      <c r="Q823" s="302" t="s">
        <v>46</v>
      </c>
      <c r="R823" s="297" t="s">
        <v>47</v>
      </c>
      <c r="S823" s="297" t="s">
        <v>51</v>
      </c>
      <c r="T823" s="297"/>
      <c r="U823" s="344"/>
      <c r="V823" s="344"/>
      <c r="W823" s="335">
        <f t="shared" si="12"/>
        <v>0</v>
      </c>
      <c r="X823" s="292" t="s">
        <v>439</v>
      </c>
    </row>
    <row r="824" spans="1:24" ht="24" x14ac:dyDescent="0.2">
      <c r="A824" s="463"/>
      <c r="B824" s="465"/>
      <c r="C824" s="463"/>
      <c r="D824" s="463"/>
      <c r="E824" s="463"/>
      <c r="F824" s="463"/>
      <c r="G824" s="463"/>
      <c r="H824" s="463"/>
      <c r="I824" s="463"/>
      <c r="J824" s="465"/>
      <c r="K824" s="463"/>
      <c r="L824" s="463"/>
      <c r="M824" s="463"/>
      <c r="N824" s="463"/>
      <c r="O824" s="463"/>
      <c r="P824" s="464"/>
      <c r="Q824" s="302" t="s">
        <v>48</v>
      </c>
      <c r="R824" s="297" t="s">
        <v>47</v>
      </c>
      <c r="S824" s="297" t="s">
        <v>51</v>
      </c>
      <c r="T824" s="297"/>
      <c r="U824" s="344"/>
      <c r="V824" s="344"/>
      <c r="W824" s="335">
        <f t="shared" si="12"/>
        <v>0</v>
      </c>
      <c r="X824" s="292" t="s">
        <v>439</v>
      </c>
    </row>
    <row r="825" spans="1:24" x14ac:dyDescent="0.2">
      <c r="A825" s="463" t="s">
        <v>235</v>
      </c>
      <c r="B825" s="465">
        <v>1073</v>
      </c>
      <c r="C825" s="463" t="s">
        <v>924</v>
      </c>
      <c r="D825" s="463" t="s">
        <v>82</v>
      </c>
      <c r="E825" s="463">
        <v>28</v>
      </c>
      <c r="F825" s="463">
        <v>88</v>
      </c>
      <c r="G825" s="463">
        <v>7</v>
      </c>
      <c r="H825" s="463">
        <v>1</v>
      </c>
      <c r="I825" s="463">
        <v>6</v>
      </c>
      <c r="J825" s="465">
        <v>42</v>
      </c>
      <c r="K825" s="463" t="s">
        <v>43</v>
      </c>
      <c r="L825" s="463" t="s">
        <v>44</v>
      </c>
      <c r="M825" s="463" t="s">
        <v>45</v>
      </c>
      <c r="N825" s="463" t="s">
        <v>45</v>
      </c>
      <c r="O825" s="463" t="s">
        <v>51</v>
      </c>
      <c r="P825" s="464"/>
      <c r="Q825" s="302" t="s">
        <v>46</v>
      </c>
      <c r="R825" s="297" t="s">
        <v>47</v>
      </c>
      <c r="S825" s="297" t="s">
        <v>51</v>
      </c>
      <c r="T825" s="297"/>
      <c r="U825" s="344"/>
      <c r="V825" s="344"/>
      <c r="W825" s="335">
        <f t="shared" si="12"/>
        <v>0</v>
      </c>
      <c r="X825" s="292" t="s">
        <v>439</v>
      </c>
    </row>
    <row r="826" spans="1:24" ht="24" x14ac:dyDescent="0.2">
      <c r="A826" s="463"/>
      <c r="B826" s="465"/>
      <c r="C826" s="463"/>
      <c r="D826" s="463"/>
      <c r="E826" s="463"/>
      <c r="F826" s="463"/>
      <c r="G826" s="463"/>
      <c r="H826" s="463"/>
      <c r="I826" s="463"/>
      <c r="J826" s="465"/>
      <c r="K826" s="463"/>
      <c r="L826" s="463"/>
      <c r="M826" s="463"/>
      <c r="N826" s="463"/>
      <c r="O826" s="463"/>
      <c r="P826" s="464"/>
      <c r="Q826" s="302" t="s">
        <v>48</v>
      </c>
      <c r="R826" s="297" t="s">
        <v>47</v>
      </c>
      <c r="S826" s="297" t="s">
        <v>51</v>
      </c>
      <c r="T826" s="297"/>
      <c r="U826" s="344"/>
      <c r="V826" s="344"/>
      <c r="W826" s="335">
        <f t="shared" si="12"/>
        <v>0</v>
      </c>
      <c r="X826" s="292" t="s">
        <v>439</v>
      </c>
    </row>
    <row r="827" spans="1:24" x14ac:dyDescent="0.2">
      <c r="A827" s="463" t="s">
        <v>235</v>
      </c>
      <c r="B827" s="465">
        <v>1074</v>
      </c>
      <c r="C827" s="463" t="s">
        <v>925</v>
      </c>
      <c r="D827" s="463" t="s">
        <v>82</v>
      </c>
      <c r="E827" s="463">
        <v>27</v>
      </c>
      <c r="F827" s="463">
        <v>85</v>
      </c>
      <c r="G827" s="463">
        <v>7</v>
      </c>
      <c r="H827" s="463">
        <v>2</v>
      </c>
      <c r="I827" s="463">
        <v>5</v>
      </c>
      <c r="J827" s="465">
        <v>35</v>
      </c>
      <c r="K827" s="463" t="s">
        <v>43</v>
      </c>
      <c r="L827" s="463" t="s">
        <v>44</v>
      </c>
      <c r="M827" s="463" t="s">
        <v>45</v>
      </c>
      <c r="N827" s="463" t="s">
        <v>45</v>
      </c>
      <c r="O827" s="463" t="s">
        <v>51</v>
      </c>
      <c r="P827" s="464"/>
      <c r="Q827" s="302" t="s">
        <v>46</v>
      </c>
      <c r="R827" s="297" t="s">
        <v>47</v>
      </c>
      <c r="S827" s="297" t="s">
        <v>51</v>
      </c>
      <c r="T827" s="297"/>
      <c r="U827" s="344"/>
      <c r="V827" s="344"/>
      <c r="W827" s="335">
        <f t="shared" si="12"/>
        <v>0</v>
      </c>
      <c r="X827" s="292" t="s">
        <v>439</v>
      </c>
    </row>
    <row r="828" spans="1:24" ht="24" x14ac:dyDescent="0.2">
      <c r="A828" s="463"/>
      <c r="B828" s="465"/>
      <c r="C828" s="463"/>
      <c r="D828" s="463"/>
      <c r="E828" s="463"/>
      <c r="F828" s="463"/>
      <c r="G828" s="463"/>
      <c r="H828" s="463"/>
      <c r="I828" s="463"/>
      <c r="J828" s="465"/>
      <c r="K828" s="463"/>
      <c r="L828" s="463"/>
      <c r="M828" s="463"/>
      <c r="N828" s="463"/>
      <c r="O828" s="463"/>
      <c r="P828" s="464"/>
      <c r="Q828" s="302" t="s">
        <v>48</v>
      </c>
      <c r="R828" s="297" t="s">
        <v>47</v>
      </c>
      <c r="S828" s="297" t="s">
        <v>51</v>
      </c>
      <c r="T828" s="297"/>
      <c r="U828" s="344"/>
      <c r="V828" s="344"/>
      <c r="W828" s="335">
        <f t="shared" si="12"/>
        <v>0</v>
      </c>
      <c r="X828" s="292" t="s">
        <v>439</v>
      </c>
    </row>
    <row r="829" spans="1:24" x14ac:dyDescent="0.2">
      <c r="A829" s="463" t="s">
        <v>235</v>
      </c>
      <c r="B829" s="465">
        <v>1075</v>
      </c>
      <c r="C829" s="463" t="s">
        <v>926</v>
      </c>
      <c r="D829" s="463" t="s">
        <v>82</v>
      </c>
      <c r="E829" s="463">
        <v>38</v>
      </c>
      <c r="F829" s="463">
        <v>119</v>
      </c>
      <c r="G829" s="463">
        <v>8</v>
      </c>
      <c r="H829" s="463">
        <v>2</v>
      </c>
      <c r="I829" s="463">
        <v>7</v>
      </c>
      <c r="J829" s="465">
        <v>56</v>
      </c>
      <c r="K829" s="463" t="s">
        <v>43</v>
      </c>
      <c r="L829" s="463" t="s">
        <v>44</v>
      </c>
      <c r="M829" s="463" t="s">
        <v>45</v>
      </c>
      <c r="N829" s="463" t="s">
        <v>45</v>
      </c>
      <c r="O829" s="463" t="s">
        <v>51</v>
      </c>
      <c r="P829" s="464"/>
      <c r="Q829" s="302" t="s">
        <v>46</v>
      </c>
      <c r="R829" s="297" t="s">
        <v>47</v>
      </c>
      <c r="S829" s="297" t="s">
        <v>51</v>
      </c>
      <c r="T829" s="297"/>
      <c r="U829" s="344"/>
      <c r="V829" s="344"/>
      <c r="W829" s="335">
        <f t="shared" si="12"/>
        <v>0</v>
      </c>
      <c r="X829" s="292" t="s">
        <v>439</v>
      </c>
    </row>
    <row r="830" spans="1:24" ht="24" x14ac:dyDescent="0.2">
      <c r="A830" s="463"/>
      <c r="B830" s="465"/>
      <c r="C830" s="463"/>
      <c r="D830" s="463"/>
      <c r="E830" s="463"/>
      <c r="F830" s="463"/>
      <c r="G830" s="463"/>
      <c r="H830" s="463"/>
      <c r="I830" s="463"/>
      <c r="J830" s="465"/>
      <c r="K830" s="463"/>
      <c r="L830" s="463"/>
      <c r="M830" s="463"/>
      <c r="N830" s="463"/>
      <c r="O830" s="463"/>
      <c r="P830" s="464"/>
      <c r="Q830" s="302" t="s">
        <v>48</v>
      </c>
      <c r="R830" s="297" t="s">
        <v>47</v>
      </c>
      <c r="S830" s="297" t="s">
        <v>51</v>
      </c>
      <c r="T830" s="297"/>
      <c r="U830" s="344"/>
      <c r="V830" s="344"/>
      <c r="W830" s="335">
        <f t="shared" si="12"/>
        <v>0</v>
      </c>
      <c r="X830" s="292" t="s">
        <v>439</v>
      </c>
    </row>
    <row r="831" spans="1:24" ht="24" x14ac:dyDescent="0.2">
      <c r="A831" s="463" t="s">
        <v>235</v>
      </c>
      <c r="B831" s="465">
        <v>1076</v>
      </c>
      <c r="C831" s="463" t="s">
        <v>927</v>
      </c>
      <c r="D831" s="463" t="s">
        <v>42</v>
      </c>
      <c r="E831" s="463">
        <v>36</v>
      </c>
      <c r="F831" s="463">
        <v>113</v>
      </c>
      <c r="G831" s="463">
        <v>9</v>
      </c>
      <c r="H831" s="463">
        <v>2</v>
      </c>
      <c r="I831" s="463">
        <v>7</v>
      </c>
      <c r="J831" s="465">
        <v>63</v>
      </c>
      <c r="K831" s="463" t="s">
        <v>43</v>
      </c>
      <c r="L831" s="463" t="s">
        <v>44</v>
      </c>
      <c r="M831" s="463" t="s">
        <v>45</v>
      </c>
      <c r="N831" s="463" t="s">
        <v>45</v>
      </c>
      <c r="O831" s="463" t="s">
        <v>51</v>
      </c>
      <c r="P831" s="464" t="s">
        <v>85</v>
      </c>
      <c r="Q831" s="302" t="s">
        <v>46</v>
      </c>
      <c r="R831" s="297" t="s">
        <v>47</v>
      </c>
      <c r="S831" s="297" t="s">
        <v>51</v>
      </c>
      <c r="T831" s="297" t="s">
        <v>56</v>
      </c>
      <c r="U831" s="344"/>
      <c r="V831" s="344"/>
      <c r="W831" s="335">
        <f t="shared" si="12"/>
        <v>0</v>
      </c>
      <c r="X831" s="292" t="s">
        <v>439</v>
      </c>
    </row>
    <row r="832" spans="1:24" ht="24" x14ac:dyDescent="0.2">
      <c r="A832" s="463"/>
      <c r="B832" s="465"/>
      <c r="C832" s="463"/>
      <c r="D832" s="463"/>
      <c r="E832" s="463"/>
      <c r="F832" s="463"/>
      <c r="G832" s="463"/>
      <c r="H832" s="463"/>
      <c r="I832" s="463"/>
      <c r="J832" s="465"/>
      <c r="K832" s="463"/>
      <c r="L832" s="463"/>
      <c r="M832" s="463"/>
      <c r="N832" s="463"/>
      <c r="O832" s="463"/>
      <c r="P832" s="464"/>
      <c r="Q832" s="302" t="s">
        <v>48</v>
      </c>
      <c r="R832" s="297" t="s">
        <v>47</v>
      </c>
      <c r="S832" s="297" t="s">
        <v>51</v>
      </c>
      <c r="T832" s="297"/>
      <c r="U832" s="344"/>
      <c r="V832" s="344"/>
      <c r="W832" s="335">
        <f t="shared" si="12"/>
        <v>0</v>
      </c>
      <c r="X832" s="292" t="s">
        <v>439</v>
      </c>
    </row>
    <row r="833" spans="1:24" x14ac:dyDescent="0.2">
      <c r="A833" s="463" t="s">
        <v>235</v>
      </c>
      <c r="B833" s="465">
        <v>1077</v>
      </c>
      <c r="C833" s="463" t="s">
        <v>928</v>
      </c>
      <c r="D833" s="463" t="s">
        <v>82</v>
      </c>
      <c r="E833" s="463">
        <v>38</v>
      </c>
      <c r="F833" s="463">
        <v>119</v>
      </c>
      <c r="G833" s="463">
        <v>7</v>
      </c>
      <c r="H833" s="463">
        <v>2</v>
      </c>
      <c r="I833" s="463">
        <v>7</v>
      </c>
      <c r="J833" s="465">
        <v>49</v>
      </c>
      <c r="K833" s="463" t="s">
        <v>43</v>
      </c>
      <c r="L833" s="463" t="s">
        <v>44</v>
      </c>
      <c r="M833" s="463" t="s">
        <v>45</v>
      </c>
      <c r="N833" s="463" t="s">
        <v>45</v>
      </c>
      <c r="O833" s="463" t="s">
        <v>51</v>
      </c>
      <c r="P833" s="464"/>
      <c r="Q833" s="302" t="s">
        <v>46</v>
      </c>
      <c r="R833" s="297" t="s">
        <v>47</v>
      </c>
      <c r="S833" s="297" t="s">
        <v>51</v>
      </c>
      <c r="T833" s="297"/>
      <c r="U833" s="344"/>
      <c r="V833" s="344"/>
      <c r="W833" s="335">
        <f t="shared" si="12"/>
        <v>0</v>
      </c>
      <c r="X833" s="292" t="s">
        <v>439</v>
      </c>
    </row>
    <row r="834" spans="1:24" ht="24" x14ac:dyDescent="0.2">
      <c r="A834" s="463"/>
      <c r="B834" s="465"/>
      <c r="C834" s="463"/>
      <c r="D834" s="463"/>
      <c r="E834" s="463"/>
      <c r="F834" s="463"/>
      <c r="G834" s="463"/>
      <c r="H834" s="463"/>
      <c r="I834" s="463"/>
      <c r="J834" s="465"/>
      <c r="K834" s="463"/>
      <c r="L834" s="463"/>
      <c r="M834" s="463"/>
      <c r="N834" s="463"/>
      <c r="O834" s="463"/>
      <c r="P834" s="464"/>
      <c r="Q834" s="302" t="s">
        <v>48</v>
      </c>
      <c r="R834" s="297" t="s">
        <v>47</v>
      </c>
      <c r="S834" s="297" t="s">
        <v>51</v>
      </c>
      <c r="T834" s="297"/>
      <c r="U834" s="344"/>
      <c r="V834" s="344"/>
      <c r="W834" s="335">
        <f t="shared" si="12"/>
        <v>0</v>
      </c>
      <c r="X834" s="292" t="s">
        <v>439</v>
      </c>
    </row>
    <row r="835" spans="1:24" x14ac:dyDescent="0.2">
      <c r="A835" s="463" t="s">
        <v>235</v>
      </c>
      <c r="B835" s="465">
        <v>1078</v>
      </c>
      <c r="C835" s="463" t="s">
        <v>929</v>
      </c>
      <c r="D835" s="463" t="s">
        <v>82</v>
      </c>
      <c r="E835" s="463">
        <v>33</v>
      </c>
      <c r="F835" s="463">
        <v>104</v>
      </c>
      <c r="G835" s="463">
        <v>8</v>
      </c>
      <c r="H835" s="463">
        <v>2</v>
      </c>
      <c r="I835" s="463">
        <v>7</v>
      </c>
      <c r="J835" s="465">
        <v>56</v>
      </c>
      <c r="K835" s="463" t="s">
        <v>43</v>
      </c>
      <c r="L835" s="463" t="s">
        <v>44</v>
      </c>
      <c r="M835" s="463" t="s">
        <v>51</v>
      </c>
      <c r="N835" s="463" t="s">
        <v>45</v>
      </c>
      <c r="O835" s="463" t="s">
        <v>51</v>
      </c>
      <c r="P835" s="464"/>
      <c r="Q835" s="302" t="s">
        <v>46</v>
      </c>
      <c r="R835" s="297" t="s">
        <v>47</v>
      </c>
      <c r="S835" s="297" t="s">
        <v>51</v>
      </c>
      <c r="T835" s="297"/>
      <c r="U835" s="344"/>
      <c r="V835" s="344"/>
      <c r="W835" s="335">
        <f t="shared" ref="W835:W898" si="13">U835+V835</f>
        <v>0</v>
      </c>
      <c r="X835" s="292" t="s">
        <v>439</v>
      </c>
    </row>
    <row r="836" spans="1:24" ht="24" x14ac:dyDescent="0.2">
      <c r="A836" s="463"/>
      <c r="B836" s="465"/>
      <c r="C836" s="463"/>
      <c r="D836" s="463"/>
      <c r="E836" s="463"/>
      <c r="F836" s="463"/>
      <c r="G836" s="463"/>
      <c r="H836" s="463"/>
      <c r="I836" s="463"/>
      <c r="J836" s="465"/>
      <c r="K836" s="463"/>
      <c r="L836" s="463"/>
      <c r="M836" s="463"/>
      <c r="N836" s="463"/>
      <c r="O836" s="463"/>
      <c r="P836" s="464"/>
      <c r="Q836" s="302" t="s">
        <v>48</v>
      </c>
      <c r="R836" s="297" t="s">
        <v>47</v>
      </c>
      <c r="S836" s="297" t="s">
        <v>51</v>
      </c>
      <c r="T836" s="297"/>
      <c r="U836" s="344"/>
      <c r="V836" s="344"/>
      <c r="W836" s="335">
        <f t="shared" si="13"/>
        <v>0</v>
      </c>
      <c r="X836" s="292" t="s">
        <v>439</v>
      </c>
    </row>
    <row r="837" spans="1:24" x14ac:dyDescent="0.2">
      <c r="A837" s="463" t="s">
        <v>235</v>
      </c>
      <c r="B837" s="465">
        <v>1079</v>
      </c>
      <c r="C837" s="463" t="s">
        <v>930</v>
      </c>
      <c r="D837" s="463" t="s">
        <v>82</v>
      </c>
      <c r="E837" s="463">
        <v>26</v>
      </c>
      <c r="F837" s="463">
        <v>82</v>
      </c>
      <c r="G837" s="463">
        <v>8</v>
      </c>
      <c r="H837" s="463">
        <v>3</v>
      </c>
      <c r="I837" s="463">
        <v>6</v>
      </c>
      <c r="J837" s="465">
        <v>48</v>
      </c>
      <c r="K837" s="463" t="s">
        <v>43</v>
      </c>
      <c r="L837" s="463" t="s">
        <v>44</v>
      </c>
      <c r="M837" s="463" t="s">
        <v>45</v>
      </c>
      <c r="N837" s="463" t="s">
        <v>45</v>
      </c>
      <c r="O837" s="463" t="s">
        <v>51</v>
      </c>
      <c r="P837" s="464"/>
      <c r="Q837" s="302" t="s">
        <v>46</v>
      </c>
      <c r="R837" s="297" t="s">
        <v>47</v>
      </c>
      <c r="S837" s="297" t="s">
        <v>51</v>
      </c>
      <c r="T837" s="297"/>
      <c r="U837" s="344"/>
      <c r="V837" s="344"/>
      <c r="W837" s="335">
        <f t="shared" si="13"/>
        <v>0</v>
      </c>
      <c r="X837" s="292" t="s">
        <v>439</v>
      </c>
    </row>
    <row r="838" spans="1:24" ht="24" x14ac:dyDescent="0.2">
      <c r="A838" s="463"/>
      <c r="B838" s="465"/>
      <c r="C838" s="463"/>
      <c r="D838" s="463"/>
      <c r="E838" s="463"/>
      <c r="F838" s="463"/>
      <c r="G838" s="463"/>
      <c r="H838" s="463"/>
      <c r="I838" s="463"/>
      <c r="J838" s="465"/>
      <c r="K838" s="463"/>
      <c r="L838" s="463"/>
      <c r="M838" s="463"/>
      <c r="N838" s="463"/>
      <c r="O838" s="463"/>
      <c r="P838" s="464"/>
      <c r="Q838" s="302" t="s">
        <v>48</v>
      </c>
      <c r="R838" s="297" t="s">
        <v>47</v>
      </c>
      <c r="S838" s="297" t="s">
        <v>51</v>
      </c>
      <c r="T838" s="297"/>
      <c r="U838" s="344"/>
      <c r="V838" s="344"/>
      <c r="W838" s="335">
        <f t="shared" si="13"/>
        <v>0</v>
      </c>
      <c r="X838" s="292" t="s">
        <v>439</v>
      </c>
    </row>
    <row r="839" spans="1:24" x14ac:dyDescent="0.2">
      <c r="A839" s="463" t="s">
        <v>235</v>
      </c>
      <c r="B839" s="465">
        <v>1080</v>
      </c>
      <c r="C839" s="463" t="s">
        <v>931</v>
      </c>
      <c r="D839" s="463" t="s">
        <v>82</v>
      </c>
      <c r="E839" s="463">
        <v>40</v>
      </c>
      <c r="F839" s="463">
        <v>126</v>
      </c>
      <c r="G839" s="463">
        <v>8</v>
      </c>
      <c r="H839" s="463">
        <v>2</v>
      </c>
      <c r="I839" s="463">
        <v>7</v>
      </c>
      <c r="J839" s="465">
        <v>56</v>
      </c>
      <c r="K839" s="463" t="s">
        <v>43</v>
      </c>
      <c r="L839" s="463" t="s">
        <v>44</v>
      </c>
      <c r="M839" s="463" t="s">
        <v>45</v>
      </c>
      <c r="N839" s="463" t="s">
        <v>45</v>
      </c>
      <c r="O839" s="463" t="s">
        <v>51</v>
      </c>
      <c r="P839" s="464"/>
      <c r="Q839" s="302" t="s">
        <v>46</v>
      </c>
      <c r="R839" s="297" t="s">
        <v>47</v>
      </c>
      <c r="S839" s="297" t="s">
        <v>51</v>
      </c>
      <c r="T839" s="297"/>
      <c r="U839" s="344"/>
      <c r="V839" s="344"/>
      <c r="W839" s="335">
        <f t="shared" si="13"/>
        <v>0</v>
      </c>
      <c r="X839" s="292" t="s">
        <v>439</v>
      </c>
    </row>
    <row r="840" spans="1:24" ht="24" x14ac:dyDescent="0.2">
      <c r="A840" s="463"/>
      <c r="B840" s="465"/>
      <c r="C840" s="463"/>
      <c r="D840" s="463"/>
      <c r="E840" s="463"/>
      <c r="F840" s="463"/>
      <c r="G840" s="463"/>
      <c r="H840" s="463"/>
      <c r="I840" s="463"/>
      <c r="J840" s="465"/>
      <c r="K840" s="463"/>
      <c r="L840" s="463"/>
      <c r="M840" s="463"/>
      <c r="N840" s="463"/>
      <c r="O840" s="463"/>
      <c r="P840" s="464"/>
      <c r="Q840" s="302" t="s">
        <v>48</v>
      </c>
      <c r="R840" s="297" t="s">
        <v>47</v>
      </c>
      <c r="S840" s="297" t="s">
        <v>51</v>
      </c>
      <c r="T840" s="297"/>
      <c r="U840" s="344"/>
      <c r="V840" s="344"/>
      <c r="W840" s="335">
        <f t="shared" si="13"/>
        <v>0</v>
      </c>
      <c r="X840" s="292" t="s">
        <v>439</v>
      </c>
    </row>
    <row r="841" spans="1:24" x14ac:dyDescent="0.2">
      <c r="A841" s="463" t="s">
        <v>235</v>
      </c>
      <c r="B841" s="465">
        <v>1081</v>
      </c>
      <c r="C841" s="463" t="s">
        <v>932</v>
      </c>
      <c r="D841" s="463" t="s">
        <v>82</v>
      </c>
      <c r="E841" s="463">
        <v>31</v>
      </c>
      <c r="F841" s="463">
        <v>97</v>
      </c>
      <c r="G841" s="463">
        <v>6</v>
      </c>
      <c r="H841" s="463">
        <v>2</v>
      </c>
      <c r="I841" s="463">
        <v>6</v>
      </c>
      <c r="J841" s="465">
        <v>36</v>
      </c>
      <c r="K841" s="463" t="s">
        <v>43</v>
      </c>
      <c r="L841" s="463" t="s">
        <v>44</v>
      </c>
      <c r="M841" s="463" t="s">
        <v>45</v>
      </c>
      <c r="N841" s="463" t="s">
        <v>45</v>
      </c>
      <c r="O841" s="463" t="s">
        <v>51</v>
      </c>
      <c r="P841" s="464"/>
      <c r="Q841" s="302" t="s">
        <v>46</v>
      </c>
      <c r="R841" s="297" t="s">
        <v>47</v>
      </c>
      <c r="S841" s="297" t="s">
        <v>51</v>
      </c>
      <c r="T841" s="297"/>
      <c r="U841" s="344"/>
      <c r="V841" s="344"/>
      <c r="W841" s="335">
        <f t="shared" si="13"/>
        <v>0</v>
      </c>
      <c r="X841" s="292" t="s">
        <v>439</v>
      </c>
    </row>
    <row r="842" spans="1:24" ht="24" x14ac:dyDescent="0.2">
      <c r="A842" s="463"/>
      <c r="B842" s="465"/>
      <c r="C842" s="463"/>
      <c r="D842" s="463"/>
      <c r="E842" s="463"/>
      <c r="F842" s="463"/>
      <c r="G842" s="463"/>
      <c r="H842" s="463"/>
      <c r="I842" s="463"/>
      <c r="J842" s="465"/>
      <c r="K842" s="463"/>
      <c r="L842" s="463"/>
      <c r="M842" s="463"/>
      <c r="N842" s="463"/>
      <c r="O842" s="463"/>
      <c r="P842" s="464"/>
      <c r="Q842" s="302" t="s">
        <v>48</v>
      </c>
      <c r="R842" s="297" t="s">
        <v>47</v>
      </c>
      <c r="S842" s="297" t="s">
        <v>51</v>
      </c>
      <c r="T842" s="297"/>
      <c r="U842" s="344"/>
      <c r="V842" s="344"/>
      <c r="W842" s="335">
        <f t="shared" si="13"/>
        <v>0</v>
      </c>
      <c r="X842" s="292" t="s">
        <v>439</v>
      </c>
    </row>
    <row r="843" spans="1:24" x14ac:dyDescent="0.2">
      <c r="A843" s="463" t="s">
        <v>235</v>
      </c>
      <c r="B843" s="465">
        <v>1082</v>
      </c>
      <c r="C843" s="463" t="s">
        <v>933</v>
      </c>
      <c r="D843" s="463" t="s">
        <v>82</v>
      </c>
      <c r="E843" s="463">
        <v>28</v>
      </c>
      <c r="F843" s="463">
        <v>88</v>
      </c>
      <c r="G843" s="463">
        <v>7</v>
      </c>
      <c r="H843" s="463">
        <v>3</v>
      </c>
      <c r="I843" s="463">
        <v>5</v>
      </c>
      <c r="J843" s="465">
        <v>35</v>
      </c>
      <c r="K843" s="463" t="s">
        <v>43</v>
      </c>
      <c r="L843" s="463" t="s">
        <v>44</v>
      </c>
      <c r="M843" s="463" t="s">
        <v>45</v>
      </c>
      <c r="N843" s="463" t="s">
        <v>45</v>
      </c>
      <c r="O843" s="463" t="s">
        <v>51</v>
      </c>
      <c r="P843" s="464"/>
      <c r="Q843" s="302" t="s">
        <v>46</v>
      </c>
      <c r="R843" s="297" t="s">
        <v>47</v>
      </c>
      <c r="S843" s="297" t="s">
        <v>51</v>
      </c>
      <c r="T843" s="297"/>
      <c r="U843" s="344"/>
      <c r="V843" s="344"/>
      <c r="W843" s="335">
        <f t="shared" si="13"/>
        <v>0</v>
      </c>
      <c r="X843" s="292" t="s">
        <v>439</v>
      </c>
    </row>
    <row r="844" spans="1:24" ht="24" x14ac:dyDescent="0.2">
      <c r="A844" s="463"/>
      <c r="B844" s="465"/>
      <c r="C844" s="463"/>
      <c r="D844" s="463"/>
      <c r="E844" s="463"/>
      <c r="F844" s="463"/>
      <c r="G844" s="463"/>
      <c r="H844" s="463"/>
      <c r="I844" s="463"/>
      <c r="J844" s="465"/>
      <c r="K844" s="463"/>
      <c r="L844" s="463"/>
      <c r="M844" s="463"/>
      <c r="N844" s="463"/>
      <c r="O844" s="463"/>
      <c r="P844" s="464"/>
      <c r="Q844" s="302" t="s">
        <v>48</v>
      </c>
      <c r="R844" s="297" t="s">
        <v>47</v>
      </c>
      <c r="S844" s="297" t="s">
        <v>51</v>
      </c>
      <c r="T844" s="297"/>
      <c r="U844" s="344"/>
      <c r="V844" s="344"/>
      <c r="W844" s="335">
        <f t="shared" si="13"/>
        <v>0</v>
      </c>
      <c r="X844" s="292" t="s">
        <v>439</v>
      </c>
    </row>
    <row r="845" spans="1:24" x14ac:dyDescent="0.2">
      <c r="A845" s="463" t="s">
        <v>235</v>
      </c>
      <c r="B845" s="465">
        <v>1083</v>
      </c>
      <c r="C845" s="463" t="s">
        <v>934</v>
      </c>
      <c r="D845" s="463" t="s">
        <v>82</v>
      </c>
      <c r="E845" s="463">
        <v>30</v>
      </c>
      <c r="F845" s="463">
        <v>94</v>
      </c>
      <c r="G845" s="463">
        <v>6</v>
      </c>
      <c r="H845" s="463">
        <v>2</v>
      </c>
      <c r="I845" s="463">
        <v>6</v>
      </c>
      <c r="J845" s="465">
        <v>36</v>
      </c>
      <c r="K845" s="463" t="s">
        <v>43</v>
      </c>
      <c r="L845" s="463" t="s">
        <v>44</v>
      </c>
      <c r="M845" s="463" t="s">
        <v>45</v>
      </c>
      <c r="N845" s="463" t="s">
        <v>45</v>
      </c>
      <c r="O845" s="463" t="s">
        <v>51</v>
      </c>
      <c r="P845" s="464"/>
      <c r="Q845" s="302" t="s">
        <v>46</v>
      </c>
      <c r="R845" s="297" t="s">
        <v>47</v>
      </c>
      <c r="S845" s="297" t="s">
        <v>51</v>
      </c>
      <c r="T845" s="297"/>
      <c r="U845" s="344"/>
      <c r="V845" s="344"/>
      <c r="W845" s="335">
        <f t="shared" si="13"/>
        <v>0</v>
      </c>
      <c r="X845" s="292" t="s">
        <v>439</v>
      </c>
    </row>
    <row r="846" spans="1:24" ht="24" x14ac:dyDescent="0.2">
      <c r="A846" s="463"/>
      <c r="B846" s="465"/>
      <c r="C846" s="463"/>
      <c r="D846" s="463"/>
      <c r="E846" s="463"/>
      <c r="F846" s="463"/>
      <c r="G846" s="463"/>
      <c r="H846" s="463"/>
      <c r="I846" s="463"/>
      <c r="J846" s="465"/>
      <c r="K846" s="463"/>
      <c r="L846" s="463"/>
      <c r="M846" s="463"/>
      <c r="N846" s="463"/>
      <c r="O846" s="463"/>
      <c r="P846" s="464"/>
      <c r="Q846" s="302" t="s">
        <v>48</v>
      </c>
      <c r="R846" s="297" t="s">
        <v>47</v>
      </c>
      <c r="S846" s="297" t="s">
        <v>51</v>
      </c>
      <c r="T846" s="297"/>
      <c r="U846" s="344"/>
      <c r="V846" s="344"/>
      <c r="W846" s="335">
        <f t="shared" si="13"/>
        <v>0</v>
      </c>
      <c r="X846" s="292" t="s">
        <v>439</v>
      </c>
    </row>
    <row r="847" spans="1:24" x14ac:dyDescent="0.2">
      <c r="A847" s="463" t="s">
        <v>235</v>
      </c>
      <c r="B847" s="465">
        <v>1084</v>
      </c>
      <c r="C847" s="463" t="s">
        <v>935</v>
      </c>
      <c r="D847" s="463" t="s">
        <v>42</v>
      </c>
      <c r="E847" s="463">
        <v>43</v>
      </c>
      <c r="F847" s="463">
        <v>135</v>
      </c>
      <c r="G847" s="463">
        <v>9</v>
      </c>
      <c r="H847" s="463">
        <v>2</v>
      </c>
      <c r="I847" s="463">
        <v>8</v>
      </c>
      <c r="J847" s="465">
        <v>72</v>
      </c>
      <c r="K847" s="463" t="s">
        <v>43</v>
      </c>
      <c r="L847" s="463" t="s">
        <v>44</v>
      </c>
      <c r="M847" s="463" t="s">
        <v>45</v>
      </c>
      <c r="N847" s="463" t="s">
        <v>45</v>
      </c>
      <c r="O847" s="463" t="s">
        <v>51</v>
      </c>
      <c r="P847" s="464"/>
      <c r="Q847" s="302" t="s">
        <v>46</v>
      </c>
      <c r="R847" s="297" t="s">
        <v>47</v>
      </c>
      <c r="S847" s="297" t="s">
        <v>51</v>
      </c>
      <c r="T847" s="297"/>
      <c r="U847" s="344"/>
      <c r="V847" s="344"/>
      <c r="W847" s="335">
        <f t="shared" si="13"/>
        <v>0</v>
      </c>
      <c r="X847" s="292" t="s">
        <v>439</v>
      </c>
    </row>
    <row r="848" spans="1:24" ht="24" x14ac:dyDescent="0.2">
      <c r="A848" s="463"/>
      <c r="B848" s="465"/>
      <c r="C848" s="463"/>
      <c r="D848" s="463"/>
      <c r="E848" s="463"/>
      <c r="F848" s="463"/>
      <c r="G848" s="463"/>
      <c r="H848" s="463"/>
      <c r="I848" s="463"/>
      <c r="J848" s="465"/>
      <c r="K848" s="463"/>
      <c r="L848" s="463"/>
      <c r="M848" s="463"/>
      <c r="N848" s="463"/>
      <c r="O848" s="463"/>
      <c r="P848" s="464"/>
      <c r="Q848" s="302" t="s">
        <v>48</v>
      </c>
      <c r="R848" s="297" t="s">
        <v>47</v>
      </c>
      <c r="S848" s="297" t="s">
        <v>51</v>
      </c>
      <c r="T848" s="297"/>
      <c r="U848" s="344"/>
      <c r="V848" s="344"/>
      <c r="W848" s="335">
        <f t="shared" si="13"/>
        <v>0</v>
      </c>
      <c r="X848" s="292" t="s">
        <v>439</v>
      </c>
    </row>
    <row r="849" spans="1:24" x14ac:dyDescent="0.2">
      <c r="A849" s="286" t="s">
        <v>235</v>
      </c>
      <c r="B849" s="349">
        <v>1085</v>
      </c>
      <c r="C849" s="286"/>
      <c r="D849" s="286" t="s">
        <v>82</v>
      </c>
      <c r="E849" s="286"/>
      <c r="F849" s="286"/>
      <c r="G849" s="286">
        <v>5</v>
      </c>
      <c r="H849" s="286"/>
      <c r="I849" s="286">
        <v>3</v>
      </c>
      <c r="J849" s="349">
        <v>15</v>
      </c>
      <c r="K849" s="286"/>
      <c r="L849" s="286"/>
      <c r="M849" s="286"/>
      <c r="N849" s="286"/>
      <c r="O849" s="286"/>
      <c r="P849" s="302"/>
      <c r="Q849" s="302"/>
      <c r="R849" s="297"/>
      <c r="S849" s="297"/>
      <c r="T849" s="297"/>
      <c r="U849" s="345" t="s">
        <v>439</v>
      </c>
      <c r="V849" s="345" t="s">
        <v>439</v>
      </c>
      <c r="W849" s="335" t="s">
        <v>439</v>
      </c>
      <c r="X849" s="292" t="s">
        <v>439</v>
      </c>
    </row>
    <row r="850" spans="1:24" x14ac:dyDescent="0.2">
      <c r="A850" s="463" t="s">
        <v>235</v>
      </c>
      <c r="B850" s="465">
        <v>1086</v>
      </c>
      <c r="C850" s="463" t="s">
        <v>936</v>
      </c>
      <c r="D850" s="463" t="s">
        <v>82</v>
      </c>
      <c r="E850" s="463">
        <v>40</v>
      </c>
      <c r="F850" s="463">
        <v>126</v>
      </c>
      <c r="G850" s="463">
        <v>11</v>
      </c>
      <c r="H850" s="463">
        <v>3</v>
      </c>
      <c r="I850" s="463">
        <v>7</v>
      </c>
      <c r="J850" s="465">
        <v>77</v>
      </c>
      <c r="K850" s="463" t="s">
        <v>43</v>
      </c>
      <c r="L850" s="463" t="s">
        <v>44</v>
      </c>
      <c r="M850" s="463" t="s">
        <v>45</v>
      </c>
      <c r="N850" s="463" t="s">
        <v>45</v>
      </c>
      <c r="O850" s="463" t="s">
        <v>51</v>
      </c>
      <c r="P850" s="464"/>
      <c r="Q850" s="302" t="s">
        <v>46</v>
      </c>
      <c r="R850" s="297" t="s">
        <v>47</v>
      </c>
      <c r="S850" s="297" t="s">
        <v>51</v>
      </c>
      <c r="T850" s="297"/>
      <c r="U850" s="344"/>
      <c r="V850" s="344"/>
      <c r="W850" s="335">
        <f t="shared" si="13"/>
        <v>0</v>
      </c>
      <c r="X850" s="292" t="s">
        <v>439</v>
      </c>
    </row>
    <row r="851" spans="1:24" ht="24" x14ac:dyDescent="0.2">
      <c r="A851" s="463"/>
      <c r="B851" s="465"/>
      <c r="C851" s="463"/>
      <c r="D851" s="463"/>
      <c r="E851" s="463"/>
      <c r="F851" s="463"/>
      <c r="G851" s="463"/>
      <c r="H851" s="463"/>
      <c r="I851" s="463"/>
      <c r="J851" s="465"/>
      <c r="K851" s="463"/>
      <c r="L851" s="463"/>
      <c r="M851" s="463"/>
      <c r="N851" s="463"/>
      <c r="O851" s="463"/>
      <c r="P851" s="464"/>
      <c r="Q851" s="302" t="s">
        <v>48</v>
      </c>
      <c r="R851" s="297" t="s">
        <v>47</v>
      </c>
      <c r="S851" s="297" t="s">
        <v>51</v>
      </c>
      <c r="T851" s="297"/>
      <c r="U851" s="344"/>
      <c r="V851" s="344"/>
      <c r="W851" s="335">
        <f t="shared" si="13"/>
        <v>0</v>
      </c>
      <c r="X851" s="292" t="s">
        <v>439</v>
      </c>
    </row>
    <row r="852" spans="1:24" x14ac:dyDescent="0.2">
      <c r="A852" s="463" t="s">
        <v>235</v>
      </c>
      <c r="B852" s="465">
        <v>1087</v>
      </c>
      <c r="C852" s="463" t="s">
        <v>937</v>
      </c>
      <c r="D852" s="463" t="s">
        <v>82</v>
      </c>
      <c r="E852" s="463">
        <v>44</v>
      </c>
      <c r="F852" s="463">
        <v>138</v>
      </c>
      <c r="G852" s="463">
        <v>10</v>
      </c>
      <c r="H852" s="463">
        <v>2</v>
      </c>
      <c r="I852" s="463">
        <v>8</v>
      </c>
      <c r="J852" s="465">
        <v>80</v>
      </c>
      <c r="K852" s="463" t="s">
        <v>43</v>
      </c>
      <c r="L852" s="463" t="s">
        <v>44</v>
      </c>
      <c r="M852" s="463" t="s">
        <v>45</v>
      </c>
      <c r="N852" s="463" t="s">
        <v>45</v>
      </c>
      <c r="O852" s="463" t="s">
        <v>51</v>
      </c>
      <c r="P852" s="464"/>
      <c r="Q852" s="302" t="s">
        <v>46</v>
      </c>
      <c r="R852" s="297" t="s">
        <v>47</v>
      </c>
      <c r="S852" s="297" t="s">
        <v>51</v>
      </c>
      <c r="T852" s="297"/>
      <c r="U852" s="344"/>
      <c r="V852" s="344"/>
      <c r="W852" s="335">
        <f t="shared" si="13"/>
        <v>0</v>
      </c>
      <c r="X852" s="292" t="s">
        <v>439</v>
      </c>
    </row>
    <row r="853" spans="1:24" ht="24" x14ac:dyDescent="0.2">
      <c r="A853" s="463"/>
      <c r="B853" s="465"/>
      <c r="C853" s="463"/>
      <c r="D853" s="463"/>
      <c r="E853" s="463"/>
      <c r="F853" s="463"/>
      <c r="G853" s="463"/>
      <c r="H853" s="463"/>
      <c r="I853" s="463"/>
      <c r="J853" s="465"/>
      <c r="K853" s="463"/>
      <c r="L853" s="463"/>
      <c r="M853" s="463"/>
      <c r="N853" s="463"/>
      <c r="O853" s="463"/>
      <c r="P853" s="464"/>
      <c r="Q853" s="302" t="s">
        <v>48</v>
      </c>
      <c r="R853" s="297" t="s">
        <v>47</v>
      </c>
      <c r="S853" s="297" t="s">
        <v>51</v>
      </c>
      <c r="T853" s="297"/>
      <c r="U853" s="344"/>
      <c r="V853" s="344"/>
      <c r="W853" s="335">
        <f t="shared" si="13"/>
        <v>0</v>
      </c>
      <c r="X853" s="292" t="s">
        <v>439</v>
      </c>
    </row>
    <row r="854" spans="1:24" x14ac:dyDescent="0.2">
      <c r="A854" s="463" t="s">
        <v>235</v>
      </c>
      <c r="B854" s="465">
        <v>1088</v>
      </c>
      <c r="C854" s="463" t="s">
        <v>938</v>
      </c>
      <c r="D854" s="463" t="s">
        <v>42</v>
      </c>
      <c r="E854" s="463">
        <v>59</v>
      </c>
      <c r="F854" s="463">
        <v>185</v>
      </c>
      <c r="G854" s="463">
        <v>15</v>
      </c>
      <c r="H854" s="463">
        <v>1</v>
      </c>
      <c r="I854" s="463">
        <v>10</v>
      </c>
      <c r="J854" s="465">
        <v>150</v>
      </c>
      <c r="K854" s="463" t="s">
        <v>50</v>
      </c>
      <c r="L854" s="463" t="s">
        <v>44</v>
      </c>
      <c r="M854" s="463" t="s">
        <v>45</v>
      </c>
      <c r="N854" s="463" t="s">
        <v>51</v>
      </c>
      <c r="O854" s="463" t="s">
        <v>51</v>
      </c>
      <c r="P854" s="464" t="s">
        <v>66</v>
      </c>
      <c r="Q854" s="302" t="s">
        <v>46</v>
      </c>
      <c r="R854" s="297" t="s">
        <v>47</v>
      </c>
      <c r="S854" s="297" t="s">
        <v>51</v>
      </c>
      <c r="T854" s="297"/>
      <c r="U854" s="344"/>
      <c r="V854" s="344"/>
      <c r="W854" s="335">
        <f t="shared" si="13"/>
        <v>0</v>
      </c>
      <c r="X854" s="292" t="s">
        <v>439</v>
      </c>
    </row>
    <row r="855" spans="1:24" ht="24" x14ac:dyDescent="0.2">
      <c r="A855" s="463"/>
      <c r="B855" s="465"/>
      <c r="C855" s="463"/>
      <c r="D855" s="463"/>
      <c r="E855" s="463"/>
      <c r="F855" s="463"/>
      <c r="G855" s="463"/>
      <c r="H855" s="463"/>
      <c r="I855" s="463"/>
      <c r="J855" s="465"/>
      <c r="K855" s="463"/>
      <c r="L855" s="463"/>
      <c r="M855" s="463"/>
      <c r="N855" s="463"/>
      <c r="O855" s="463"/>
      <c r="P855" s="464"/>
      <c r="Q855" s="302" t="s">
        <v>48</v>
      </c>
      <c r="R855" s="297" t="s">
        <v>47</v>
      </c>
      <c r="S855" s="297" t="s">
        <v>51</v>
      </c>
      <c r="T855" s="297"/>
      <c r="U855" s="344"/>
      <c r="V855" s="344"/>
      <c r="W855" s="335">
        <f t="shared" si="13"/>
        <v>0</v>
      </c>
      <c r="X855" s="292" t="s">
        <v>439</v>
      </c>
    </row>
    <row r="856" spans="1:24" ht="24" x14ac:dyDescent="0.2">
      <c r="A856" s="463" t="s">
        <v>235</v>
      </c>
      <c r="B856" s="465">
        <v>1089</v>
      </c>
      <c r="C856" s="463" t="s">
        <v>939</v>
      </c>
      <c r="D856" s="463" t="s">
        <v>42</v>
      </c>
      <c r="E856" s="463">
        <v>51</v>
      </c>
      <c r="F856" s="463">
        <v>160</v>
      </c>
      <c r="G856" s="463">
        <v>14</v>
      </c>
      <c r="H856" s="463">
        <v>2</v>
      </c>
      <c r="I856" s="463">
        <v>9</v>
      </c>
      <c r="J856" s="465">
        <v>126</v>
      </c>
      <c r="K856" s="463" t="s">
        <v>50</v>
      </c>
      <c r="L856" s="463" t="s">
        <v>44</v>
      </c>
      <c r="M856" s="463" t="s">
        <v>45</v>
      </c>
      <c r="N856" s="463" t="s">
        <v>51</v>
      </c>
      <c r="O856" s="463" t="s">
        <v>51</v>
      </c>
      <c r="P856" s="464" t="s">
        <v>62</v>
      </c>
      <c r="Q856" s="302" t="s">
        <v>46</v>
      </c>
      <c r="R856" s="297" t="s">
        <v>47</v>
      </c>
      <c r="S856" s="297" t="s">
        <v>51</v>
      </c>
      <c r="T856" s="297" t="s">
        <v>56</v>
      </c>
      <c r="U856" s="344"/>
      <c r="V856" s="344"/>
      <c r="W856" s="335">
        <f t="shared" si="13"/>
        <v>0</v>
      </c>
      <c r="X856" s="292" t="s">
        <v>439</v>
      </c>
    </row>
    <row r="857" spans="1:24" ht="24" x14ac:dyDescent="0.2">
      <c r="A857" s="463"/>
      <c r="B857" s="465"/>
      <c r="C857" s="463"/>
      <c r="D857" s="463"/>
      <c r="E857" s="463"/>
      <c r="F857" s="463"/>
      <c r="G857" s="463"/>
      <c r="H857" s="463"/>
      <c r="I857" s="463"/>
      <c r="J857" s="465"/>
      <c r="K857" s="463"/>
      <c r="L857" s="463"/>
      <c r="M857" s="463"/>
      <c r="N857" s="463"/>
      <c r="O857" s="463"/>
      <c r="P857" s="464"/>
      <c r="Q857" s="302" t="s">
        <v>48</v>
      </c>
      <c r="R857" s="297" t="s">
        <v>47</v>
      </c>
      <c r="S857" s="297" t="s">
        <v>51</v>
      </c>
      <c r="T857" s="297"/>
      <c r="U857" s="344"/>
      <c r="V857" s="344"/>
      <c r="W857" s="335">
        <f t="shared" si="13"/>
        <v>0</v>
      </c>
      <c r="X857" s="292" t="s">
        <v>439</v>
      </c>
    </row>
    <row r="858" spans="1:24" x14ac:dyDescent="0.2">
      <c r="A858" s="463" t="s">
        <v>235</v>
      </c>
      <c r="B858" s="465">
        <v>1090</v>
      </c>
      <c r="C858" s="463" t="s">
        <v>940</v>
      </c>
      <c r="D858" s="463" t="s">
        <v>82</v>
      </c>
      <c r="E858" s="463">
        <v>52</v>
      </c>
      <c r="F858" s="463">
        <v>163</v>
      </c>
      <c r="G858" s="463">
        <v>13</v>
      </c>
      <c r="H858" s="463">
        <v>3</v>
      </c>
      <c r="I858" s="463">
        <v>9</v>
      </c>
      <c r="J858" s="465">
        <v>117</v>
      </c>
      <c r="K858" s="463" t="s">
        <v>50</v>
      </c>
      <c r="L858" s="463" t="s">
        <v>44</v>
      </c>
      <c r="M858" s="463" t="s">
        <v>45</v>
      </c>
      <c r="N858" s="463" t="s">
        <v>45</v>
      </c>
      <c r="O858" s="463" t="s">
        <v>45</v>
      </c>
      <c r="P858" s="464"/>
      <c r="Q858" s="302" t="s">
        <v>46</v>
      </c>
      <c r="R858" s="297" t="s">
        <v>47</v>
      </c>
      <c r="S858" s="297" t="s">
        <v>51</v>
      </c>
      <c r="T858" s="297"/>
      <c r="U858" s="344"/>
      <c r="V858" s="344"/>
      <c r="W858" s="335">
        <f t="shared" si="13"/>
        <v>0</v>
      </c>
      <c r="X858" s="292" t="s">
        <v>439</v>
      </c>
    </row>
    <row r="859" spans="1:24" ht="24" x14ac:dyDescent="0.2">
      <c r="A859" s="463"/>
      <c r="B859" s="465"/>
      <c r="C859" s="463"/>
      <c r="D859" s="463"/>
      <c r="E859" s="463"/>
      <c r="F859" s="463"/>
      <c r="G859" s="463"/>
      <c r="H859" s="463"/>
      <c r="I859" s="463"/>
      <c r="J859" s="465"/>
      <c r="K859" s="463"/>
      <c r="L859" s="463"/>
      <c r="M859" s="463"/>
      <c r="N859" s="463"/>
      <c r="O859" s="463"/>
      <c r="P859" s="464"/>
      <c r="Q859" s="302" t="s">
        <v>48</v>
      </c>
      <c r="R859" s="297" t="s">
        <v>47</v>
      </c>
      <c r="S859" s="297" t="s">
        <v>51</v>
      </c>
      <c r="T859" s="297"/>
      <c r="U859" s="344"/>
      <c r="V859" s="344"/>
      <c r="W859" s="335">
        <f t="shared" si="13"/>
        <v>0</v>
      </c>
      <c r="X859" s="292" t="s">
        <v>439</v>
      </c>
    </row>
    <row r="860" spans="1:24" x14ac:dyDescent="0.2">
      <c r="A860" s="463" t="s">
        <v>235</v>
      </c>
      <c r="B860" s="465">
        <v>1091</v>
      </c>
      <c r="C860" s="463" t="s">
        <v>941</v>
      </c>
      <c r="D860" s="463" t="s">
        <v>82</v>
      </c>
      <c r="E860" s="463">
        <v>42</v>
      </c>
      <c r="F860" s="463">
        <v>132</v>
      </c>
      <c r="G860" s="463">
        <v>12</v>
      </c>
      <c r="H860" s="463">
        <v>4</v>
      </c>
      <c r="I860" s="463">
        <v>9</v>
      </c>
      <c r="J860" s="465">
        <v>108</v>
      </c>
      <c r="K860" s="463" t="s">
        <v>50</v>
      </c>
      <c r="L860" s="463" t="s">
        <v>44</v>
      </c>
      <c r="M860" s="463" t="s">
        <v>45</v>
      </c>
      <c r="N860" s="463" t="s">
        <v>45</v>
      </c>
      <c r="O860" s="463" t="s">
        <v>51</v>
      </c>
      <c r="P860" s="464"/>
      <c r="Q860" s="302" t="s">
        <v>46</v>
      </c>
      <c r="R860" s="297" t="s">
        <v>47</v>
      </c>
      <c r="S860" s="297" t="s">
        <v>51</v>
      </c>
      <c r="T860" s="297"/>
      <c r="U860" s="344"/>
      <c r="V860" s="344"/>
      <c r="W860" s="335">
        <f t="shared" si="13"/>
        <v>0</v>
      </c>
      <c r="X860" s="292" t="s">
        <v>439</v>
      </c>
    </row>
    <row r="861" spans="1:24" ht="24" x14ac:dyDescent="0.2">
      <c r="A861" s="463"/>
      <c r="B861" s="465"/>
      <c r="C861" s="463"/>
      <c r="D861" s="463"/>
      <c r="E861" s="463"/>
      <c r="F861" s="463"/>
      <c r="G861" s="463"/>
      <c r="H861" s="463"/>
      <c r="I861" s="463"/>
      <c r="J861" s="465"/>
      <c r="K861" s="463"/>
      <c r="L861" s="463"/>
      <c r="M861" s="463"/>
      <c r="N861" s="463"/>
      <c r="O861" s="463"/>
      <c r="P861" s="464"/>
      <c r="Q861" s="302" t="s">
        <v>48</v>
      </c>
      <c r="R861" s="297" t="s">
        <v>47</v>
      </c>
      <c r="S861" s="297" t="s">
        <v>51</v>
      </c>
      <c r="T861" s="297"/>
      <c r="U861" s="344"/>
      <c r="V861" s="344"/>
      <c r="W861" s="335">
        <f t="shared" si="13"/>
        <v>0</v>
      </c>
      <c r="X861" s="292" t="s">
        <v>439</v>
      </c>
    </row>
    <row r="862" spans="1:24" x14ac:dyDescent="0.2">
      <c r="A862" s="463" t="s">
        <v>235</v>
      </c>
      <c r="B862" s="465">
        <v>1092</v>
      </c>
      <c r="C862" s="463" t="s">
        <v>942</v>
      </c>
      <c r="D862" s="463" t="s">
        <v>42</v>
      </c>
      <c r="E862" s="463">
        <v>75</v>
      </c>
      <c r="F862" s="463">
        <v>236</v>
      </c>
      <c r="G862" s="463">
        <v>16</v>
      </c>
      <c r="H862" s="463">
        <v>3</v>
      </c>
      <c r="I862" s="463">
        <v>12</v>
      </c>
      <c r="J862" s="465">
        <v>192</v>
      </c>
      <c r="K862" s="463" t="s">
        <v>50</v>
      </c>
      <c r="L862" s="463" t="s">
        <v>44</v>
      </c>
      <c r="M862" s="463" t="s">
        <v>45</v>
      </c>
      <c r="N862" s="463" t="s">
        <v>51</v>
      </c>
      <c r="O862" s="463" t="s">
        <v>51</v>
      </c>
      <c r="P862" s="464" t="s">
        <v>66</v>
      </c>
      <c r="Q862" s="302" t="s">
        <v>46</v>
      </c>
      <c r="R862" s="297" t="s">
        <v>47</v>
      </c>
      <c r="S862" s="297" t="s">
        <v>51</v>
      </c>
      <c r="T862" s="297"/>
      <c r="U862" s="344"/>
      <c r="V862" s="344"/>
      <c r="W862" s="335">
        <f t="shared" si="13"/>
        <v>0</v>
      </c>
      <c r="X862" s="292" t="s">
        <v>439</v>
      </c>
    </row>
    <row r="863" spans="1:24" ht="24" x14ac:dyDescent="0.2">
      <c r="A863" s="463"/>
      <c r="B863" s="465"/>
      <c r="C863" s="463"/>
      <c r="D863" s="463"/>
      <c r="E863" s="463"/>
      <c r="F863" s="463"/>
      <c r="G863" s="463"/>
      <c r="H863" s="463"/>
      <c r="I863" s="463"/>
      <c r="J863" s="465"/>
      <c r="K863" s="463"/>
      <c r="L863" s="463"/>
      <c r="M863" s="463"/>
      <c r="N863" s="463"/>
      <c r="O863" s="463"/>
      <c r="P863" s="464"/>
      <c r="Q863" s="302" t="s">
        <v>48</v>
      </c>
      <c r="R863" s="297" t="s">
        <v>47</v>
      </c>
      <c r="S863" s="297" t="s">
        <v>51</v>
      </c>
      <c r="T863" s="297"/>
      <c r="U863" s="344"/>
      <c r="V863" s="344"/>
      <c r="W863" s="335">
        <f t="shared" si="13"/>
        <v>0</v>
      </c>
      <c r="X863" s="292" t="s">
        <v>439</v>
      </c>
    </row>
    <row r="864" spans="1:24" x14ac:dyDescent="0.2">
      <c r="A864" s="463" t="s">
        <v>235</v>
      </c>
      <c r="B864" s="465">
        <v>1093</v>
      </c>
      <c r="C864" s="463" t="s">
        <v>943</v>
      </c>
      <c r="D864" s="463" t="s">
        <v>82</v>
      </c>
      <c r="E864" s="463">
        <v>39</v>
      </c>
      <c r="F864" s="463">
        <v>123</v>
      </c>
      <c r="G864" s="463">
        <v>9</v>
      </c>
      <c r="H864" s="463">
        <v>2</v>
      </c>
      <c r="I864" s="463">
        <v>6</v>
      </c>
      <c r="J864" s="465">
        <v>54</v>
      </c>
      <c r="K864" s="463" t="s">
        <v>43</v>
      </c>
      <c r="L864" s="463" t="s">
        <v>44</v>
      </c>
      <c r="M864" s="463" t="s">
        <v>45</v>
      </c>
      <c r="N864" s="463" t="s">
        <v>45</v>
      </c>
      <c r="O864" s="463" t="s">
        <v>51</v>
      </c>
      <c r="P864" s="464"/>
      <c r="Q864" s="302" t="s">
        <v>46</v>
      </c>
      <c r="R864" s="297" t="s">
        <v>47</v>
      </c>
      <c r="S864" s="297" t="s">
        <v>51</v>
      </c>
      <c r="T864" s="297"/>
      <c r="U864" s="344"/>
      <c r="V864" s="344"/>
      <c r="W864" s="335">
        <f t="shared" si="13"/>
        <v>0</v>
      </c>
      <c r="X864" s="292" t="s">
        <v>439</v>
      </c>
    </row>
    <row r="865" spans="1:24" ht="24" x14ac:dyDescent="0.2">
      <c r="A865" s="463"/>
      <c r="B865" s="465"/>
      <c r="C865" s="463"/>
      <c r="D865" s="463"/>
      <c r="E865" s="463"/>
      <c r="F865" s="463"/>
      <c r="G865" s="463"/>
      <c r="H865" s="463"/>
      <c r="I865" s="463"/>
      <c r="J865" s="465"/>
      <c r="K865" s="463"/>
      <c r="L865" s="463"/>
      <c r="M865" s="463"/>
      <c r="N865" s="463"/>
      <c r="O865" s="463"/>
      <c r="P865" s="464"/>
      <c r="Q865" s="302" t="s">
        <v>48</v>
      </c>
      <c r="R865" s="297" t="s">
        <v>47</v>
      </c>
      <c r="S865" s="297" t="s">
        <v>51</v>
      </c>
      <c r="T865" s="297"/>
      <c r="U865" s="344"/>
      <c r="V865" s="344"/>
      <c r="W865" s="335">
        <f t="shared" si="13"/>
        <v>0</v>
      </c>
      <c r="X865" s="292" t="s">
        <v>439</v>
      </c>
    </row>
    <row r="866" spans="1:24" ht="24" x14ac:dyDescent="0.2">
      <c r="A866" s="463" t="s">
        <v>235</v>
      </c>
      <c r="B866" s="465">
        <v>1094</v>
      </c>
      <c r="C866" s="463" t="s">
        <v>944</v>
      </c>
      <c r="D866" s="463" t="s">
        <v>42</v>
      </c>
      <c r="E866" s="463">
        <v>40</v>
      </c>
      <c r="F866" s="463">
        <v>126</v>
      </c>
      <c r="G866" s="463">
        <v>13</v>
      </c>
      <c r="H866" s="463">
        <v>2</v>
      </c>
      <c r="I866" s="463">
        <v>9</v>
      </c>
      <c r="J866" s="465">
        <v>117</v>
      </c>
      <c r="K866" s="463" t="s">
        <v>43</v>
      </c>
      <c r="L866" s="463" t="s">
        <v>44</v>
      </c>
      <c r="M866" s="463" t="s">
        <v>51</v>
      </c>
      <c r="N866" s="463" t="s">
        <v>51</v>
      </c>
      <c r="O866" s="463" t="s">
        <v>51</v>
      </c>
      <c r="P866" s="464" t="s">
        <v>85</v>
      </c>
      <c r="Q866" s="302" t="s">
        <v>46</v>
      </c>
      <c r="R866" s="297" t="s">
        <v>47</v>
      </c>
      <c r="S866" s="297" t="s">
        <v>51</v>
      </c>
      <c r="T866" s="297" t="s">
        <v>56</v>
      </c>
      <c r="U866" s="344"/>
      <c r="V866" s="344"/>
      <c r="W866" s="335">
        <f t="shared" si="13"/>
        <v>0</v>
      </c>
      <c r="X866" s="292" t="s">
        <v>439</v>
      </c>
    </row>
    <row r="867" spans="1:24" ht="24" x14ac:dyDescent="0.2">
      <c r="A867" s="463"/>
      <c r="B867" s="465"/>
      <c r="C867" s="463"/>
      <c r="D867" s="463"/>
      <c r="E867" s="463"/>
      <c r="F867" s="463"/>
      <c r="G867" s="463"/>
      <c r="H867" s="463"/>
      <c r="I867" s="463"/>
      <c r="J867" s="465"/>
      <c r="K867" s="463"/>
      <c r="L867" s="463"/>
      <c r="M867" s="463"/>
      <c r="N867" s="463"/>
      <c r="O867" s="463"/>
      <c r="P867" s="464"/>
      <c r="Q867" s="302" t="s">
        <v>48</v>
      </c>
      <c r="R867" s="297" t="s">
        <v>47</v>
      </c>
      <c r="S867" s="297" t="s">
        <v>51</v>
      </c>
      <c r="T867" s="297"/>
      <c r="U867" s="344"/>
      <c r="V867" s="344"/>
      <c r="W867" s="335">
        <f t="shared" si="13"/>
        <v>0</v>
      </c>
      <c r="X867" s="292" t="s">
        <v>439</v>
      </c>
    </row>
    <row r="868" spans="1:24" x14ac:dyDescent="0.2">
      <c r="A868" s="463" t="s">
        <v>235</v>
      </c>
      <c r="B868" s="465">
        <v>1095</v>
      </c>
      <c r="C868" s="463" t="s">
        <v>945</v>
      </c>
      <c r="D868" s="463" t="s">
        <v>42</v>
      </c>
      <c r="E868" s="463">
        <v>46</v>
      </c>
      <c r="F868" s="463">
        <v>145</v>
      </c>
      <c r="G868" s="463">
        <v>14</v>
      </c>
      <c r="H868" s="463">
        <v>3</v>
      </c>
      <c r="I868" s="463">
        <v>9</v>
      </c>
      <c r="J868" s="465">
        <v>126</v>
      </c>
      <c r="K868" s="463" t="s">
        <v>50</v>
      </c>
      <c r="L868" s="463" t="s">
        <v>44</v>
      </c>
      <c r="M868" s="463" t="s">
        <v>45</v>
      </c>
      <c r="N868" s="463" t="s">
        <v>45</v>
      </c>
      <c r="O868" s="463" t="s">
        <v>51</v>
      </c>
      <c r="P868" s="464"/>
      <c r="Q868" s="302" t="s">
        <v>46</v>
      </c>
      <c r="R868" s="297" t="s">
        <v>47</v>
      </c>
      <c r="S868" s="297" t="s">
        <v>51</v>
      </c>
      <c r="T868" s="297"/>
      <c r="U868" s="344"/>
      <c r="V868" s="344"/>
      <c r="W868" s="335">
        <f t="shared" si="13"/>
        <v>0</v>
      </c>
      <c r="X868" s="292" t="s">
        <v>439</v>
      </c>
    </row>
    <row r="869" spans="1:24" ht="24" x14ac:dyDescent="0.2">
      <c r="A869" s="463"/>
      <c r="B869" s="465"/>
      <c r="C869" s="463"/>
      <c r="D869" s="463"/>
      <c r="E869" s="463"/>
      <c r="F869" s="463"/>
      <c r="G869" s="463"/>
      <c r="H869" s="463"/>
      <c r="I869" s="463"/>
      <c r="J869" s="465"/>
      <c r="K869" s="463"/>
      <c r="L869" s="463"/>
      <c r="M869" s="463"/>
      <c r="N869" s="463"/>
      <c r="O869" s="463"/>
      <c r="P869" s="464"/>
      <c r="Q869" s="302" t="s">
        <v>48</v>
      </c>
      <c r="R869" s="297" t="s">
        <v>47</v>
      </c>
      <c r="S869" s="297" t="s">
        <v>51</v>
      </c>
      <c r="T869" s="297"/>
      <c r="U869" s="344"/>
      <c r="V869" s="344"/>
      <c r="W869" s="335">
        <f t="shared" si="13"/>
        <v>0</v>
      </c>
      <c r="X869" s="292" t="s">
        <v>439</v>
      </c>
    </row>
    <row r="870" spans="1:24" x14ac:dyDescent="0.2">
      <c r="A870" s="463" t="s">
        <v>235</v>
      </c>
      <c r="B870" s="465">
        <v>1096</v>
      </c>
      <c r="C870" s="463" t="s">
        <v>946</v>
      </c>
      <c r="D870" s="463" t="s">
        <v>82</v>
      </c>
      <c r="E870" s="463">
        <v>37</v>
      </c>
      <c r="F870" s="463">
        <v>116</v>
      </c>
      <c r="G870" s="463">
        <v>9</v>
      </c>
      <c r="H870" s="463">
        <v>3</v>
      </c>
      <c r="I870" s="463">
        <v>7</v>
      </c>
      <c r="J870" s="465">
        <v>63</v>
      </c>
      <c r="K870" s="463" t="s">
        <v>43</v>
      </c>
      <c r="L870" s="463" t="s">
        <v>44</v>
      </c>
      <c r="M870" s="463" t="s">
        <v>45</v>
      </c>
      <c r="N870" s="463" t="s">
        <v>45</v>
      </c>
      <c r="O870" s="463" t="s">
        <v>51</v>
      </c>
      <c r="P870" s="464"/>
      <c r="Q870" s="302" t="s">
        <v>46</v>
      </c>
      <c r="R870" s="297" t="s">
        <v>47</v>
      </c>
      <c r="S870" s="297" t="s">
        <v>51</v>
      </c>
      <c r="T870" s="297"/>
      <c r="U870" s="344"/>
      <c r="V870" s="344"/>
      <c r="W870" s="335">
        <f t="shared" si="13"/>
        <v>0</v>
      </c>
      <c r="X870" s="292" t="s">
        <v>439</v>
      </c>
    </row>
    <row r="871" spans="1:24" ht="24" x14ac:dyDescent="0.2">
      <c r="A871" s="463"/>
      <c r="B871" s="465"/>
      <c r="C871" s="463"/>
      <c r="D871" s="463"/>
      <c r="E871" s="463"/>
      <c r="F871" s="463"/>
      <c r="G871" s="463"/>
      <c r="H871" s="463"/>
      <c r="I871" s="463"/>
      <c r="J871" s="465"/>
      <c r="K871" s="463"/>
      <c r="L871" s="463"/>
      <c r="M871" s="463"/>
      <c r="N871" s="463"/>
      <c r="O871" s="463"/>
      <c r="P871" s="464"/>
      <c r="Q871" s="302" t="s">
        <v>48</v>
      </c>
      <c r="R871" s="297" t="s">
        <v>47</v>
      </c>
      <c r="S871" s="297" t="s">
        <v>51</v>
      </c>
      <c r="T871" s="297"/>
      <c r="U871" s="344"/>
      <c r="V871" s="344"/>
      <c r="W871" s="335">
        <f t="shared" si="13"/>
        <v>0</v>
      </c>
      <c r="X871" s="292" t="s">
        <v>439</v>
      </c>
    </row>
    <row r="872" spans="1:24" ht="24" x14ac:dyDescent="0.2">
      <c r="A872" s="463" t="s">
        <v>235</v>
      </c>
      <c r="B872" s="465">
        <v>1097</v>
      </c>
      <c r="C872" s="463" t="s">
        <v>947</v>
      </c>
      <c r="D872" s="463" t="s">
        <v>42</v>
      </c>
      <c r="E872" s="463">
        <v>52</v>
      </c>
      <c r="F872" s="463">
        <v>163</v>
      </c>
      <c r="G872" s="463">
        <v>11</v>
      </c>
      <c r="H872" s="463">
        <v>2</v>
      </c>
      <c r="I872" s="463">
        <v>9</v>
      </c>
      <c r="J872" s="465">
        <v>99</v>
      </c>
      <c r="K872" s="463" t="s">
        <v>50</v>
      </c>
      <c r="L872" s="463" t="s">
        <v>44</v>
      </c>
      <c r="M872" s="463" t="s">
        <v>45</v>
      </c>
      <c r="N872" s="463" t="s">
        <v>51</v>
      </c>
      <c r="O872" s="463" t="s">
        <v>51</v>
      </c>
      <c r="P872" s="464" t="s">
        <v>66</v>
      </c>
      <c r="Q872" s="302" t="s">
        <v>46</v>
      </c>
      <c r="R872" s="297" t="s">
        <v>47</v>
      </c>
      <c r="S872" s="297" t="s">
        <v>51</v>
      </c>
      <c r="T872" s="297" t="s">
        <v>56</v>
      </c>
      <c r="U872" s="344"/>
      <c r="V872" s="344"/>
      <c r="W872" s="335">
        <f t="shared" si="13"/>
        <v>0</v>
      </c>
      <c r="X872" s="292" t="s">
        <v>439</v>
      </c>
    </row>
    <row r="873" spans="1:24" ht="24" x14ac:dyDescent="0.2">
      <c r="A873" s="463"/>
      <c r="B873" s="465"/>
      <c r="C873" s="463"/>
      <c r="D873" s="463"/>
      <c r="E873" s="463"/>
      <c r="F873" s="463"/>
      <c r="G873" s="463"/>
      <c r="H873" s="463"/>
      <c r="I873" s="463"/>
      <c r="J873" s="465"/>
      <c r="K873" s="463"/>
      <c r="L873" s="463"/>
      <c r="M873" s="463"/>
      <c r="N873" s="463"/>
      <c r="O873" s="463"/>
      <c r="P873" s="464"/>
      <c r="Q873" s="302" t="s">
        <v>48</v>
      </c>
      <c r="R873" s="297" t="s">
        <v>47</v>
      </c>
      <c r="S873" s="297" t="s">
        <v>51</v>
      </c>
      <c r="T873" s="297"/>
      <c r="U873" s="344"/>
      <c r="V873" s="344"/>
      <c r="W873" s="335">
        <f t="shared" si="13"/>
        <v>0</v>
      </c>
      <c r="X873" s="292" t="s">
        <v>439</v>
      </c>
    </row>
    <row r="874" spans="1:24" x14ac:dyDescent="0.2">
      <c r="A874" s="463" t="s">
        <v>235</v>
      </c>
      <c r="B874" s="465">
        <v>1098</v>
      </c>
      <c r="C874" s="463" t="s">
        <v>948</v>
      </c>
      <c r="D874" s="463" t="s">
        <v>82</v>
      </c>
      <c r="E874" s="463">
        <v>32</v>
      </c>
      <c r="F874" s="463">
        <v>101</v>
      </c>
      <c r="G874" s="463">
        <v>8</v>
      </c>
      <c r="H874" s="463">
        <v>2</v>
      </c>
      <c r="I874" s="463">
        <v>6</v>
      </c>
      <c r="J874" s="465">
        <v>48</v>
      </c>
      <c r="K874" s="463" t="s">
        <v>43</v>
      </c>
      <c r="L874" s="463" t="s">
        <v>44</v>
      </c>
      <c r="M874" s="463" t="s">
        <v>45</v>
      </c>
      <c r="N874" s="463" t="s">
        <v>45</v>
      </c>
      <c r="O874" s="463" t="s">
        <v>51</v>
      </c>
      <c r="P874" s="464"/>
      <c r="Q874" s="302" t="s">
        <v>46</v>
      </c>
      <c r="R874" s="297" t="s">
        <v>47</v>
      </c>
      <c r="S874" s="297" t="s">
        <v>51</v>
      </c>
      <c r="T874" s="297"/>
      <c r="U874" s="344"/>
      <c r="V874" s="344"/>
      <c r="W874" s="335">
        <f t="shared" si="13"/>
        <v>0</v>
      </c>
      <c r="X874" s="292" t="s">
        <v>439</v>
      </c>
    </row>
    <row r="875" spans="1:24" ht="24" x14ac:dyDescent="0.2">
      <c r="A875" s="463"/>
      <c r="B875" s="465"/>
      <c r="C875" s="463"/>
      <c r="D875" s="463"/>
      <c r="E875" s="463"/>
      <c r="F875" s="463"/>
      <c r="G875" s="463"/>
      <c r="H875" s="463"/>
      <c r="I875" s="463"/>
      <c r="J875" s="465"/>
      <c r="K875" s="463"/>
      <c r="L875" s="463"/>
      <c r="M875" s="463"/>
      <c r="N875" s="463"/>
      <c r="O875" s="463"/>
      <c r="P875" s="464"/>
      <c r="Q875" s="302" t="s">
        <v>48</v>
      </c>
      <c r="R875" s="297" t="s">
        <v>47</v>
      </c>
      <c r="S875" s="297" t="s">
        <v>51</v>
      </c>
      <c r="T875" s="297"/>
      <c r="U875" s="344"/>
      <c r="V875" s="344"/>
      <c r="W875" s="335">
        <f t="shared" si="13"/>
        <v>0</v>
      </c>
      <c r="X875" s="292" t="s">
        <v>439</v>
      </c>
    </row>
    <row r="876" spans="1:24" x14ac:dyDescent="0.2">
      <c r="A876" s="463" t="s">
        <v>235</v>
      </c>
      <c r="B876" s="465">
        <v>1099</v>
      </c>
      <c r="C876" s="463" t="s">
        <v>949</v>
      </c>
      <c r="D876" s="463" t="s">
        <v>82</v>
      </c>
      <c r="E876" s="463">
        <v>39</v>
      </c>
      <c r="F876" s="463">
        <v>123</v>
      </c>
      <c r="G876" s="463">
        <v>9</v>
      </c>
      <c r="H876" s="463">
        <v>1</v>
      </c>
      <c r="I876" s="463">
        <v>8</v>
      </c>
      <c r="J876" s="465">
        <v>72</v>
      </c>
      <c r="K876" s="463" t="s">
        <v>43</v>
      </c>
      <c r="L876" s="463" t="s">
        <v>44</v>
      </c>
      <c r="M876" s="463" t="s">
        <v>45</v>
      </c>
      <c r="N876" s="463" t="s">
        <v>45</v>
      </c>
      <c r="O876" s="463" t="s">
        <v>51</v>
      </c>
      <c r="P876" s="464"/>
      <c r="Q876" s="302" t="s">
        <v>46</v>
      </c>
      <c r="R876" s="297" t="s">
        <v>47</v>
      </c>
      <c r="S876" s="297" t="s">
        <v>51</v>
      </c>
      <c r="T876" s="297"/>
      <c r="U876" s="344"/>
      <c r="V876" s="344"/>
      <c r="W876" s="335">
        <f t="shared" si="13"/>
        <v>0</v>
      </c>
      <c r="X876" s="292" t="s">
        <v>439</v>
      </c>
    </row>
    <row r="877" spans="1:24" ht="24" x14ac:dyDescent="0.2">
      <c r="A877" s="463"/>
      <c r="B877" s="465"/>
      <c r="C877" s="463"/>
      <c r="D877" s="463"/>
      <c r="E877" s="463"/>
      <c r="F877" s="463"/>
      <c r="G877" s="463"/>
      <c r="H877" s="463"/>
      <c r="I877" s="463"/>
      <c r="J877" s="465"/>
      <c r="K877" s="463"/>
      <c r="L877" s="463"/>
      <c r="M877" s="463"/>
      <c r="N877" s="463"/>
      <c r="O877" s="463"/>
      <c r="P877" s="464"/>
      <c r="Q877" s="302" t="s">
        <v>48</v>
      </c>
      <c r="R877" s="297" t="s">
        <v>47</v>
      </c>
      <c r="S877" s="297" t="s">
        <v>51</v>
      </c>
      <c r="T877" s="297"/>
      <c r="U877" s="344"/>
      <c r="V877" s="344"/>
      <c r="W877" s="335">
        <f t="shared" si="13"/>
        <v>0</v>
      </c>
      <c r="X877" s="292" t="s">
        <v>439</v>
      </c>
    </row>
    <row r="878" spans="1:24" x14ac:dyDescent="0.2">
      <c r="A878" s="463" t="s">
        <v>235</v>
      </c>
      <c r="B878" s="465">
        <v>1100</v>
      </c>
      <c r="C878" s="463" t="s">
        <v>950</v>
      </c>
      <c r="D878" s="463" t="s">
        <v>42</v>
      </c>
      <c r="E878" s="463">
        <v>50</v>
      </c>
      <c r="F878" s="463">
        <v>157</v>
      </c>
      <c r="G878" s="463">
        <v>9</v>
      </c>
      <c r="H878" s="463">
        <v>2</v>
      </c>
      <c r="I878" s="463">
        <v>7</v>
      </c>
      <c r="J878" s="465">
        <v>63</v>
      </c>
      <c r="K878" s="463" t="s">
        <v>43</v>
      </c>
      <c r="L878" s="463" t="s">
        <v>44</v>
      </c>
      <c r="M878" s="463" t="s">
        <v>45</v>
      </c>
      <c r="N878" s="463" t="s">
        <v>45</v>
      </c>
      <c r="O878" s="463" t="s">
        <v>51</v>
      </c>
      <c r="P878" s="464"/>
      <c r="Q878" s="302" t="s">
        <v>46</v>
      </c>
      <c r="R878" s="297" t="s">
        <v>47</v>
      </c>
      <c r="S878" s="297" t="s">
        <v>51</v>
      </c>
      <c r="T878" s="297"/>
      <c r="U878" s="344"/>
      <c r="V878" s="344"/>
      <c r="W878" s="335">
        <f t="shared" si="13"/>
        <v>0</v>
      </c>
      <c r="X878" s="292" t="s">
        <v>439</v>
      </c>
    </row>
    <row r="879" spans="1:24" ht="24" x14ac:dyDescent="0.2">
      <c r="A879" s="463"/>
      <c r="B879" s="465"/>
      <c r="C879" s="463"/>
      <c r="D879" s="463"/>
      <c r="E879" s="463"/>
      <c r="F879" s="463"/>
      <c r="G879" s="463"/>
      <c r="H879" s="463"/>
      <c r="I879" s="463"/>
      <c r="J879" s="465"/>
      <c r="K879" s="463"/>
      <c r="L879" s="463"/>
      <c r="M879" s="463"/>
      <c r="N879" s="463"/>
      <c r="O879" s="463"/>
      <c r="P879" s="464"/>
      <c r="Q879" s="302" t="s">
        <v>48</v>
      </c>
      <c r="R879" s="297" t="s">
        <v>47</v>
      </c>
      <c r="S879" s="297" t="s">
        <v>51</v>
      </c>
      <c r="T879" s="297"/>
      <c r="U879" s="344"/>
      <c r="V879" s="344"/>
      <c r="W879" s="335">
        <f t="shared" si="13"/>
        <v>0</v>
      </c>
      <c r="X879" s="292" t="s">
        <v>439</v>
      </c>
    </row>
    <row r="880" spans="1:24" x14ac:dyDescent="0.2">
      <c r="A880" s="463" t="s">
        <v>235</v>
      </c>
      <c r="B880" s="465">
        <v>1101</v>
      </c>
      <c r="C880" s="463" t="s">
        <v>951</v>
      </c>
      <c r="D880" s="463" t="s">
        <v>82</v>
      </c>
      <c r="E880" s="463">
        <v>28</v>
      </c>
      <c r="F880" s="463">
        <v>88</v>
      </c>
      <c r="G880" s="463">
        <v>8</v>
      </c>
      <c r="H880" s="463">
        <v>1</v>
      </c>
      <c r="I880" s="463">
        <v>6</v>
      </c>
      <c r="J880" s="465">
        <v>48</v>
      </c>
      <c r="K880" s="463" t="s">
        <v>43</v>
      </c>
      <c r="L880" s="463" t="s">
        <v>44</v>
      </c>
      <c r="M880" s="463" t="s">
        <v>45</v>
      </c>
      <c r="N880" s="463" t="s">
        <v>45</v>
      </c>
      <c r="O880" s="463" t="s">
        <v>51</v>
      </c>
      <c r="P880" s="464"/>
      <c r="Q880" s="302" t="s">
        <v>46</v>
      </c>
      <c r="R880" s="297" t="s">
        <v>47</v>
      </c>
      <c r="S880" s="297" t="s">
        <v>51</v>
      </c>
      <c r="T880" s="297"/>
      <c r="U880" s="344"/>
      <c r="V880" s="344"/>
      <c r="W880" s="335">
        <f t="shared" si="13"/>
        <v>0</v>
      </c>
      <c r="X880" s="292" t="s">
        <v>439</v>
      </c>
    </row>
    <row r="881" spans="1:24" ht="24" x14ac:dyDescent="0.2">
      <c r="A881" s="463"/>
      <c r="B881" s="465"/>
      <c r="C881" s="463"/>
      <c r="D881" s="463"/>
      <c r="E881" s="463"/>
      <c r="F881" s="463"/>
      <c r="G881" s="463"/>
      <c r="H881" s="463"/>
      <c r="I881" s="463"/>
      <c r="J881" s="465"/>
      <c r="K881" s="463"/>
      <c r="L881" s="463"/>
      <c r="M881" s="463"/>
      <c r="N881" s="463"/>
      <c r="O881" s="463"/>
      <c r="P881" s="464"/>
      <c r="Q881" s="302" t="s">
        <v>48</v>
      </c>
      <c r="R881" s="297" t="s">
        <v>47</v>
      </c>
      <c r="S881" s="297" t="s">
        <v>51</v>
      </c>
      <c r="T881" s="297"/>
      <c r="U881" s="344"/>
      <c r="V881" s="344"/>
      <c r="W881" s="335">
        <f t="shared" si="13"/>
        <v>0</v>
      </c>
      <c r="X881" s="292" t="s">
        <v>439</v>
      </c>
    </row>
    <row r="882" spans="1:24" x14ac:dyDescent="0.2">
      <c r="A882" s="463" t="s">
        <v>235</v>
      </c>
      <c r="B882" s="465">
        <v>1102</v>
      </c>
      <c r="C882" s="463" t="s">
        <v>952</v>
      </c>
      <c r="D882" s="463" t="s">
        <v>42</v>
      </c>
      <c r="E882" s="463">
        <v>37</v>
      </c>
      <c r="F882" s="463">
        <v>116</v>
      </c>
      <c r="G882" s="463">
        <v>11</v>
      </c>
      <c r="H882" s="463">
        <v>2</v>
      </c>
      <c r="I882" s="463">
        <v>7</v>
      </c>
      <c r="J882" s="465">
        <v>77</v>
      </c>
      <c r="K882" s="463" t="s">
        <v>43</v>
      </c>
      <c r="L882" s="463" t="s">
        <v>44</v>
      </c>
      <c r="M882" s="463" t="s">
        <v>45</v>
      </c>
      <c r="N882" s="463" t="s">
        <v>45</v>
      </c>
      <c r="O882" s="463" t="s">
        <v>51</v>
      </c>
      <c r="P882" s="464"/>
      <c r="Q882" s="302" t="s">
        <v>46</v>
      </c>
      <c r="R882" s="297" t="s">
        <v>47</v>
      </c>
      <c r="S882" s="297" t="s">
        <v>51</v>
      </c>
      <c r="T882" s="297"/>
      <c r="U882" s="344"/>
      <c r="V882" s="344"/>
      <c r="W882" s="335">
        <f t="shared" si="13"/>
        <v>0</v>
      </c>
      <c r="X882" s="292" t="s">
        <v>439</v>
      </c>
    </row>
    <row r="883" spans="1:24" ht="24" x14ac:dyDescent="0.2">
      <c r="A883" s="463"/>
      <c r="B883" s="465"/>
      <c r="C883" s="463"/>
      <c r="D883" s="463"/>
      <c r="E883" s="463"/>
      <c r="F883" s="463"/>
      <c r="G883" s="463"/>
      <c r="H883" s="463"/>
      <c r="I883" s="463"/>
      <c r="J883" s="465"/>
      <c r="K883" s="463"/>
      <c r="L883" s="463"/>
      <c r="M883" s="463"/>
      <c r="N883" s="463"/>
      <c r="O883" s="463"/>
      <c r="P883" s="464"/>
      <c r="Q883" s="302" t="s">
        <v>48</v>
      </c>
      <c r="R883" s="297" t="s">
        <v>47</v>
      </c>
      <c r="S883" s="297" t="s">
        <v>51</v>
      </c>
      <c r="T883" s="297"/>
      <c r="U883" s="344"/>
      <c r="V883" s="344"/>
      <c r="W883" s="335">
        <f t="shared" si="13"/>
        <v>0</v>
      </c>
      <c r="X883" s="292" t="s">
        <v>439</v>
      </c>
    </row>
    <row r="884" spans="1:24" x14ac:dyDescent="0.2">
      <c r="A884" s="463" t="s">
        <v>235</v>
      </c>
      <c r="B884" s="465">
        <v>1103</v>
      </c>
      <c r="C884" s="463" t="s">
        <v>953</v>
      </c>
      <c r="D884" s="463" t="s">
        <v>82</v>
      </c>
      <c r="E884" s="463">
        <v>33</v>
      </c>
      <c r="F884" s="463">
        <v>104</v>
      </c>
      <c r="G884" s="463">
        <v>10</v>
      </c>
      <c r="H884" s="463">
        <v>2</v>
      </c>
      <c r="I884" s="463">
        <v>7</v>
      </c>
      <c r="J884" s="465">
        <v>70</v>
      </c>
      <c r="K884" s="463" t="s">
        <v>43</v>
      </c>
      <c r="L884" s="463" t="s">
        <v>44</v>
      </c>
      <c r="M884" s="463" t="s">
        <v>45</v>
      </c>
      <c r="N884" s="463" t="s">
        <v>45</v>
      </c>
      <c r="O884" s="463" t="s">
        <v>51</v>
      </c>
      <c r="P884" s="464"/>
      <c r="Q884" s="302" t="s">
        <v>46</v>
      </c>
      <c r="R884" s="297" t="s">
        <v>47</v>
      </c>
      <c r="S884" s="297" t="s">
        <v>51</v>
      </c>
      <c r="T884" s="297"/>
      <c r="U884" s="344"/>
      <c r="V884" s="344"/>
      <c r="W884" s="335">
        <f t="shared" si="13"/>
        <v>0</v>
      </c>
      <c r="X884" s="292" t="s">
        <v>439</v>
      </c>
    </row>
    <row r="885" spans="1:24" ht="24" x14ac:dyDescent="0.2">
      <c r="A885" s="463"/>
      <c r="B885" s="465"/>
      <c r="C885" s="463"/>
      <c r="D885" s="463"/>
      <c r="E885" s="463"/>
      <c r="F885" s="463"/>
      <c r="G885" s="463"/>
      <c r="H885" s="463"/>
      <c r="I885" s="463"/>
      <c r="J885" s="465"/>
      <c r="K885" s="463"/>
      <c r="L885" s="463"/>
      <c r="M885" s="463"/>
      <c r="N885" s="463"/>
      <c r="O885" s="463"/>
      <c r="P885" s="464"/>
      <c r="Q885" s="302" t="s">
        <v>48</v>
      </c>
      <c r="R885" s="297" t="s">
        <v>47</v>
      </c>
      <c r="S885" s="297" t="s">
        <v>51</v>
      </c>
      <c r="T885" s="297"/>
      <c r="U885" s="344"/>
      <c r="V885" s="344"/>
      <c r="W885" s="335">
        <f t="shared" si="13"/>
        <v>0</v>
      </c>
      <c r="X885" s="292" t="s">
        <v>439</v>
      </c>
    </row>
    <row r="886" spans="1:24" x14ac:dyDescent="0.2">
      <c r="A886" s="463" t="s">
        <v>235</v>
      </c>
      <c r="B886" s="465">
        <v>1104</v>
      </c>
      <c r="C886" s="463" t="s">
        <v>954</v>
      </c>
      <c r="D886" s="463" t="s">
        <v>42</v>
      </c>
      <c r="E886" s="463">
        <v>29</v>
      </c>
      <c r="F886" s="463">
        <v>91</v>
      </c>
      <c r="G886" s="463">
        <v>7</v>
      </c>
      <c r="H886" s="463">
        <v>2</v>
      </c>
      <c r="I886" s="463">
        <v>6</v>
      </c>
      <c r="J886" s="465">
        <v>42</v>
      </c>
      <c r="K886" s="463" t="s">
        <v>43</v>
      </c>
      <c r="L886" s="463" t="s">
        <v>44</v>
      </c>
      <c r="M886" s="463" t="s">
        <v>45</v>
      </c>
      <c r="N886" s="463" t="s">
        <v>45</v>
      </c>
      <c r="O886" s="463" t="s">
        <v>51</v>
      </c>
      <c r="P886" s="464"/>
      <c r="Q886" s="302" t="s">
        <v>46</v>
      </c>
      <c r="R886" s="297" t="s">
        <v>47</v>
      </c>
      <c r="S886" s="297" t="s">
        <v>51</v>
      </c>
      <c r="T886" s="297"/>
      <c r="U886" s="344"/>
      <c r="V886" s="344"/>
      <c r="W886" s="335">
        <f t="shared" si="13"/>
        <v>0</v>
      </c>
      <c r="X886" s="292" t="s">
        <v>439</v>
      </c>
    </row>
    <row r="887" spans="1:24" ht="24" x14ac:dyDescent="0.2">
      <c r="A887" s="463"/>
      <c r="B887" s="465"/>
      <c r="C887" s="463"/>
      <c r="D887" s="463"/>
      <c r="E887" s="463"/>
      <c r="F887" s="463"/>
      <c r="G887" s="463"/>
      <c r="H887" s="463"/>
      <c r="I887" s="463"/>
      <c r="J887" s="465"/>
      <c r="K887" s="463"/>
      <c r="L887" s="463"/>
      <c r="M887" s="463"/>
      <c r="N887" s="463"/>
      <c r="O887" s="463"/>
      <c r="P887" s="464"/>
      <c r="Q887" s="302" t="s">
        <v>48</v>
      </c>
      <c r="R887" s="297" t="s">
        <v>47</v>
      </c>
      <c r="S887" s="297" t="s">
        <v>51</v>
      </c>
      <c r="T887" s="297"/>
      <c r="U887" s="344"/>
      <c r="V887" s="344"/>
      <c r="W887" s="335">
        <f t="shared" si="13"/>
        <v>0</v>
      </c>
      <c r="X887" s="292" t="s">
        <v>439</v>
      </c>
    </row>
    <row r="888" spans="1:24" ht="24" x14ac:dyDescent="0.2">
      <c r="A888" s="463" t="s">
        <v>235</v>
      </c>
      <c r="B888" s="465">
        <v>1105</v>
      </c>
      <c r="C888" s="463" t="s">
        <v>955</v>
      </c>
      <c r="D888" s="463" t="s">
        <v>42</v>
      </c>
      <c r="E888" s="463">
        <v>47</v>
      </c>
      <c r="F888" s="463">
        <v>148</v>
      </c>
      <c r="G888" s="463">
        <v>14</v>
      </c>
      <c r="H888" s="463">
        <v>1</v>
      </c>
      <c r="I888" s="463">
        <v>9</v>
      </c>
      <c r="J888" s="465">
        <v>126</v>
      </c>
      <c r="K888" s="463" t="s">
        <v>50</v>
      </c>
      <c r="L888" s="463" t="s">
        <v>44</v>
      </c>
      <c r="M888" s="463" t="s">
        <v>45</v>
      </c>
      <c r="N888" s="463" t="s">
        <v>51</v>
      </c>
      <c r="O888" s="463" t="s">
        <v>51</v>
      </c>
      <c r="P888" s="464" t="s">
        <v>85</v>
      </c>
      <c r="Q888" s="302" t="s">
        <v>46</v>
      </c>
      <c r="R888" s="297" t="s">
        <v>47</v>
      </c>
      <c r="S888" s="297" t="s">
        <v>51</v>
      </c>
      <c r="T888" s="297" t="s">
        <v>56</v>
      </c>
      <c r="U888" s="344"/>
      <c r="V888" s="344"/>
      <c r="W888" s="335">
        <f t="shared" si="13"/>
        <v>0</v>
      </c>
      <c r="X888" s="292" t="s">
        <v>439</v>
      </c>
    </row>
    <row r="889" spans="1:24" ht="24" x14ac:dyDescent="0.2">
      <c r="A889" s="463"/>
      <c r="B889" s="465"/>
      <c r="C889" s="463"/>
      <c r="D889" s="463"/>
      <c r="E889" s="463"/>
      <c r="F889" s="463"/>
      <c r="G889" s="463"/>
      <c r="H889" s="463"/>
      <c r="I889" s="463"/>
      <c r="J889" s="465"/>
      <c r="K889" s="463"/>
      <c r="L889" s="463"/>
      <c r="M889" s="463"/>
      <c r="N889" s="463"/>
      <c r="O889" s="463"/>
      <c r="P889" s="464"/>
      <c r="Q889" s="302" t="s">
        <v>48</v>
      </c>
      <c r="R889" s="297" t="s">
        <v>47</v>
      </c>
      <c r="S889" s="297" t="s">
        <v>51</v>
      </c>
      <c r="T889" s="297"/>
      <c r="U889" s="344"/>
      <c r="V889" s="344"/>
      <c r="W889" s="335">
        <f t="shared" si="13"/>
        <v>0</v>
      </c>
      <c r="X889" s="292" t="s">
        <v>439</v>
      </c>
    </row>
    <row r="890" spans="1:24" ht="24" x14ac:dyDescent="0.2">
      <c r="A890" s="463" t="s">
        <v>235</v>
      </c>
      <c r="B890" s="465">
        <v>1106</v>
      </c>
      <c r="C890" s="463" t="s">
        <v>956</v>
      </c>
      <c r="D890" s="463" t="s">
        <v>42</v>
      </c>
      <c r="E890" s="463">
        <v>37</v>
      </c>
      <c r="F890" s="463">
        <v>116</v>
      </c>
      <c r="G890" s="463">
        <v>9</v>
      </c>
      <c r="H890" s="463">
        <v>1</v>
      </c>
      <c r="I890" s="463">
        <v>8</v>
      </c>
      <c r="J890" s="465">
        <v>72</v>
      </c>
      <c r="K890" s="463" t="s">
        <v>43</v>
      </c>
      <c r="L890" s="463" t="s">
        <v>44</v>
      </c>
      <c r="M890" s="463" t="s">
        <v>45</v>
      </c>
      <c r="N890" s="463" t="s">
        <v>51</v>
      </c>
      <c r="O890" s="463" t="s">
        <v>51</v>
      </c>
      <c r="P890" s="464" t="s">
        <v>66</v>
      </c>
      <c r="Q890" s="302" t="s">
        <v>46</v>
      </c>
      <c r="R890" s="297" t="s">
        <v>47</v>
      </c>
      <c r="S890" s="297" t="s">
        <v>51</v>
      </c>
      <c r="T890" s="297" t="s">
        <v>56</v>
      </c>
      <c r="U890" s="344"/>
      <c r="V890" s="344"/>
      <c r="W890" s="335">
        <f t="shared" si="13"/>
        <v>0</v>
      </c>
      <c r="X890" s="292" t="s">
        <v>439</v>
      </c>
    </row>
    <row r="891" spans="1:24" ht="24" x14ac:dyDescent="0.2">
      <c r="A891" s="463"/>
      <c r="B891" s="465"/>
      <c r="C891" s="463"/>
      <c r="D891" s="463"/>
      <c r="E891" s="463"/>
      <c r="F891" s="463"/>
      <c r="G891" s="463"/>
      <c r="H891" s="463"/>
      <c r="I891" s="463"/>
      <c r="J891" s="465"/>
      <c r="K891" s="463"/>
      <c r="L891" s="463"/>
      <c r="M891" s="463"/>
      <c r="N891" s="463"/>
      <c r="O891" s="463"/>
      <c r="P891" s="464"/>
      <c r="Q891" s="302" t="s">
        <v>48</v>
      </c>
      <c r="R891" s="297" t="s">
        <v>47</v>
      </c>
      <c r="S891" s="297" t="s">
        <v>51</v>
      </c>
      <c r="T891" s="297"/>
      <c r="U891" s="344"/>
      <c r="V891" s="344"/>
      <c r="W891" s="335">
        <f t="shared" si="13"/>
        <v>0</v>
      </c>
      <c r="X891" s="292" t="s">
        <v>439</v>
      </c>
    </row>
    <row r="892" spans="1:24" x14ac:dyDescent="0.2">
      <c r="A892" s="463" t="s">
        <v>235</v>
      </c>
      <c r="B892" s="465">
        <v>1107</v>
      </c>
      <c r="C892" s="463" t="s">
        <v>957</v>
      </c>
      <c r="D892" s="463" t="s">
        <v>82</v>
      </c>
      <c r="E892" s="463">
        <v>39</v>
      </c>
      <c r="F892" s="463">
        <v>123</v>
      </c>
      <c r="G892" s="463">
        <v>12</v>
      </c>
      <c r="H892" s="463">
        <v>2</v>
      </c>
      <c r="I892" s="463">
        <v>9</v>
      </c>
      <c r="J892" s="465">
        <v>108</v>
      </c>
      <c r="K892" s="463" t="s">
        <v>43</v>
      </c>
      <c r="L892" s="463" t="s">
        <v>44</v>
      </c>
      <c r="M892" s="463" t="s">
        <v>45</v>
      </c>
      <c r="N892" s="463" t="s">
        <v>45</v>
      </c>
      <c r="O892" s="463" t="s">
        <v>51</v>
      </c>
      <c r="P892" s="464"/>
      <c r="Q892" s="302" t="s">
        <v>46</v>
      </c>
      <c r="R892" s="297" t="s">
        <v>47</v>
      </c>
      <c r="S892" s="297" t="s">
        <v>51</v>
      </c>
      <c r="T892" s="297"/>
      <c r="U892" s="344"/>
      <c r="V892" s="344"/>
      <c r="W892" s="335">
        <f t="shared" si="13"/>
        <v>0</v>
      </c>
      <c r="X892" s="292" t="s">
        <v>439</v>
      </c>
    </row>
    <row r="893" spans="1:24" ht="24" x14ac:dyDescent="0.2">
      <c r="A893" s="463"/>
      <c r="B893" s="465"/>
      <c r="C893" s="463"/>
      <c r="D893" s="463"/>
      <c r="E893" s="463"/>
      <c r="F893" s="463"/>
      <c r="G893" s="463"/>
      <c r="H893" s="463"/>
      <c r="I893" s="463"/>
      <c r="J893" s="465"/>
      <c r="K893" s="463"/>
      <c r="L893" s="463"/>
      <c r="M893" s="463"/>
      <c r="N893" s="463"/>
      <c r="O893" s="463"/>
      <c r="P893" s="464"/>
      <c r="Q893" s="302" t="s">
        <v>48</v>
      </c>
      <c r="R893" s="297" t="s">
        <v>47</v>
      </c>
      <c r="S893" s="297" t="s">
        <v>51</v>
      </c>
      <c r="T893" s="297"/>
      <c r="U893" s="344"/>
      <c r="V893" s="344"/>
      <c r="W893" s="335">
        <f t="shared" si="13"/>
        <v>0</v>
      </c>
      <c r="X893" s="292" t="s">
        <v>439</v>
      </c>
    </row>
    <row r="894" spans="1:24" x14ac:dyDescent="0.2">
      <c r="A894" s="463" t="s">
        <v>235</v>
      </c>
      <c r="B894" s="465">
        <v>1108</v>
      </c>
      <c r="C894" s="463" t="s">
        <v>958</v>
      </c>
      <c r="D894" s="463" t="s">
        <v>82</v>
      </c>
      <c r="E894" s="463">
        <v>54</v>
      </c>
      <c r="F894" s="463">
        <v>170</v>
      </c>
      <c r="G894" s="463">
        <v>12</v>
      </c>
      <c r="H894" s="463">
        <v>2</v>
      </c>
      <c r="I894" s="463">
        <v>8</v>
      </c>
      <c r="J894" s="465">
        <v>96</v>
      </c>
      <c r="K894" s="463" t="s">
        <v>43</v>
      </c>
      <c r="L894" s="463" t="s">
        <v>44</v>
      </c>
      <c r="M894" s="463" t="s">
        <v>45</v>
      </c>
      <c r="N894" s="463" t="s">
        <v>45</v>
      </c>
      <c r="O894" s="463" t="s">
        <v>51</v>
      </c>
      <c r="P894" s="464"/>
      <c r="Q894" s="302" t="s">
        <v>46</v>
      </c>
      <c r="R894" s="297" t="s">
        <v>47</v>
      </c>
      <c r="S894" s="297" t="s">
        <v>51</v>
      </c>
      <c r="T894" s="297"/>
      <c r="U894" s="344"/>
      <c r="V894" s="344"/>
      <c r="W894" s="335">
        <f t="shared" si="13"/>
        <v>0</v>
      </c>
      <c r="X894" s="292" t="s">
        <v>439</v>
      </c>
    </row>
    <row r="895" spans="1:24" ht="24" x14ac:dyDescent="0.2">
      <c r="A895" s="463"/>
      <c r="B895" s="465"/>
      <c r="C895" s="463"/>
      <c r="D895" s="463"/>
      <c r="E895" s="463"/>
      <c r="F895" s="463"/>
      <c r="G895" s="463"/>
      <c r="H895" s="463"/>
      <c r="I895" s="463"/>
      <c r="J895" s="465"/>
      <c r="K895" s="463"/>
      <c r="L895" s="463"/>
      <c r="M895" s="463"/>
      <c r="N895" s="463"/>
      <c r="O895" s="463"/>
      <c r="P895" s="464"/>
      <c r="Q895" s="302" t="s">
        <v>48</v>
      </c>
      <c r="R895" s="297" t="s">
        <v>47</v>
      </c>
      <c r="S895" s="297" t="s">
        <v>51</v>
      </c>
      <c r="T895" s="297"/>
      <c r="U895" s="344"/>
      <c r="V895" s="344"/>
      <c r="W895" s="335">
        <f t="shared" si="13"/>
        <v>0</v>
      </c>
      <c r="X895" s="292" t="s">
        <v>439</v>
      </c>
    </row>
    <row r="896" spans="1:24" x14ac:dyDescent="0.2">
      <c r="A896" s="463" t="s">
        <v>235</v>
      </c>
      <c r="B896" s="465">
        <v>1109</v>
      </c>
      <c r="C896" s="463" t="s">
        <v>959</v>
      </c>
      <c r="D896" s="463" t="s">
        <v>82</v>
      </c>
      <c r="E896" s="463">
        <v>46</v>
      </c>
      <c r="F896" s="463">
        <v>145</v>
      </c>
      <c r="G896" s="463">
        <v>12</v>
      </c>
      <c r="H896" s="463">
        <v>3</v>
      </c>
      <c r="I896" s="463">
        <v>10</v>
      </c>
      <c r="J896" s="465">
        <v>120</v>
      </c>
      <c r="K896" s="463" t="s">
        <v>50</v>
      </c>
      <c r="L896" s="463" t="s">
        <v>44</v>
      </c>
      <c r="M896" s="463" t="s">
        <v>45</v>
      </c>
      <c r="N896" s="463" t="s">
        <v>51</v>
      </c>
      <c r="O896" s="463" t="s">
        <v>51</v>
      </c>
      <c r="P896" s="464" t="s">
        <v>66</v>
      </c>
      <c r="Q896" s="302" t="s">
        <v>46</v>
      </c>
      <c r="R896" s="297" t="s">
        <v>47</v>
      </c>
      <c r="S896" s="297" t="s">
        <v>51</v>
      </c>
      <c r="T896" s="297"/>
      <c r="U896" s="344"/>
      <c r="V896" s="344"/>
      <c r="W896" s="335">
        <f t="shared" si="13"/>
        <v>0</v>
      </c>
      <c r="X896" s="292" t="s">
        <v>439</v>
      </c>
    </row>
    <row r="897" spans="1:24" ht="24" x14ac:dyDescent="0.2">
      <c r="A897" s="463"/>
      <c r="B897" s="465"/>
      <c r="C897" s="463"/>
      <c r="D897" s="463"/>
      <c r="E897" s="463"/>
      <c r="F897" s="463"/>
      <c r="G897" s="463"/>
      <c r="H897" s="463"/>
      <c r="I897" s="463"/>
      <c r="J897" s="465"/>
      <c r="K897" s="463"/>
      <c r="L897" s="463"/>
      <c r="M897" s="463"/>
      <c r="N897" s="463"/>
      <c r="O897" s="463"/>
      <c r="P897" s="464"/>
      <c r="Q897" s="302" t="s">
        <v>48</v>
      </c>
      <c r="R897" s="297" t="s">
        <v>47</v>
      </c>
      <c r="S897" s="297" t="s">
        <v>51</v>
      </c>
      <c r="T897" s="297"/>
      <c r="U897" s="344"/>
      <c r="V897" s="344"/>
      <c r="W897" s="335">
        <f t="shared" si="13"/>
        <v>0</v>
      </c>
      <c r="X897" s="292" t="s">
        <v>439</v>
      </c>
    </row>
    <row r="898" spans="1:24" ht="24" x14ac:dyDescent="0.2">
      <c r="A898" s="463" t="s">
        <v>235</v>
      </c>
      <c r="B898" s="465">
        <v>1110</v>
      </c>
      <c r="C898" s="463" t="s">
        <v>960</v>
      </c>
      <c r="D898" s="463" t="s">
        <v>82</v>
      </c>
      <c r="E898" s="463">
        <v>47</v>
      </c>
      <c r="F898" s="463">
        <v>148</v>
      </c>
      <c r="G898" s="463">
        <v>11</v>
      </c>
      <c r="H898" s="463">
        <v>2</v>
      </c>
      <c r="I898" s="463">
        <v>9</v>
      </c>
      <c r="J898" s="465">
        <v>99</v>
      </c>
      <c r="K898" s="463" t="s">
        <v>50</v>
      </c>
      <c r="L898" s="463" t="s">
        <v>44</v>
      </c>
      <c r="M898" s="463" t="s">
        <v>45</v>
      </c>
      <c r="N898" s="463" t="s">
        <v>51</v>
      </c>
      <c r="O898" s="463" t="s">
        <v>51</v>
      </c>
      <c r="P898" s="464" t="s">
        <v>85</v>
      </c>
      <c r="Q898" s="302" t="s">
        <v>46</v>
      </c>
      <c r="R898" s="297" t="s">
        <v>47</v>
      </c>
      <c r="S898" s="297" t="s">
        <v>51</v>
      </c>
      <c r="T898" s="297" t="s">
        <v>56</v>
      </c>
      <c r="U898" s="344"/>
      <c r="V898" s="344"/>
      <c r="W898" s="335">
        <f t="shared" si="13"/>
        <v>0</v>
      </c>
      <c r="X898" s="292" t="s">
        <v>439</v>
      </c>
    </row>
    <row r="899" spans="1:24" ht="24" x14ac:dyDescent="0.2">
      <c r="A899" s="463"/>
      <c r="B899" s="465"/>
      <c r="C899" s="463"/>
      <c r="D899" s="463"/>
      <c r="E899" s="463"/>
      <c r="F899" s="463"/>
      <c r="G899" s="463"/>
      <c r="H899" s="463"/>
      <c r="I899" s="463"/>
      <c r="J899" s="465"/>
      <c r="K899" s="463"/>
      <c r="L899" s="463"/>
      <c r="M899" s="463"/>
      <c r="N899" s="463"/>
      <c r="O899" s="463"/>
      <c r="P899" s="464"/>
      <c r="Q899" s="302" t="s">
        <v>48</v>
      </c>
      <c r="R899" s="297" t="s">
        <v>47</v>
      </c>
      <c r="S899" s="297" t="s">
        <v>51</v>
      </c>
      <c r="T899" s="297"/>
      <c r="U899" s="344"/>
      <c r="V899" s="344"/>
      <c r="W899" s="335">
        <f t="shared" ref="W899:W962" si="14">U899+V899</f>
        <v>0</v>
      </c>
      <c r="X899" s="292" t="s">
        <v>439</v>
      </c>
    </row>
    <row r="900" spans="1:24" x14ac:dyDescent="0.2">
      <c r="A900" s="463" t="s">
        <v>235</v>
      </c>
      <c r="B900" s="465">
        <v>1111</v>
      </c>
      <c r="C900" s="463" t="s">
        <v>961</v>
      </c>
      <c r="D900" s="463" t="s">
        <v>82</v>
      </c>
      <c r="E900" s="463">
        <v>34</v>
      </c>
      <c r="F900" s="463">
        <v>107</v>
      </c>
      <c r="G900" s="463">
        <v>11</v>
      </c>
      <c r="H900" s="463">
        <v>2</v>
      </c>
      <c r="I900" s="463">
        <v>7</v>
      </c>
      <c r="J900" s="465">
        <v>77</v>
      </c>
      <c r="K900" s="463" t="s">
        <v>43</v>
      </c>
      <c r="L900" s="463" t="s">
        <v>44</v>
      </c>
      <c r="M900" s="463" t="s">
        <v>45</v>
      </c>
      <c r="N900" s="463" t="s">
        <v>45</v>
      </c>
      <c r="O900" s="463" t="s">
        <v>51</v>
      </c>
      <c r="P900" s="464"/>
      <c r="Q900" s="302" t="s">
        <v>46</v>
      </c>
      <c r="R900" s="297" t="s">
        <v>47</v>
      </c>
      <c r="S900" s="297" t="s">
        <v>51</v>
      </c>
      <c r="T900" s="297"/>
      <c r="U900" s="344"/>
      <c r="V900" s="344"/>
      <c r="W900" s="335">
        <f t="shared" si="14"/>
        <v>0</v>
      </c>
      <c r="X900" s="292" t="s">
        <v>439</v>
      </c>
    </row>
    <row r="901" spans="1:24" ht="24" x14ac:dyDescent="0.2">
      <c r="A901" s="463"/>
      <c r="B901" s="465"/>
      <c r="C901" s="463"/>
      <c r="D901" s="463"/>
      <c r="E901" s="463"/>
      <c r="F901" s="463"/>
      <c r="G901" s="463"/>
      <c r="H901" s="463"/>
      <c r="I901" s="463"/>
      <c r="J901" s="465"/>
      <c r="K901" s="463"/>
      <c r="L901" s="463"/>
      <c r="M901" s="463"/>
      <c r="N901" s="463"/>
      <c r="O901" s="463"/>
      <c r="P901" s="464"/>
      <c r="Q901" s="302" t="s">
        <v>48</v>
      </c>
      <c r="R901" s="297" t="s">
        <v>47</v>
      </c>
      <c r="S901" s="297" t="s">
        <v>51</v>
      </c>
      <c r="T901" s="297"/>
      <c r="U901" s="344"/>
      <c r="V901" s="344"/>
      <c r="W901" s="335">
        <f t="shared" si="14"/>
        <v>0</v>
      </c>
      <c r="X901" s="292" t="s">
        <v>439</v>
      </c>
    </row>
    <row r="902" spans="1:24" x14ac:dyDescent="0.2">
      <c r="A902" s="463" t="s">
        <v>235</v>
      </c>
      <c r="B902" s="465">
        <v>1112</v>
      </c>
      <c r="C902" s="463" t="s">
        <v>962</v>
      </c>
      <c r="D902" s="463" t="s">
        <v>82</v>
      </c>
      <c r="E902" s="463">
        <v>39</v>
      </c>
      <c r="F902" s="463">
        <v>123</v>
      </c>
      <c r="G902" s="463">
        <v>9</v>
      </c>
      <c r="H902" s="463">
        <v>2</v>
      </c>
      <c r="I902" s="463">
        <v>7</v>
      </c>
      <c r="J902" s="465">
        <v>63</v>
      </c>
      <c r="K902" s="463" t="s">
        <v>43</v>
      </c>
      <c r="L902" s="463" t="s">
        <v>44</v>
      </c>
      <c r="M902" s="463" t="s">
        <v>45</v>
      </c>
      <c r="N902" s="463" t="s">
        <v>45</v>
      </c>
      <c r="O902" s="463" t="s">
        <v>51</v>
      </c>
      <c r="P902" s="464"/>
      <c r="Q902" s="302" t="s">
        <v>46</v>
      </c>
      <c r="R902" s="297" t="s">
        <v>47</v>
      </c>
      <c r="S902" s="297" t="s">
        <v>51</v>
      </c>
      <c r="T902" s="297"/>
      <c r="U902" s="344"/>
      <c r="V902" s="344"/>
      <c r="W902" s="335">
        <f t="shared" si="14"/>
        <v>0</v>
      </c>
      <c r="X902" s="292" t="s">
        <v>439</v>
      </c>
    </row>
    <row r="903" spans="1:24" ht="24" x14ac:dyDescent="0.2">
      <c r="A903" s="463"/>
      <c r="B903" s="465"/>
      <c r="C903" s="463"/>
      <c r="D903" s="463"/>
      <c r="E903" s="463"/>
      <c r="F903" s="463"/>
      <c r="G903" s="463"/>
      <c r="H903" s="463"/>
      <c r="I903" s="463"/>
      <c r="J903" s="465"/>
      <c r="K903" s="463"/>
      <c r="L903" s="463"/>
      <c r="M903" s="463"/>
      <c r="N903" s="463"/>
      <c r="O903" s="463"/>
      <c r="P903" s="464"/>
      <c r="Q903" s="302" t="s">
        <v>48</v>
      </c>
      <c r="R903" s="297" t="s">
        <v>47</v>
      </c>
      <c r="S903" s="297" t="s">
        <v>51</v>
      </c>
      <c r="T903" s="297"/>
      <c r="U903" s="344"/>
      <c r="V903" s="344"/>
      <c r="W903" s="335">
        <f t="shared" si="14"/>
        <v>0</v>
      </c>
      <c r="X903" s="292" t="s">
        <v>439</v>
      </c>
    </row>
    <row r="904" spans="1:24" x14ac:dyDescent="0.2">
      <c r="A904" s="463" t="s">
        <v>235</v>
      </c>
      <c r="B904" s="465">
        <v>1113</v>
      </c>
      <c r="C904" s="463" t="s">
        <v>963</v>
      </c>
      <c r="D904" s="463" t="s">
        <v>82</v>
      </c>
      <c r="E904" s="463">
        <v>41</v>
      </c>
      <c r="F904" s="463">
        <v>129</v>
      </c>
      <c r="G904" s="463">
        <v>11</v>
      </c>
      <c r="H904" s="463">
        <v>2</v>
      </c>
      <c r="I904" s="463">
        <v>9</v>
      </c>
      <c r="J904" s="465">
        <v>99</v>
      </c>
      <c r="K904" s="463" t="s">
        <v>50</v>
      </c>
      <c r="L904" s="463" t="s">
        <v>44</v>
      </c>
      <c r="M904" s="463" t="s">
        <v>45</v>
      </c>
      <c r="N904" s="463" t="s">
        <v>51</v>
      </c>
      <c r="O904" s="463" t="s">
        <v>51</v>
      </c>
      <c r="P904" s="464" t="s">
        <v>66</v>
      </c>
      <c r="Q904" s="302" t="s">
        <v>46</v>
      </c>
      <c r="R904" s="297" t="s">
        <v>47</v>
      </c>
      <c r="S904" s="297" t="s">
        <v>51</v>
      </c>
      <c r="T904" s="297"/>
      <c r="U904" s="344"/>
      <c r="V904" s="344"/>
      <c r="W904" s="335">
        <f t="shared" si="14"/>
        <v>0</v>
      </c>
      <c r="X904" s="292" t="s">
        <v>439</v>
      </c>
    </row>
    <row r="905" spans="1:24" ht="24" x14ac:dyDescent="0.2">
      <c r="A905" s="463"/>
      <c r="B905" s="465"/>
      <c r="C905" s="463"/>
      <c r="D905" s="463"/>
      <c r="E905" s="463"/>
      <c r="F905" s="463"/>
      <c r="G905" s="463"/>
      <c r="H905" s="463"/>
      <c r="I905" s="463"/>
      <c r="J905" s="465"/>
      <c r="K905" s="463"/>
      <c r="L905" s="463"/>
      <c r="M905" s="463"/>
      <c r="N905" s="463"/>
      <c r="O905" s="463"/>
      <c r="P905" s="464"/>
      <c r="Q905" s="302" t="s">
        <v>48</v>
      </c>
      <c r="R905" s="297" t="s">
        <v>47</v>
      </c>
      <c r="S905" s="297" t="s">
        <v>51</v>
      </c>
      <c r="T905" s="297"/>
      <c r="U905" s="344"/>
      <c r="V905" s="344"/>
      <c r="W905" s="335">
        <f t="shared" si="14"/>
        <v>0</v>
      </c>
      <c r="X905" s="292" t="s">
        <v>439</v>
      </c>
    </row>
    <row r="906" spans="1:24" x14ac:dyDescent="0.2">
      <c r="A906" s="463" t="s">
        <v>235</v>
      </c>
      <c r="B906" s="465">
        <v>1114</v>
      </c>
      <c r="C906" s="463" t="s">
        <v>964</v>
      </c>
      <c r="D906" s="463" t="s">
        <v>82</v>
      </c>
      <c r="E906" s="463">
        <v>42</v>
      </c>
      <c r="F906" s="463">
        <v>132</v>
      </c>
      <c r="G906" s="463">
        <v>11</v>
      </c>
      <c r="H906" s="463">
        <v>1</v>
      </c>
      <c r="I906" s="463">
        <v>8</v>
      </c>
      <c r="J906" s="465">
        <v>88</v>
      </c>
      <c r="K906" s="463" t="s">
        <v>50</v>
      </c>
      <c r="L906" s="463" t="s">
        <v>44</v>
      </c>
      <c r="M906" s="463" t="s">
        <v>45</v>
      </c>
      <c r="N906" s="463" t="s">
        <v>45</v>
      </c>
      <c r="O906" s="463" t="s">
        <v>51</v>
      </c>
      <c r="P906" s="464"/>
      <c r="Q906" s="302" t="s">
        <v>46</v>
      </c>
      <c r="R906" s="297" t="s">
        <v>47</v>
      </c>
      <c r="S906" s="297" t="s">
        <v>51</v>
      </c>
      <c r="T906" s="297"/>
      <c r="U906" s="344"/>
      <c r="V906" s="344"/>
      <c r="W906" s="335">
        <f t="shared" si="14"/>
        <v>0</v>
      </c>
      <c r="X906" s="292" t="s">
        <v>439</v>
      </c>
    </row>
    <row r="907" spans="1:24" ht="24" x14ac:dyDescent="0.2">
      <c r="A907" s="463"/>
      <c r="B907" s="465"/>
      <c r="C907" s="463"/>
      <c r="D907" s="463"/>
      <c r="E907" s="463"/>
      <c r="F907" s="463"/>
      <c r="G907" s="463"/>
      <c r="H907" s="463"/>
      <c r="I907" s="463"/>
      <c r="J907" s="465"/>
      <c r="K907" s="463"/>
      <c r="L907" s="463"/>
      <c r="M907" s="463"/>
      <c r="N907" s="463"/>
      <c r="O907" s="463"/>
      <c r="P907" s="464"/>
      <c r="Q907" s="302" t="s">
        <v>48</v>
      </c>
      <c r="R907" s="297" t="s">
        <v>47</v>
      </c>
      <c r="S907" s="297" t="s">
        <v>51</v>
      </c>
      <c r="T907" s="297"/>
      <c r="U907" s="344"/>
      <c r="V907" s="344"/>
      <c r="W907" s="335">
        <f t="shared" si="14"/>
        <v>0</v>
      </c>
      <c r="X907" s="292" t="s">
        <v>439</v>
      </c>
    </row>
    <row r="908" spans="1:24" x14ac:dyDescent="0.2">
      <c r="A908" s="463" t="s">
        <v>235</v>
      </c>
      <c r="B908" s="465">
        <v>1115</v>
      </c>
      <c r="C908" s="463" t="s">
        <v>965</v>
      </c>
      <c r="D908" s="463" t="s">
        <v>82</v>
      </c>
      <c r="E908" s="463">
        <v>26</v>
      </c>
      <c r="F908" s="463">
        <v>82</v>
      </c>
      <c r="G908" s="463">
        <v>8</v>
      </c>
      <c r="H908" s="463">
        <v>2</v>
      </c>
      <c r="I908" s="463">
        <v>6</v>
      </c>
      <c r="J908" s="465">
        <v>48</v>
      </c>
      <c r="K908" s="463" t="s">
        <v>43</v>
      </c>
      <c r="L908" s="463" t="s">
        <v>44</v>
      </c>
      <c r="M908" s="463" t="s">
        <v>45</v>
      </c>
      <c r="N908" s="463" t="s">
        <v>45</v>
      </c>
      <c r="O908" s="463" t="s">
        <v>51</v>
      </c>
      <c r="P908" s="464"/>
      <c r="Q908" s="302" t="s">
        <v>46</v>
      </c>
      <c r="R908" s="297" t="s">
        <v>47</v>
      </c>
      <c r="S908" s="297" t="s">
        <v>51</v>
      </c>
      <c r="T908" s="297"/>
      <c r="U908" s="344"/>
      <c r="V908" s="344"/>
      <c r="W908" s="335">
        <f t="shared" si="14"/>
        <v>0</v>
      </c>
      <c r="X908" s="292" t="s">
        <v>439</v>
      </c>
    </row>
    <row r="909" spans="1:24" ht="24" x14ac:dyDescent="0.2">
      <c r="A909" s="463"/>
      <c r="B909" s="465"/>
      <c r="C909" s="463"/>
      <c r="D909" s="463"/>
      <c r="E909" s="463"/>
      <c r="F909" s="463"/>
      <c r="G909" s="463"/>
      <c r="H909" s="463"/>
      <c r="I909" s="463"/>
      <c r="J909" s="465"/>
      <c r="K909" s="463"/>
      <c r="L909" s="463"/>
      <c r="M909" s="463"/>
      <c r="N909" s="463"/>
      <c r="O909" s="463"/>
      <c r="P909" s="464"/>
      <c r="Q909" s="302" t="s">
        <v>48</v>
      </c>
      <c r="R909" s="297" t="s">
        <v>47</v>
      </c>
      <c r="S909" s="297" t="s">
        <v>51</v>
      </c>
      <c r="T909" s="297"/>
      <c r="U909" s="344"/>
      <c r="V909" s="344"/>
      <c r="W909" s="335">
        <f t="shared" si="14"/>
        <v>0</v>
      </c>
      <c r="X909" s="292" t="s">
        <v>439</v>
      </c>
    </row>
    <row r="910" spans="1:24" x14ac:dyDescent="0.2">
      <c r="A910" s="463" t="s">
        <v>235</v>
      </c>
      <c r="B910" s="465">
        <v>1116</v>
      </c>
      <c r="C910" s="463" t="s">
        <v>966</v>
      </c>
      <c r="D910" s="463" t="s">
        <v>42</v>
      </c>
      <c r="E910" s="463">
        <v>43</v>
      </c>
      <c r="F910" s="463">
        <v>135</v>
      </c>
      <c r="G910" s="463">
        <v>10</v>
      </c>
      <c r="H910" s="463">
        <v>1</v>
      </c>
      <c r="I910" s="463">
        <v>7</v>
      </c>
      <c r="J910" s="465">
        <v>70</v>
      </c>
      <c r="K910" s="463" t="s">
        <v>43</v>
      </c>
      <c r="L910" s="463" t="s">
        <v>44</v>
      </c>
      <c r="M910" s="463" t="s">
        <v>45</v>
      </c>
      <c r="N910" s="463" t="s">
        <v>45</v>
      </c>
      <c r="O910" s="463" t="s">
        <v>51</v>
      </c>
      <c r="P910" s="464"/>
      <c r="Q910" s="302" t="s">
        <v>46</v>
      </c>
      <c r="R910" s="297" t="s">
        <v>47</v>
      </c>
      <c r="S910" s="297" t="s">
        <v>51</v>
      </c>
      <c r="T910" s="297"/>
      <c r="U910" s="344"/>
      <c r="V910" s="344"/>
      <c r="W910" s="335">
        <f t="shared" si="14"/>
        <v>0</v>
      </c>
      <c r="X910" s="292" t="s">
        <v>439</v>
      </c>
    </row>
    <row r="911" spans="1:24" ht="24" x14ac:dyDescent="0.2">
      <c r="A911" s="463"/>
      <c r="B911" s="465"/>
      <c r="C911" s="463"/>
      <c r="D911" s="463"/>
      <c r="E911" s="463"/>
      <c r="F911" s="463"/>
      <c r="G911" s="463"/>
      <c r="H911" s="463"/>
      <c r="I911" s="463"/>
      <c r="J911" s="465"/>
      <c r="K911" s="463"/>
      <c r="L911" s="463"/>
      <c r="M911" s="463"/>
      <c r="N911" s="463"/>
      <c r="O911" s="463"/>
      <c r="P911" s="464"/>
      <c r="Q911" s="302" t="s">
        <v>48</v>
      </c>
      <c r="R911" s="297" t="s">
        <v>47</v>
      </c>
      <c r="S911" s="297" t="s">
        <v>51</v>
      </c>
      <c r="T911" s="297"/>
      <c r="U911" s="344"/>
      <c r="V911" s="344"/>
      <c r="W911" s="335">
        <f t="shared" si="14"/>
        <v>0</v>
      </c>
      <c r="X911" s="292" t="s">
        <v>439</v>
      </c>
    </row>
    <row r="912" spans="1:24" x14ac:dyDescent="0.2">
      <c r="A912" s="463" t="s">
        <v>235</v>
      </c>
      <c r="B912" s="465">
        <v>1117</v>
      </c>
      <c r="C912" s="463" t="s">
        <v>967</v>
      </c>
      <c r="D912" s="463" t="s">
        <v>82</v>
      </c>
      <c r="E912" s="463">
        <v>31</v>
      </c>
      <c r="F912" s="463">
        <v>97</v>
      </c>
      <c r="G912" s="463">
        <v>8</v>
      </c>
      <c r="H912" s="463">
        <v>2</v>
      </c>
      <c r="I912" s="463">
        <v>6</v>
      </c>
      <c r="J912" s="465">
        <v>48</v>
      </c>
      <c r="K912" s="463" t="s">
        <v>43</v>
      </c>
      <c r="L912" s="463" t="s">
        <v>44</v>
      </c>
      <c r="M912" s="463" t="s">
        <v>45</v>
      </c>
      <c r="N912" s="463" t="s">
        <v>45</v>
      </c>
      <c r="O912" s="463" t="s">
        <v>51</v>
      </c>
      <c r="P912" s="464"/>
      <c r="Q912" s="302" t="s">
        <v>46</v>
      </c>
      <c r="R912" s="297" t="s">
        <v>47</v>
      </c>
      <c r="S912" s="297" t="s">
        <v>51</v>
      </c>
      <c r="T912" s="297"/>
      <c r="U912" s="344"/>
      <c r="V912" s="344"/>
      <c r="W912" s="335">
        <f t="shared" si="14"/>
        <v>0</v>
      </c>
      <c r="X912" s="292" t="s">
        <v>439</v>
      </c>
    </row>
    <row r="913" spans="1:24" ht="24" x14ac:dyDescent="0.2">
      <c r="A913" s="463"/>
      <c r="B913" s="465"/>
      <c r="C913" s="463"/>
      <c r="D913" s="463"/>
      <c r="E913" s="463"/>
      <c r="F913" s="463"/>
      <c r="G913" s="463"/>
      <c r="H913" s="463"/>
      <c r="I913" s="463"/>
      <c r="J913" s="465"/>
      <c r="K913" s="463"/>
      <c r="L913" s="463"/>
      <c r="M913" s="463"/>
      <c r="N913" s="463"/>
      <c r="O913" s="463"/>
      <c r="P913" s="464"/>
      <c r="Q913" s="302" t="s">
        <v>48</v>
      </c>
      <c r="R913" s="297" t="s">
        <v>47</v>
      </c>
      <c r="S913" s="297" t="s">
        <v>51</v>
      </c>
      <c r="T913" s="297"/>
      <c r="U913" s="344"/>
      <c r="V913" s="344"/>
      <c r="W913" s="335">
        <f t="shared" si="14"/>
        <v>0</v>
      </c>
      <c r="X913" s="292" t="s">
        <v>439</v>
      </c>
    </row>
    <row r="914" spans="1:24" x14ac:dyDescent="0.2">
      <c r="A914" s="463" t="s">
        <v>235</v>
      </c>
      <c r="B914" s="465">
        <v>1118</v>
      </c>
      <c r="C914" s="463" t="s">
        <v>968</v>
      </c>
      <c r="D914" s="463" t="s">
        <v>42</v>
      </c>
      <c r="E914" s="463">
        <v>33</v>
      </c>
      <c r="F914" s="463">
        <v>104</v>
      </c>
      <c r="G914" s="463">
        <v>9</v>
      </c>
      <c r="H914" s="463">
        <v>1</v>
      </c>
      <c r="I914" s="463">
        <v>7</v>
      </c>
      <c r="J914" s="465">
        <v>63</v>
      </c>
      <c r="K914" s="463" t="s">
        <v>43</v>
      </c>
      <c r="L914" s="463" t="s">
        <v>44</v>
      </c>
      <c r="M914" s="463" t="s">
        <v>45</v>
      </c>
      <c r="N914" s="463" t="s">
        <v>45</v>
      </c>
      <c r="O914" s="463" t="s">
        <v>51</v>
      </c>
      <c r="P914" s="464"/>
      <c r="Q914" s="302" t="s">
        <v>46</v>
      </c>
      <c r="R914" s="297" t="s">
        <v>47</v>
      </c>
      <c r="S914" s="297" t="s">
        <v>51</v>
      </c>
      <c r="T914" s="297"/>
      <c r="U914" s="344"/>
      <c r="V914" s="344"/>
      <c r="W914" s="335">
        <f t="shared" si="14"/>
        <v>0</v>
      </c>
      <c r="X914" s="292" t="s">
        <v>439</v>
      </c>
    </row>
    <row r="915" spans="1:24" ht="24" x14ac:dyDescent="0.2">
      <c r="A915" s="463"/>
      <c r="B915" s="465"/>
      <c r="C915" s="463"/>
      <c r="D915" s="463"/>
      <c r="E915" s="463"/>
      <c r="F915" s="463"/>
      <c r="G915" s="463"/>
      <c r="H915" s="463"/>
      <c r="I915" s="463"/>
      <c r="J915" s="465"/>
      <c r="K915" s="463"/>
      <c r="L915" s="463"/>
      <c r="M915" s="463"/>
      <c r="N915" s="463"/>
      <c r="O915" s="463"/>
      <c r="P915" s="464"/>
      <c r="Q915" s="302" t="s">
        <v>48</v>
      </c>
      <c r="R915" s="297" t="s">
        <v>47</v>
      </c>
      <c r="S915" s="297" t="s">
        <v>51</v>
      </c>
      <c r="T915" s="297"/>
      <c r="U915" s="344"/>
      <c r="V915" s="344"/>
      <c r="W915" s="335">
        <f t="shared" si="14"/>
        <v>0</v>
      </c>
      <c r="X915" s="292" t="s">
        <v>439</v>
      </c>
    </row>
    <row r="916" spans="1:24" x14ac:dyDescent="0.2">
      <c r="A916" s="463" t="s">
        <v>235</v>
      </c>
      <c r="B916" s="465">
        <v>1119</v>
      </c>
      <c r="C916" s="463" t="s">
        <v>969</v>
      </c>
      <c r="D916" s="463" t="s">
        <v>82</v>
      </c>
      <c r="E916" s="463">
        <v>32</v>
      </c>
      <c r="F916" s="463">
        <v>101</v>
      </c>
      <c r="G916" s="463">
        <v>8</v>
      </c>
      <c r="H916" s="463">
        <v>2</v>
      </c>
      <c r="I916" s="463">
        <v>6</v>
      </c>
      <c r="J916" s="465">
        <v>48</v>
      </c>
      <c r="K916" s="463" t="s">
        <v>43</v>
      </c>
      <c r="L916" s="463" t="s">
        <v>44</v>
      </c>
      <c r="M916" s="463" t="s">
        <v>45</v>
      </c>
      <c r="N916" s="463" t="s">
        <v>45</v>
      </c>
      <c r="O916" s="463" t="s">
        <v>51</v>
      </c>
      <c r="P916" s="464"/>
      <c r="Q916" s="302" t="s">
        <v>46</v>
      </c>
      <c r="R916" s="297" t="s">
        <v>47</v>
      </c>
      <c r="S916" s="297" t="s">
        <v>51</v>
      </c>
      <c r="T916" s="297"/>
      <c r="U916" s="344"/>
      <c r="V916" s="344"/>
      <c r="W916" s="335">
        <f t="shared" si="14"/>
        <v>0</v>
      </c>
      <c r="X916" s="292" t="s">
        <v>439</v>
      </c>
    </row>
    <row r="917" spans="1:24" ht="24" x14ac:dyDescent="0.2">
      <c r="A917" s="463"/>
      <c r="B917" s="465"/>
      <c r="C917" s="463"/>
      <c r="D917" s="463"/>
      <c r="E917" s="463"/>
      <c r="F917" s="463"/>
      <c r="G917" s="463"/>
      <c r="H917" s="463"/>
      <c r="I917" s="463"/>
      <c r="J917" s="465"/>
      <c r="K917" s="463"/>
      <c r="L917" s="463"/>
      <c r="M917" s="463"/>
      <c r="N917" s="463"/>
      <c r="O917" s="463"/>
      <c r="P917" s="464"/>
      <c r="Q917" s="302" t="s">
        <v>48</v>
      </c>
      <c r="R917" s="297" t="s">
        <v>47</v>
      </c>
      <c r="S917" s="297" t="s">
        <v>51</v>
      </c>
      <c r="T917" s="297"/>
      <c r="U917" s="344"/>
      <c r="V917" s="344"/>
      <c r="W917" s="335">
        <f t="shared" si="14"/>
        <v>0</v>
      </c>
      <c r="X917" s="292" t="s">
        <v>439</v>
      </c>
    </row>
    <row r="918" spans="1:24" x14ac:dyDescent="0.2">
      <c r="A918" s="463" t="s">
        <v>235</v>
      </c>
      <c r="B918" s="465">
        <v>1120</v>
      </c>
      <c r="C918" s="463" t="s">
        <v>970</v>
      </c>
      <c r="D918" s="463" t="s">
        <v>82</v>
      </c>
      <c r="E918" s="463">
        <v>26</v>
      </c>
      <c r="F918" s="463">
        <v>82</v>
      </c>
      <c r="G918" s="463">
        <v>7</v>
      </c>
      <c r="H918" s="463">
        <v>1</v>
      </c>
      <c r="I918" s="463">
        <v>5</v>
      </c>
      <c r="J918" s="465">
        <v>35</v>
      </c>
      <c r="K918" s="463" t="s">
        <v>43</v>
      </c>
      <c r="L918" s="463" t="s">
        <v>44</v>
      </c>
      <c r="M918" s="463" t="s">
        <v>45</v>
      </c>
      <c r="N918" s="463" t="s">
        <v>45</v>
      </c>
      <c r="O918" s="463" t="s">
        <v>51</v>
      </c>
      <c r="P918" s="464"/>
      <c r="Q918" s="302" t="s">
        <v>46</v>
      </c>
      <c r="R918" s="297" t="s">
        <v>47</v>
      </c>
      <c r="S918" s="297" t="s">
        <v>51</v>
      </c>
      <c r="T918" s="297"/>
      <c r="U918" s="344"/>
      <c r="V918" s="344"/>
      <c r="W918" s="335">
        <f t="shared" si="14"/>
        <v>0</v>
      </c>
      <c r="X918" s="292" t="s">
        <v>439</v>
      </c>
    </row>
    <row r="919" spans="1:24" ht="24" x14ac:dyDescent="0.2">
      <c r="A919" s="463"/>
      <c r="B919" s="465"/>
      <c r="C919" s="463"/>
      <c r="D919" s="463"/>
      <c r="E919" s="463"/>
      <c r="F919" s="463"/>
      <c r="G919" s="463"/>
      <c r="H919" s="463"/>
      <c r="I919" s="463"/>
      <c r="J919" s="465"/>
      <c r="K919" s="463"/>
      <c r="L919" s="463"/>
      <c r="M919" s="463"/>
      <c r="N919" s="463"/>
      <c r="O919" s="463"/>
      <c r="P919" s="464"/>
      <c r="Q919" s="302" t="s">
        <v>48</v>
      </c>
      <c r="R919" s="297" t="s">
        <v>47</v>
      </c>
      <c r="S919" s="297" t="s">
        <v>51</v>
      </c>
      <c r="T919" s="297"/>
      <c r="U919" s="344"/>
      <c r="V919" s="344"/>
      <c r="W919" s="335">
        <f t="shared" si="14"/>
        <v>0</v>
      </c>
      <c r="X919" s="292" t="s">
        <v>439</v>
      </c>
    </row>
    <row r="920" spans="1:24" x14ac:dyDescent="0.2">
      <c r="A920" s="463" t="s">
        <v>235</v>
      </c>
      <c r="B920" s="465">
        <v>1121</v>
      </c>
      <c r="C920" s="463" t="s">
        <v>971</v>
      </c>
      <c r="D920" s="463" t="s">
        <v>42</v>
      </c>
      <c r="E920" s="463">
        <v>31</v>
      </c>
      <c r="F920" s="463">
        <v>97</v>
      </c>
      <c r="G920" s="463">
        <v>9</v>
      </c>
      <c r="H920" s="463">
        <v>2</v>
      </c>
      <c r="I920" s="463">
        <v>7</v>
      </c>
      <c r="J920" s="465">
        <v>63</v>
      </c>
      <c r="K920" s="463" t="s">
        <v>43</v>
      </c>
      <c r="L920" s="463" t="s">
        <v>44</v>
      </c>
      <c r="M920" s="463" t="s">
        <v>45</v>
      </c>
      <c r="N920" s="463" t="s">
        <v>45</v>
      </c>
      <c r="O920" s="463" t="s">
        <v>51</v>
      </c>
      <c r="P920" s="464"/>
      <c r="Q920" s="302" t="s">
        <v>46</v>
      </c>
      <c r="R920" s="297" t="s">
        <v>47</v>
      </c>
      <c r="S920" s="297" t="s">
        <v>51</v>
      </c>
      <c r="T920" s="297"/>
      <c r="U920" s="344"/>
      <c r="V920" s="344"/>
      <c r="W920" s="335">
        <f t="shared" si="14"/>
        <v>0</v>
      </c>
      <c r="X920" s="292" t="s">
        <v>439</v>
      </c>
    </row>
    <row r="921" spans="1:24" ht="24" x14ac:dyDescent="0.2">
      <c r="A921" s="463"/>
      <c r="B921" s="465"/>
      <c r="C921" s="463"/>
      <c r="D921" s="463"/>
      <c r="E921" s="463"/>
      <c r="F921" s="463"/>
      <c r="G921" s="463"/>
      <c r="H921" s="463"/>
      <c r="I921" s="463"/>
      <c r="J921" s="465"/>
      <c r="K921" s="463"/>
      <c r="L921" s="463"/>
      <c r="M921" s="463"/>
      <c r="N921" s="463"/>
      <c r="O921" s="463"/>
      <c r="P921" s="464"/>
      <c r="Q921" s="302" t="s">
        <v>48</v>
      </c>
      <c r="R921" s="297" t="s">
        <v>47</v>
      </c>
      <c r="S921" s="297" t="s">
        <v>51</v>
      </c>
      <c r="T921" s="297"/>
      <c r="U921" s="344"/>
      <c r="V921" s="344"/>
      <c r="W921" s="335">
        <f t="shared" si="14"/>
        <v>0</v>
      </c>
      <c r="X921" s="292" t="s">
        <v>439</v>
      </c>
    </row>
    <row r="922" spans="1:24" ht="24" x14ac:dyDescent="0.2">
      <c r="A922" s="463" t="s">
        <v>235</v>
      </c>
      <c r="B922" s="465">
        <v>1122</v>
      </c>
      <c r="C922" s="463" t="s">
        <v>972</v>
      </c>
      <c r="D922" s="463" t="s">
        <v>42</v>
      </c>
      <c r="E922" s="463">
        <v>43</v>
      </c>
      <c r="F922" s="463">
        <v>135</v>
      </c>
      <c r="G922" s="463">
        <v>13</v>
      </c>
      <c r="H922" s="463">
        <v>2</v>
      </c>
      <c r="I922" s="463">
        <v>8</v>
      </c>
      <c r="J922" s="465">
        <v>104</v>
      </c>
      <c r="K922" s="463" t="s">
        <v>50</v>
      </c>
      <c r="L922" s="463" t="s">
        <v>44</v>
      </c>
      <c r="M922" s="463" t="s">
        <v>45</v>
      </c>
      <c r="N922" s="463" t="s">
        <v>51</v>
      </c>
      <c r="O922" s="463" t="s">
        <v>51</v>
      </c>
      <c r="P922" s="464" t="s">
        <v>85</v>
      </c>
      <c r="Q922" s="302" t="s">
        <v>46</v>
      </c>
      <c r="R922" s="297" t="s">
        <v>47</v>
      </c>
      <c r="S922" s="297" t="s">
        <v>51</v>
      </c>
      <c r="T922" s="297" t="s">
        <v>56</v>
      </c>
      <c r="U922" s="344"/>
      <c r="V922" s="344"/>
      <c r="W922" s="335">
        <f t="shared" si="14"/>
        <v>0</v>
      </c>
      <c r="X922" s="292" t="s">
        <v>439</v>
      </c>
    </row>
    <row r="923" spans="1:24" ht="24" x14ac:dyDescent="0.2">
      <c r="A923" s="463"/>
      <c r="B923" s="465"/>
      <c r="C923" s="463"/>
      <c r="D923" s="463"/>
      <c r="E923" s="463"/>
      <c r="F923" s="463"/>
      <c r="G923" s="463"/>
      <c r="H923" s="463"/>
      <c r="I923" s="463"/>
      <c r="J923" s="465"/>
      <c r="K923" s="463"/>
      <c r="L923" s="463"/>
      <c r="M923" s="463"/>
      <c r="N923" s="463"/>
      <c r="O923" s="463"/>
      <c r="P923" s="464"/>
      <c r="Q923" s="302" t="s">
        <v>48</v>
      </c>
      <c r="R923" s="297" t="s">
        <v>47</v>
      </c>
      <c r="S923" s="297" t="s">
        <v>51</v>
      </c>
      <c r="T923" s="297"/>
      <c r="U923" s="344"/>
      <c r="V923" s="344"/>
      <c r="W923" s="335">
        <f t="shared" si="14"/>
        <v>0</v>
      </c>
      <c r="X923" s="292" t="s">
        <v>439</v>
      </c>
    </row>
    <row r="924" spans="1:24" ht="24" x14ac:dyDescent="0.2">
      <c r="A924" s="463" t="s">
        <v>235</v>
      </c>
      <c r="B924" s="465">
        <v>1123</v>
      </c>
      <c r="C924" s="463" t="s">
        <v>973</v>
      </c>
      <c r="D924" s="463" t="s">
        <v>82</v>
      </c>
      <c r="E924" s="463">
        <v>39</v>
      </c>
      <c r="F924" s="463">
        <v>123</v>
      </c>
      <c r="G924" s="463">
        <v>11</v>
      </c>
      <c r="H924" s="463">
        <v>2</v>
      </c>
      <c r="I924" s="463">
        <v>8</v>
      </c>
      <c r="J924" s="465">
        <v>88</v>
      </c>
      <c r="K924" s="463" t="s">
        <v>50</v>
      </c>
      <c r="L924" s="463" t="s">
        <v>44</v>
      </c>
      <c r="M924" s="463" t="s">
        <v>45</v>
      </c>
      <c r="N924" s="463" t="s">
        <v>51</v>
      </c>
      <c r="O924" s="463" t="s">
        <v>51</v>
      </c>
      <c r="P924" s="464" t="s">
        <v>85</v>
      </c>
      <c r="Q924" s="302" t="s">
        <v>46</v>
      </c>
      <c r="R924" s="297" t="s">
        <v>47</v>
      </c>
      <c r="S924" s="297" t="s">
        <v>51</v>
      </c>
      <c r="T924" s="297" t="s">
        <v>56</v>
      </c>
      <c r="U924" s="344"/>
      <c r="V924" s="344"/>
      <c r="W924" s="335">
        <f t="shared" si="14"/>
        <v>0</v>
      </c>
      <c r="X924" s="292" t="s">
        <v>439</v>
      </c>
    </row>
    <row r="925" spans="1:24" ht="24" x14ac:dyDescent="0.2">
      <c r="A925" s="463"/>
      <c r="B925" s="465"/>
      <c r="C925" s="463"/>
      <c r="D925" s="463"/>
      <c r="E925" s="463"/>
      <c r="F925" s="463"/>
      <c r="G925" s="463"/>
      <c r="H925" s="463"/>
      <c r="I925" s="463"/>
      <c r="J925" s="465"/>
      <c r="K925" s="463"/>
      <c r="L925" s="463"/>
      <c r="M925" s="463"/>
      <c r="N925" s="463"/>
      <c r="O925" s="463"/>
      <c r="P925" s="464"/>
      <c r="Q925" s="302" t="s">
        <v>48</v>
      </c>
      <c r="R925" s="297" t="s">
        <v>47</v>
      </c>
      <c r="S925" s="297" t="s">
        <v>51</v>
      </c>
      <c r="T925" s="297"/>
      <c r="U925" s="344"/>
      <c r="V925" s="344"/>
      <c r="W925" s="335">
        <f t="shared" si="14"/>
        <v>0</v>
      </c>
      <c r="X925" s="292" t="s">
        <v>439</v>
      </c>
    </row>
    <row r="926" spans="1:24" x14ac:dyDescent="0.2">
      <c r="A926" s="463" t="s">
        <v>235</v>
      </c>
      <c r="B926" s="465">
        <v>1124</v>
      </c>
      <c r="C926" s="463" t="s">
        <v>974</v>
      </c>
      <c r="D926" s="463" t="s">
        <v>82</v>
      </c>
      <c r="E926" s="463">
        <v>46</v>
      </c>
      <c r="F926" s="463">
        <v>145</v>
      </c>
      <c r="G926" s="463">
        <v>12</v>
      </c>
      <c r="H926" s="463">
        <v>2</v>
      </c>
      <c r="I926" s="463">
        <v>8</v>
      </c>
      <c r="J926" s="465">
        <v>96</v>
      </c>
      <c r="K926" s="463" t="s">
        <v>50</v>
      </c>
      <c r="L926" s="463" t="s">
        <v>44</v>
      </c>
      <c r="M926" s="463" t="s">
        <v>45</v>
      </c>
      <c r="N926" s="463" t="s">
        <v>45</v>
      </c>
      <c r="O926" s="463" t="s">
        <v>51</v>
      </c>
      <c r="P926" s="464"/>
      <c r="Q926" s="302" t="s">
        <v>46</v>
      </c>
      <c r="R926" s="297" t="s">
        <v>47</v>
      </c>
      <c r="S926" s="297" t="s">
        <v>51</v>
      </c>
      <c r="T926" s="297"/>
      <c r="U926" s="344"/>
      <c r="V926" s="344"/>
      <c r="W926" s="335">
        <f t="shared" si="14"/>
        <v>0</v>
      </c>
      <c r="X926" s="292" t="s">
        <v>439</v>
      </c>
    </row>
    <row r="927" spans="1:24" ht="24" x14ac:dyDescent="0.2">
      <c r="A927" s="463"/>
      <c r="B927" s="465"/>
      <c r="C927" s="463"/>
      <c r="D927" s="463"/>
      <c r="E927" s="463"/>
      <c r="F927" s="463"/>
      <c r="G927" s="463"/>
      <c r="H927" s="463"/>
      <c r="I927" s="463"/>
      <c r="J927" s="465"/>
      <c r="K927" s="463"/>
      <c r="L927" s="463"/>
      <c r="M927" s="463"/>
      <c r="N927" s="463"/>
      <c r="O927" s="463"/>
      <c r="P927" s="464"/>
      <c r="Q927" s="302" t="s">
        <v>48</v>
      </c>
      <c r="R927" s="297" t="s">
        <v>47</v>
      </c>
      <c r="S927" s="297" t="s">
        <v>51</v>
      </c>
      <c r="T927" s="297"/>
      <c r="U927" s="344"/>
      <c r="V927" s="344"/>
      <c r="W927" s="335">
        <f t="shared" si="14"/>
        <v>0</v>
      </c>
      <c r="X927" s="292" t="s">
        <v>439</v>
      </c>
    </row>
    <row r="928" spans="1:24" x14ac:dyDescent="0.2">
      <c r="A928" s="463" t="s">
        <v>235</v>
      </c>
      <c r="B928" s="465">
        <v>1125</v>
      </c>
      <c r="C928" s="463" t="s">
        <v>975</v>
      </c>
      <c r="D928" s="463" t="s">
        <v>82</v>
      </c>
      <c r="E928" s="463">
        <v>51</v>
      </c>
      <c r="F928" s="463">
        <v>160</v>
      </c>
      <c r="G928" s="463">
        <v>11</v>
      </c>
      <c r="H928" s="463">
        <v>2</v>
      </c>
      <c r="I928" s="463">
        <v>9</v>
      </c>
      <c r="J928" s="465">
        <v>99</v>
      </c>
      <c r="K928" s="463" t="s">
        <v>50</v>
      </c>
      <c r="L928" s="463" t="s">
        <v>44</v>
      </c>
      <c r="M928" s="463" t="s">
        <v>45</v>
      </c>
      <c r="N928" s="463" t="s">
        <v>45</v>
      </c>
      <c r="O928" s="463" t="s">
        <v>51</v>
      </c>
      <c r="P928" s="464"/>
      <c r="Q928" s="302" t="s">
        <v>46</v>
      </c>
      <c r="R928" s="297" t="s">
        <v>47</v>
      </c>
      <c r="S928" s="297" t="s">
        <v>51</v>
      </c>
      <c r="T928" s="297"/>
      <c r="U928" s="344"/>
      <c r="V928" s="344"/>
      <c r="W928" s="335">
        <f t="shared" si="14"/>
        <v>0</v>
      </c>
      <c r="X928" s="292" t="s">
        <v>439</v>
      </c>
    </row>
    <row r="929" spans="1:24" ht="24" x14ac:dyDescent="0.2">
      <c r="A929" s="463"/>
      <c r="B929" s="465"/>
      <c r="C929" s="463"/>
      <c r="D929" s="463"/>
      <c r="E929" s="463"/>
      <c r="F929" s="463"/>
      <c r="G929" s="463"/>
      <c r="H929" s="463"/>
      <c r="I929" s="463"/>
      <c r="J929" s="465"/>
      <c r="K929" s="463"/>
      <c r="L929" s="463"/>
      <c r="M929" s="463"/>
      <c r="N929" s="463"/>
      <c r="O929" s="463"/>
      <c r="P929" s="464"/>
      <c r="Q929" s="302" t="s">
        <v>48</v>
      </c>
      <c r="R929" s="297" t="s">
        <v>47</v>
      </c>
      <c r="S929" s="297" t="s">
        <v>51</v>
      </c>
      <c r="T929" s="297"/>
      <c r="U929" s="344"/>
      <c r="V929" s="344"/>
      <c r="W929" s="335">
        <f t="shared" si="14"/>
        <v>0</v>
      </c>
      <c r="X929" s="292" t="s">
        <v>439</v>
      </c>
    </row>
    <row r="930" spans="1:24" x14ac:dyDescent="0.2">
      <c r="A930" s="463" t="s">
        <v>235</v>
      </c>
      <c r="B930" s="465">
        <v>1126</v>
      </c>
      <c r="C930" s="463" t="s">
        <v>976</v>
      </c>
      <c r="D930" s="463" t="s">
        <v>82</v>
      </c>
      <c r="E930" s="463">
        <v>19</v>
      </c>
      <c r="F930" s="463">
        <v>60</v>
      </c>
      <c r="G930" s="463">
        <v>8</v>
      </c>
      <c r="H930" s="463">
        <v>1</v>
      </c>
      <c r="I930" s="463">
        <v>6</v>
      </c>
      <c r="J930" s="465">
        <v>48</v>
      </c>
      <c r="K930" s="463" t="s">
        <v>43</v>
      </c>
      <c r="L930" s="463" t="s">
        <v>44</v>
      </c>
      <c r="M930" s="463" t="s">
        <v>45</v>
      </c>
      <c r="N930" s="463" t="s">
        <v>45</v>
      </c>
      <c r="O930" s="463" t="s">
        <v>51</v>
      </c>
      <c r="P930" s="464"/>
      <c r="Q930" s="302" t="s">
        <v>46</v>
      </c>
      <c r="R930" s="297" t="s">
        <v>47</v>
      </c>
      <c r="S930" s="297" t="s">
        <v>51</v>
      </c>
      <c r="T930" s="297"/>
      <c r="U930" s="344"/>
      <c r="V930" s="344"/>
      <c r="W930" s="335">
        <f t="shared" si="14"/>
        <v>0</v>
      </c>
      <c r="X930" s="292" t="s">
        <v>439</v>
      </c>
    </row>
    <row r="931" spans="1:24" ht="24" x14ac:dyDescent="0.2">
      <c r="A931" s="463"/>
      <c r="B931" s="465"/>
      <c r="C931" s="463"/>
      <c r="D931" s="463"/>
      <c r="E931" s="463"/>
      <c r="F931" s="463"/>
      <c r="G931" s="463"/>
      <c r="H931" s="463"/>
      <c r="I931" s="463"/>
      <c r="J931" s="465"/>
      <c r="K931" s="463"/>
      <c r="L931" s="463"/>
      <c r="M931" s="463"/>
      <c r="N931" s="463"/>
      <c r="O931" s="463"/>
      <c r="P931" s="464"/>
      <c r="Q931" s="302" t="s">
        <v>48</v>
      </c>
      <c r="R931" s="297" t="s">
        <v>47</v>
      </c>
      <c r="S931" s="297" t="s">
        <v>51</v>
      </c>
      <c r="T931" s="297"/>
      <c r="U931" s="344"/>
      <c r="V931" s="344"/>
      <c r="W931" s="335">
        <f t="shared" si="14"/>
        <v>0</v>
      </c>
      <c r="X931" s="292" t="s">
        <v>439</v>
      </c>
    </row>
    <row r="932" spans="1:24" x14ac:dyDescent="0.2">
      <c r="A932" s="463" t="s">
        <v>235</v>
      </c>
      <c r="B932" s="465">
        <v>1127</v>
      </c>
      <c r="C932" s="463" t="s">
        <v>977</v>
      </c>
      <c r="D932" s="463" t="s">
        <v>82</v>
      </c>
      <c r="E932" s="463">
        <v>40</v>
      </c>
      <c r="F932" s="463">
        <v>126</v>
      </c>
      <c r="G932" s="463">
        <v>9</v>
      </c>
      <c r="H932" s="463">
        <v>2</v>
      </c>
      <c r="I932" s="463">
        <v>8</v>
      </c>
      <c r="J932" s="465">
        <v>72</v>
      </c>
      <c r="K932" s="463" t="s">
        <v>43</v>
      </c>
      <c r="L932" s="463" t="s">
        <v>44</v>
      </c>
      <c r="M932" s="463" t="s">
        <v>45</v>
      </c>
      <c r="N932" s="463" t="s">
        <v>45</v>
      </c>
      <c r="O932" s="463" t="s">
        <v>51</v>
      </c>
      <c r="P932" s="464"/>
      <c r="Q932" s="302" t="s">
        <v>46</v>
      </c>
      <c r="R932" s="297" t="s">
        <v>47</v>
      </c>
      <c r="S932" s="297" t="s">
        <v>51</v>
      </c>
      <c r="T932" s="297"/>
      <c r="U932" s="344"/>
      <c r="V932" s="344"/>
      <c r="W932" s="335">
        <f t="shared" si="14"/>
        <v>0</v>
      </c>
      <c r="X932" s="292" t="s">
        <v>439</v>
      </c>
    </row>
    <row r="933" spans="1:24" ht="24" x14ac:dyDescent="0.2">
      <c r="A933" s="463"/>
      <c r="B933" s="465"/>
      <c r="C933" s="463"/>
      <c r="D933" s="463"/>
      <c r="E933" s="463"/>
      <c r="F933" s="463"/>
      <c r="G933" s="463"/>
      <c r="H933" s="463"/>
      <c r="I933" s="463"/>
      <c r="J933" s="465"/>
      <c r="K933" s="463"/>
      <c r="L933" s="463"/>
      <c r="M933" s="463"/>
      <c r="N933" s="463"/>
      <c r="O933" s="463"/>
      <c r="P933" s="464"/>
      <c r="Q933" s="302" t="s">
        <v>48</v>
      </c>
      <c r="R933" s="297" t="s">
        <v>47</v>
      </c>
      <c r="S933" s="297" t="s">
        <v>51</v>
      </c>
      <c r="T933" s="297"/>
      <c r="U933" s="344"/>
      <c r="V933" s="344"/>
      <c r="W933" s="335">
        <f t="shared" si="14"/>
        <v>0</v>
      </c>
      <c r="X933" s="292" t="s">
        <v>439</v>
      </c>
    </row>
    <row r="934" spans="1:24" x14ac:dyDescent="0.2">
      <c r="A934" s="463" t="s">
        <v>235</v>
      </c>
      <c r="B934" s="465">
        <v>1128</v>
      </c>
      <c r="C934" s="463" t="s">
        <v>978</v>
      </c>
      <c r="D934" s="463" t="s">
        <v>82</v>
      </c>
      <c r="E934" s="463">
        <v>108</v>
      </c>
      <c r="F934" s="463">
        <v>339</v>
      </c>
      <c r="G934" s="463">
        <v>23</v>
      </c>
      <c r="H934" s="463">
        <v>2</v>
      </c>
      <c r="I934" s="463">
        <v>13</v>
      </c>
      <c r="J934" s="465">
        <v>299</v>
      </c>
      <c r="K934" s="463" t="s">
        <v>58</v>
      </c>
      <c r="L934" s="463" t="s">
        <v>44</v>
      </c>
      <c r="M934" s="463" t="s">
        <v>45</v>
      </c>
      <c r="N934" s="463" t="s">
        <v>43</v>
      </c>
      <c r="O934" s="463" t="s">
        <v>50</v>
      </c>
      <c r="P934" s="464" t="s">
        <v>248</v>
      </c>
      <c r="Q934" s="302" t="s">
        <v>71</v>
      </c>
      <c r="R934" s="297" t="s">
        <v>58</v>
      </c>
      <c r="S934" s="297" t="s">
        <v>45</v>
      </c>
      <c r="T934" s="297" t="s">
        <v>72</v>
      </c>
      <c r="U934" s="344"/>
      <c r="V934" s="344"/>
      <c r="W934" s="335">
        <f t="shared" si="14"/>
        <v>0</v>
      </c>
      <c r="X934" s="292" t="s">
        <v>439</v>
      </c>
    </row>
    <row r="935" spans="1:24" ht="24" x14ac:dyDescent="0.2">
      <c r="A935" s="463"/>
      <c r="B935" s="465"/>
      <c r="C935" s="463"/>
      <c r="D935" s="463"/>
      <c r="E935" s="463"/>
      <c r="F935" s="463"/>
      <c r="G935" s="463"/>
      <c r="H935" s="463"/>
      <c r="I935" s="463"/>
      <c r="J935" s="465"/>
      <c r="K935" s="463"/>
      <c r="L935" s="463"/>
      <c r="M935" s="463"/>
      <c r="N935" s="463"/>
      <c r="O935" s="463"/>
      <c r="P935" s="464"/>
      <c r="Q935" s="302" t="s">
        <v>89</v>
      </c>
      <c r="R935" s="297" t="s">
        <v>58</v>
      </c>
      <c r="S935" s="297" t="s">
        <v>45</v>
      </c>
      <c r="T935" s="297"/>
      <c r="U935" s="344"/>
      <c r="V935" s="344"/>
      <c r="W935" s="335">
        <f t="shared" si="14"/>
        <v>0</v>
      </c>
      <c r="X935" s="292" t="s">
        <v>439</v>
      </c>
    </row>
    <row r="936" spans="1:24" x14ac:dyDescent="0.2">
      <c r="A936" s="463"/>
      <c r="B936" s="465"/>
      <c r="C936" s="463"/>
      <c r="D936" s="463"/>
      <c r="E936" s="463"/>
      <c r="F936" s="463"/>
      <c r="G936" s="463"/>
      <c r="H936" s="463"/>
      <c r="I936" s="463"/>
      <c r="J936" s="465"/>
      <c r="K936" s="463"/>
      <c r="L936" s="463"/>
      <c r="M936" s="463"/>
      <c r="N936" s="463"/>
      <c r="O936" s="463"/>
      <c r="P936" s="464"/>
      <c r="Q936" s="302" t="s">
        <v>60</v>
      </c>
      <c r="R936" s="297" t="s">
        <v>58</v>
      </c>
      <c r="S936" s="297" t="s">
        <v>45</v>
      </c>
      <c r="T936" s="297" t="s">
        <v>70</v>
      </c>
      <c r="U936" s="344"/>
      <c r="V936" s="344"/>
      <c r="W936" s="335">
        <f t="shared" si="14"/>
        <v>0</v>
      </c>
      <c r="X936" s="292" t="s">
        <v>439</v>
      </c>
    </row>
    <row r="937" spans="1:24" x14ac:dyDescent="0.2">
      <c r="A937" s="463" t="s">
        <v>235</v>
      </c>
      <c r="B937" s="465">
        <v>1129</v>
      </c>
      <c r="C937" s="463" t="s">
        <v>979</v>
      </c>
      <c r="D937" s="463" t="s">
        <v>82</v>
      </c>
      <c r="E937" s="463">
        <v>69</v>
      </c>
      <c r="F937" s="463">
        <v>217</v>
      </c>
      <c r="G937" s="463">
        <v>23</v>
      </c>
      <c r="H937" s="463">
        <v>1</v>
      </c>
      <c r="I937" s="463">
        <v>12</v>
      </c>
      <c r="J937" s="465">
        <v>276</v>
      </c>
      <c r="K937" s="463" t="s">
        <v>50</v>
      </c>
      <c r="L937" s="463" t="s">
        <v>44</v>
      </c>
      <c r="M937" s="463" t="s">
        <v>45</v>
      </c>
      <c r="N937" s="463" t="s">
        <v>45</v>
      </c>
      <c r="O937" s="463" t="s">
        <v>45</v>
      </c>
      <c r="P937" s="464"/>
      <c r="Q937" s="302" t="s">
        <v>46</v>
      </c>
      <c r="R937" s="297" t="s">
        <v>47</v>
      </c>
      <c r="S937" s="297" t="s">
        <v>51</v>
      </c>
      <c r="T937" s="297"/>
      <c r="U937" s="344"/>
      <c r="V937" s="344"/>
      <c r="W937" s="335">
        <f t="shared" si="14"/>
        <v>0</v>
      </c>
      <c r="X937" s="292" t="s">
        <v>439</v>
      </c>
    </row>
    <row r="938" spans="1:24" ht="24" x14ac:dyDescent="0.2">
      <c r="A938" s="463"/>
      <c r="B938" s="465"/>
      <c r="C938" s="463"/>
      <c r="D938" s="463"/>
      <c r="E938" s="463"/>
      <c r="F938" s="463"/>
      <c r="G938" s="463"/>
      <c r="H938" s="463"/>
      <c r="I938" s="463"/>
      <c r="J938" s="465"/>
      <c r="K938" s="463"/>
      <c r="L938" s="463"/>
      <c r="M938" s="463"/>
      <c r="N938" s="463"/>
      <c r="O938" s="463"/>
      <c r="P938" s="464"/>
      <c r="Q938" s="302" t="s">
        <v>48</v>
      </c>
      <c r="R938" s="297" t="s">
        <v>47</v>
      </c>
      <c r="S938" s="297" t="s">
        <v>51</v>
      </c>
      <c r="T938" s="297"/>
      <c r="U938" s="344"/>
      <c r="V938" s="344"/>
      <c r="W938" s="335">
        <f t="shared" si="14"/>
        <v>0</v>
      </c>
      <c r="X938" s="292" t="s">
        <v>439</v>
      </c>
    </row>
    <row r="939" spans="1:24" x14ac:dyDescent="0.2">
      <c r="A939" s="463" t="s">
        <v>235</v>
      </c>
      <c r="B939" s="465">
        <v>1130</v>
      </c>
      <c r="C939" s="463" t="s">
        <v>980</v>
      </c>
      <c r="D939" s="463" t="s">
        <v>82</v>
      </c>
      <c r="E939" s="463">
        <v>66</v>
      </c>
      <c r="F939" s="463">
        <v>207</v>
      </c>
      <c r="G939" s="463">
        <v>20</v>
      </c>
      <c r="H939" s="463">
        <v>1</v>
      </c>
      <c r="I939" s="463">
        <v>9</v>
      </c>
      <c r="J939" s="465">
        <v>180</v>
      </c>
      <c r="K939" s="463" t="s">
        <v>50</v>
      </c>
      <c r="L939" s="463" t="s">
        <v>44</v>
      </c>
      <c r="M939" s="463" t="s">
        <v>51</v>
      </c>
      <c r="N939" s="463" t="s">
        <v>51</v>
      </c>
      <c r="O939" s="463" t="s">
        <v>51</v>
      </c>
      <c r="P939" s="464" t="s">
        <v>249</v>
      </c>
      <c r="Q939" s="302" t="s">
        <v>54</v>
      </c>
      <c r="R939" s="297" t="s">
        <v>58</v>
      </c>
      <c r="S939" s="297" t="s">
        <v>45</v>
      </c>
      <c r="T939" s="297"/>
      <c r="U939" s="344"/>
      <c r="V939" s="344"/>
      <c r="W939" s="335">
        <f t="shared" si="14"/>
        <v>0</v>
      </c>
      <c r="X939" s="292" t="s">
        <v>439</v>
      </c>
    </row>
    <row r="940" spans="1:24" ht="36" x14ac:dyDescent="0.2">
      <c r="A940" s="463"/>
      <c r="B940" s="465"/>
      <c r="C940" s="463"/>
      <c r="D940" s="463"/>
      <c r="E940" s="463"/>
      <c r="F940" s="463"/>
      <c r="G940" s="463"/>
      <c r="H940" s="463"/>
      <c r="I940" s="463"/>
      <c r="J940" s="465"/>
      <c r="K940" s="463"/>
      <c r="L940" s="463"/>
      <c r="M940" s="463"/>
      <c r="N940" s="463"/>
      <c r="O940" s="463"/>
      <c r="P940" s="464"/>
      <c r="Q940" s="302" t="s">
        <v>60</v>
      </c>
      <c r="R940" s="297" t="s">
        <v>58</v>
      </c>
      <c r="S940" s="297" t="s">
        <v>45</v>
      </c>
      <c r="T940" s="297" t="s">
        <v>79</v>
      </c>
      <c r="U940" s="344"/>
      <c r="V940" s="344"/>
      <c r="W940" s="335">
        <f t="shared" si="14"/>
        <v>0</v>
      </c>
      <c r="X940" s="292" t="s">
        <v>439</v>
      </c>
    </row>
    <row r="941" spans="1:24" x14ac:dyDescent="0.2">
      <c r="A941" s="463" t="s">
        <v>235</v>
      </c>
      <c r="B941" s="465">
        <v>1131</v>
      </c>
      <c r="C941" s="463" t="s">
        <v>981</v>
      </c>
      <c r="D941" s="463" t="s">
        <v>82</v>
      </c>
      <c r="E941" s="463">
        <v>55</v>
      </c>
      <c r="F941" s="463">
        <v>173</v>
      </c>
      <c r="G941" s="463">
        <v>18</v>
      </c>
      <c r="H941" s="463">
        <v>1</v>
      </c>
      <c r="I941" s="463">
        <v>9</v>
      </c>
      <c r="J941" s="465">
        <v>162</v>
      </c>
      <c r="K941" s="463" t="s">
        <v>50</v>
      </c>
      <c r="L941" s="463" t="s">
        <v>44</v>
      </c>
      <c r="M941" s="463" t="s">
        <v>51</v>
      </c>
      <c r="N941" s="463" t="s">
        <v>51</v>
      </c>
      <c r="O941" s="463" t="s">
        <v>51</v>
      </c>
      <c r="P941" s="464" t="s">
        <v>80</v>
      </c>
      <c r="Q941" s="302" t="s">
        <v>54</v>
      </c>
      <c r="R941" s="297" t="s">
        <v>58</v>
      </c>
      <c r="S941" s="297" t="s">
        <v>45</v>
      </c>
      <c r="T941" s="297"/>
      <c r="U941" s="344"/>
      <c r="V941" s="344"/>
      <c r="W941" s="335">
        <f t="shared" si="14"/>
        <v>0</v>
      </c>
      <c r="X941" s="292" t="s">
        <v>439</v>
      </c>
    </row>
    <row r="942" spans="1:24" ht="24" x14ac:dyDescent="0.2">
      <c r="A942" s="463"/>
      <c r="B942" s="465"/>
      <c r="C942" s="463"/>
      <c r="D942" s="463"/>
      <c r="E942" s="463"/>
      <c r="F942" s="463"/>
      <c r="G942" s="463"/>
      <c r="H942" s="463"/>
      <c r="I942" s="463"/>
      <c r="J942" s="465"/>
      <c r="K942" s="463"/>
      <c r="L942" s="463"/>
      <c r="M942" s="463"/>
      <c r="N942" s="463"/>
      <c r="O942" s="463"/>
      <c r="P942" s="464"/>
      <c r="Q942" s="302" t="s">
        <v>60</v>
      </c>
      <c r="R942" s="297" t="s">
        <v>58</v>
      </c>
      <c r="S942" s="297" t="s">
        <v>45</v>
      </c>
      <c r="T942" s="297" t="s">
        <v>61</v>
      </c>
      <c r="U942" s="344"/>
      <c r="V942" s="344"/>
      <c r="W942" s="335">
        <f t="shared" si="14"/>
        <v>0</v>
      </c>
      <c r="X942" s="292" t="s">
        <v>439</v>
      </c>
    </row>
    <row r="943" spans="1:24" x14ac:dyDescent="0.2">
      <c r="A943" s="463" t="s">
        <v>235</v>
      </c>
      <c r="B943" s="465">
        <v>1132</v>
      </c>
      <c r="C943" s="463" t="s">
        <v>982</v>
      </c>
      <c r="D943" s="463" t="s">
        <v>82</v>
      </c>
      <c r="E943" s="463">
        <v>69</v>
      </c>
      <c r="F943" s="463">
        <v>217</v>
      </c>
      <c r="G943" s="463">
        <v>20</v>
      </c>
      <c r="H943" s="463">
        <v>1</v>
      </c>
      <c r="I943" s="463">
        <v>9</v>
      </c>
      <c r="J943" s="465">
        <v>180</v>
      </c>
      <c r="K943" s="463" t="s">
        <v>50</v>
      </c>
      <c r="L943" s="463" t="s">
        <v>44</v>
      </c>
      <c r="M943" s="463" t="s">
        <v>51</v>
      </c>
      <c r="N943" s="463" t="s">
        <v>51</v>
      </c>
      <c r="O943" s="463" t="s">
        <v>51</v>
      </c>
      <c r="P943" s="464" t="s">
        <v>250</v>
      </c>
      <c r="Q943" s="302" t="s">
        <v>54</v>
      </c>
      <c r="R943" s="297" t="s">
        <v>58</v>
      </c>
      <c r="S943" s="297" t="s">
        <v>45</v>
      </c>
      <c r="T943" s="297"/>
      <c r="U943" s="344"/>
      <c r="V943" s="344"/>
      <c r="W943" s="335">
        <f t="shared" si="14"/>
        <v>0</v>
      </c>
      <c r="X943" s="292" t="s">
        <v>439</v>
      </c>
    </row>
    <row r="944" spans="1:24" ht="24" x14ac:dyDescent="0.2">
      <c r="A944" s="463"/>
      <c r="B944" s="465"/>
      <c r="C944" s="463"/>
      <c r="D944" s="463"/>
      <c r="E944" s="463"/>
      <c r="F944" s="463"/>
      <c r="G944" s="463"/>
      <c r="H944" s="463"/>
      <c r="I944" s="463"/>
      <c r="J944" s="465"/>
      <c r="K944" s="463"/>
      <c r="L944" s="463"/>
      <c r="M944" s="463"/>
      <c r="N944" s="463"/>
      <c r="O944" s="463"/>
      <c r="P944" s="464"/>
      <c r="Q944" s="302" t="s">
        <v>60</v>
      </c>
      <c r="R944" s="297" t="s">
        <v>58</v>
      </c>
      <c r="S944" s="297" t="s">
        <v>45</v>
      </c>
      <c r="T944" s="297" t="s">
        <v>61</v>
      </c>
      <c r="U944" s="344"/>
      <c r="V944" s="344"/>
      <c r="W944" s="335">
        <f t="shared" si="14"/>
        <v>0</v>
      </c>
      <c r="X944" s="292" t="s">
        <v>439</v>
      </c>
    </row>
    <row r="945" spans="1:24" x14ac:dyDescent="0.2">
      <c r="A945" s="286" t="s">
        <v>235</v>
      </c>
      <c r="B945" s="349">
        <v>1133</v>
      </c>
      <c r="C945" s="286" t="s">
        <v>983</v>
      </c>
      <c r="D945" s="286" t="s">
        <v>82</v>
      </c>
      <c r="E945" s="286">
        <v>54</v>
      </c>
      <c r="F945" s="286">
        <v>170</v>
      </c>
      <c r="G945" s="286">
        <v>16</v>
      </c>
      <c r="H945" s="286">
        <v>1</v>
      </c>
      <c r="I945" s="286">
        <v>8</v>
      </c>
      <c r="J945" s="349">
        <v>128</v>
      </c>
      <c r="K945" s="286" t="s">
        <v>50</v>
      </c>
      <c r="L945" s="286" t="s">
        <v>64</v>
      </c>
      <c r="M945" s="286" t="s">
        <v>43</v>
      </c>
      <c r="N945" s="286" t="s">
        <v>51</v>
      </c>
      <c r="O945" s="286" t="s">
        <v>51</v>
      </c>
      <c r="P945" s="302"/>
      <c r="Q945" s="302" t="s">
        <v>54</v>
      </c>
      <c r="R945" s="297" t="s">
        <v>58</v>
      </c>
      <c r="S945" s="297" t="s">
        <v>45</v>
      </c>
      <c r="T945" s="297"/>
      <c r="U945" s="344"/>
      <c r="V945" s="344"/>
      <c r="W945" s="335">
        <f t="shared" si="14"/>
        <v>0</v>
      </c>
      <c r="X945" s="292" t="s">
        <v>439</v>
      </c>
    </row>
    <row r="946" spans="1:24" x14ac:dyDescent="0.2">
      <c r="A946" s="463" t="s">
        <v>235</v>
      </c>
      <c r="B946" s="465">
        <v>1134</v>
      </c>
      <c r="C946" s="463" t="s">
        <v>984</v>
      </c>
      <c r="D946" s="463" t="s">
        <v>82</v>
      </c>
      <c r="E946" s="463">
        <v>75</v>
      </c>
      <c r="F946" s="463">
        <v>236</v>
      </c>
      <c r="G946" s="463">
        <v>18</v>
      </c>
      <c r="H946" s="463">
        <v>1</v>
      </c>
      <c r="I946" s="463">
        <v>10</v>
      </c>
      <c r="J946" s="465">
        <v>180</v>
      </c>
      <c r="K946" s="463" t="s">
        <v>50</v>
      </c>
      <c r="L946" s="463" t="s">
        <v>44</v>
      </c>
      <c r="M946" s="463" t="s">
        <v>45</v>
      </c>
      <c r="N946" s="463" t="s">
        <v>51</v>
      </c>
      <c r="O946" s="463" t="s">
        <v>51</v>
      </c>
      <c r="P946" s="464"/>
      <c r="Q946" s="302" t="s">
        <v>46</v>
      </c>
      <c r="R946" s="297" t="s">
        <v>47</v>
      </c>
      <c r="S946" s="297" t="s">
        <v>51</v>
      </c>
      <c r="T946" s="297"/>
      <c r="U946" s="344"/>
      <c r="V946" s="344"/>
      <c r="W946" s="335">
        <f t="shared" si="14"/>
        <v>0</v>
      </c>
      <c r="X946" s="292" t="s">
        <v>439</v>
      </c>
    </row>
    <row r="947" spans="1:24" ht="24" x14ac:dyDescent="0.2">
      <c r="A947" s="463"/>
      <c r="B947" s="465"/>
      <c r="C947" s="463"/>
      <c r="D947" s="463"/>
      <c r="E947" s="463"/>
      <c r="F947" s="463"/>
      <c r="G947" s="463"/>
      <c r="H947" s="463"/>
      <c r="I947" s="463"/>
      <c r="J947" s="465"/>
      <c r="K947" s="463"/>
      <c r="L947" s="463"/>
      <c r="M947" s="463"/>
      <c r="N947" s="463"/>
      <c r="O947" s="463"/>
      <c r="P947" s="464"/>
      <c r="Q947" s="302" t="s">
        <v>60</v>
      </c>
      <c r="R947" s="297" t="s">
        <v>58</v>
      </c>
      <c r="S947" s="297" t="s">
        <v>45</v>
      </c>
      <c r="T947" s="297" t="s">
        <v>61</v>
      </c>
      <c r="U947" s="344"/>
      <c r="V947" s="344"/>
      <c r="W947" s="335">
        <f t="shared" si="14"/>
        <v>0</v>
      </c>
      <c r="X947" s="292" t="s">
        <v>439</v>
      </c>
    </row>
    <row r="948" spans="1:24" x14ac:dyDescent="0.2">
      <c r="A948" s="463" t="s">
        <v>235</v>
      </c>
      <c r="B948" s="465">
        <v>1136</v>
      </c>
      <c r="C948" s="463" t="s">
        <v>985</v>
      </c>
      <c r="D948" s="463" t="s">
        <v>82</v>
      </c>
      <c r="E948" s="463">
        <v>55</v>
      </c>
      <c r="F948" s="463">
        <v>173</v>
      </c>
      <c r="G948" s="463">
        <v>18</v>
      </c>
      <c r="H948" s="463">
        <v>2</v>
      </c>
      <c r="I948" s="463">
        <v>9</v>
      </c>
      <c r="J948" s="465">
        <v>162</v>
      </c>
      <c r="K948" s="463" t="s">
        <v>50</v>
      </c>
      <c r="L948" s="463" t="s">
        <v>44</v>
      </c>
      <c r="M948" s="463" t="s">
        <v>51</v>
      </c>
      <c r="N948" s="463" t="s">
        <v>51</v>
      </c>
      <c r="O948" s="463" t="s">
        <v>51</v>
      </c>
      <c r="P948" s="464" t="s">
        <v>66</v>
      </c>
      <c r="Q948" s="302" t="s">
        <v>46</v>
      </c>
      <c r="R948" s="297" t="s">
        <v>47</v>
      </c>
      <c r="S948" s="297" t="s">
        <v>51</v>
      </c>
      <c r="T948" s="297"/>
      <c r="U948" s="344"/>
      <c r="V948" s="344"/>
      <c r="W948" s="335">
        <f t="shared" si="14"/>
        <v>0</v>
      </c>
      <c r="X948" s="292" t="s">
        <v>439</v>
      </c>
    </row>
    <row r="949" spans="1:24" ht="24" x14ac:dyDescent="0.2">
      <c r="A949" s="463"/>
      <c r="B949" s="465"/>
      <c r="C949" s="463"/>
      <c r="D949" s="463"/>
      <c r="E949" s="463"/>
      <c r="F949" s="463"/>
      <c r="G949" s="463"/>
      <c r="H949" s="463"/>
      <c r="I949" s="463"/>
      <c r="J949" s="465"/>
      <c r="K949" s="463"/>
      <c r="L949" s="463"/>
      <c r="M949" s="463"/>
      <c r="N949" s="463"/>
      <c r="O949" s="463"/>
      <c r="P949" s="464"/>
      <c r="Q949" s="302" t="s">
        <v>48</v>
      </c>
      <c r="R949" s="297" t="s">
        <v>47</v>
      </c>
      <c r="S949" s="297" t="s">
        <v>51</v>
      </c>
      <c r="T949" s="297"/>
      <c r="U949" s="344"/>
      <c r="V949" s="344"/>
      <c r="W949" s="335">
        <f t="shared" si="14"/>
        <v>0</v>
      </c>
      <c r="X949" s="292" t="s">
        <v>439</v>
      </c>
    </row>
    <row r="950" spans="1:24" x14ac:dyDescent="0.2">
      <c r="A950" s="463" t="s">
        <v>235</v>
      </c>
      <c r="B950" s="465">
        <v>1137</v>
      </c>
      <c r="C950" s="463" t="s">
        <v>986</v>
      </c>
      <c r="D950" s="463" t="s">
        <v>42</v>
      </c>
      <c r="E950" s="463">
        <v>71</v>
      </c>
      <c r="F950" s="463">
        <v>223</v>
      </c>
      <c r="G950" s="463">
        <v>20</v>
      </c>
      <c r="H950" s="463">
        <v>2</v>
      </c>
      <c r="I950" s="463">
        <v>11</v>
      </c>
      <c r="J950" s="465">
        <v>220</v>
      </c>
      <c r="K950" s="463" t="s">
        <v>50</v>
      </c>
      <c r="L950" s="463" t="s">
        <v>44</v>
      </c>
      <c r="M950" s="463" t="s">
        <v>45</v>
      </c>
      <c r="N950" s="463" t="s">
        <v>45</v>
      </c>
      <c r="O950" s="463" t="s">
        <v>51</v>
      </c>
      <c r="P950" s="464"/>
      <c r="Q950" s="302" t="s">
        <v>46</v>
      </c>
      <c r="R950" s="297" t="s">
        <v>47</v>
      </c>
      <c r="S950" s="297" t="s">
        <v>51</v>
      </c>
      <c r="T950" s="297"/>
      <c r="U950" s="344"/>
      <c r="V950" s="344"/>
      <c r="W950" s="335">
        <f t="shared" si="14"/>
        <v>0</v>
      </c>
      <c r="X950" s="292" t="s">
        <v>439</v>
      </c>
    </row>
    <row r="951" spans="1:24" ht="24" x14ac:dyDescent="0.2">
      <c r="A951" s="463"/>
      <c r="B951" s="465"/>
      <c r="C951" s="463"/>
      <c r="D951" s="463"/>
      <c r="E951" s="463"/>
      <c r="F951" s="463"/>
      <c r="G951" s="463"/>
      <c r="H951" s="463"/>
      <c r="I951" s="463"/>
      <c r="J951" s="465"/>
      <c r="K951" s="463"/>
      <c r="L951" s="463"/>
      <c r="M951" s="463"/>
      <c r="N951" s="463"/>
      <c r="O951" s="463"/>
      <c r="P951" s="464"/>
      <c r="Q951" s="302" t="s">
        <v>48</v>
      </c>
      <c r="R951" s="297" t="s">
        <v>47</v>
      </c>
      <c r="S951" s="297" t="s">
        <v>51</v>
      </c>
      <c r="T951" s="297"/>
      <c r="U951" s="344"/>
      <c r="V951" s="344"/>
      <c r="W951" s="335">
        <f t="shared" si="14"/>
        <v>0</v>
      </c>
      <c r="X951" s="292" t="s">
        <v>439</v>
      </c>
    </row>
    <row r="952" spans="1:24" x14ac:dyDescent="0.2">
      <c r="A952" s="463" t="s">
        <v>235</v>
      </c>
      <c r="B952" s="465">
        <v>1138</v>
      </c>
      <c r="C952" s="463" t="s">
        <v>987</v>
      </c>
      <c r="D952" s="463" t="s">
        <v>82</v>
      </c>
      <c r="E952" s="463">
        <v>70</v>
      </c>
      <c r="F952" s="463">
        <v>220</v>
      </c>
      <c r="G952" s="463">
        <v>18</v>
      </c>
      <c r="H952" s="463">
        <v>2</v>
      </c>
      <c r="I952" s="463">
        <v>9</v>
      </c>
      <c r="J952" s="465">
        <v>162</v>
      </c>
      <c r="K952" s="463" t="s">
        <v>50</v>
      </c>
      <c r="L952" s="463" t="s">
        <v>44</v>
      </c>
      <c r="M952" s="463" t="s">
        <v>45</v>
      </c>
      <c r="N952" s="463" t="s">
        <v>51</v>
      </c>
      <c r="O952" s="463" t="s">
        <v>51</v>
      </c>
      <c r="P952" s="464" t="s">
        <v>68</v>
      </c>
      <c r="Q952" s="302" t="s">
        <v>46</v>
      </c>
      <c r="R952" s="297" t="s">
        <v>47</v>
      </c>
      <c r="S952" s="297" t="s">
        <v>51</v>
      </c>
      <c r="T952" s="297"/>
      <c r="U952" s="344"/>
      <c r="V952" s="344"/>
      <c r="W952" s="335">
        <f t="shared" si="14"/>
        <v>0</v>
      </c>
      <c r="X952" s="292" t="s">
        <v>439</v>
      </c>
    </row>
    <row r="953" spans="1:24" ht="24" x14ac:dyDescent="0.2">
      <c r="A953" s="463"/>
      <c r="B953" s="465"/>
      <c r="C953" s="463"/>
      <c r="D953" s="463"/>
      <c r="E953" s="463"/>
      <c r="F953" s="463"/>
      <c r="G953" s="463"/>
      <c r="H953" s="463"/>
      <c r="I953" s="463"/>
      <c r="J953" s="465"/>
      <c r="K953" s="463"/>
      <c r="L953" s="463"/>
      <c r="M953" s="463"/>
      <c r="N953" s="463"/>
      <c r="O953" s="463"/>
      <c r="P953" s="464"/>
      <c r="Q953" s="302" t="s">
        <v>48</v>
      </c>
      <c r="R953" s="297" t="s">
        <v>47</v>
      </c>
      <c r="S953" s="297" t="s">
        <v>51</v>
      </c>
      <c r="T953" s="297"/>
      <c r="U953" s="344"/>
      <c r="V953" s="344"/>
      <c r="W953" s="335">
        <f t="shared" si="14"/>
        <v>0</v>
      </c>
      <c r="X953" s="292" t="s">
        <v>439</v>
      </c>
    </row>
    <row r="954" spans="1:24" x14ac:dyDescent="0.2">
      <c r="A954" s="463" t="s">
        <v>235</v>
      </c>
      <c r="B954" s="465">
        <v>1139</v>
      </c>
      <c r="C954" s="463" t="s">
        <v>988</v>
      </c>
      <c r="D954" s="463" t="s">
        <v>82</v>
      </c>
      <c r="E954" s="463">
        <v>75</v>
      </c>
      <c r="F954" s="463">
        <v>236</v>
      </c>
      <c r="G954" s="463">
        <v>18</v>
      </c>
      <c r="H954" s="463">
        <v>2</v>
      </c>
      <c r="I954" s="463">
        <v>10</v>
      </c>
      <c r="J954" s="465">
        <v>180</v>
      </c>
      <c r="K954" s="463" t="s">
        <v>50</v>
      </c>
      <c r="L954" s="463" t="s">
        <v>64</v>
      </c>
      <c r="M954" s="463" t="s">
        <v>43</v>
      </c>
      <c r="N954" s="463" t="s">
        <v>51</v>
      </c>
      <c r="O954" s="463" t="s">
        <v>51</v>
      </c>
      <c r="P954" s="464" t="s">
        <v>65</v>
      </c>
      <c r="Q954" s="302" t="s">
        <v>54</v>
      </c>
      <c r="R954" s="297" t="s">
        <v>58</v>
      </c>
      <c r="S954" s="297" t="s">
        <v>45</v>
      </c>
      <c r="T954" s="297"/>
      <c r="U954" s="344"/>
      <c r="V954" s="344"/>
      <c r="W954" s="335">
        <f t="shared" si="14"/>
        <v>0</v>
      </c>
      <c r="X954" s="292" t="s">
        <v>439</v>
      </c>
    </row>
    <row r="955" spans="1:24" ht="24" x14ac:dyDescent="0.2">
      <c r="A955" s="463"/>
      <c r="B955" s="465"/>
      <c r="C955" s="463"/>
      <c r="D955" s="463"/>
      <c r="E955" s="463"/>
      <c r="F955" s="463"/>
      <c r="G955" s="463"/>
      <c r="H955" s="463"/>
      <c r="I955" s="463"/>
      <c r="J955" s="465"/>
      <c r="K955" s="463"/>
      <c r="L955" s="463"/>
      <c r="M955" s="463"/>
      <c r="N955" s="463"/>
      <c r="O955" s="463"/>
      <c r="P955" s="464"/>
      <c r="Q955" s="302" t="s">
        <v>60</v>
      </c>
      <c r="R955" s="297" t="s">
        <v>58</v>
      </c>
      <c r="S955" s="297" t="s">
        <v>45</v>
      </c>
      <c r="T955" s="297" t="s">
        <v>61</v>
      </c>
      <c r="U955" s="344"/>
      <c r="V955" s="344"/>
      <c r="W955" s="335">
        <f t="shared" si="14"/>
        <v>0</v>
      </c>
      <c r="X955" s="292" t="s">
        <v>439</v>
      </c>
    </row>
    <row r="956" spans="1:24" x14ac:dyDescent="0.2">
      <c r="A956" s="463" t="s">
        <v>235</v>
      </c>
      <c r="B956" s="465">
        <v>1140</v>
      </c>
      <c r="C956" s="463" t="s">
        <v>989</v>
      </c>
      <c r="D956" s="463" t="s">
        <v>82</v>
      </c>
      <c r="E956" s="463">
        <v>62</v>
      </c>
      <c r="F956" s="463">
        <v>195</v>
      </c>
      <c r="G956" s="463">
        <v>19</v>
      </c>
      <c r="H956" s="463">
        <v>2</v>
      </c>
      <c r="I956" s="463">
        <v>10</v>
      </c>
      <c r="J956" s="465">
        <v>190</v>
      </c>
      <c r="K956" s="463" t="s">
        <v>50</v>
      </c>
      <c r="L956" s="463" t="s">
        <v>44</v>
      </c>
      <c r="M956" s="463" t="s">
        <v>51</v>
      </c>
      <c r="N956" s="463" t="s">
        <v>51</v>
      </c>
      <c r="O956" s="463" t="s">
        <v>51</v>
      </c>
      <c r="P956" s="464" t="s">
        <v>66</v>
      </c>
      <c r="Q956" s="302" t="s">
        <v>54</v>
      </c>
      <c r="R956" s="297" t="s">
        <v>58</v>
      </c>
      <c r="S956" s="297" t="s">
        <v>45</v>
      </c>
      <c r="T956" s="297"/>
      <c r="U956" s="344"/>
      <c r="V956" s="344"/>
      <c r="W956" s="335">
        <f t="shared" si="14"/>
        <v>0</v>
      </c>
      <c r="X956" s="292" t="s">
        <v>439</v>
      </c>
    </row>
    <row r="957" spans="1:24" ht="24" x14ac:dyDescent="0.2">
      <c r="A957" s="463"/>
      <c r="B957" s="465"/>
      <c r="C957" s="463"/>
      <c r="D957" s="463"/>
      <c r="E957" s="463"/>
      <c r="F957" s="463"/>
      <c r="G957" s="463"/>
      <c r="H957" s="463"/>
      <c r="I957" s="463"/>
      <c r="J957" s="465"/>
      <c r="K957" s="463"/>
      <c r="L957" s="463"/>
      <c r="M957" s="463"/>
      <c r="N957" s="463"/>
      <c r="O957" s="463"/>
      <c r="P957" s="464"/>
      <c r="Q957" s="302" t="s">
        <v>60</v>
      </c>
      <c r="R957" s="297" t="s">
        <v>58</v>
      </c>
      <c r="S957" s="297" t="s">
        <v>45</v>
      </c>
      <c r="T957" s="297" t="s">
        <v>61</v>
      </c>
      <c r="U957" s="344"/>
      <c r="V957" s="344"/>
      <c r="W957" s="335">
        <f t="shared" si="14"/>
        <v>0</v>
      </c>
      <c r="X957" s="292" t="s">
        <v>439</v>
      </c>
    </row>
    <row r="958" spans="1:24" x14ac:dyDescent="0.2">
      <c r="A958" s="463" t="s">
        <v>235</v>
      </c>
      <c r="B958" s="465">
        <v>1628</v>
      </c>
      <c r="C958" s="463" t="s">
        <v>990</v>
      </c>
      <c r="D958" s="463" t="s">
        <v>57</v>
      </c>
      <c r="E958" s="463">
        <v>46</v>
      </c>
      <c r="F958" s="463">
        <v>145</v>
      </c>
      <c r="G958" s="463">
        <v>15</v>
      </c>
      <c r="H958" s="463">
        <v>3</v>
      </c>
      <c r="I958" s="463">
        <v>12</v>
      </c>
      <c r="J958" s="465">
        <v>180</v>
      </c>
      <c r="K958" s="463" t="s">
        <v>50</v>
      </c>
      <c r="L958" s="463" t="s">
        <v>44</v>
      </c>
      <c r="M958" s="463" t="s">
        <v>51</v>
      </c>
      <c r="N958" s="463" t="s">
        <v>51</v>
      </c>
      <c r="O958" s="463" t="s">
        <v>51</v>
      </c>
      <c r="P958" s="464"/>
      <c r="Q958" s="302" t="s">
        <v>54</v>
      </c>
      <c r="R958" s="297" t="s">
        <v>47</v>
      </c>
      <c r="S958" s="297" t="s">
        <v>51</v>
      </c>
      <c r="T958" s="297"/>
      <c r="U958" s="344"/>
      <c r="V958" s="344"/>
      <c r="W958" s="335">
        <f t="shared" si="14"/>
        <v>0</v>
      </c>
      <c r="X958" s="292" t="s">
        <v>439</v>
      </c>
    </row>
    <row r="959" spans="1:24" ht="24" x14ac:dyDescent="0.2">
      <c r="A959" s="463"/>
      <c r="B959" s="465"/>
      <c r="C959" s="463"/>
      <c r="D959" s="463"/>
      <c r="E959" s="463"/>
      <c r="F959" s="463"/>
      <c r="G959" s="463"/>
      <c r="H959" s="463"/>
      <c r="I959" s="463"/>
      <c r="J959" s="465"/>
      <c r="K959" s="463"/>
      <c r="L959" s="463"/>
      <c r="M959" s="463"/>
      <c r="N959" s="463"/>
      <c r="O959" s="463"/>
      <c r="P959" s="464"/>
      <c r="Q959" s="302" t="s">
        <v>48</v>
      </c>
      <c r="R959" s="297" t="s">
        <v>47</v>
      </c>
      <c r="S959" s="297" t="s">
        <v>51</v>
      </c>
      <c r="T959" s="297"/>
      <c r="U959" s="344"/>
      <c r="V959" s="344"/>
      <c r="W959" s="335">
        <f t="shared" si="14"/>
        <v>0</v>
      </c>
      <c r="X959" s="292" t="s">
        <v>439</v>
      </c>
    </row>
    <row r="960" spans="1:24" x14ac:dyDescent="0.2">
      <c r="A960" s="463" t="s">
        <v>235</v>
      </c>
      <c r="B960" s="465">
        <v>1629</v>
      </c>
      <c r="C960" s="463" t="s">
        <v>991</v>
      </c>
      <c r="D960" s="463" t="s">
        <v>57</v>
      </c>
      <c r="E960" s="463">
        <v>52</v>
      </c>
      <c r="F960" s="463">
        <v>163</v>
      </c>
      <c r="G960" s="463">
        <v>16</v>
      </c>
      <c r="H960" s="463">
        <v>2</v>
      </c>
      <c r="I960" s="463">
        <v>13</v>
      </c>
      <c r="J960" s="465">
        <v>208</v>
      </c>
      <c r="K960" s="463" t="s">
        <v>50</v>
      </c>
      <c r="L960" s="463" t="s">
        <v>44</v>
      </c>
      <c r="M960" s="463" t="s">
        <v>45</v>
      </c>
      <c r="N960" s="463" t="s">
        <v>51</v>
      </c>
      <c r="O960" s="463" t="s">
        <v>51</v>
      </c>
      <c r="P960" s="464" t="s">
        <v>251</v>
      </c>
      <c r="Q960" s="302" t="s">
        <v>54</v>
      </c>
      <c r="R960" s="297" t="s">
        <v>47</v>
      </c>
      <c r="S960" s="297" t="s">
        <v>51</v>
      </c>
      <c r="T960" s="297"/>
      <c r="U960" s="344"/>
      <c r="V960" s="344"/>
      <c r="W960" s="335">
        <f t="shared" si="14"/>
        <v>0</v>
      </c>
      <c r="X960" s="292" t="s">
        <v>439</v>
      </c>
    </row>
    <row r="961" spans="1:24" ht="24" x14ac:dyDescent="0.2">
      <c r="A961" s="463"/>
      <c r="B961" s="465"/>
      <c r="C961" s="463"/>
      <c r="D961" s="463"/>
      <c r="E961" s="463"/>
      <c r="F961" s="463"/>
      <c r="G961" s="463"/>
      <c r="H961" s="463"/>
      <c r="I961" s="463"/>
      <c r="J961" s="465"/>
      <c r="K961" s="463"/>
      <c r="L961" s="463"/>
      <c r="M961" s="463"/>
      <c r="N961" s="463"/>
      <c r="O961" s="463"/>
      <c r="P961" s="464"/>
      <c r="Q961" s="302" t="s">
        <v>48</v>
      </c>
      <c r="R961" s="297" t="s">
        <v>47</v>
      </c>
      <c r="S961" s="297" t="s">
        <v>51</v>
      </c>
      <c r="T961" s="297"/>
      <c r="U961" s="344"/>
      <c r="V961" s="344"/>
      <c r="W961" s="335">
        <f t="shared" si="14"/>
        <v>0</v>
      </c>
      <c r="X961" s="292" t="s">
        <v>439</v>
      </c>
    </row>
    <row r="962" spans="1:24" x14ac:dyDescent="0.2">
      <c r="A962" s="463" t="s">
        <v>235</v>
      </c>
      <c r="B962" s="465">
        <v>1630</v>
      </c>
      <c r="C962" s="463" t="s">
        <v>992</v>
      </c>
      <c r="D962" s="463" t="s">
        <v>82</v>
      </c>
      <c r="E962" s="463">
        <v>53</v>
      </c>
      <c r="F962" s="463">
        <v>167</v>
      </c>
      <c r="G962" s="463">
        <v>16</v>
      </c>
      <c r="H962" s="463">
        <v>1</v>
      </c>
      <c r="I962" s="463">
        <v>8</v>
      </c>
      <c r="J962" s="465">
        <v>128</v>
      </c>
      <c r="K962" s="463" t="s">
        <v>50</v>
      </c>
      <c r="L962" s="463" t="s">
        <v>44</v>
      </c>
      <c r="M962" s="463" t="s">
        <v>51</v>
      </c>
      <c r="N962" s="463" t="s">
        <v>45</v>
      </c>
      <c r="O962" s="463" t="s">
        <v>51</v>
      </c>
      <c r="P962" s="464"/>
      <c r="Q962" s="302" t="s">
        <v>46</v>
      </c>
      <c r="R962" s="297" t="s">
        <v>47</v>
      </c>
      <c r="S962" s="297" t="s">
        <v>51</v>
      </c>
      <c r="T962" s="297"/>
      <c r="U962" s="344"/>
      <c r="V962" s="344"/>
      <c r="W962" s="335">
        <f t="shared" si="14"/>
        <v>0</v>
      </c>
      <c r="X962" s="292" t="s">
        <v>439</v>
      </c>
    </row>
    <row r="963" spans="1:24" ht="24" x14ac:dyDescent="0.2">
      <c r="A963" s="463"/>
      <c r="B963" s="465"/>
      <c r="C963" s="463"/>
      <c r="D963" s="463"/>
      <c r="E963" s="463"/>
      <c r="F963" s="463"/>
      <c r="G963" s="463"/>
      <c r="H963" s="463"/>
      <c r="I963" s="463"/>
      <c r="J963" s="465"/>
      <c r="K963" s="463"/>
      <c r="L963" s="463"/>
      <c r="M963" s="463"/>
      <c r="N963" s="463"/>
      <c r="O963" s="463"/>
      <c r="P963" s="464"/>
      <c r="Q963" s="302" t="s">
        <v>48</v>
      </c>
      <c r="R963" s="297" t="s">
        <v>47</v>
      </c>
      <c r="S963" s="297" t="s">
        <v>51</v>
      </c>
      <c r="T963" s="297"/>
      <c r="U963" s="344"/>
      <c r="V963" s="344"/>
      <c r="W963" s="335">
        <f t="shared" ref="W963:W1026" si="15">U963+V963</f>
        <v>0</v>
      </c>
      <c r="X963" s="292" t="s">
        <v>439</v>
      </c>
    </row>
    <row r="964" spans="1:24" x14ac:dyDescent="0.2">
      <c r="A964" s="463" t="s">
        <v>235</v>
      </c>
      <c r="B964" s="465">
        <v>1631</v>
      </c>
      <c r="C964" s="463" t="s">
        <v>993</v>
      </c>
      <c r="D964" s="463" t="s">
        <v>82</v>
      </c>
      <c r="E964" s="463">
        <v>81</v>
      </c>
      <c r="F964" s="463">
        <v>254</v>
      </c>
      <c r="G964" s="463">
        <v>19</v>
      </c>
      <c r="H964" s="463">
        <v>1</v>
      </c>
      <c r="I964" s="463">
        <v>11</v>
      </c>
      <c r="J964" s="465">
        <v>209</v>
      </c>
      <c r="K964" s="463" t="s">
        <v>50</v>
      </c>
      <c r="L964" s="463" t="s">
        <v>44</v>
      </c>
      <c r="M964" s="463" t="s">
        <v>45</v>
      </c>
      <c r="N964" s="463" t="s">
        <v>45</v>
      </c>
      <c r="O964" s="463" t="s">
        <v>51</v>
      </c>
      <c r="P964" s="464"/>
      <c r="Q964" s="302" t="s">
        <v>46</v>
      </c>
      <c r="R964" s="297" t="s">
        <v>47</v>
      </c>
      <c r="S964" s="297" t="s">
        <v>51</v>
      </c>
      <c r="T964" s="297"/>
      <c r="U964" s="344"/>
      <c r="V964" s="344"/>
      <c r="W964" s="335">
        <f t="shared" si="15"/>
        <v>0</v>
      </c>
      <c r="X964" s="292" t="s">
        <v>439</v>
      </c>
    </row>
    <row r="965" spans="1:24" ht="24" x14ac:dyDescent="0.2">
      <c r="A965" s="463"/>
      <c r="B965" s="465"/>
      <c r="C965" s="463"/>
      <c r="D965" s="463"/>
      <c r="E965" s="463"/>
      <c r="F965" s="463"/>
      <c r="G965" s="463"/>
      <c r="H965" s="463"/>
      <c r="I965" s="463"/>
      <c r="J965" s="465"/>
      <c r="K965" s="463"/>
      <c r="L965" s="463"/>
      <c r="M965" s="463"/>
      <c r="N965" s="463"/>
      <c r="O965" s="463"/>
      <c r="P965" s="464"/>
      <c r="Q965" s="302" t="s">
        <v>48</v>
      </c>
      <c r="R965" s="297" t="s">
        <v>47</v>
      </c>
      <c r="S965" s="297" t="s">
        <v>51</v>
      </c>
      <c r="T965" s="297"/>
      <c r="U965" s="344"/>
      <c r="V965" s="344"/>
      <c r="W965" s="335">
        <f t="shared" si="15"/>
        <v>0</v>
      </c>
      <c r="X965" s="292" t="s">
        <v>439</v>
      </c>
    </row>
    <row r="966" spans="1:24" x14ac:dyDescent="0.2">
      <c r="A966" s="463" t="s">
        <v>235</v>
      </c>
      <c r="B966" s="465">
        <v>1632</v>
      </c>
      <c r="C966" s="463" t="s">
        <v>994</v>
      </c>
      <c r="D966" s="463" t="s">
        <v>82</v>
      </c>
      <c r="E966" s="463">
        <v>70</v>
      </c>
      <c r="F966" s="463">
        <v>220</v>
      </c>
      <c r="G966" s="463">
        <v>23</v>
      </c>
      <c r="H966" s="463">
        <v>3</v>
      </c>
      <c r="I966" s="463">
        <v>12</v>
      </c>
      <c r="J966" s="465">
        <v>276</v>
      </c>
      <c r="K966" s="463" t="s">
        <v>50</v>
      </c>
      <c r="L966" s="463" t="s">
        <v>44</v>
      </c>
      <c r="M966" s="463" t="s">
        <v>45</v>
      </c>
      <c r="N966" s="463" t="s">
        <v>51</v>
      </c>
      <c r="O966" s="463" t="s">
        <v>51</v>
      </c>
      <c r="P966" s="464"/>
      <c r="Q966" s="302" t="s">
        <v>46</v>
      </c>
      <c r="R966" s="297" t="s">
        <v>47</v>
      </c>
      <c r="S966" s="297" t="s">
        <v>51</v>
      </c>
      <c r="T966" s="297"/>
      <c r="U966" s="344"/>
      <c r="V966" s="344"/>
      <c r="W966" s="335">
        <f t="shared" si="15"/>
        <v>0</v>
      </c>
      <c r="X966" s="292" t="s">
        <v>439</v>
      </c>
    </row>
    <row r="967" spans="1:24" ht="24" x14ac:dyDescent="0.2">
      <c r="A967" s="463"/>
      <c r="B967" s="465"/>
      <c r="C967" s="463"/>
      <c r="D967" s="463"/>
      <c r="E967" s="463"/>
      <c r="F967" s="463"/>
      <c r="G967" s="463"/>
      <c r="H967" s="463"/>
      <c r="I967" s="463"/>
      <c r="J967" s="465"/>
      <c r="K967" s="463"/>
      <c r="L967" s="463"/>
      <c r="M967" s="463"/>
      <c r="N967" s="463"/>
      <c r="O967" s="463"/>
      <c r="P967" s="464"/>
      <c r="Q967" s="302" t="s">
        <v>48</v>
      </c>
      <c r="R967" s="297" t="s">
        <v>47</v>
      </c>
      <c r="S967" s="297" t="s">
        <v>51</v>
      </c>
      <c r="T967" s="297"/>
      <c r="U967" s="344"/>
      <c r="V967" s="344"/>
      <c r="W967" s="335">
        <f t="shared" si="15"/>
        <v>0</v>
      </c>
      <c r="X967" s="292" t="s">
        <v>439</v>
      </c>
    </row>
    <row r="968" spans="1:24" x14ac:dyDescent="0.2">
      <c r="A968" s="463" t="s">
        <v>235</v>
      </c>
      <c r="B968" s="465">
        <v>1633</v>
      </c>
      <c r="C968" s="463" t="s">
        <v>995</v>
      </c>
      <c r="D968" s="463" t="s">
        <v>82</v>
      </c>
      <c r="E968" s="463">
        <v>49</v>
      </c>
      <c r="F968" s="463">
        <v>154</v>
      </c>
      <c r="G968" s="463">
        <v>10</v>
      </c>
      <c r="H968" s="463">
        <v>2</v>
      </c>
      <c r="I968" s="463">
        <v>8</v>
      </c>
      <c r="J968" s="465">
        <v>80</v>
      </c>
      <c r="K968" s="463" t="s">
        <v>43</v>
      </c>
      <c r="L968" s="463" t="s">
        <v>44</v>
      </c>
      <c r="M968" s="463" t="s">
        <v>45</v>
      </c>
      <c r="N968" s="463" t="s">
        <v>45</v>
      </c>
      <c r="O968" s="463" t="s">
        <v>51</v>
      </c>
      <c r="P968" s="464"/>
      <c r="Q968" s="302" t="s">
        <v>46</v>
      </c>
      <c r="R968" s="297" t="s">
        <v>47</v>
      </c>
      <c r="S968" s="297" t="s">
        <v>51</v>
      </c>
      <c r="T968" s="297"/>
      <c r="U968" s="344"/>
      <c r="V968" s="344"/>
      <c r="W968" s="335">
        <f t="shared" si="15"/>
        <v>0</v>
      </c>
      <c r="X968" s="292" t="s">
        <v>439</v>
      </c>
    </row>
    <row r="969" spans="1:24" ht="24" x14ac:dyDescent="0.2">
      <c r="A969" s="463"/>
      <c r="B969" s="465"/>
      <c r="C969" s="463"/>
      <c r="D969" s="463"/>
      <c r="E969" s="463"/>
      <c r="F969" s="463"/>
      <c r="G969" s="463"/>
      <c r="H969" s="463"/>
      <c r="I969" s="463"/>
      <c r="J969" s="465"/>
      <c r="K969" s="463"/>
      <c r="L969" s="463"/>
      <c r="M969" s="463"/>
      <c r="N969" s="463"/>
      <c r="O969" s="463"/>
      <c r="P969" s="464"/>
      <c r="Q969" s="302" t="s">
        <v>48</v>
      </c>
      <c r="R969" s="297" t="s">
        <v>47</v>
      </c>
      <c r="S969" s="297" t="s">
        <v>51</v>
      </c>
      <c r="T969" s="297"/>
      <c r="U969" s="344"/>
      <c r="V969" s="344"/>
      <c r="W969" s="335">
        <f t="shared" si="15"/>
        <v>0</v>
      </c>
      <c r="X969" s="292" t="s">
        <v>439</v>
      </c>
    </row>
    <row r="970" spans="1:24" ht="24" x14ac:dyDescent="0.2">
      <c r="A970" s="286" t="s">
        <v>235</v>
      </c>
      <c r="B970" s="349">
        <v>1634</v>
      </c>
      <c r="C970" s="286" t="s">
        <v>996</v>
      </c>
      <c r="D970" s="286" t="s">
        <v>252</v>
      </c>
      <c r="E970" s="286">
        <v>34</v>
      </c>
      <c r="F970" s="286">
        <v>107</v>
      </c>
      <c r="G970" s="286">
        <v>16</v>
      </c>
      <c r="H970" s="286">
        <v>1</v>
      </c>
      <c r="I970" s="286">
        <v>6</v>
      </c>
      <c r="J970" s="349">
        <v>96</v>
      </c>
      <c r="K970" s="286" t="s">
        <v>50</v>
      </c>
      <c r="L970" s="286" t="s">
        <v>44</v>
      </c>
      <c r="M970" s="286" t="s">
        <v>45</v>
      </c>
      <c r="N970" s="286" t="s">
        <v>45</v>
      </c>
      <c r="O970" s="286" t="s">
        <v>45</v>
      </c>
      <c r="P970" s="302"/>
      <c r="Q970" s="302" t="s">
        <v>48</v>
      </c>
      <c r="R970" s="297" t="s">
        <v>47</v>
      </c>
      <c r="S970" s="297" t="s">
        <v>51</v>
      </c>
      <c r="T970" s="297"/>
      <c r="U970" s="344"/>
      <c r="V970" s="344"/>
      <c r="W970" s="335">
        <f t="shared" si="15"/>
        <v>0</v>
      </c>
      <c r="X970" s="292" t="s">
        <v>49</v>
      </c>
    </row>
    <row r="971" spans="1:24" ht="24" x14ac:dyDescent="0.2">
      <c r="A971" s="286" t="s">
        <v>235</v>
      </c>
      <c r="B971" s="349">
        <v>1635</v>
      </c>
      <c r="C971" s="286" t="s">
        <v>997</v>
      </c>
      <c r="D971" s="286" t="s">
        <v>252</v>
      </c>
      <c r="E971" s="286">
        <v>30</v>
      </c>
      <c r="F971" s="286">
        <v>94</v>
      </c>
      <c r="G971" s="286">
        <v>15</v>
      </c>
      <c r="H971" s="286">
        <v>3</v>
      </c>
      <c r="I971" s="286">
        <v>6</v>
      </c>
      <c r="J971" s="349">
        <v>90</v>
      </c>
      <c r="K971" s="286" t="s">
        <v>50</v>
      </c>
      <c r="L971" s="286" t="s">
        <v>44</v>
      </c>
      <c r="M971" s="286" t="s">
        <v>45</v>
      </c>
      <c r="N971" s="286" t="s">
        <v>45</v>
      </c>
      <c r="O971" s="286" t="s">
        <v>45</v>
      </c>
      <c r="P971" s="302"/>
      <c r="Q971" s="302" t="s">
        <v>48</v>
      </c>
      <c r="R971" s="297" t="s">
        <v>47</v>
      </c>
      <c r="S971" s="297" t="s">
        <v>51</v>
      </c>
      <c r="T971" s="297"/>
      <c r="U971" s="344"/>
      <c r="V971" s="344"/>
      <c r="W971" s="335">
        <f t="shared" si="15"/>
        <v>0</v>
      </c>
      <c r="X971" s="292" t="s">
        <v>49</v>
      </c>
    </row>
    <row r="972" spans="1:24" ht="24" x14ac:dyDescent="0.2">
      <c r="A972" s="286" t="s">
        <v>235</v>
      </c>
      <c r="B972" s="349">
        <v>1636</v>
      </c>
      <c r="C972" s="286" t="s">
        <v>998</v>
      </c>
      <c r="D972" s="286" t="s">
        <v>252</v>
      </c>
      <c r="E972" s="286">
        <v>47</v>
      </c>
      <c r="F972" s="286">
        <v>148</v>
      </c>
      <c r="G972" s="286">
        <v>17</v>
      </c>
      <c r="H972" s="286">
        <v>2</v>
      </c>
      <c r="I972" s="286">
        <v>8</v>
      </c>
      <c r="J972" s="349">
        <v>136</v>
      </c>
      <c r="K972" s="286" t="s">
        <v>50</v>
      </c>
      <c r="L972" s="286" t="s">
        <v>44</v>
      </c>
      <c r="M972" s="286" t="s">
        <v>45</v>
      </c>
      <c r="N972" s="286" t="s">
        <v>45</v>
      </c>
      <c r="O972" s="286" t="s">
        <v>45</v>
      </c>
      <c r="P972" s="302"/>
      <c r="Q972" s="302" t="s">
        <v>48</v>
      </c>
      <c r="R972" s="297" t="s">
        <v>47</v>
      </c>
      <c r="S972" s="297" t="s">
        <v>51</v>
      </c>
      <c r="T972" s="297"/>
      <c r="U972" s="344"/>
      <c r="V972" s="344"/>
      <c r="W972" s="335">
        <f t="shared" si="15"/>
        <v>0</v>
      </c>
      <c r="X972" s="292" t="s">
        <v>49</v>
      </c>
    </row>
    <row r="973" spans="1:24" x14ac:dyDescent="0.2">
      <c r="A973" s="463" t="s">
        <v>253</v>
      </c>
      <c r="B973" s="465">
        <v>42</v>
      </c>
      <c r="C973" s="463" t="s">
        <v>999</v>
      </c>
      <c r="D973" s="463" t="s">
        <v>82</v>
      </c>
      <c r="E973" s="463">
        <v>63</v>
      </c>
      <c r="F973" s="463">
        <v>198</v>
      </c>
      <c r="G973" s="463">
        <v>16</v>
      </c>
      <c r="H973" s="463">
        <v>3</v>
      </c>
      <c r="I973" s="463">
        <v>8</v>
      </c>
      <c r="J973" s="465">
        <v>128</v>
      </c>
      <c r="K973" s="463" t="s">
        <v>50</v>
      </c>
      <c r="L973" s="463" t="s">
        <v>44</v>
      </c>
      <c r="M973" s="463" t="s">
        <v>45</v>
      </c>
      <c r="N973" s="463" t="s">
        <v>51</v>
      </c>
      <c r="O973" s="463" t="s">
        <v>51</v>
      </c>
      <c r="P973" s="464" t="s">
        <v>254</v>
      </c>
      <c r="Q973" s="302" t="s">
        <v>46</v>
      </c>
      <c r="R973" s="297" t="s">
        <v>255</v>
      </c>
      <c r="S973" s="297" t="s">
        <v>51</v>
      </c>
      <c r="T973" s="297"/>
      <c r="U973" s="344"/>
      <c r="V973" s="344"/>
      <c r="W973" s="335">
        <f t="shared" si="15"/>
        <v>0</v>
      </c>
      <c r="X973" s="292" t="s">
        <v>439</v>
      </c>
    </row>
    <row r="974" spans="1:24" ht="24" x14ac:dyDescent="0.2">
      <c r="A974" s="463"/>
      <c r="B974" s="465"/>
      <c r="C974" s="463"/>
      <c r="D974" s="463"/>
      <c r="E974" s="463"/>
      <c r="F974" s="463"/>
      <c r="G974" s="463"/>
      <c r="H974" s="463"/>
      <c r="I974" s="463"/>
      <c r="J974" s="465"/>
      <c r="K974" s="463"/>
      <c r="L974" s="463"/>
      <c r="M974" s="463"/>
      <c r="N974" s="463"/>
      <c r="O974" s="463"/>
      <c r="P974" s="464"/>
      <c r="Q974" s="302" t="s">
        <v>48</v>
      </c>
      <c r="R974" s="297" t="s">
        <v>255</v>
      </c>
      <c r="S974" s="297" t="s">
        <v>51</v>
      </c>
      <c r="T974" s="297"/>
      <c r="U974" s="344"/>
      <c r="V974" s="344"/>
      <c r="W974" s="335">
        <f t="shared" si="15"/>
        <v>0</v>
      </c>
      <c r="X974" s="292" t="s">
        <v>439</v>
      </c>
    </row>
    <row r="975" spans="1:24" x14ac:dyDescent="0.2">
      <c r="A975" s="463" t="s">
        <v>253</v>
      </c>
      <c r="B975" s="465">
        <v>43</v>
      </c>
      <c r="C975" s="463" t="s">
        <v>1000</v>
      </c>
      <c r="D975" s="463" t="s">
        <v>82</v>
      </c>
      <c r="E975" s="463">
        <v>46</v>
      </c>
      <c r="F975" s="463">
        <v>145</v>
      </c>
      <c r="G975" s="463">
        <v>14</v>
      </c>
      <c r="H975" s="463">
        <v>4</v>
      </c>
      <c r="I975" s="463">
        <v>8</v>
      </c>
      <c r="J975" s="465">
        <v>112</v>
      </c>
      <c r="K975" s="463" t="s">
        <v>50</v>
      </c>
      <c r="L975" s="463" t="s">
        <v>44</v>
      </c>
      <c r="M975" s="463" t="s">
        <v>45</v>
      </c>
      <c r="N975" s="463" t="s">
        <v>51</v>
      </c>
      <c r="O975" s="463" t="s">
        <v>43</v>
      </c>
      <c r="P975" s="464"/>
      <c r="Q975" s="302" t="s">
        <v>46</v>
      </c>
      <c r="R975" s="297" t="s">
        <v>255</v>
      </c>
      <c r="S975" s="297" t="s">
        <v>51</v>
      </c>
      <c r="T975" s="297"/>
      <c r="U975" s="344"/>
      <c r="V975" s="344"/>
      <c r="W975" s="335">
        <f t="shared" si="15"/>
        <v>0</v>
      </c>
      <c r="X975" s="292" t="s">
        <v>439</v>
      </c>
    </row>
    <row r="976" spans="1:24" ht="24" x14ac:dyDescent="0.2">
      <c r="A976" s="463"/>
      <c r="B976" s="465"/>
      <c r="C976" s="463"/>
      <c r="D976" s="463"/>
      <c r="E976" s="463"/>
      <c r="F976" s="463"/>
      <c r="G976" s="463"/>
      <c r="H976" s="463"/>
      <c r="I976" s="463"/>
      <c r="J976" s="465"/>
      <c r="K976" s="463"/>
      <c r="L976" s="463"/>
      <c r="M976" s="463"/>
      <c r="N976" s="463"/>
      <c r="O976" s="463"/>
      <c r="P976" s="464"/>
      <c r="Q976" s="302" t="s">
        <v>48</v>
      </c>
      <c r="R976" s="297" t="s">
        <v>255</v>
      </c>
      <c r="S976" s="297" t="s">
        <v>51</v>
      </c>
      <c r="T976" s="297"/>
      <c r="U976" s="344"/>
      <c r="V976" s="344"/>
      <c r="W976" s="335">
        <f t="shared" si="15"/>
        <v>0</v>
      </c>
      <c r="X976" s="292" t="s">
        <v>439</v>
      </c>
    </row>
    <row r="977" spans="1:24" x14ac:dyDescent="0.2">
      <c r="A977" s="463" t="s">
        <v>253</v>
      </c>
      <c r="B977" s="465">
        <v>44</v>
      </c>
      <c r="C977" s="463" t="s">
        <v>1001</v>
      </c>
      <c r="D977" s="463" t="s">
        <v>82</v>
      </c>
      <c r="E977" s="463">
        <v>60</v>
      </c>
      <c r="F977" s="463">
        <v>188</v>
      </c>
      <c r="G977" s="463">
        <v>15</v>
      </c>
      <c r="H977" s="463">
        <v>5</v>
      </c>
      <c r="I977" s="463">
        <v>8</v>
      </c>
      <c r="J977" s="465">
        <v>120</v>
      </c>
      <c r="K977" s="463" t="s">
        <v>50</v>
      </c>
      <c r="L977" s="463" t="s">
        <v>44</v>
      </c>
      <c r="M977" s="463" t="s">
        <v>45</v>
      </c>
      <c r="N977" s="463" t="s">
        <v>51</v>
      </c>
      <c r="O977" s="463" t="s">
        <v>51</v>
      </c>
      <c r="P977" s="464" t="s">
        <v>256</v>
      </c>
      <c r="Q977" s="302" t="s">
        <v>46</v>
      </c>
      <c r="R977" s="297" t="s">
        <v>255</v>
      </c>
      <c r="S977" s="297" t="s">
        <v>51</v>
      </c>
      <c r="T977" s="297"/>
      <c r="U977" s="344"/>
      <c r="V977" s="344"/>
      <c r="W977" s="335">
        <f t="shared" si="15"/>
        <v>0</v>
      </c>
      <c r="X977" s="292" t="s">
        <v>439</v>
      </c>
    </row>
    <row r="978" spans="1:24" ht="24" x14ac:dyDescent="0.2">
      <c r="A978" s="463"/>
      <c r="B978" s="465"/>
      <c r="C978" s="463"/>
      <c r="D978" s="463"/>
      <c r="E978" s="463"/>
      <c r="F978" s="463"/>
      <c r="G978" s="463"/>
      <c r="H978" s="463"/>
      <c r="I978" s="463"/>
      <c r="J978" s="465"/>
      <c r="K978" s="463"/>
      <c r="L978" s="463"/>
      <c r="M978" s="463"/>
      <c r="N978" s="463"/>
      <c r="O978" s="463"/>
      <c r="P978" s="464"/>
      <c r="Q978" s="302" t="s">
        <v>48</v>
      </c>
      <c r="R978" s="297" t="s">
        <v>255</v>
      </c>
      <c r="S978" s="297" t="s">
        <v>51</v>
      </c>
      <c r="T978" s="297"/>
      <c r="U978" s="344"/>
      <c r="V978" s="344"/>
      <c r="W978" s="335">
        <f t="shared" si="15"/>
        <v>0</v>
      </c>
      <c r="X978" s="292" t="s">
        <v>439</v>
      </c>
    </row>
    <row r="979" spans="1:24" ht="24" x14ac:dyDescent="0.2">
      <c r="A979" s="286" t="s">
        <v>253</v>
      </c>
      <c r="B979" s="349">
        <v>45</v>
      </c>
      <c r="C979" s="286" t="s">
        <v>1002</v>
      </c>
      <c r="D979" s="286" t="s">
        <v>82</v>
      </c>
      <c r="E979" s="286">
        <v>29</v>
      </c>
      <c r="F979" s="286">
        <v>91</v>
      </c>
      <c r="G979" s="286">
        <v>13</v>
      </c>
      <c r="H979" s="286">
        <v>5</v>
      </c>
      <c r="I979" s="286">
        <v>5</v>
      </c>
      <c r="J979" s="349">
        <v>65</v>
      </c>
      <c r="K979" s="286" t="s">
        <v>50</v>
      </c>
      <c r="L979" s="286" t="s">
        <v>44</v>
      </c>
      <c r="M979" s="286" t="s">
        <v>51</v>
      </c>
      <c r="N979" s="286" t="s">
        <v>51</v>
      </c>
      <c r="O979" s="286" t="s">
        <v>51</v>
      </c>
      <c r="P979" s="302" t="s">
        <v>257</v>
      </c>
      <c r="Q979" s="302" t="s">
        <v>46</v>
      </c>
      <c r="R979" s="297" t="s">
        <v>255</v>
      </c>
      <c r="S979" s="297" t="s">
        <v>51</v>
      </c>
      <c r="T979" s="297"/>
      <c r="U979" s="344"/>
      <c r="V979" s="344"/>
      <c r="W979" s="335">
        <f t="shared" si="15"/>
        <v>0</v>
      </c>
      <c r="X979" s="292" t="s">
        <v>439</v>
      </c>
    </row>
    <row r="980" spans="1:24" x14ac:dyDescent="0.2">
      <c r="A980" s="463" t="s">
        <v>253</v>
      </c>
      <c r="B980" s="465">
        <v>46</v>
      </c>
      <c r="C980" s="463" t="s">
        <v>1003</v>
      </c>
      <c r="D980" s="463" t="s">
        <v>82</v>
      </c>
      <c r="E980" s="463">
        <v>63</v>
      </c>
      <c r="F980" s="463">
        <v>198</v>
      </c>
      <c r="G980" s="463">
        <v>17</v>
      </c>
      <c r="H980" s="463">
        <v>4</v>
      </c>
      <c r="I980" s="463">
        <v>9</v>
      </c>
      <c r="J980" s="465">
        <v>153</v>
      </c>
      <c r="K980" s="463" t="s">
        <v>50</v>
      </c>
      <c r="L980" s="463" t="s">
        <v>44</v>
      </c>
      <c r="M980" s="463" t="s">
        <v>45</v>
      </c>
      <c r="N980" s="463" t="s">
        <v>51</v>
      </c>
      <c r="O980" s="463" t="s">
        <v>43</v>
      </c>
      <c r="P980" s="464" t="s">
        <v>258</v>
      </c>
      <c r="Q980" s="302" t="s">
        <v>46</v>
      </c>
      <c r="R980" s="297" t="s">
        <v>255</v>
      </c>
      <c r="S980" s="297" t="s">
        <v>51</v>
      </c>
      <c r="T980" s="297"/>
      <c r="U980" s="344"/>
      <c r="V980" s="344"/>
      <c r="W980" s="335">
        <f t="shared" si="15"/>
        <v>0</v>
      </c>
      <c r="X980" s="292" t="s">
        <v>439</v>
      </c>
    </row>
    <row r="981" spans="1:24" x14ac:dyDescent="0.2">
      <c r="A981" s="463"/>
      <c r="B981" s="465"/>
      <c r="C981" s="463"/>
      <c r="D981" s="463"/>
      <c r="E981" s="463"/>
      <c r="F981" s="463"/>
      <c r="G981" s="463"/>
      <c r="H981" s="463"/>
      <c r="I981" s="463"/>
      <c r="J981" s="465"/>
      <c r="K981" s="463"/>
      <c r="L981" s="463"/>
      <c r="M981" s="463"/>
      <c r="N981" s="463"/>
      <c r="O981" s="463"/>
      <c r="P981" s="464"/>
      <c r="Q981" s="302" t="s">
        <v>60</v>
      </c>
      <c r="R981" s="297"/>
      <c r="S981" s="297" t="s">
        <v>51</v>
      </c>
      <c r="T981" s="297"/>
      <c r="U981" s="344"/>
      <c r="V981" s="344"/>
      <c r="W981" s="335">
        <f t="shared" si="15"/>
        <v>0</v>
      </c>
      <c r="X981" s="292" t="s">
        <v>439</v>
      </c>
    </row>
    <row r="982" spans="1:24" ht="24" x14ac:dyDescent="0.2">
      <c r="A982" s="463"/>
      <c r="B982" s="465"/>
      <c r="C982" s="463"/>
      <c r="D982" s="463"/>
      <c r="E982" s="463"/>
      <c r="F982" s="463"/>
      <c r="G982" s="463"/>
      <c r="H982" s="463"/>
      <c r="I982" s="463"/>
      <c r="J982" s="465"/>
      <c r="K982" s="463"/>
      <c r="L982" s="463"/>
      <c r="M982" s="463"/>
      <c r="N982" s="463"/>
      <c r="O982" s="463"/>
      <c r="P982" s="464"/>
      <c r="Q982" s="302" t="s">
        <v>48</v>
      </c>
      <c r="R982" s="297" t="s">
        <v>255</v>
      </c>
      <c r="S982" s="297" t="s">
        <v>51</v>
      </c>
      <c r="T982" s="297"/>
      <c r="U982" s="344"/>
      <c r="V982" s="344"/>
      <c r="W982" s="335">
        <f t="shared" si="15"/>
        <v>0</v>
      </c>
      <c r="X982" s="292" t="s">
        <v>439</v>
      </c>
    </row>
    <row r="983" spans="1:24" x14ac:dyDescent="0.2">
      <c r="A983" s="463" t="s">
        <v>253</v>
      </c>
      <c r="B983" s="465">
        <v>47</v>
      </c>
      <c r="C983" s="463" t="s">
        <v>1004</v>
      </c>
      <c r="D983" s="463" t="s">
        <v>82</v>
      </c>
      <c r="E983" s="463">
        <v>68</v>
      </c>
      <c r="F983" s="463">
        <v>214</v>
      </c>
      <c r="G983" s="463">
        <v>19</v>
      </c>
      <c r="H983" s="463">
        <v>5</v>
      </c>
      <c r="I983" s="463">
        <v>11</v>
      </c>
      <c r="J983" s="465">
        <v>209</v>
      </c>
      <c r="K983" s="463" t="s">
        <v>50</v>
      </c>
      <c r="L983" s="463" t="s">
        <v>44</v>
      </c>
      <c r="M983" s="463" t="s">
        <v>45</v>
      </c>
      <c r="N983" s="463" t="s">
        <v>43</v>
      </c>
      <c r="O983" s="463" t="s">
        <v>43</v>
      </c>
      <c r="P983" s="464" t="s">
        <v>259</v>
      </c>
      <c r="Q983" s="302" t="s">
        <v>46</v>
      </c>
      <c r="R983" s="297" t="s">
        <v>255</v>
      </c>
      <c r="S983" s="297" t="s">
        <v>51</v>
      </c>
      <c r="T983" s="297"/>
      <c r="U983" s="344"/>
      <c r="V983" s="344"/>
      <c r="W983" s="335">
        <f t="shared" si="15"/>
        <v>0</v>
      </c>
      <c r="X983" s="292" t="s">
        <v>439</v>
      </c>
    </row>
    <row r="984" spans="1:24" ht="24" x14ac:dyDescent="0.2">
      <c r="A984" s="463"/>
      <c r="B984" s="465"/>
      <c r="C984" s="463"/>
      <c r="D984" s="463"/>
      <c r="E984" s="463"/>
      <c r="F984" s="463"/>
      <c r="G984" s="463"/>
      <c r="H984" s="463"/>
      <c r="I984" s="463"/>
      <c r="J984" s="465"/>
      <c r="K984" s="463"/>
      <c r="L984" s="463"/>
      <c r="M984" s="463"/>
      <c r="N984" s="463"/>
      <c r="O984" s="463"/>
      <c r="P984" s="464"/>
      <c r="Q984" s="302" t="s">
        <v>60</v>
      </c>
      <c r="R984" s="297"/>
      <c r="S984" s="297" t="s">
        <v>51</v>
      </c>
      <c r="T984" s="297" t="s">
        <v>56</v>
      </c>
      <c r="U984" s="344"/>
      <c r="V984" s="344"/>
      <c r="W984" s="335">
        <f t="shared" si="15"/>
        <v>0</v>
      </c>
      <c r="X984" s="292" t="s">
        <v>439</v>
      </c>
    </row>
    <row r="985" spans="1:24" ht="24" x14ac:dyDescent="0.2">
      <c r="A985" s="463"/>
      <c r="B985" s="465"/>
      <c r="C985" s="463"/>
      <c r="D985" s="463"/>
      <c r="E985" s="463"/>
      <c r="F985" s="463"/>
      <c r="G985" s="463"/>
      <c r="H985" s="463"/>
      <c r="I985" s="463"/>
      <c r="J985" s="465"/>
      <c r="K985" s="463"/>
      <c r="L985" s="463"/>
      <c r="M985" s="463"/>
      <c r="N985" s="463"/>
      <c r="O985" s="463"/>
      <c r="P985" s="464"/>
      <c r="Q985" s="302" t="s">
        <v>48</v>
      </c>
      <c r="R985" s="297" t="s">
        <v>255</v>
      </c>
      <c r="S985" s="297" t="s">
        <v>51</v>
      </c>
      <c r="T985" s="297"/>
      <c r="U985" s="344"/>
      <c r="V985" s="344"/>
      <c r="W985" s="335">
        <f t="shared" si="15"/>
        <v>0</v>
      </c>
      <c r="X985" s="292" t="s">
        <v>439</v>
      </c>
    </row>
    <row r="986" spans="1:24" x14ac:dyDescent="0.2">
      <c r="A986" s="463" t="s">
        <v>253</v>
      </c>
      <c r="B986" s="465">
        <v>48</v>
      </c>
      <c r="C986" s="463" t="s">
        <v>1005</v>
      </c>
      <c r="D986" s="463" t="s">
        <v>82</v>
      </c>
      <c r="E986" s="463">
        <v>58</v>
      </c>
      <c r="F986" s="463">
        <v>182</v>
      </c>
      <c r="G986" s="463">
        <v>18</v>
      </c>
      <c r="H986" s="463">
        <v>4</v>
      </c>
      <c r="I986" s="463">
        <v>11</v>
      </c>
      <c r="J986" s="465">
        <v>198</v>
      </c>
      <c r="K986" s="463" t="s">
        <v>50</v>
      </c>
      <c r="L986" s="463" t="s">
        <v>44</v>
      </c>
      <c r="M986" s="463" t="s">
        <v>45</v>
      </c>
      <c r="N986" s="463" t="s">
        <v>51</v>
      </c>
      <c r="O986" s="463" t="s">
        <v>51</v>
      </c>
      <c r="P986" s="464" t="s">
        <v>260</v>
      </c>
      <c r="Q986" s="302" t="s">
        <v>46</v>
      </c>
      <c r="R986" s="297" t="s">
        <v>255</v>
      </c>
      <c r="S986" s="297" t="s">
        <v>51</v>
      </c>
      <c r="T986" s="297"/>
      <c r="U986" s="344"/>
      <c r="V986" s="344"/>
      <c r="W986" s="335">
        <f t="shared" si="15"/>
        <v>0</v>
      </c>
      <c r="X986" s="292" t="s">
        <v>439</v>
      </c>
    </row>
    <row r="987" spans="1:24" ht="24" x14ac:dyDescent="0.2">
      <c r="A987" s="463"/>
      <c r="B987" s="465"/>
      <c r="C987" s="463"/>
      <c r="D987" s="463"/>
      <c r="E987" s="463"/>
      <c r="F987" s="463"/>
      <c r="G987" s="463"/>
      <c r="H987" s="463"/>
      <c r="I987" s="463"/>
      <c r="J987" s="465"/>
      <c r="K987" s="463"/>
      <c r="L987" s="463"/>
      <c r="M987" s="463"/>
      <c r="N987" s="463"/>
      <c r="O987" s="463"/>
      <c r="P987" s="464"/>
      <c r="Q987" s="302" t="s">
        <v>48</v>
      </c>
      <c r="R987" s="297" t="s">
        <v>255</v>
      </c>
      <c r="S987" s="297" t="s">
        <v>51</v>
      </c>
      <c r="T987" s="297"/>
      <c r="U987" s="344"/>
      <c r="V987" s="344"/>
      <c r="W987" s="335">
        <f t="shared" si="15"/>
        <v>0</v>
      </c>
      <c r="X987" s="292" t="s">
        <v>439</v>
      </c>
    </row>
    <row r="988" spans="1:24" x14ac:dyDescent="0.2">
      <c r="A988" s="463" t="s">
        <v>253</v>
      </c>
      <c r="B988" s="465">
        <v>49</v>
      </c>
      <c r="C988" s="463" t="s">
        <v>1006</v>
      </c>
      <c r="D988" s="463" t="s">
        <v>82</v>
      </c>
      <c r="E988" s="463">
        <v>75</v>
      </c>
      <c r="F988" s="463">
        <v>236</v>
      </c>
      <c r="G988" s="463">
        <v>20</v>
      </c>
      <c r="H988" s="463">
        <v>4</v>
      </c>
      <c r="I988" s="463">
        <v>12</v>
      </c>
      <c r="J988" s="465">
        <v>240</v>
      </c>
      <c r="K988" s="463" t="s">
        <v>50</v>
      </c>
      <c r="L988" s="463" t="s">
        <v>44</v>
      </c>
      <c r="M988" s="463" t="s">
        <v>45</v>
      </c>
      <c r="N988" s="463" t="s">
        <v>51</v>
      </c>
      <c r="O988" s="463" t="s">
        <v>43</v>
      </c>
      <c r="P988" s="464" t="s">
        <v>261</v>
      </c>
      <c r="Q988" s="302" t="s">
        <v>46</v>
      </c>
      <c r="R988" s="297" t="s">
        <v>255</v>
      </c>
      <c r="S988" s="297" t="s">
        <v>51</v>
      </c>
      <c r="T988" s="297"/>
      <c r="U988" s="344"/>
      <c r="V988" s="344"/>
      <c r="W988" s="335">
        <f t="shared" si="15"/>
        <v>0</v>
      </c>
      <c r="X988" s="292" t="s">
        <v>439</v>
      </c>
    </row>
    <row r="989" spans="1:24" ht="24" x14ac:dyDescent="0.2">
      <c r="A989" s="463"/>
      <c r="B989" s="465"/>
      <c r="C989" s="463"/>
      <c r="D989" s="463"/>
      <c r="E989" s="463"/>
      <c r="F989" s="463"/>
      <c r="G989" s="463"/>
      <c r="H989" s="463"/>
      <c r="I989" s="463"/>
      <c r="J989" s="465"/>
      <c r="K989" s="463"/>
      <c r="L989" s="463"/>
      <c r="M989" s="463"/>
      <c r="N989" s="463"/>
      <c r="O989" s="463"/>
      <c r="P989" s="464"/>
      <c r="Q989" s="302" t="s">
        <v>60</v>
      </c>
      <c r="R989" s="297" t="s">
        <v>255</v>
      </c>
      <c r="S989" s="297" t="s">
        <v>51</v>
      </c>
      <c r="T989" s="297" t="s">
        <v>56</v>
      </c>
      <c r="U989" s="344"/>
      <c r="V989" s="344"/>
      <c r="W989" s="335">
        <f t="shared" si="15"/>
        <v>0</v>
      </c>
      <c r="X989" s="292" t="s">
        <v>439</v>
      </c>
    </row>
    <row r="990" spans="1:24" ht="24" x14ac:dyDescent="0.2">
      <c r="A990" s="463"/>
      <c r="B990" s="465"/>
      <c r="C990" s="463"/>
      <c r="D990" s="463"/>
      <c r="E990" s="463"/>
      <c r="F990" s="463"/>
      <c r="G990" s="463"/>
      <c r="H990" s="463"/>
      <c r="I990" s="463"/>
      <c r="J990" s="465"/>
      <c r="K990" s="463"/>
      <c r="L990" s="463"/>
      <c r="M990" s="463"/>
      <c r="N990" s="463"/>
      <c r="O990" s="463"/>
      <c r="P990" s="464"/>
      <c r="Q990" s="302" t="s">
        <v>48</v>
      </c>
      <c r="R990" s="297" t="s">
        <v>255</v>
      </c>
      <c r="S990" s="297" t="s">
        <v>51</v>
      </c>
      <c r="T990" s="297"/>
      <c r="U990" s="344"/>
      <c r="V990" s="344"/>
      <c r="W990" s="335">
        <f t="shared" si="15"/>
        <v>0</v>
      </c>
      <c r="X990" s="292" t="s">
        <v>439</v>
      </c>
    </row>
    <row r="991" spans="1:24" x14ac:dyDescent="0.2">
      <c r="A991" s="463" t="s">
        <v>253</v>
      </c>
      <c r="B991" s="465">
        <v>50</v>
      </c>
      <c r="C991" s="463" t="s">
        <v>1007</v>
      </c>
      <c r="D991" s="463" t="s">
        <v>82</v>
      </c>
      <c r="E991" s="463">
        <v>91</v>
      </c>
      <c r="F991" s="463">
        <v>286</v>
      </c>
      <c r="G991" s="463">
        <v>19</v>
      </c>
      <c r="H991" s="463">
        <v>3</v>
      </c>
      <c r="I991" s="463">
        <v>12</v>
      </c>
      <c r="J991" s="465">
        <v>228</v>
      </c>
      <c r="K991" s="463" t="s">
        <v>50</v>
      </c>
      <c r="L991" s="463" t="s">
        <v>44</v>
      </c>
      <c r="M991" s="463" t="s">
        <v>45</v>
      </c>
      <c r="N991" s="463" t="s">
        <v>43</v>
      </c>
      <c r="O991" s="463" t="s">
        <v>43</v>
      </c>
      <c r="P991" s="464" t="s">
        <v>262</v>
      </c>
      <c r="Q991" s="302" t="s">
        <v>71</v>
      </c>
      <c r="R991" s="297" t="s">
        <v>255</v>
      </c>
      <c r="S991" s="297" t="s">
        <v>51</v>
      </c>
      <c r="T991" s="297" t="s">
        <v>83</v>
      </c>
      <c r="U991" s="344"/>
      <c r="V991" s="344"/>
      <c r="W991" s="335">
        <f t="shared" si="15"/>
        <v>0</v>
      </c>
      <c r="X991" s="292" t="s">
        <v>439</v>
      </c>
    </row>
    <row r="992" spans="1:24" ht="24" x14ac:dyDescent="0.2">
      <c r="A992" s="463"/>
      <c r="B992" s="465"/>
      <c r="C992" s="463"/>
      <c r="D992" s="463"/>
      <c r="E992" s="463"/>
      <c r="F992" s="463"/>
      <c r="G992" s="463"/>
      <c r="H992" s="463"/>
      <c r="I992" s="463"/>
      <c r="J992" s="465"/>
      <c r="K992" s="463"/>
      <c r="L992" s="463"/>
      <c r="M992" s="463"/>
      <c r="N992" s="463"/>
      <c r="O992" s="463"/>
      <c r="P992" s="464"/>
      <c r="Q992" s="302" t="s">
        <v>48</v>
      </c>
      <c r="R992" s="297" t="s">
        <v>255</v>
      </c>
      <c r="S992" s="297" t="s">
        <v>51</v>
      </c>
      <c r="T992" s="297"/>
      <c r="U992" s="344"/>
      <c r="V992" s="344"/>
      <c r="W992" s="335">
        <f t="shared" si="15"/>
        <v>0</v>
      </c>
      <c r="X992" s="292" t="s">
        <v>439</v>
      </c>
    </row>
    <row r="993" spans="1:24" x14ac:dyDescent="0.2">
      <c r="A993" s="463" t="s">
        <v>253</v>
      </c>
      <c r="B993" s="465">
        <v>51</v>
      </c>
      <c r="C993" s="463" t="s">
        <v>1008</v>
      </c>
      <c r="D993" s="463" t="s">
        <v>82</v>
      </c>
      <c r="E993" s="463">
        <v>58</v>
      </c>
      <c r="F993" s="463">
        <v>182</v>
      </c>
      <c r="G993" s="463">
        <v>19</v>
      </c>
      <c r="H993" s="463">
        <v>5</v>
      </c>
      <c r="I993" s="463">
        <v>9</v>
      </c>
      <c r="J993" s="465">
        <v>171</v>
      </c>
      <c r="K993" s="463" t="s">
        <v>50</v>
      </c>
      <c r="L993" s="463" t="s">
        <v>44</v>
      </c>
      <c r="M993" s="463" t="s">
        <v>45</v>
      </c>
      <c r="N993" s="463" t="s">
        <v>51</v>
      </c>
      <c r="O993" s="463" t="s">
        <v>43</v>
      </c>
      <c r="P993" s="464" t="s">
        <v>263</v>
      </c>
      <c r="Q993" s="302" t="s">
        <v>46</v>
      </c>
      <c r="R993" s="297" t="s">
        <v>255</v>
      </c>
      <c r="S993" s="297" t="s">
        <v>51</v>
      </c>
      <c r="T993" s="297"/>
      <c r="U993" s="344"/>
      <c r="V993" s="344"/>
      <c r="W993" s="335">
        <f t="shared" si="15"/>
        <v>0</v>
      </c>
      <c r="X993" s="292" t="s">
        <v>439</v>
      </c>
    </row>
    <row r="994" spans="1:24" ht="24" x14ac:dyDescent="0.2">
      <c r="A994" s="463"/>
      <c r="B994" s="465"/>
      <c r="C994" s="463"/>
      <c r="D994" s="463"/>
      <c r="E994" s="463"/>
      <c r="F994" s="463"/>
      <c r="G994" s="463"/>
      <c r="H994" s="463"/>
      <c r="I994" s="463"/>
      <c r="J994" s="465"/>
      <c r="K994" s="463"/>
      <c r="L994" s="463"/>
      <c r="M994" s="463"/>
      <c r="N994" s="463"/>
      <c r="O994" s="463"/>
      <c r="P994" s="464"/>
      <c r="Q994" s="302" t="s">
        <v>60</v>
      </c>
      <c r="R994" s="297" t="s">
        <v>255</v>
      </c>
      <c r="S994" s="297" t="s">
        <v>51</v>
      </c>
      <c r="T994" s="297" t="s">
        <v>56</v>
      </c>
      <c r="U994" s="344"/>
      <c r="V994" s="344"/>
      <c r="W994" s="335">
        <f t="shared" si="15"/>
        <v>0</v>
      </c>
      <c r="X994" s="292" t="s">
        <v>439</v>
      </c>
    </row>
    <row r="995" spans="1:24" ht="24" x14ac:dyDescent="0.2">
      <c r="A995" s="463"/>
      <c r="B995" s="465"/>
      <c r="C995" s="463"/>
      <c r="D995" s="463"/>
      <c r="E995" s="463"/>
      <c r="F995" s="463"/>
      <c r="G995" s="463"/>
      <c r="H995" s="463"/>
      <c r="I995" s="463"/>
      <c r="J995" s="465"/>
      <c r="K995" s="463"/>
      <c r="L995" s="463"/>
      <c r="M995" s="463"/>
      <c r="N995" s="463"/>
      <c r="O995" s="463"/>
      <c r="P995" s="464"/>
      <c r="Q995" s="302" t="s">
        <v>48</v>
      </c>
      <c r="R995" s="297" t="s">
        <v>255</v>
      </c>
      <c r="S995" s="297" t="s">
        <v>51</v>
      </c>
      <c r="T995" s="297"/>
      <c r="U995" s="344"/>
      <c r="V995" s="344"/>
      <c r="W995" s="335">
        <f t="shared" si="15"/>
        <v>0</v>
      </c>
      <c r="X995" s="292" t="s">
        <v>439</v>
      </c>
    </row>
    <row r="996" spans="1:24" ht="60" x14ac:dyDescent="0.2">
      <c r="A996" s="286" t="s">
        <v>253</v>
      </c>
      <c r="B996" s="349">
        <v>52</v>
      </c>
      <c r="C996" s="286" t="s">
        <v>1009</v>
      </c>
      <c r="D996" s="286" t="s">
        <v>82</v>
      </c>
      <c r="E996" s="286">
        <v>74</v>
      </c>
      <c r="F996" s="286">
        <v>232</v>
      </c>
      <c r="G996" s="286">
        <v>19</v>
      </c>
      <c r="H996" s="286">
        <v>4</v>
      </c>
      <c r="I996" s="286">
        <v>11</v>
      </c>
      <c r="J996" s="349">
        <v>209</v>
      </c>
      <c r="K996" s="286" t="s">
        <v>50</v>
      </c>
      <c r="L996" s="286" t="s">
        <v>44</v>
      </c>
      <c r="M996" s="286" t="s">
        <v>45</v>
      </c>
      <c r="N996" s="286" t="s">
        <v>43</v>
      </c>
      <c r="O996" s="286" t="s">
        <v>50</v>
      </c>
      <c r="P996" s="302" t="s">
        <v>264</v>
      </c>
      <c r="Q996" s="302" t="s">
        <v>71</v>
      </c>
      <c r="R996" s="297" t="s">
        <v>255</v>
      </c>
      <c r="S996" s="297" t="s">
        <v>45</v>
      </c>
      <c r="T996" s="297" t="s">
        <v>72</v>
      </c>
      <c r="U996" s="344"/>
      <c r="V996" s="344"/>
      <c r="W996" s="335">
        <f t="shared" si="15"/>
        <v>0</v>
      </c>
      <c r="X996" s="292" t="s">
        <v>439</v>
      </c>
    </row>
    <row r="997" spans="1:24" x14ac:dyDescent="0.2">
      <c r="A997" s="463" t="s">
        <v>253</v>
      </c>
      <c r="B997" s="465">
        <v>53</v>
      </c>
      <c r="C997" s="463" t="s">
        <v>1010</v>
      </c>
      <c r="D997" s="463" t="s">
        <v>82</v>
      </c>
      <c r="E997" s="463">
        <v>60</v>
      </c>
      <c r="F997" s="463">
        <v>188</v>
      </c>
      <c r="G997" s="463">
        <v>21</v>
      </c>
      <c r="H997" s="463">
        <v>2</v>
      </c>
      <c r="I997" s="463">
        <v>10</v>
      </c>
      <c r="J997" s="465">
        <v>210</v>
      </c>
      <c r="K997" s="463" t="s">
        <v>50</v>
      </c>
      <c r="L997" s="463" t="s">
        <v>44</v>
      </c>
      <c r="M997" s="463" t="s">
        <v>45</v>
      </c>
      <c r="N997" s="463" t="s">
        <v>43</v>
      </c>
      <c r="O997" s="463" t="s">
        <v>43</v>
      </c>
      <c r="P997" s="464" t="s">
        <v>265</v>
      </c>
      <c r="Q997" s="302" t="s">
        <v>46</v>
      </c>
      <c r="R997" s="297" t="s">
        <v>255</v>
      </c>
      <c r="S997" s="297" t="s">
        <v>51</v>
      </c>
      <c r="T997" s="297"/>
      <c r="U997" s="344"/>
      <c r="V997" s="344"/>
      <c r="W997" s="335">
        <f t="shared" si="15"/>
        <v>0</v>
      </c>
      <c r="X997" s="292" t="s">
        <v>439</v>
      </c>
    </row>
    <row r="998" spans="1:24" ht="24" x14ac:dyDescent="0.2">
      <c r="A998" s="463"/>
      <c r="B998" s="465"/>
      <c r="C998" s="463"/>
      <c r="D998" s="463"/>
      <c r="E998" s="463"/>
      <c r="F998" s="463"/>
      <c r="G998" s="463"/>
      <c r="H998" s="463"/>
      <c r="I998" s="463"/>
      <c r="J998" s="465"/>
      <c r="K998" s="463"/>
      <c r="L998" s="463"/>
      <c r="M998" s="463"/>
      <c r="N998" s="463"/>
      <c r="O998" s="463"/>
      <c r="P998" s="464"/>
      <c r="Q998" s="302" t="s">
        <v>60</v>
      </c>
      <c r="R998" s="297" t="s">
        <v>255</v>
      </c>
      <c r="S998" s="297" t="s">
        <v>51</v>
      </c>
      <c r="T998" s="297" t="s">
        <v>61</v>
      </c>
      <c r="U998" s="344"/>
      <c r="V998" s="344"/>
      <c r="W998" s="335">
        <f t="shared" si="15"/>
        <v>0</v>
      </c>
      <c r="X998" s="292" t="s">
        <v>439</v>
      </c>
    </row>
    <row r="999" spans="1:24" ht="24" x14ac:dyDescent="0.2">
      <c r="A999" s="463"/>
      <c r="B999" s="465"/>
      <c r="C999" s="463"/>
      <c r="D999" s="463"/>
      <c r="E999" s="463"/>
      <c r="F999" s="463"/>
      <c r="G999" s="463"/>
      <c r="H999" s="463"/>
      <c r="I999" s="463"/>
      <c r="J999" s="465"/>
      <c r="K999" s="463"/>
      <c r="L999" s="463"/>
      <c r="M999" s="463"/>
      <c r="N999" s="463"/>
      <c r="O999" s="463"/>
      <c r="P999" s="464"/>
      <c r="Q999" s="302" t="s">
        <v>48</v>
      </c>
      <c r="R999" s="297" t="s">
        <v>255</v>
      </c>
      <c r="S999" s="297" t="s">
        <v>51</v>
      </c>
      <c r="T999" s="297"/>
      <c r="U999" s="344"/>
      <c r="V999" s="344"/>
      <c r="W999" s="335">
        <f t="shared" si="15"/>
        <v>0</v>
      </c>
      <c r="X999" s="292" t="s">
        <v>439</v>
      </c>
    </row>
    <row r="1000" spans="1:24" x14ac:dyDescent="0.2">
      <c r="A1000" s="463" t="s">
        <v>253</v>
      </c>
      <c r="B1000" s="465">
        <v>54</v>
      </c>
      <c r="C1000" s="463" t="s">
        <v>1011</v>
      </c>
      <c r="D1000" s="463" t="s">
        <v>82</v>
      </c>
      <c r="E1000" s="463">
        <v>70</v>
      </c>
      <c r="F1000" s="463">
        <v>220</v>
      </c>
      <c r="G1000" s="463">
        <v>19</v>
      </c>
      <c r="H1000" s="463">
        <v>3</v>
      </c>
      <c r="I1000" s="463">
        <v>11</v>
      </c>
      <c r="J1000" s="465">
        <v>209</v>
      </c>
      <c r="K1000" s="463" t="s">
        <v>50</v>
      </c>
      <c r="L1000" s="463" t="s">
        <v>44</v>
      </c>
      <c r="M1000" s="463" t="s">
        <v>45</v>
      </c>
      <c r="N1000" s="463" t="s">
        <v>51</v>
      </c>
      <c r="O1000" s="463" t="s">
        <v>51</v>
      </c>
      <c r="P1000" s="464" t="s">
        <v>266</v>
      </c>
      <c r="Q1000" s="302" t="s">
        <v>46</v>
      </c>
      <c r="R1000" s="297" t="s">
        <v>255</v>
      </c>
      <c r="S1000" s="297" t="s">
        <v>51</v>
      </c>
      <c r="T1000" s="297"/>
      <c r="U1000" s="344"/>
      <c r="V1000" s="344"/>
      <c r="W1000" s="335">
        <f t="shared" si="15"/>
        <v>0</v>
      </c>
      <c r="X1000" s="292" t="s">
        <v>439</v>
      </c>
    </row>
    <row r="1001" spans="1:24" ht="24" x14ac:dyDescent="0.2">
      <c r="A1001" s="463"/>
      <c r="B1001" s="465"/>
      <c r="C1001" s="463"/>
      <c r="D1001" s="463"/>
      <c r="E1001" s="463"/>
      <c r="F1001" s="463"/>
      <c r="G1001" s="463"/>
      <c r="H1001" s="463"/>
      <c r="I1001" s="463"/>
      <c r="J1001" s="465"/>
      <c r="K1001" s="463"/>
      <c r="L1001" s="463"/>
      <c r="M1001" s="463"/>
      <c r="N1001" s="463"/>
      <c r="O1001" s="463"/>
      <c r="P1001" s="464"/>
      <c r="Q1001" s="302" t="s">
        <v>48</v>
      </c>
      <c r="R1001" s="297" t="s">
        <v>255</v>
      </c>
      <c r="S1001" s="297" t="s">
        <v>51</v>
      </c>
      <c r="T1001" s="297"/>
      <c r="U1001" s="344"/>
      <c r="V1001" s="344"/>
      <c r="W1001" s="335">
        <f t="shared" si="15"/>
        <v>0</v>
      </c>
      <c r="X1001" s="292" t="s">
        <v>439</v>
      </c>
    </row>
    <row r="1002" spans="1:24" x14ac:dyDescent="0.2">
      <c r="A1002" s="463" t="s">
        <v>253</v>
      </c>
      <c r="B1002" s="465">
        <v>55</v>
      </c>
      <c r="C1002" s="463" t="s">
        <v>1012</v>
      </c>
      <c r="D1002" s="463" t="s">
        <v>82</v>
      </c>
      <c r="E1002" s="463">
        <v>75</v>
      </c>
      <c r="F1002" s="463">
        <v>236</v>
      </c>
      <c r="G1002" s="463">
        <v>18</v>
      </c>
      <c r="H1002" s="463">
        <v>3</v>
      </c>
      <c r="I1002" s="463">
        <v>11</v>
      </c>
      <c r="J1002" s="465">
        <v>198</v>
      </c>
      <c r="K1002" s="463" t="s">
        <v>50</v>
      </c>
      <c r="L1002" s="463" t="s">
        <v>64</v>
      </c>
      <c r="M1002" s="463" t="s">
        <v>45</v>
      </c>
      <c r="N1002" s="463" t="s">
        <v>43</v>
      </c>
      <c r="O1002" s="463" t="s">
        <v>43</v>
      </c>
      <c r="P1002" s="464" t="s">
        <v>267</v>
      </c>
      <c r="Q1002" s="302" t="s">
        <v>71</v>
      </c>
      <c r="R1002" s="297" t="s">
        <v>58</v>
      </c>
      <c r="S1002" s="297" t="s">
        <v>45</v>
      </c>
      <c r="T1002" s="297" t="s">
        <v>72</v>
      </c>
      <c r="U1002" s="344"/>
      <c r="V1002" s="344"/>
      <c r="W1002" s="335">
        <f t="shared" si="15"/>
        <v>0</v>
      </c>
      <c r="X1002" s="292" t="s">
        <v>439</v>
      </c>
    </row>
    <row r="1003" spans="1:24" ht="24" x14ac:dyDescent="0.2">
      <c r="A1003" s="463"/>
      <c r="B1003" s="465"/>
      <c r="C1003" s="463"/>
      <c r="D1003" s="463"/>
      <c r="E1003" s="463"/>
      <c r="F1003" s="463"/>
      <c r="G1003" s="463"/>
      <c r="H1003" s="463"/>
      <c r="I1003" s="463"/>
      <c r="J1003" s="465"/>
      <c r="K1003" s="463"/>
      <c r="L1003" s="463"/>
      <c r="M1003" s="463"/>
      <c r="N1003" s="463"/>
      <c r="O1003" s="463"/>
      <c r="P1003" s="464"/>
      <c r="Q1003" s="302" t="s">
        <v>48</v>
      </c>
      <c r="R1003" s="297" t="s">
        <v>58</v>
      </c>
      <c r="S1003" s="297" t="s">
        <v>45</v>
      </c>
      <c r="T1003" s="297"/>
      <c r="U1003" s="344"/>
      <c r="V1003" s="344"/>
      <c r="W1003" s="335">
        <f t="shared" si="15"/>
        <v>0</v>
      </c>
      <c r="X1003" s="292" t="s">
        <v>439</v>
      </c>
    </row>
    <row r="1004" spans="1:24" x14ac:dyDescent="0.2">
      <c r="A1004" s="463" t="s">
        <v>253</v>
      </c>
      <c r="B1004" s="465">
        <v>56</v>
      </c>
      <c r="C1004" s="463" t="s">
        <v>1013</v>
      </c>
      <c r="D1004" s="463" t="s">
        <v>82</v>
      </c>
      <c r="E1004" s="463">
        <v>44</v>
      </c>
      <c r="F1004" s="463">
        <v>138</v>
      </c>
      <c r="G1004" s="463">
        <v>18</v>
      </c>
      <c r="H1004" s="463">
        <v>3</v>
      </c>
      <c r="I1004" s="463">
        <v>8</v>
      </c>
      <c r="J1004" s="465">
        <v>144</v>
      </c>
      <c r="K1004" s="463" t="s">
        <v>50</v>
      </c>
      <c r="L1004" s="463" t="s">
        <v>44</v>
      </c>
      <c r="M1004" s="463" t="s">
        <v>45</v>
      </c>
      <c r="N1004" s="463" t="s">
        <v>51</v>
      </c>
      <c r="O1004" s="463" t="s">
        <v>51</v>
      </c>
      <c r="P1004" s="464" t="s">
        <v>268</v>
      </c>
      <c r="Q1004" s="302" t="s">
        <v>46</v>
      </c>
      <c r="R1004" s="297" t="s">
        <v>255</v>
      </c>
      <c r="S1004" s="297" t="s">
        <v>51</v>
      </c>
      <c r="T1004" s="297"/>
      <c r="U1004" s="344"/>
      <c r="V1004" s="344"/>
      <c r="W1004" s="335">
        <f t="shared" si="15"/>
        <v>0</v>
      </c>
      <c r="X1004" s="292" t="s">
        <v>439</v>
      </c>
    </row>
    <row r="1005" spans="1:24" x14ac:dyDescent="0.2">
      <c r="A1005" s="463"/>
      <c r="B1005" s="465"/>
      <c r="C1005" s="463"/>
      <c r="D1005" s="463"/>
      <c r="E1005" s="463"/>
      <c r="F1005" s="463"/>
      <c r="G1005" s="463"/>
      <c r="H1005" s="463"/>
      <c r="I1005" s="463"/>
      <c r="J1005" s="465"/>
      <c r="K1005" s="463"/>
      <c r="L1005" s="463"/>
      <c r="M1005" s="463"/>
      <c r="N1005" s="463"/>
      <c r="O1005" s="463"/>
      <c r="P1005" s="464"/>
      <c r="Q1005" s="302" t="s">
        <v>60</v>
      </c>
      <c r="R1005" s="297" t="s">
        <v>255</v>
      </c>
      <c r="S1005" s="297" t="s">
        <v>51</v>
      </c>
      <c r="T1005" s="297" t="s">
        <v>70</v>
      </c>
      <c r="U1005" s="344"/>
      <c r="V1005" s="344"/>
      <c r="W1005" s="335">
        <f t="shared" si="15"/>
        <v>0</v>
      </c>
      <c r="X1005" s="292" t="s">
        <v>439</v>
      </c>
    </row>
    <row r="1006" spans="1:24" ht="24" x14ac:dyDescent="0.2">
      <c r="A1006" s="463"/>
      <c r="B1006" s="465"/>
      <c r="C1006" s="463"/>
      <c r="D1006" s="463"/>
      <c r="E1006" s="463"/>
      <c r="F1006" s="463"/>
      <c r="G1006" s="463"/>
      <c r="H1006" s="463"/>
      <c r="I1006" s="463"/>
      <c r="J1006" s="465"/>
      <c r="K1006" s="463"/>
      <c r="L1006" s="463"/>
      <c r="M1006" s="463"/>
      <c r="N1006" s="463"/>
      <c r="O1006" s="463"/>
      <c r="P1006" s="464"/>
      <c r="Q1006" s="302" t="s">
        <v>48</v>
      </c>
      <c r="R1006" s="297" t="s">
        <v>255</v>
      </c>
      <c r="S1006" s="297" t="s">
        <v>51</v>
      </c>
      <c r="T1006" s="297"/>
      <c r="U1006" s="344"/>
      <c r="V1006" s="344"/>
      <c r="W1006" s="335">
        <f t="shared" si="15"/>
        <v>0</v>
      </c>
      <c r="X1006" s="292" t="s">
        <v>439</v>
      </c>
    </row>
    <row r="1007" spans="1:24" x14ac:dyDescent="0.2">
      <c r="A1007" s="463" t="s">
        <v>253</v>
      </c>
      <c r="B1007" s="465">
        <v>57</v>
      </c>
      <c r="C1007" s="463" t="s">
        <v>1014</v>
      </c>
      <c r="D1007" s="463" t="s">
        <v>82</v>
      </c>
      <c r="E1007" s="463">
        <v>92</v>
      </c>
      <c r="F1007" s="463">
        <v>289</v>
      </c>
      <c r="G1007" s="463">
        <v>19</v>
      </c>
      <c r="H1007" s="463">
        <v>2</v>
      </c>
      <c r="I1007" s="463">
        <v>14</v>
      </c>
      <c r="J1007" s="465">
        <v>266</v>
      </c>
      <c r="K1007" s="463" t="s">
        <v>50</v>
      </c>
      <c r="L1007" s="463" t="s">
        <v>44</v>
      </c>
      <c r="M1007" s="463" t="s">
        <v>45</v>
      </c>
      <c r="N1007" s="463" t="s">
        <v>51</v>
      </c>
      <c r="O1007" s="463" t="s">
        <v>43</v>
      </c>
      <c r="P1007" s="464" t="s">
        <v>269</v>
      </c>
      <c r="Q1007" s="302" t="s">
        <v>46</v>
      </c>
      <c r="R1007" s="297" t="s">
        <v>255</v>
      </c>
      <c r="S1007" s="297" t="s">
        <v>51</v>
      </c>
      <c r="T1007" s="297"/>
      <c r="U1007" s="344"/>
      <c r="V1007" s="344"/>
      <c r="W1007" s="335">
        <f t="shared" si="15"/>
        <v>0</v>
      </c>
      <c r="X1007" s="292" t="s">
        <v>439</v>
      </c>
    </row>
    <row r="1008" spans="1:24" ht="24" x14ac:dyDescent="0.2">
      <c r="A1008" s="463"/>
      <c r="B1008" s="465"/>
      <c r="C1008" s="463"/>
      <c r="D1008" s="463"/>
      <c r="E1008" s="463"/>
      <c r="F1008" s="463"/>
      <c r="G1008" s="463"/>
      <c r="H1008" s="463"/>
      <c r="I1008" s="463"/>
      <c r="J1008" s="465"/>
      <c r="K1008" s="463"/>
      <c r="L1008" s="463"/>
      <c r="M1008" s="463"/>
      <c r="N1008" s="463"/>
      <c r="O1008" s="463"/>
      <c r="P1008" s="464"/>
      <c r="Q1008" s="302" t="s">
        <v>48</v>
      </c>
      <c r="R1008" s="297" t="s">
        <v>255</v>
      </c>
      <c r="S1008" s="297" t="s">
        <v>51</v>
      </c>
      <c r="T1008" s="297"/>
      <c r="U1008" s="344"/>
      <c r="V1008" s="344"/>
      <c r="W1008" s="335">
        <f t="shared" si="15"/>
        <v>0</v>
      </c>
      <c r="X1008" s="292" t="s">
        <v>439</v>
      </c>
    </row>
    <row r="1009" spans="1:24" x14ac:dyDescent="0.2">
      <c r="A1009" s="463" t="s">
        <v>253</v>
      </c>
      <c r="B1009" s="465">
        <v>58</v>
      </c>
      <c r="C1009" s="463" t="s">
        <v>1015</v>
      </c>
      <c r="D1009" s="463" t="s">
        <v>82</v>
      </c>
      <c r="E1009" s="463">
        <v>46</v>
      </c>
      <c r="F1009" s="463">
        <v>145</v>
      </c>
      <c r="G1009" s="463">
        <v>14</v>
      </c>
      <c r="H1009" s="463">
        <v>3</v>
      </c>
      <c r="I1009" s="463">
        <v>8</v>
      </c>
      <c r="J1009" s="465">
        <v>112</v>
      </c>
      <c r="K1009" s="463" t="s">
        <v>50</v>
      </c>
      <c r="L1009" s="463" t="s">
        <v>44</v>
      </c>
      <c r="M1009" s="463" t="s">
        <v>45</v>
      </c>
      <c r="N1009" s="463" t="s">
        <v>51</v>
      </c>
      <c r="O1009" s="463" t="s">
        <v>43</v>
      </c>
      <c r="P1009" s="464" t="s">
        <v>260</v>
      </c>
      <c r="Q1009" s="302" t="s">
        <v>46</v>
      </c>
      <c r="R1009" s="297" t="s">
        <v>255</v>
      </c>
      <c r="S1009" s="297" t="s">
        <v>51</v>
      </c>
      <c r="T1009" s="297"/>
      <c r="U1009" s="344"/>
      <c r="V1009" s="344"/>
      <c r="W1009" s="335">
        <f t="shared" si="15"/>
        <v>0</v>
      </c>
      <c r="X1009" s="292" t="s">
        <v>439</v>
      </c>
    </row>
    <row r="1010" spans="1:24" ht="24" x14ac:dyDescent="0.2">
      <c r="A1010" s="463"/>
      <c r="B1010" s="465"/>
      <c r="C1010" s="463"/>
      <c r="D1010" s="463"/>
      <c r="E1010" s="463"/>
      <c r="F1010" s="463"/>
      <c r="G1010" s="463"/>
      <c r="H1010" s="463"/>
      <c r="I1010" s="463"/>
      <c r="J1010" s="465"/>
      <c r="K1010" s="463"/>
      <c r="L1010" s="463"/>
      <c r="M1010" s="463"/>
      <c r="N1010" s="463"/>
      <c r="O1010" s="463"/>
      <c r="P1010" s="464"/>
      <c r="Q1010" s="302" t="s">
        <v>48</v>
      </c>
      <c r="R1010" s="297" t="s">
        <v>255</v>
      </c>
      <c r="S1010" s="297" t="s">
        <v>51</v>
      </c>
      <c r="T1010" s="297"/>
      <c r="U1010" s="344"/>
      <c r="V1010" s="344"/>
      <c r="W1010" s="335">
        <f t="shared" si="15"/>
        <v>0</v>
      </c>
      <c r="X1010" s="292" t="s">
        <v>439</v>
      </c>
    </row>
    <row r="1011" spans="1:24" x14ac:dyDescent="0.2">
      <c r="A1011" s="463" t="s">
        <v>253</v>
      </c>
      <c r="B1011" s="465">
        <v>59</v>
      </c>
      <c r="C1011" s="463" t="s">
        <v>1016</v>
      </c>
      <c r="D1011" s="463" t="s">
        <v>82</v>
      </c>
      <c r="E1011" s="463">
        <v>64</v>
      </c>
      <c r="F1011" s="463">
        <v>201</v>
      </c>
      <c r="G1011" s="463">
        <v>18</v>
      </c>
      <c r="H1011" s="463">
        <v>3</v>
      </c>
      <c r="I1011" s="463">
        <v>13</v>
      </c>
      <c r="J1011" s="465">
        <v>234</v>
      </c>
      <c r="K1011" s="463" t="s">
        <v>50</v>
      </c>
      <c r="L1011" s="463" t="s">
        <v>44</v>
      </c>
      <c r="M1011" s="463" t="s">
        <v>45</v>
      </c>
      <c r="N1011" s="463" t="s">
        <v>51</v>
      </c>
      <c r="O1011" s="463" t="s">
        <v>43</v>
      </c>
      <c r="P1011" s="464" t="s">
        <v>270</v>
      </c>
      <c r="Q1011" s="302" t="s">
        <v>46</v>
      </c>
      <c r="R1011" s="297" t="s">
        <v>255</v>
      </c>
      <c r="S1011" s="297" t="s">
        <v>51</v>
      </c>
      <c r="T1011" s="297"/>
      <c r="U1011" s="344"/>
      <c r="V1011" s="344"/>
      <c r="W1011" s="335">
        <f t="shared" si="15"/>
        <v>0</v>
      </c>
      <c r="X1011" s="292" t="s">
        <v>439</v>
      </c>
    </row>
    <row r="1012" spans="1:24" ht="24" x14ac:dyDescent="0.2">
      <c r="A1012" s="463"/>
      <c r="B1012" s="465"/>
      <c r="C1012" s="463"/>
      <c r="D1012" s="463"/>
      <c r="E1012" s="463"/>
      <c r="F1012" s="463"/>
      <c r="G1012" s="463"/>
      <c r="H1012" s="463"/>
      <c r="I1012" s="463"/>
      <c r="J1012" s="465"/>
      <c r="K1012" s="463"/>
      <c r="L1012" s="463"/>
      <c r="M1012" s="463"/>
      <c r="N1012" s="463"/>
      <c r="O1012" s="463"/>
      <c r="P1012" s="464"/>
      <c r="Q1012" s="302" t="s">
        <v>60</v>
      </c>
      <c r="R1012" s="297" t="s">
        <v>255</v>
      </c>
      <c r="S1012" s="297" t="s">
        <v>51</v>
      </c>
      <c r="T1012" s="297" t="s">
        <v>61</v>
      </c>
      <c r="U1012" s="344"/>
      <c r="V1012" s="344"/>
      <c r="W1012" s="335">
        <f t="shared" si="15"/>
        <v>0</v>
      </c>
      <c r="X1012" s="292" t="s">
        <v>439</v>
      </c>
    </row>
    <row r="1013" spans="1:24" ht="24" x14ac:dyDescent="0.2">
      <c r="A1013" s="463"/>
      <c r="B1013" s="465"/>
      <c r="C1013" s="463"/>
      <c r="D1013" s="463"/>
      <c r="E1013" s="463"/>
      <c r="F1013" s="463"/>
      <c r="G1013" s="463"/>
      <c r="H1013" s="463"/>
      <c r="I1013" s="463"/>
      <c r="J1013" s="465"/>
      <c r="K1013" s="463"/>
      <c r="L1013" s="463"/>
      <c r="M1013" s="463"/>
      <c r="N1013" s="463"/>
      <c r="O1013" s="463"/>
      <c r="P1013" s="464"/>
      <c r="Q1013" s="302" t="s">
        <v>48</v>
      </c>
      <c r="R1013" s="297" t="s">
        <v>255</v>
      </c>
      <c r="S1013" s="297" t="s">
        <v>51</v>
      </c>
      <c r="T1013" s="297"/>
      <c r="U1013" s="344"/>
      <c r="V1013" s="344"/>
      <c r="W1013" s="335">
        <f t="shared" si="15"/>
        <v>0</v>
      </c>
      <c r="X1013" s="292" t="s">
        <v>439</v>
      </c>
    </row>
    <row r="1014" spans="1:24" x14ac:dyDescent="0.2">
      <c r="A1014" s="463" t="s">
        <v>253</v>
      </c>
      <c r="B1014" s="465">
        <v>60</v>
      </c>
      <c r="C1014" s="463" t="s">
        <v>1017</v>
      </c>
      <c r="D1014" s="463" t="s">
        <v>82</v>
      </c>
      <c r="E1014" s="463">
        <v>64</v>
      </c>
      <c r="F1014" s="463">
        <v>201</v>
      </c>
      <c r="G1014" s="463">
        <v>19</v>
      </c>
      <c r="H1014" s="463">
        <v>5</v>
      </c>
      <c r="I1014" s="463">
        <v>10</v>
      </c>
      <c r="J1014" s="465">
        <v>190</v>
      </c>
      <c r="K1014" s="463" t="s">
        <v>50</v>
      </c>
      <c r="L1014" s="463" t="s">
        <v>44</v>
      </c>
      <c r="M1014" s="463" t="s">
        <v>45</v>
      </c>
      <c r="N1014" s="463" t="s">
        <v>43</v>
      </c>
      <c r="O1014" s="463" t="s">
        <v>43</v>
      </c>
      <c r="P1014" s="464" t="s">
        <v>271</v>
      </c>
      <c r="Q1014" s="302" t="s">
        <v>46</v>
      </c>
      <c r="R1014" s="297" t="s">
        <v>255</v>
      </c>
      <c r="S1014" s="297" t="s">
        <v>51</v>
      </c>
      <c r="T1014" s="297"/>
      <c r="U1014" s="344"/>
      <c r="V1014" s="344"/>
      <c r="W1014" s="335">
        <f t="shared" si="15"/>
        <v>0</v>
      </c>
      <c r="X1014" s="292" t="s">
        <v>439</v>
      </c>
    </row>
    <row r="1015" spans="1:24" ht="24" x14ac:dyDescent="0.2">
      <c r="A1015" s="463"/>
      <c r="B1015" s="465"/>
      <c r="C1015" s="463"/>
      <c r="D1015" s="463"/>
      <c r="E1015" s="463"/>
      <c r="F1015" s="463"/>
      <c r="G1015" s="463"/>
      <c r="H1015" s="463"/>
      <c r="I1015" s="463"/>
      <c r="J1015" s="465"/>
      <c r="K1015" s="463"/>
      <c r="L1015" s="463"/>
      <c r="M1015" s="463"/>
      <c r="N1015" s="463"/>
      <c r="O1015" s="463"/>
      <c r="P1015" s="464"/>
      <c r="Q1015" s="302" t="s">
        <v>60</v>
      </c>
      <c r="R1015" s="297" t="s">
        <v>255</v>
      </c>
      <c r="S1015" s="297" t="s">
        <v>51</v>
      </c>
      <c r="T1015" s="297" t="s">
        <v>56</v>
      </c>
      <c r="U1015" s="344"/>
      <c r="V1015" s="344"/>
      <c r="W1015" s="335">
        <f t="shared" si="15"/>
        <v>0</v>
      </c>
      <c r="X1015" s="292" t="s">
        <v>439</v>
      </c>
    </row>
    <row r="1016" spans="1:24" ht="24" x14ac:dyDescent="0.2">
      <c r="A1016" s="463"/>
      <c r="B1016" s="465"/>
      <c r="C1016" s="463"/>
      <c r="D1016" s="463"/>
      <c r="E1016" s="463"/>
      <c r="F1016" s="463"/>
      <c r="G1016" s="463"/>
      <c r="H1016" s="463"/>
      <c r="I1016" s="463"/>
      <c r="J1016" s="465"/>
      <c r="K1016" s="463"/>
      <c r="L1016" s="463"/>
      <c r="M1016" s="463"/>
      <c r="N1016" s="463"/>
      <c r="O1016" s="463"/>
      <c r="P1016" s="464"/>
      <c r="Q1016" s="302" t="s">
        <v>48</v>
      </c>
      <c r="R1016" s="297" t="s">
        <v>255</v>
      </c>
      <c r="S1016" s="297" t="s">
        <v>51</v>
      </c>
      <c r="T1016" s="297"/>
      <c r="U1016" s="344"/>
      <c r="V1016" s="344"/>
      <c r="W1016" s="335">
        <f t="shared" si="15"/>
        <v>0</v>
      </c>
      <c r="X1016" s="292" t="s">
        <v>439</v>
      </c>
    </row>
    <row r="1017" spans="1:24" x14ac:dyDescent="0.2">
      <c r="A1017" s="463" t="s">
        <v>253</v>
      </c>
      <c r="B1017" s="465">
        <v>61</v>
      </c>
      <c r="C1017" s="463" t="s">
        <v>1018</v>
      </c>
      <c r="D1017" s="463" t="s">
        <v>82</v>
      </c>
      <c r="E1017" s="463">
        <v>58</v>
      </c>
      <c r="F1017" s="463">
        <v>182</v>
      </c>
      <c r="G1017" s="463">
        <v>19</v>
      </c>
      <c r="H1017" s="463">
        <v>4</v>
      </c>
      <c r="I1017" s="463">
        <v>10</v>
      </c>
      <c r="J1017" s="465">
        <v>190</v>
      </c>
      <c r="K1017" s="463" t="s">
        <v>50</v>
      </c>
      <c r="L1017" s="463" t="s">
        <v>44</v>
      </c>
      <c r="M1017" s="463" t="s">
        <v>45</v>
      </c>
      <c r="N1017" s="463" t="s">
        <v>51</v>
      </c>
      <c r="O1017" s="463" t="s">
        <v>43</v>
      </c>
      <c r="P1017" s="464"/>
      <c r="Q1017" s="302" t="s">
        <v>54</v>
      </c>
      <c r="R1017" s="297" t="s">
        <v>255</v>
      </c>
      <c r="S1017" s="297" t="s">
        <v>51</v>
      </c>
      <c r="T1017" s="297"/>
      <c r="U1017" s="344"/>
      <c r="V1017" s="344"/>
      <c r="W1017" s="335">
        <f t="shared" si="15"/>
        <v>0</v>
      </c>
      <c r="X1017" s="292" t="s">
        <v>439</v>
      </c>
    </row>
    <row r="1018" spans="1:24" ht="24" x14ac:dyDescent="0.2">
      <c r="A1018" s="463"/>
      <c r="B1018" s="465"/>
      <c r="C1018" s="463"/>
      <c r="D1018" s="463"/>
      <c r="E1018" s="463"/>
      <c r="F1018" s="463"/>
      <c r="G1018" s="463"/>
      <c r="H1018" s="463"/>
      <c r="I1018" s="463"/>
      <c r="J1018" s="465"/>
      <c r="K1018" s="463"/>
      <c r="L1018" s="463"/>
      <c r="M1018" s="463"/>
      <c r="N1018" s="463"/>
      <c r="O1018" s="463"/>
      <c r="P1018" s="464"/>
      <c r="Q1018" s="302" t="s">
        <v>60</v>
      </c>
      <c r="R1018" s="297" t="s">
        <v>255</v>
      </c>
      <c r="S1018" s="297" t="s">
        <v>51</v>
      </c>
      <c r="T1018" s="297" t="s">
        <v>61</v>
      </c>
      <c r="U1018" s="344"/>
      <c r="V1018" s="344"/>
      <c r="W1018" s="335">
        <f t="shared" si="15"/>
        <v>0</v>
      </c>
      <c r="X1018" s="292" t="s">
        <v>439</v>
      </c>
    </row>
    <row r="1019" spans="1:24" x14ac:dyDescent="0.2">
      <c r="A1019" s="463" t="s">
        <v>253</v>
      </c>
      <c r="B1019" s="465">
        <v>62</v>
      </c>
      <c r="C1019" s="463" t="s">
        <v>1019</v>
      </c>
      <c r="D1019" s="463" t="s">
        <v>82</v>
      </c>
      <c r="E1019" s="463">
        <v>54</v>
      </c>
      <c r="F1019" s="463">
        <v>170</v>
      </c>
      <c r="G1019" s="463">
        <v>17</v>
      </c>
      <c r="H1019" s="463">
        <v>4</v>
      </c>
      <c r="I1019" s="463">
        <v>11</v>
      </c>
      <c r="J1019" s="465">
        <v>187</v>
      </c>
      <c r="K1019" s="463" t="s">
        <v>50</v>
      </c>
      <c r="L1019" s="463" t="s">
        <v>44</v>
      </c>
      <c r="M1019" s="463" t="s">
        <v>51</v>
      </c>
      <c r="N1019" s="463" t="s">
        <v>51</v>
      </c>
      <c r="O1019" s="463" t="s">
        <v>43</v>
      </c>
      <c r="P1019" s="464" t="s">
        <v>272</v>
      </c>
      <c r="Q1019" s="302" t="s">
        <v>46</v>
      </c>
      <c r="R1019" s="297" t="s">
        <v>255</v>
      </c>
      <c r="S1019" s="297" t="s">
        <v>51</v>
      </c>
      <c r="T1019" s="297"/>
      <c r="U1019" s="344"/>
      <c r="V1019" s="344"/>
      <c r="W1019" s="335">
        <f t="shared" si="15"/>
        <v>0</v>
      </c>
      <c r="X1019" s="292" t="s">
        <v>439</v>
      </c>
    </row>
    <row r="1020" spans="1:24" ht="24" x14ac:dyDescent="0.2">
      <c r="A1020" s="463"/>
      <c r="B1020" s="465"/>
      <c r="C1020" s="463"/>
      <c r="D1020" s="463"/>
      <c r="E1020" s="463"/>
      <c r="F1020" s="463"/>
      <c r="G1020" s="463"/>
      <c r="H1020" s="463"/>
      <c r="I1020" s="463"/>
      <c r="J1020" s="465"/>
      <c r="K1020" s="463"/>
      <c r="L1020" s="463"/>
      <c r="M1020" s="463"/>
      <c r="N1020" s="463"/>
      <c r="O1020" s="463"/>
      <c r="P1020" s="464"/>
      <c r="Q1020" s="302" t="s">
        <v>48</v>
      </c>
      <c r="R1020" s="297" t="s">
        <v>255</v>
      </c>
      <c r="S1020" s="297" t="s">
        <v>51</v>
      </c>
      <c r="T1020" s="297"/>
      <c r="U1020" s="344"/>
      <c r="V1020" s="344"/>
      <c r="W1020" s="335">
        <f t="shared" si="15"/>
        <v>0</v>
      </c>
      <c r="X1020" s="292" t="s">
        <v>439</v>
      </c>
    </row>
    <row r="1021" spans="1:24" x14ac:dyDescent="0.2">
      <c r="A1021" s="463" t="s">
        <v>253</v>
      </c>
      <c r="B1021" s="465">
        <v>63</v>
      </c>
      <c r="C1021" s="463" t="s">
        <v>1020</v>
      </c>
      <c r="D1021" s="463" t="s">
        <v>42</v>
      </c>
      <c r="E1021" s="463">
        <v>70</v>
      </c>
      <c r="F1021" s="463">
        <v>220</v>
      </c>
      <c r="G1021" s="463">
        <v>19</v>
      </c>
      <c r="H1021" s="463">
        <v>5</v>
      </c>
      <c r="I1021" s="463">
        <v>10</v>
      </c>
      <c r="J1021" s="465">
        <v>190</v>
      </c>
      <c r="K1021" s="463" t="s">
        <v>50</v>
      </c>
      <c r="L1021" s="463" t="s">
        <v>44</v>
      </c>
      <c r="M1021" s="463" t="s">
        <v>45</v>
      </c>
      <c r="N1021" s="463" t="s">
        <v>51</v>
      </c>
      <c r="O1021" s="463" t="s">
        <v>43</v>
      </c>
      <c r="P1021" s="464" t="s">
        <v>273</v>
      </c>
      <c r="Q1021" s="302" t="s">
        <v>71</v>
      </c>
      <c r="R1021" s="297" t="s">
        <v>255</v>
      </c>
      <c r="S1021" s="297" t="s">
        <v>45</v>
      </c>
      <c r="T1021" s="297" t="s">
        <v>72</v>
      </c>
      <c r="U1021" s="344"/>
      <c r="V1021" s="344"/>
      <c r="W1021" s="335">
        <f t="shared" si="15"/>
        <v>0</v>
      </c>
      <c r="X1021" s="292" t="s">
        <v>439</v>
      </c>
    </row>
    <row r="1022" spans="1:24" ht="24" x14ac:dyDescent="0.2">
      <c r="A1022" s="463"/>
      <c r="B1022" s="465"/>
      <c r="C1022" s="463"/>
      <c r="D1022" s="463"/>
      <c r="E1022" s="463"/>
      <c r="F1022" s="463"/>
      <c r="G1022" s="463"/>
      <c r="H1022" s="463"/>
      <c r="I1022" s="463"/>
      <c r="J1022" s="465"/>
      <c r="K1022" s="463"/>
      <c r="L1022" s="463"/>
      <c r="M1022" s="463"/>
      <c r="N1022" s="463"/>
      <c r="O1022" s="463"/>
      <c r="P1022" s="464"/>
      <c r="Q1022" s="302" t="s">
        <v>48</v>
      </c>
      <c r="R1022" s="297" t="s">
        <v>255</v>
      </c>
      <c r="S1022" s="297" t="s">
        <v>45</v>
      </c>
      <c r="T1022" s="297"/>
      <c r="U1022" s="344"/>
      <c r="V1022" s="344"/>
      <c r="W1022" s="335">
        <f t="shared" si="15"/>
        <v>0</v>
      </c>
      <c r="X1022" s="292" t="s">
        <v>439</v>
      </c>
    </row>
    <row r="1023" spans="1:24" x14ac:dyDescent="0.2">
      <c r="A1023" s="463" t="s">
        <v>253</v>
      </c>
      <c r="B1023" s="465">
        <v>64</v>
      </c>
      <c r="C1023" s="463" t="s">
        <v>1021</v>
      </c>
      <c r="D1023" s="463" t="s">
        <v>82</v>
      </c>
      <c r="E1023" s="463">
        <v>57</v>
      </c>
      <c r="F1023" s="463">
        <v>179</v>
      </c>
      <c r="G1023" s="463">
        <v>18</v>
      </c>
      <c r="H1023" s="463">
        <v>4</v>
      </c>
      <c r="I1023" s="463">
        <v>9</v>
      </c>
      <c r="J1023" s="465">
        <v>162</v>
      </c>
      <c r="K1023" s="463" t="s">
        <v>50</v>
      </c>
      <c r="L1023" s="463" t="s">
        <v>44</v>
      </c>
      <c r="M1023" s="463" t="s">
        <v>45</v>
      </c>
      <c r="N1023" s="463" t="s">
        <v>51</v>
      </c>
      <c r="O1023" s="463" t="s">
        <v>51</v>
      </c>
      <c r="P1023" s="464" t="s">
        <v>274</v>
      </c>
      <c r="Q1023" s="302" t="s">
        <v>46</v>
      </c>
      <c r="R1023" s="297" t="s">
        <v>255</v>
      </c>
      <c r="S1023" s="297" t="s">
        <v>51</v>
      </c>
      <c r="T1023" s="297"/>
      <c r="U1023" s="344"/>
      <c r="V1023" s="344"/>
      <c r="W1023" s="335">
        <f t="shared" si="15"/>
        <v>0</v>
      </c>
      <c r="X1023" s="292" t="s">
        <v>439</v>
      </c>
    </row>
    <row r="1024" spans="1:24" ht="24" x14ac:dyDescent="0.2">
      <c r="A1024" s="463"/>
      <c r="B1024" s="465"/>
      <c r="C1024" s="463"/>
      <c r="D1024" s="463"/>
      <c r="E1024" s="463"/>
      <c r="F1024" s="463"/>
      <c r="G1024" s="463"/>
      <c r="H1024" s="463"/>
      <c r="I1024" s="463"/>
      <c r="J1024" s="465"/>
      <c r="K1024" s="463"/>
      <c r="L1024" s="463"/>
      <c r="M1024" s="463"/>
      <c r="N1024" s="463"/>
      <c r="O1024" s="463"/>
      <c r="P1024" s="464"/>
      <c r="Q1024" s="302" t="s">
        <v>48</v>
      </c>
      <c r="R1024" s="297" t="s">
        <v>255</v>
      </c>
      <c r="S1024" s="297" t="s">
        <v>51</v>
      </c>
      <c r="T1024" s="297"/>
      <c r="U1024" s="344"/>
      <c r="V1024" s="344"/>
      <c r="W1024" s="335">
        <f t="shared" si="15"/>
        <v>0</v>
      </c>
      <c r="X1024" s="292" t="s">
        <v>439</v>
      </c>
    </row>
    <row r="1025" spans="1:24" x14ac:dyDescent="0.2">
      <c r="A1025" s="463" t="s">
        <v>253</v>
      </c>
      <c r="B1025" s="465">
        <v>65</v>
      </c>
      <c r="C1025" s="463" t="s">
        <v>1022</v>
      </c>
      <c r="D1025" s="463" t="s">
        <v>82</v>
      </c>
      <c r="E1025" s="463">
        <v>37</v>
      </c>
      <c r="F1025" s="463">
        <v>116</v>
      </c>
      <c r="G1025" s="463">
        <v>17</v>
      </c>
      <c r="H1025" s="463">
        <v>4</v>
      </c>
      <c r="I1025" s="463">
        <v>8</v>
      </c>
      <c r="J1025" s="465">
        <v>136</v>
      </c>
      <c r="K1025" s="463" t="s">
        <v>50</v>
      </c>
      <c r="L1025" s="463" t="s">
        <v>44</v>
      </c>
      <c r="M1025" s="463" t="s">
        <v>45</v>
      </c>
      <c r="N1025" s="463" t="s">
        <v>45</v>
      </c>
      <c r="O1025" s="463" t="s">
        <v>51</v>
      </c>
      <c r="P1025" s="464" t="s">
        <v>275</v>
      </c>
      <c r="Q1025" s="302" t="s">
        <v>46</v>
      </c>
      <c r="R1025" s="297" t="s">
        <v>255</v>
      </c>
      <c r="S1025" s="297" t="s">
        <v>51</v>
      </c>
      <c r="T1025" s="297"/>
      <c r="U1025" s="344"/>
      <c r="V1025" s="344"/>
      <c r="W1025" s="335">
        <f t="shared" si="15"/>
        <v>0</v>
      </c>
      <c r="X1025" s="292" t="s">
        <v>439</v>
      </c>
    </row>
    <row r="1026" spans="1:24" ht="24" x14ac:dyDescent="0.2">
      <c r="A1026" s="463"/>
      <c r="B1026" s="465"/>
      <c r="C1026" s="463"/>
      <c r="D1026" s="463"/>
      <c r="E1026" s="463"/>
      <c r="F1026" s="463"/>
      <c r="G1026" s="463"/>
      <c r="H1026" s="463"/>
      <c r="I1026" s="463"/>
      <c r="J1026" s="465"/>
      <c r="K1026" s="463"/>
      <c r="L1026" s="463"/>
      <c r="M1026" s="463"/>
      <c r="N1026" s="463"/>
      <c r="O1026" s="463"/>
      <c r="P1026" s="464"/>
      <c r="Q1026" s="302" t="s">
        <v>48</v>
      </c>
      <c r="R1026" s="297" t="s">
        <v>255</v>
      </c>
      <c r="S1026" s="297" t="s">
        <v>51</v>
      </c>
      <c r="T1026" s="297"/>
      <c r="U1026" s="344"/>
      <c r="V1026" s="344"/>
      <c r="W1026" s="335">
        <f t="shared" si="15"/>
        <v>0</v>
      </c>
      <c r="X1026" s="292" t="s">
        <v>439</v>
      </c>
    </row>
    <row r="1027" spans="1:24" x14ac:dyDescent="0.2">
      <c r="A1027" s="286" t="s">
        <v>253</v>
      </c>
      <c r="B1027" s="349">
        <v>66</v>
      </c>
      <c r="C1027" s="286" t="s">
        <v>1023</v>
      </c>
      <c r="D1027" s="286" t="s">
        <v>82</v>
      </c>
      <c r="E1027" s="286">
        <v>49</v>
      </c>
      <c r="F1027" s="286">
        <v>154</v>
      </c>
      <c r="G1027" s="286">
        <v>20</v>
      </c>
      <c r="H1027" s="286">
        <v>8</v>
      </c>
      <c r="I1027" s="286">
        <v>8</v>
      </c>
      <c r="J1027" s="349">
        <v>160</v>
      </c>
      <c r="K1027" s="286" t="s">
        <v>50</v>
      </c>
      <c r="L1027" s="286" t="s">
        <v>44</v>
      </c>
      <c r="M1027" s="286" t="s">
        <v>45</v>
      </c>
      <c r="N1027" s="286" t="s">
        <v>51</v>
      </c>
      <c r="O1027" s="286" t="s">
        <v>51</v>
      </c>
      <c r="P1027" s="302"/>
      <c r="Q1027" s="302" t="s">
        <v>46</v>
      </c>
      <c r="R1027" s="297" t="s">
        <v>255</v>
      </c>
      <c r="S1027" s="297" t="s">
        <v>51</v>
      </c>
      <c r="T1027" s="297"/>
      <c r="U1027" s="344"/>
      <c r="V1027" s="344"/>
      <c r="W1027" s="335">
        <f t="shared" ref="W1027:W1090" si="16">U1027+V1027</f>
        <v>0</v>
      </c>
      <c r="X1027" s="292" t="s">
        <v>439</v>
      </c>
    </row>
    <row r="1028" spans="1:24" x14ac:dyDescent="0.2">
      <c r="A1028" s="463" t="s">
        <v>253</v>
      </c>
      <c r="B1028" s="465">
        <v>67</v>
      </c>
      <c r="C1028" s="463" t="s">
        <v>1024</v>
      </c>
      <c r="D1028" s="463" t="s">
        <v>82</v>
      </c>
      <c r="E1028" s="463">
        <v>50</v>
      </c>
      <c r="F1028" s="463">
        <v>157</v>
      </c>
      <c r="G1028" s="463">
        <v>19</v>
      </c>
      <c r="H1028" s="463">
        <v>3</v>
      </c>
      <c r="I1028" s="463">
        <v>9</v>
      </c>
      <c r="J1028" s="465">
        <v>171</v>
      </c>
      <c r="K1028" s="463" t="s">
        <v>50</v>
      </c>
      <c r="L1028" s="463" t="s">
        <v>44</v>
      </c>
      <c r="M1028" s="463" t="s">
        <v>45</v>
      </c>
      <c r="N1028" s="463" t="s">
        <v>51</v>
      </c>
      <c r="O1028" s="463" t="s">
        <v>43</v>
      </c>
      <c r="P1028" s="464" t="s">
        <v>276</v>
      </c>
      <c r="Q1028" s="302" t="s">
        <v>54</v>
      </c>
      <c r="R1028" s="297" t="s">
        <v>255</v>
      </c>
      <c r="S1028" s="297" t="s">
        <v>51</v>
      </c>
      <c r="T1028" s="297"/>
      <c r="U1028" s="344"/>
      <c r="V1028" s="344"/>
      <c r="W1028" s="335">
        <f t="shared" si="16"/>
        <v>0</v>
      </c>
      <c r="X1028" s="292" t="s">
        <v>439</v>
      </c>
    </row>
    <row r="1029" spans="1:24" ht="24" x14ac:dyDescent="0.2">
      <c r="A1029" s="463"/>
      <c r="B1029" s="465"/>
      <c r="C1029" s="463"/>
      <c r="D1029" s="463"/>
      <c r="E1029" s="463"/>
      <c r="F1029" s="463"/>
      <c r="G1029" s="463"/>
      <c r="H1029" s="463"/>
      <c r="I1029" s="463"/>
      <c r="J1029" s="465"/>
      <c r="K1029" s="463"/>
      <c r="L1029" s="463"/>
      <c r="M1029" s="463"/>
      <c r="N1029" s="463"/>
      <c r="O1029" s="463"/>
      <c r="P1029" s="464"/>
      <c r="Q1029" s="302" t="s">
        <v>60</v>
      </c>
      <c r="R1029" s="297"/>
      <c r="S1029" s="297" t="s">
        <v>51</v>
      </c>
      <c r="T1029" s="297" t="s">
        <v>56</v>
      </c>
      <c r="U1029" s="344"/>
      <c r="V1029" s="344"/>
      <c r="W1029" s="335">
        <f t="shared" si="16"/>
        <v>0</v>
      </c>
      <c r="X1029" s="292" t="s">
        <v>439</v>
      </c>
    </row>
    <row r="1030" spans="1:24" x14ac:dyDescent="0.2">
      <c r="A1030" s="463" t="s">
        <v>253</v>
      </c>
      <c r="B1030" s="465">
        <v>68</v>
      </c>
      <c r="C1030" s="463" t="s">
        <v>1025</v>
      </c>
      <c r="D1030" s="463" t="s">
        <v>42</v>
      </c>
      <c r="E1030" s="463">
        <v>80</v>
      </c>
      <c r="F1030" s="463">
        <v>251</v>
      </c>
      <c r="G1030" s="463">
        <v>29</v>
      </c>
      <c r="H1030" s="463">
        <v>3</v>
      </c>
      <c r="I1030" s="463">
        <v>10</v>
      </c>
      <c r="J1030" s="465">
        <v>290</v>
      </c>
      <c r="K1030" s="463" t="s">
        <v>50</v>
      </c>
      <c r="L1030" s="463" t="s">
        <v>44</v>
      </c>
      <c r="M1030" s="463" t="s">
        <v>45</v>
      </c>
      <c r="N1030" s="463" t="s">
        <v>51</v>
      </c>
      <c r="O1030" s="463" t="s">
        <v>51</v>
      </c>
      <c r="P1030" s="464" t="s">
        <v>277</v>
      </c>
      <c r="Q1030" s="302" t="s">
        <v>46</v>
      </c>
      <c r="R1030" s="297" t="s">
        <v>255</v>
      </c>
      <c r="S1030" s="297" t="s">
        <v>51</v>
      </c>
      <c r="T1030" s="297"/>
      <c r="U1030" s="344"/>
      <c r="V1030" s="344"/>
      <c r="W1030" s="335">
        <f t="shared" si="16"/>
        <v>0</v>
      </c>
      <c r="X1030" s="292" t="s">
        <v>439</v>
      </c>
    </row>
    <row r="1031" spans="1:24" ht="24" x14ac:dyDescent="0.2">
      <c r="A1031" s="463"/>
      <c r="B1031" s="465"/>
      <c r="C1031" s="463"/>
      <c r="D1031" s="463"/>
      <c r="E1031" s="463"/>
      <c r="F1031" s="463"/>
      <c r="G1031" s="463"/>
      <c r="H1031" s="463"/>
      <c r="I1031" s="463"/>
      <c r="J1031" s="465"/>
      <c r="K1031" s="463"/>
      <c r="L1031" s="463"/>
      <c r="M1031" s="463"/>
      <c r="N1031" s="463"/>
      <c r="O1031" s="463"/>
      <c r="P1031" s="464"/>
      <c r="Q1031" s="302" t="s">
        <v>48</v>
      </c>
      <c r="R1031" s="297" t="s">
        <v>255</v>
      </c>
      <c r="S1031" s="297" t="s">
        <v>51</v>
      </c>
      <c r="T1031" s="297"/>
      <c r="U1031" s="344"/>
      <c r="V1031" s="344"/>
      <c r="W1031" s="335">
        <f t="shared" si="16"/>
        <v>0</v>
      </c>
      <c r="X1031" s="292" t="s">
        <v>439</v>
      </c>
    </row>
    <row r="1032" spans="1:24" x14ac:dyDescent="0.2">
      <c r="A1032" s="463" t="s">
        <v>253</v>
      </c>
      <c r="B1032" s="465">
        <v>69</v>
      </c>
      <c r="C1032" s="463" t="s">
        <v>1026</v>
      </c>
      <c r="D1032" s="463" t="s">
        <v>42</v>
      </c>
      <c r="E1032" s="463">
        <v>65</v>
      </c>
      <c r="F1032" s="463">
        <v>204</v>
      </c>
      <c r="G1032" s="463">
        <v>26</v>
      </c>
      <c r="H1032" s="463">
        <v>5</v>
      </c>
      <c r="I1032" s="463">
        <v>10</v>
      </c>
      <c r="J1032" s="465">
        <v>260</v>
      </c>
      <c r="K1032" s="463" t="s">
        <v>50</v>
      </c>
      <c r="L1032" s="463" t="s">
        <v>44</v>
      </c>
      <c r="M1032" s="463" t="s">
        <v>45</v>
      </c>
      <c r="N1032" s="463" t="s">
        <v>51</v>
      </c>
      <c r="O1032" s="463" t="s">
        <v>51</v>
      </c>
      <c r="P1032" s="464" t="s">
        <v>278</v>
      </c>
      <c r="Q1032" s="302" t="s">
        <v>46</v>
      </c>
      <c r="R1032" s="297" t="s">
        <v>255</v>
      </c>
      <c r="S1032" s="297" t="s">
        <v>51</v>
      </c>
      <c r="T1032" s="297"/>
      <c r="U1032" s="344"/>
      <c r="V1032" s="344"/>
      <c r="W1032" s="335">
        <f t="shared" si="16"/>
        <v>0</v>
      </c>
      <c r="X1032" s="292" t="s">
        <v>439</v>
      </c>
    </row>
    <row r="1033" spans="1:24" ht="24" x14ac:dyDescent="0.2">
      <c r="A1033" s="463"/>
      <c r="B1033" s="465"/>
      <c r="C1033" s="463"/>
      <c r="D1033" s="463"/>
      <c r="E1033" s="463"/>
      <c r="F1033" s="463"/>
      <c r="G1033" s="463"/>
      <c r="H1033" s="463"/>
      <c r="I1033" s="463"/>
      <c r="J1033" s="465"/>
      <c r="K1033" s="463"/>
      <c r="L1033" s="463"/>
      <c r="M1033" s="463"/>
      <c r="N1033" s="463"/>
      <c r="O1033" s="463"/>
      <c r="P1033" s="464"/>
      <c r="Q1033" s="302" t="s">
        <v>48</v>
      </c>
      <c r="R1033" s="297" t="s">
        <v>255</v>
      </c>
      <c r="S1033" s="297" t="s">
        <v>51</v>
      </c>
      <c r="T1033" s="297"/>
      <c r="U1033" s="344"/>
      <c r="V1033" s="344"/>
      <c r="W1033" s="335">
        <f t="shared" si="16"/>
        <v>0</v>
      </c>
      <c r="X1033" s="292" t="s">
        <v>439</v>
      </c>
    </row>
    <row r="1034" spans="1:24" x14ac:dyDescent="0.2">
      <c r="A1034" s="463" t="s">
        <v>253</v>
      </c>
      <c r="B1034" s="465">
        <v>70</v>
      </c>
      <c r="C1034" s="463" t="s">
        <v>1027</v>
      </c>
      <c r="D1034" s="463" t="s">
        <v>42</v>
      </c>
      <c r="E1034" s="463">
        <v>80</v>
      </c>
      <c r="F1034" s="463">
        <v>251</v>
      </c>
      <c r="G1034" s="463">
        <v>24</v>
      </c>
      <c r="H1034" s="463">
        <v>6</v>
      </c>
      <c r="I1034" s="463">
        <v>9</v>
      </c>
      <c r="J1034" s="465">
        <v>216</v>
      </c>
      <c r="K1034" s="463" t="s">
        <v>50</v>
      </c>
      <c r="L1034" s="463" t="s">
        <v>44</v>
      </c>
      <c r="M1034" s="463" t="s">
        <v>45</v>
      </c>
      <c r="N1034" s="463" t="s">
        <v>51</v>
      </c>
      <c r="O1034" s="463" t="s">
        <v>51</v>
      </c>
      <c r="P1034" s="464" t="s">
        <v>274</v>
      </c>
      <c r="Q1034" s="302" t="s">
        <v>46</v>
      </c>
      <c r="R1034" s="297" t="s">
        <v>255</v>
      </c>
      <c r="S1034" s="297" t="s">
        <v>51</v>
      </c>
      <c r="T1034" s="297"/>
      <c r="U1034" s="344"/>
      <c r="V1034" s="344"/>
      <c r="W1034" s="335">
        <f t="shared" si="16"/>
        <v>0</v>
      </c>
      <c r="X1034" s="292" t="s">
        <v>439</v>
      </c>
    </row>
    <row r="1035" spans="1:24" ht="24" x14ac:dyDescent="0.2">
      <c r="A1035" s="463"/>
      <c r="B1035" s="465"/>
      <c r="C1035" s="463"/>
      <c r="D1035" s="463"/>
      <c r="E1035" s="463"/>
      <c r="F1035" s="463"/>
      <c r="G1035" s="463"/>
      <c r="H1035" s="463"/>
      <c r="I1035" s="463"/>
      <c r="J1035" s="465"/>
      <c r="K1035" s="463"/>
      <c r="L1035" s="463"/>
      <c r="M1035" s="463"/>
      <c r="N1035" s="463"/>
      <c r="O1035" s="463"/>
      <c r="P1035" s="464"/>
      <c r="Q1035" s="302" t="s">
        <v>48</v>
      </c>
      <c r="R1035" s="297" t="s">
        <v>255</v>
      </c>
      <c r="S1035" s="297" t="s">
        <v>51</v>
      </c>
      <c r="T1035" s="297"/>
      <c r="U1035" s="344"/>
      <c r="V1035" s="344"/>
      <c r="W1035" s="335">
        <f t="shared" si="16"/>
        <v>0</v>
      </c>
      <c r="X1035" s="292" t="s">
        <v>439</v>
      </c>
    </row>
    <row r="1036" spans="1:24" x14ac:dyDescent="0.2">
      <c r="A1036" s="463" t="s">
        <v>253</v>
      </c>
      <c r="B1036" s="465">
        <v>71</v>
      </c>
      <c r="C1036" s="463" t="s">
        <v>1028</v>
      </c>
      <c r="D1036" s="463" t="s">
        <v>42</v>
      </c>
      <c r="E1036" s="463">
        <v>49</v>
      </c>
      <c r="F1036" s="463">
        <v>154</v>
      </c>
      <c r="G1036" s="463">
        <v>23</v>
      </c>
      <c r="H1036" s="463">
        <v>6</v>
      </c>
      <c r="I1036" s="463">
        <v>9</v>
      </c>
      <c r="J1036" s="465">
        <v>207</v>
      </c>
      <c r="K1036" s="463" t="s">
        <v>50</v>
      </c>
      <c r="L1036" s="463" t="s">
        <v>44</v>
      </c>
      <c r="M1036" s="463" t="s">
        <v>45</v>
      </c>
      <c r="N1036" s="463" t="s">
        <v>51</v>
      </c>
      <c r="O1036" s="463" t="s">
        <v>51</v>
      </c>
      <c r="P1036" s="464" t="s">
        <v>256</v>
      </c>
      <c r="Q1036" s="302" t="s">
        <v>46</v>
      </c>
      <c r="R1036" s="297" t="s">
        <v>255</v>
      </c>
      <c r="S1036" s="297" t="s">
        <v>51</v>
      </c>
      <c r="T1036" s="297"/>
      <c r="U1036" s="344"/>
      <c r="V1036" s="344"/>
      <c r="W1036" s="335">
        <f t="shared" si="16"/>
        <v>0</v>
      </c>
      <c r="X1036" s="292" t="s">
        <v>439</v>
      </c>
    </row>
    <row r="1037" spans="1:24" ht="24" x14ac:dyDescent="0.2">
      <c r="A1037" s="463"/>
      <c r="B1037" s="465"/>
      <c r="C1037" s="463"/>
      <c r="D1037" s="463"/>
      <c r="E1037" s="463"/>
      <c r="F1037" s="463"/>
      <c r="G1037" s="463"/>
      <c r="H1037" s="463"/>
      <c r="I1037" s="463"/>
      <c r="J1037" s="465"/>
      <c r="K1037" s="463"/>
      <c r="L1037" s="463"/>
      <c r="M1037" s="463"/>
      <c r="N1037" s="463"/>
      <c r="O1037" s="463"/>
      <c r="P1037" s="464"/>
      <c r="Q1037" s="302" t="s">
        <v>48</v>
      </c>
      <c r="R1037" s="297" t="s">
        <v>255</v>
      </c>
      <c r="S1037" s="297" t="s">
        <v>51</v>
      </c>
      <c r="T1037" s="297"/>
      <c r="U1037" s="344"/>
      <c r="V1037" s="344"/>
      <c r="W1037" s="335">
        <f t="shared" si="16"/>
        <v>0</v>
      </c>
      <c r="X1037" s="292" t="s">
        <v>439</v>
      </c>
    </row>
    <row r="1038" spans="1:24" x14ac:dyDescent="0.2">
      <c r="A1038" s="463" t="s">
        <v>253</v>
      </c>
      <c r="B1038" s="465">
        <v>72</v>
      </c>
      <c r="C1038" s="463" t="s">
        <v>1029</v>
      </c>
      <c r="D1038" s="463" t="s">
        <v>42</v>
      </c>
      <c r="E1038" s="463">
        <v>67</v>
      </c>
      <c r="F1038" s="463">
        <v>210</v>
      </c>
      <c r="G1038" s="463">
        <v>28</v>
      </c>
      <c r="H1038" s="463">
        <v>5</v>
      </c>
      <c r="I1038" s="463">
        <v>11</v>
      </c>
      <c r="J1038" s="465">
        <v>308</v>
      </c>
      <c r="K1038" s="463" t="s">
        <v>50</v>
      </c>
      <c r="L1038" s="463" t="s">
        <v>44</v>
      </c>
      <c r="M1038" s="463" t="s">
        <v>45</v>
      </c>
      <c r="N1038" s="463" t="s">
        <v>51</v>
      </c>
      <c r="O1038" s="463" t="s">
        <v>51</v>
      </c>
      <c r="P1038" s="464" t="s">
        <v>279</v>
      </c>
      <c r="Q1038" s="302" t="s">
        <v>54</v>
      </c>
      <c r="R1038" s="297" t="s">
        <v>255</v>
      </c>
      <c r="S1038" s="297" t="s">
        <v>51</v>
      </c>
      <c r="T1038" s="297"/>
      <c r="U1038" s="344"/>
      <c r="V1038" s="344"/>
      <c r="W1038" s="335">
        <f t="shared" si="16"/>
        <v>0</v>
      </c>
      <c r="X1038" s="292" t="s">
        <v>439</v>
      </c>
    </row>
    <row r="1039" spans="1:24" ht="24" x14ac:dyDescent="0.2">
      <c r="A1039" s="463"/>
      <c r="B1039" s="465"/>
      <c r="C1039" s="463"/>
      <c r="D1039" s="463"/>
      <c r="E1039" s="463"/>
      <c r="F1039" s="463"/>
      <c r="G1039" s="463"/>
      <c r="H1039" s="463"/>
      <c r="I1039" s="463"/>
      <c r="J1039" s="465"/>
      <c r="K1039" s="463"/>
      <c r="L1039" s="463"/>
      <c r="M1039" s="463"/>
      <c r="N1039" s="463"/>
      <c r="O1039" s="463"/>
      <c r="P1039" s="464"/>
      <c r="Q1039" s="302" t="s">
        <v>60</v>
      </c>
      <c r="R1039" s="297" t="s">
        <v>255</v>
      </c>
      <c r="S1039" s="297" t="s">
        <v>51</v>
      </c>
      <c r="T1039" s="297" t="s">
        <v>61</v>
      </c>
      <c r="U1039" s="344"/>
      <c r="V1039" s="344"/>
      <c r="W1039" s="335">
        <f t="shared" si="16"/>
        <v>0</v>
      </c>
      <c r="X1039" s="292" t="s">
        <v>439</v>
      </c>
    </row>
    <row r="1040" spans="1:24" x14ac:dyDescent="0.2">
      <c r="A1040" s="463" t="s">
        <v>253</v>
      </c>
      <c r="B1040" s="465">
        <v>73</v>
      </c>
      <c r="C1040" s="463" t="s">
        <v>1030</v>
      </c>
      <c r="D1040" s="463" t="s">
        <v>42</v>
      </c>
      <c r="E1040" s="463">
        <v>65</v>
      </c>
      <c r="F1040" s="463">
        <v>204</v>
      </c>
      <c r="G1040" s="463">
        <v>27</v>
      </c>
      <c r="H1040" s="463">
        <v>8</v>
      </c>
      <c r="I1040" s="463">
        <v>11</v>
      </c>
      <c r="J1040" s="465">
        <v>297</v>
      </c>
      <c r="K1040" s="463" t="s">
        <v>50</v>
      </c>
      <c r="L1040" s="463" t="s">
        <v>64</v>
      </c>
      <c r="M1040" s="463" t="s">
        <v>45</v>
      </c>
      <c r="N1040" s="463" t="s">
        <v>43</v>
      </c>
      <c r="O1040" s="463" t="s">
        <v>43</v>
      </c>
      <c r="P1040" s="464" t="s">
        <v>280</v>
      </c>
      <c r="Q1040" s="302" t="s">
        <v>71</v>
      </c>
      <c r="R1040" s="297" t="s">
        <v>255</v>
      </c>
      <c r="S1040" s="297" t="s">
        <v>51</v>
      </c>
      <c r="T1040" s="297" t="s">
        <v>72</v>
      </c>
      <c r="U1040" s="344"/>
      <c r="V1040" s="344"/>
      <c r="W1040" s="335">
        <f t="shared" si="16"/>
        <v>0</v>
      </c>
      <c r="X1040" s="292" t="s">
        <v>439</v>
      </c>
    </row>
    <row r="1041" spans="1:24" x14ac:dyDescent="0.2">
      <c r="A1041" s="463"/>
      <c r="B1041" s="465"/>
      <c r="C1041" s="463"/>
      <c r="D1041" s="463"/>
      <c r="E1041" s="463"/>
      <c r="F1041" s="463"/>
      <c r="G1041" s="463"/>
      <c r="H1041" s="463"/>
      <c r="I1041" s="463"/>
      <c r="J1041" s="465"/>
      <c r="K1041" s="463"/>
      <c r="L1041" s="463"/>
      <c r="M1041" s="463"/>
      <c r="N1041" s="463"/>
      <c r="O1041" s="463"/>
      <c r="P1041" s="464"/>
      <c r="Q1041" s="302" t="s">
        <v>54</v>
      </c>
      <c r="R1041" s="297" t="s">
        <v>255</v>
      </c>
      <c r="S1041" s="297" t="s">
        <v>51</v>
      </c>
      <c r="T1041" s="297"/>
      <c r="U1041" s="344"/>
      <c r="V1041" s="344"/>
      <c r="W1041" s="335">
        <f t="shared" si="16"/>
        <v>0</v>
      </c>
      <c r="X1041" s="292" t="s">
        <v>439</v>
      </c>
    </row>
    <row r="1042" spans="1:24" ht="24" x14ac:dyDescent="0.2">
      <c r="A1042" s="463"/>
      <c r="B1042" s="465"/>
      <c r="C1042" s="463"/>
      <c r="D1042" s="463"/>
      <c r="E1042" s="463"/>
      <c r="F1042" s="463"/>
      <c r="G1042" s="463"/>
      <c r="H1042" s="463"/>
      <c r="I1042" s="463"/>
      <c r="J1042" s="465"/>
      <c r="K1042" s="463"/>
      <c r="L1042" s="463"/>
      <c r="M1042" s="463"/>
      <c r="N1042" s="463"/>
      <c r="O1042" s="463"/>
      <c r="P1042" s="464"/>
      <c r="Q1042" s="302" t="s">
        <v>48</v>
      </c>
      <c r="R1042" s="297" t="s">
        <v>255</v>
      </c>
      <c r="S1042" s="297" t="s">
        <v>51</v>
      </c>
      <c r="T1042" s="297"/>
      <c r="U1042" s="344"/>
      <c r="V1042" s="344"/>
      <c r="W1042" s="335">
        <f t="shared" si="16"/>
        <v>0</v>
      </c>
      <c r="X1042" s="292" t="s">
        <v>439</v>
      </c>
    </row>
    <row r="1043" spans="1:24" x14ac:dyDescent="0.2">
      <c r="A1043" s="463" t="s">
        <v>253</v>
      </c>
      <c r="B1043" s="465">
        <v>74</v>
      </c>
      <c r="C1043" s="463" t="s">
        <v>1031</v>
      </c>
      <c r="D1043" s="463" t="s">
        <v>82</v>
      </c>
      <c r="E1043" s="463">
        <v>65</v>
      </c>
      <c r="F1043" s="463">
        <v>204</v>
      </c>
      <c r="G1043" s="463">
        <v>27</v>
      </c>
      <c r="H1043" s="463">
        <v>7</v>
      </c>
      <c r="I1043" s="463">
        <v>11</v>
      </c>
      <c r="J1043" s="465">
        <v>297</v>
      </c>
      <c r="K1043" s="463" t="s">
        <v>50</v>
      </c>
      <c r="L1043" s="463" t="s">
        <v>44</v>
      </c>
      <c r="M1043" s="463" t="s">
        <v>45</v>
      </c>
      <c r="N1043" s="463" t="s">
        <v>43</v>
      </c>
      <c r="O1043" s="463" t="s">
        <v>43</v>
      </c>
      <c r="P1043" s="464" t="s">
        <v>281</v>
      </c>
      <c r="Q1043" s="302" t="s">
        <v>46</v>
      </c>
      <c r="R1043" s="297" t="s">
        <v>255</v>
      </c>
      <c r="S1043" s="297" t="s">
        <v>51</v>
      </c>
      <c r="T1043" s="297"/>
      <c r="U1043" s="344"/>
      <c r="V1043" s="344"/>
      <c r="W1043" s="335">
        <f t="shared" si="16"/>
        <v>0</v>
      </c>
      <c r="X1043" s="292" t="s">
        <v>439</v>
      </c>
    </row>
    <row r="1044" spans="1:24" ht="24" x14ac:dyDescent="0.2">
      <c r="A1044" s="463"/>
      <c r="B1044" s="465"/>
      <c r="C1044" s="463"/>
      <c r="D1044" s="463"/>
      <c r="E1044" s="463"/>
      <c r="F1044" s="463"/>
      <c r="G1044" s="463"/>
      <c r="H1044" s="463"/>
      <c r="I1044" s="463"/>
      <c r="J1044" s="465"/>
      <c r="K1044" s="463"/>
      <c r="L1044" s="463"/>
      <c r="M1044" s="463"/>
      <c r="N1044" s="463"/>
      <c r="O1044" s="463"/>
      <c r="P1044" s="464"/>
      <c r="Q1044" s="302" t="s">
        <v>60</v>
      </c>
      <c r="R1044" s="297" t="s">
        <v>255</v>
      </c>
      <c r="S1044" s="297" t="s">
        <v>51</v>
      </c>
      <c r="T1044" s="297" t="s">
        <v>56</v>
      </c>
      <c r="U1044" s="344"/>
      <c r="V1044" s="344"/>
      <c r="W1044" s="335">
        <f t="shared" si="16"/>
        <v>0</v>
      </c>
      <c r="X1044" s="292" t="s">
        <v>439</v>
      </c>
    </row>
    <row r="1045" spans="1:24" ht="24" x14ac:dyDescent="0.2">
      <c r="A1045" s="463"/>
      <c r="B1045" s="465"/>
      <c r="C1045" s="463"/>
      <c r="D1045" s="463"/>
      <c r="E1045" s="463"/>
      <c r="F1045" s="463"/>
      <c r="G1045" s="463"/>
      <c r="H1045" s="463"/>
      <c r="I1045" s="463"/>
      <c r="J1045" s="465"/>
      <c r="K1045" s="463"/>
      <c r="L1045" s="463"/>
      <c r="M1045" s="463"/>
      <c r="N1045" s="463"/>
      <c r="O1045" s="463"/>
      <c r="P1045" s="464"/>
      <c r="Q1045" s="302" t="s">
        <v>48</v>
      </c>
      <c r="R1045" s="297" t="s">
        <v>255</v>
      </c>
      <c r="S1045" s="297" t="s">
        <v>51</v>
      </c>
      <c r="T1045" s="297"/>
      <c r="U1045" s="344"/>
      <c r="V1045" s="344"/>
      <c r="W1045" s="335">
        <f t="shared" si="16"/>
        <v>0</v>
      </c>
      <c r="X1045" s="292" t="s">
        <v>439</v>
      </c>
    </row>
    <row r="1046" spans="1:24" x14ac:dyDescent="0.2">
      <c r="A1046" s="463" t="s">
        <v>253</v>
      </c>
      <c r="B1046" s="465">
        <v>75</v>
      </c>
      <c r="C1046" s="463" t="s">
        <v>1032</v>
      </c>
      <c r="D1046" s="463" t="s">
        <v>82</v>
      </c>
      <c r="E1046" s="463">
        <v>69</v>
      </c>
      <c r="F1046" s="463">
        <v>217</v>
      </c>
      <c r="G1046" s="463">
        <v>25</v>
      </c>
      <c r="H1046" s="463">
        <v>6</v>
      </c>
      <c r="I1046" s="463">
        <v>12</v>
      </c>
      <c r="J1046" s="465">
        <v>300</v>
      </c>
      <c r="K1046" s="463" t="s">
        <v>50</v>
      </c>
      <c r="L1046" s="463" t="s">
        <v>44</v>
      </c>
      <c r="M1046" s="463" t="s">
        <v>45</v>
      </c>
      <c r="N1046" s="463" t="s">
        <v>43</v>
      </c>
      <c r="O1046" s="463" t="s">
        <v>43</v>
      </c>
      <c r="P1046" s="464" t="s">
        <v>86</v>
      </c>
      <c r="Q1046" s="302" t="s">
        <v>46</v>
      </c>
      <c r="R1046" s="297" t="s">
        <v>255</v>
      </c>
      <c r="S1046" s="297" t="s">
        <v>51</v>
      </c>
      <c r="T1046" s="297"/>
      <c r="U1046" s="344"/>
      <c r="V1046" s="344"/>
      <c r="W1046" s="335">
        <f t="shared" si="16"/>
        <v>0</v>
      </c>
      <c r="X1046" s="292" t="s">
        <v>439</v>
      </c>
    </row>
    <row r="1047" spans="1:24" ht="24" x14ac:dyDescent="0.2">
      <c r="A1047" s="463"/>
      <c r="B1047" s="465"/>
      <c r="C1047" s="463"/>
      <c r="D1047" s="463"/>
      <c r="E1047" s="463"/>
      <c r="F1047" s="463"/>
      <c r="G1047" s="463"/>
      <c r="H1047" s="463"/>
      <c r="I1047" s="463"/>
      <c r="J1047" s="465"/>
      <c r="K1047" s="463"/>
      <c r="L1047" s="463"/>
      <c r="M1047" s="463"/>
      <c r="N1047" s="463"/>
      <c r="O1047" s="463"/>
      <c r="P1047" s="464"/>
      <c r="Q1047" s="302" t="s">
        <v>60</v>
      </c>
      <c r="R1047" s="297" t="s">
        <v>255</v>
      </c>
      <c r="S1047" s="297" t="s">
        <v>51</v>
      </c>
      <c r="T1047" s="297" t="s">
        <v>61</v>
      </c>
      <c r="U1047" s="344"/>
      <c r="V1047" s="344"/>
      <c r="W1047" s="335">
        <f t="shared" si="16"/>
        <v>0</v>
      </c>
      <c r="X1047" s="292" t="s">
        <v>439</v>
      </c>
    </row>
    <row r="1048" spans="1:24" ht="24" x14ac:dyDescent="0.2">
      <c r="A1048" s="463"/>
      <c r="B1048" s="465"/>
      <c r="C1048" s="463"/>
      <c r="D1048" s="463"/>
      <c r="E1048" s="463"/>
      <c r="F1048" s="463"/>
      <c r="G1048" s="463"/>
      <c r="H1048" s="463"/>
      <c r="I1048" s="463"/>
      <c r="J1048" s="465"/>
      <c r="K1048" s="463"/>
      <c r="L1048" s="463"/>
      <c r="M1048" s="463"/>
      <c r="N1048" s="463"/>
      <c r="O1048" s="463"/>
      <c r="P1048" s="464"/>
      <c r="Q1048" s="302" t="s">
        <v>48</v>
      </c>
      <c r="R1048" s="297" t="s">
        <v>255</v>
      </c>
      <c r="S1048" s="297" t="s">
        <v>51</v>
      </c>
      <c r="T1048" s="297"/>
      <c r="U1048" s="344"/>
      <c r="V1048" s="344"/>
      <c r="W1048" s="335">
        <f t="shared" si="16"/>
        <v>0</v>
      </c>
      <c r="X1048" s="292" t="s">
        <v>439</v>
      </c>
    </row>
    <row r="1049" spans="1:24" x14ac:dyDescent="0.2">
      <c r="A1049" s="463" t="s">
        <v>253</v>
      </c>
      <c r="B1049" s="465">
        <v>76</v>
      </c>
      <c r="C1049" s="463" t="s">
        <v>1033</v>
      </c>
      <c r="D1049" s="463" t="s">
        <v>82</v>
      </c>
      <c r="E1049" s="463">
        <v>66</v>
      </c>
      <c r="F1049" s="463">
        <v>207</v>
      </c>
      <c r="G1049" s="463">
        <v>26</v>
      </c>
      <c r="H1049" s="463">
        <v>9</v>
      </c>
      <c r="I1049" s="463">
        <v>10</v>
      </c>
      <c r="J1049" s="465">
        <v>260</v>
      </c>
      <c r="K1049" s="463" t="s">
        <v>50</v>
      </c>
      <c r="L1049" s="463" t="s">
        <v>44</v>
      </c>
      <c r="M1049" s="463" t="s">
        <v>45</v>
      </c>
      <c r="N1049" s="463" t="s">
        <v>51</v>
      </c>
      <c r="O1049" s="463" t="s">
        <v>43</v>
      </c>
      <c r="P1049" s="464" t="s">
        <v>282</v>
      </c>
      <c r="Q1049" s="302" t="s">
        <v>46</v>
      </c>
      <c r="R1049" s="297" t="s">
        <v>255</v>
      </c>
      <c r="S1049" s="297" t="s">
        <v>51</v>
      </c>
      <c r="T1049" s="297"/>
      <c r="U1049" s="344"/>
      <c r="V1049" s="344"/>
      <c r="W1049" s="335">
        <f t="shared" si="16"/>
        <v>0</v>
      </c>
      <c r="X1049" s="292" t="s">
        <v>439</v>
      </c>
    </row>
    <row r="1050" spans="1:24" ht="24" x14ac:dyDescent="0.2">
      <c r="A1050" s="463"/>
      <c r="B1050" s="465"/>
      <c r="C1050" s="463"/>
      <c r="D1050" s="463"/>
      <c r="E1050" s="463"/>
      <c r="F1050" s="463"/>
      <c r="G1050" s="463"/>
      <c r="H1050" s="463"/>
      <c r="I1050" s="463"/>
      <c r="J1050" s="465"/>
      <c r="K1050" s="463"/>
      <c r="L1050" s="463"/>
      <c r="M1050" s="463"/>
      <c r="N1050" s="463"/>
      <c r="O1050" s="463"/>
      <c r="P1050" s="464"/>
      <c r="Q1050" s="302" t="s">
        <v>60</v>
      </c>
      <c r="R1050" s="297" t="s">
        <v>255</v>
      </c>
      <c r="S1050" s="297" t="s">
        <v>51</v>
      </c>
      <c r="T1050" s="297" t="s">
        <v>61</v>
      </c>
      <c r="U1050" s="344"/>
      <c r="V1050" s="344"/>
      <c r="W1050" s="335">
        <f t="shared" si="16"/>
        <v>0</v>
      </c>
      <c r="X1050" s="292" t="s">
        <v>439</v>
      </c>
    </row>
    <row r="1051" spans="1:24" x14ac:dyDescent="0.2">
      <c r="A1051" s="463" t="s">
        <v>253</v>
      </c>
      <c r="B1051" s="465">
        <v>77</v>
      </c>
      <c r="C1051" s="463" t="s">
        <v>1034</v>
      </c>
      <c r="D1051" s="463" t="s">
        <v>82</v>
      </c>
      <c r="E1051" s="463">
        <v>60</v>
      </c>
      <c r="F1051" s="463">
        <v>188</v>
      </c>
      <c r="G1051" s="463">
        <v>25</v>
      </c>
      <c r="H1051" s="463">
        <v>12</v>
      </c>
      <c r="I1051" s="463">
        <v>11</v>
      </c>
      <c r="J1051" s="465">
        <v>275</v>
      </c>
      <c r="K1051" s="463" t="s">
        <v>50</v>
      </c>
      <c r="L1051" s="463" t="s">
        <v>44</v>
      </c>
      <c r="M1051" s="463" t="s">
        <v>45</v>
      </c>
      <c r="N1051" s="463" t="s">
        <v>43</v>
      </c>
      <c r="O1051" s="463" t="s">
        <v>43</v>
      </c>
      <c r="P1051" s="464" t="s">
        <v>283</v>
      </c>
      <c r="Q1051" s="302" t="s">
        <v>71</v>
      </c>
      <c r="R1051" s="297" t="s">
        <v>255</v>
      </c>
      <c r="S1051" s="297" t="s">
        <v>51</v>
      </c>
      <c r="T1051" s="297" t="s">
        <v>83</v>
      </c>
      <c r="U1051" s="344"/>
      <c r="V1051" s="344"/>
      <c r="W1051" s="335">
        <f t="shared" si="16"/>
        <v>0</v>
      </c>
      <c r="X1051" s="292" t="s">
        <v>439</v>
      </c>
    </row>
    <row r="1052" spans="1:24" ht="24" x14ac:dyDescent="0.2">
      <c r="A1052" s="463"/>
      <c r="B1052" s="465"/>
      <c r="C1052" s="463"/>
      <c r="D1052" s="463"/>
      <c r="E1052" s="463"/>
      <c r="F1052" s="463"/>
      <c r="G1052" s="463"/>
      <c r="H1052" s="463"/>
      <c r="I1052" s="463"/>
      <c r="J1052" s="465"/>
      <c r="K1052" s="463"/>
      <c r="L1052" s="463"/>
      <c r="M1052" s="463"/>
      <c r="N1052" s="463"/>
      <c r="O1052" s="463"/>
      <c r="P1052" s="464"/>
      <c r="Q1052" s="302" t="s">
        <v>60</v>
      </c>
      <c r="R1052" s="297" t="s">
        <v>255</v>
      </c>
      <c r="S1052" s="297" t="s">
        <v>51</v>
      </c>
      <c r="T1052" s="297" t="s">
        <v>61</v>
      </c>
      <c r="U1052" s="344"/>
      <c r="V1052" s="344"/>
      <c r="W1052" s="335">
        <f t="shared" si="16"/>
        <v>0</v>
      </c>
      <c r="X1052" s="292" t="s">
        <v>439</v>
      </c>
    </row>
    <row r="1053" spans="1:24" ht="24" x14ac:dyDescent="0.2">
      <c r="A1053" s="286" t="s">
        <v>253</v>
      </c>
      <c r="B1053" s="349">
        <v>78</v>
      </c>
      <c r="C1053" s="286" t="s">
        <v>1035</v>
      </c>
      <c r="D1053" s="286" t="s">
        <v>82</v>
      </c>
      <c r="E1053" s="286">
        <v>44</v>
      </c>
      <c r="F1053" s="286">
        <v>138</v>
      </c>
      <c r="G1053" s="286">
        <v>24</v>
      </c>
      <c r="H1053" s="286">
        <v>8</v>
      </c>
      <c r="I1053" s="286">
        <v>9</v>
      </c>
      <c r="J1053" s="349">
        <v>216</v>
      </c>
      <c r="K1053" s="286" t="s">
        <v>50</v>
      </c>
      <c r="L1053" s="286" t="s">
        <v>44</v>
      </c>
      <c r="M1053" s="286" t="s">
        <v>45</v>
      </c>
      <c r="N1053" s="286" t="s">
        <v>45</v>
      </c>
      <c r="O1053" s="286" t="s">
        <v>51</v>
      </c>
      <c r="P1053" s="302" t="s">
        <v>270</v>
      </c>
      <c r="Q1053" s="302" t="s">
        <v>46</v>
      </c>
      <c r="R1053" s="297" t="s">
        <v>255</v>
      </c>
      <c r="S1053" s="297" t="s">
        <v>51</v>
      </c>
      <c r="T1053" s="297"/>
      <c r="U1053" s="344"/>
      <c r="V1053" s="344"/>
      <c r="W1053" s="335">
        <f t="shared" si="16"/>
        <v>0</v>
      </c>
      <c r="X1053" s="292" t="s">
        <v>439</v>
      </c>
    </row>
    <row r="1054" spans="1:24" ht="36" x14ac:dyDescent="0.2">
      <c r="A1054" s="286" t="s">
        <v>253</v>
      </c>
      <c r="B1054" s="349">
        <v>79</v>
      </c>
      <c r="C1054" s="286" t="s">
        <v>1036</v>
      </c>
      <c r="D1054" s="286" t="s">
        <v>42</v>
      </c>
      <c r="E1054" s="286">
        <v>57</v>
      </c>
      <c r="F1054" s="286">
        <v>179</v>
      </c>
      <c r="G1054" s="286">
        <v>24</v>
      </c>
      <c r="H1054" s="286">
        <v>9</v>
      </c>
      <c r="I1054" s="286">
        <v>9</v>
      </c>
      <c r="J1054" s="349">
        <v>216</v>
      </c>
      <c r="K1054" s="286" t="s">
        <v>50</v>
      </c>
      <c r="L1054" s="286" t="s">
        <v>64</v>
      </c>
      <c r="M1054" s="286" t="s">
        <v>45</v>
      </c>
      <c r="N1054" s="286" t="s">
        <v>43</v>
      </c>
      <c r="O1054" s="286" t="s">
        <v>50</v>
      </c>
      <c r="P1054" s="302" t="s">
        <v>284</v>
      </c>
      <c r="Q1054" s="302" t="s">
        <v>71</v>
      </c>
      <c r="R1054" s="297" t="s">
        <v>255</v>
      </c>
      <c r="S1054" s="297" t="s">
        <v>45</v>
      </c>
      <c r="T1054" s="297" t="s">
        <v>72</v>
      </c>
      <c r="U1054" s="344"/>
      <c r="V1054" s="344"/>
      <c r="W1054" s="335">
        <f t="shared" si="16"/>
        <v>0</v>
      </c>
      <c r="X1054" s="292" t="s">
        <v>439</v>
      </c>
    </row>
    <row r="1055" spans="1:24" x14ac:dyDescent="0.2">
      <c r="A1055" s="463" t="s">
        <v>253</v>
      </c>
      <c r="B1055" s="465">
        <v>80</v>
      </c>
      <c r="C1055" s="463" t="s">
        <v>1037</v>
      </c>
      <c r="D1055" s="463" t="s">
        <v>82</v>
      </c>
      <c r="E1055" s="463">
        <v>47</v>
      </c>
      <c r="F1055" s="463">
        <v>148</v>
      </c>
      <c r="G1055" s="463">
        <v>24</v>
      </c>
      <c r="H1055" s="463">
        <v>11</v>
      </c>
      <c r="I1055" s="463">
        <v>8</v>
      </c>
      <c r="J1055" s="465">
        <v>192</v>
      </c>
      <c r="K1055" s="463" t="s">
        <v>50</v>
      </c>
      <c r="L1055" s="463" t="s">
        <v>44</v>
      </c>
      <c r="M1055" s="463" t="s">
        <v>45</v>
      </c>
      <c r="N1055" s="463" t="s">
        <v>51</v>
      </c>
      <c r="O1055" s="463" t="s">
        <v>51</v>
      </c>
      <c r="P1055" s="464" t="s">
        <v>285</v>
      </c>
      <c r="Q1055" s="302" t="s">
        <v>46</v>
      </c>
      <c r="R1055" s="297" t="s">
        <v>255</v>
      </c>
      <c r="S1055" s="297" t="s">
        <v>51</v>
      </c>
      <c r="T1055" s="297"/>
      <c r="U1055" s="344"/>
      <c r="V1055" s="344"/>
      <c r="W1055" s="335">
        <f t="shared" si="16"/>
        <v>0</v>
      </c>
      <c r="X1055" s="292" t="s">
        <v>439</v>
      </c>
    </row>
    <row r="1056" spans="1:24" ht="24" x14ac:dyDescent="0.2">
      <c r="A1056" s="463"/>
      <c r="B1056" s="465"/>
      <c r="C1056" s="463"/>
      <c r="D1056" s="463"/>
      <c r="E1056" s="463"/>
      <c r="F1056" s="463"/>
      <c r="G1056" s="463"/>
      <c r="H1056" s="463"/>
      <c r="I1056" s="463"/>
      <c r="J1056" s="465"/>
      <c r="K1056" s="463"/>
      <c r="L1056" s="463"/>
      <c r="M1056" s="463"/>
      <c r="N1056" s="463"/>
      <c r="O1056" s="463"/>
      <c r="P1056" s="464"/>
      <c r="Q1056" s="302" t="s">
        <v>48</v>
      </c>
      <c r="R1056" s="297" t="s">
        <v>255</v>
      </c>
      <c r="S1056" s="297" t="s">
        <v>51</v>
      </c>
      <c r="T1056" s="297"/>
      <c r="U1056" s="344"/>
      <c r="V1056" s="344"/>
      <c r="W1056" s="335">
        <f t="shared" si="16"/>
        <v>0</v>
      </c>
      <c r="X1056" s="292" t="s">
        <v>439</v>
      </c>
    </row>
    <row r="1057" spans="1:24" x14ac:dyDescent="0.2">
      <c r="A1057" s="463" t="s">
        <v>253</v>
      </c>
      <c r="B1057" s="465">
        <v>81</v>
      </c>
      <c r="C1057" s="463" t="s">
        <v>1038</v>
      </c>
      <c r="D1057" s="463" t="s">
        <v>82</v>
      </c>
      <c r="E1057" s="463">
        <v>58</v>
      </c>
      <c r="F1057" s="463">
        <v>182</v>
      </c>
      <c r="G1057" s="463">
        <v>24</v>
      </c>
      <c r="H1057" s="463">
        <v>7</v>
      </c>
      <c r="I1057" s="463">
        <v>10</v>
      </c>
      <c r="J1057" s="465">
        <v>240</v>
      </c>
      <c r="K1057" s="463" t="s">
        <v>50</v>
      </c>
      <c r="L1057" s="463" t="s">
        <v>44</v>
      </c>
      <c r="M1057" s="463" t="s">
        <v>45</v>
      </c>
      <c r="N1057" s="463" t="s">
        <v>51</v>
      </c>
      <c r="O1057" s="463" t="s">
        <v>51</v>
      </c>
      <c r="P1057" s="464" t="s">
        <v>286</v>
      </c>
      <c r="Q1057" s="302" t="s">
        <v>46</v>
      </c>
      <c r="R1057" s="297" t="s">
        <v>255</v>
      </c>
      <c r="S1057" s="297" t="s">
        <v>51</v>
      </c>
      <c r="T1057" s="297"/>
      <c r="U1057" s="344"/>
      <c r="V1057" s="344"/>
      <c r="W1057" s="335">
        <f t="shared" si="16"/>
        <v>0</v>
      </c>
      <c r="X1057" s="292" t="s">
        <v>439</v>
      </c>
    </row>
    <row r="1058" spans="1:24" ht="24" x14ac:dyDescent="0.2">
      <c r="A1058" s="463"/>
      <c r="B1058" s="465"/>
      <c r="C1058" s="463"/>
      <c r="D1058" s="463"/>
      <c r="E1058" s="463"/>
      <c r="F1058" s="463"/>
      <c r="G1058" s="463"/>
      <c r="H1058" s="463"/>
      <c r="I1058" s="463"/>
      <c r="J1058" s="465"/>
      <c r="K1058" s="463"/>
      <c r="L1058" s="463"/>
      <c r="M1058" s="463"/>
      <c r="N1058" s="463"/>
      <c r="O1058" s="463"/>
      <c r="P1058" s="464"/>
      <c r="Q1058" s="302" t="s">
        <v>48</v>
      </c>
      <c r="R1058" s="297" t="s">
        <v>255</v>
      </c>
      <c r="S1058" s="297" t="s">
        <v>51</v>
      </c>
      <c r="T1058" s="297"/>
      <c r="U1058" s="344"/>
      <c r="V1058" s="344"/>
      <c r="W1058" s="335">
        <f t="shared" si="16"/>
        <v>0</v>
      </c>
      <c r="X1058" s="292" t="s">
        <v>439</v>
      </c>
    </row>
    <row r="1059" spans="1:24" x14ac:dyDescent="0.2">
      <c r="A1059" s="463" t="s">
        <v>253</v>
      </c>
      <c r="B1059" s="465">
        <v>82</v>
      </c>
      <c r="C1059" s="463" t="s">
        <v>1039</v>
      </c>
      <c r="D1059" s="463" t="s">
        <v>82</v>
      </c>
      <c r="E1059" s="463">
        <v>67</v>
      </c>
      <c r="F1059" s="463">
        <v>210</v>
      </c>
      <c r="G1059" s="463">
        <v>27</v>
      </c>
      <c r="H1059" s="463">
        <v>12</v>
      </c>
      <c r="I1059" s="463">
        <v>11</v>
      </c>
      <c r="J1059" s="465">
        <v>297</v>
      </c>
      <c r="K1059" s="463" t="s">
        <v>50</v>
      </c>
      <c r="L1059" s="463" t="s">
        <v>44</v>
      </c>
      <c r="M1059" s="463" t="s">
        <v>45</v>
      </c>
      <c r="N1059" s="463" t="s">
        <v>43</v>
      </c>
      <c r="O1059" s="463" t="s">
        <v>43</v>
      </c>
      <c r="P1059" s="464" t="s">
        <v>287</v>
      </c>
      <c r="Q1059" s="302" t="s">
        <v>46</v>
      </c>
      <c r="R1059" s="297" t="s">
        <v>255</v>
      </c>
      <c r="S1059" s="297" t="s">
        <v>51</v>
      </c>
      <c r="T1059" s="297"/>
      <c r="U1059" s="344"/>
      <c r="V1059" s="344"/>
      <c r="W1059" s="335">
        <f t="shared" si="16"/>
        <v>0</v>
      </c>
      <c r="X1059" s="292" t="s">
        <v>439</v>
      </c>
    </row>
    <row r="1060" spans="1:24" ht="24" x14ac:dyDescent="0.2">
      <c r="A1060" s="463"/>
      <c r="B1060" s="465"/>
      <c r="C1060" s="463"/>
      <c r="D1060" s="463"/>
      <c r="E1060" s="463"/>
      <c r="F1060" s="463"/>
      <c r="G1060" s="463"/>
      <c r="H1060" s="463"/>
      <c r="I1060" s="463"/>
      <c r="J1060" s="465"/>
      <c r="K1060" s="463"/>
      <c r="L1060" s="463"/>
      <c r="M1060" s="463"/>
      <c r="N1060" s="463"/>
      <c r="O1060" s="463"/>
      <c r="P1060" s="464"/>
      <c r="Q1060" s="302" t="s">
        <v>60</v>
      </c>
      <c r="R1060" s="297" t="s">
        <v>255</v>
      </c>
      <c r="S1060" s="297" t="s">
        <v>51</v>
      </c>
      <c r="T1060" s="297" t="s">
        <v>56</v>
      </c>
      <c r="U1060" s="344"/>
      <c r="V1060" s="344"/>
      <c r="W1060" s="335">
        <f t="shared" si="16"/>
        <v>0</v>
      </c>
      <c r="X1060" s="292" t="s">
        <v>439</v>
      </c>
    </row>
    <row r="1061" spans="1:24" x14ac:dyDescent="0.2">
      <c r="A1061" s="463" t="s">
        <v>253</v>
      </c>
      <c r="B1061" s="465">
        <v>84</v>
      </c>
      <c r="C1061" s="463" t="s">
        <v>1040</v>
      </c>
      <c r="D1061" s="463" t="s">
        <v>42</v>
      </c>
      <c r="E1061" s="463">
        <v>60</v>
      </c>
      <c r="F1061" s="463">
        <v>188</v>
      </c>
      <c r="G1061" s="463">
        <v>23</v>
      </c>
      <c r="H1061" s="463">
        <v>7</v>
      </c>
      <c r="I1061" s="463">
        <v>9</v>
      </c>
      <c r="J1061" s="465">
        <v>207</v>
      </c>
      <c r="K1061" s="463" t="s">
        <v>50</v>
      </c>
      <c r="L1061" s="463" t="s">
        <v>44</v>
      </c>
      <c r="M1061" s="463" t="s">
        <v>45</v>
      </c>
      <c r="N1061" s="463" t="s">
        <v>43</v>
      </c>
      <c r="O1061" s="463" t="s">
        <v>43</v>
      </c>
      <c r="P1061" s="464" t="s">
        <v>277</v>
      </c>
      <c r="Q1061" s="302" t="s">
        <v>71</v>
      </c>
      <c r="R1061" s="297" t="s">
        <v>255</v>
      </c>
      <c r="S1061" s="297" t="s">
        <v>45</v>
      </c>
      <c r="T1061" s="297" t="s">
        <v>83</v>
      </c>
      <c r="U1061" s="344"/>
      <c r="V1061" s="344"/>
      <c r="W1061" s="335">
        <f t="shared" si="16"/>
        <v>0</v>
      </c>
      <c r="X1061" s="292" t="s">
        <v>439</v>
      </c>
    </row>
    <row r="1062" spans="1:24" ht="24" x14ac:dyDescent="0.2">
      <c r="A1062" s="463"/>
      <c r="B1062" s="465"/>
      <c r="C1062" s="463"/>
      <c r="D1062" s="463"/>
      <c r="E1062" s="463"/>
      <c r="F1062" s="463"/>
      <c r="G1062" s="463"/>
      <c r="H1062" s="463"/>
      <c r="I1062" s="463"/>
      <c r="J1062" s="465"/>
      <c r="K1062" s="463"/>
      <c r="L1062" s="463"/>
      <c r="M1062" s="463"/>
      <c r="N1062" s="463"/>
      <c r="O1062" s="463"/>
      <c r="P1062" s="464"/>
      <c r="Q1062" s="302" t="s">
        <v>48</v>
      </c>
      <c r="R1062" s="297" t="s">
        <v>255</v>
      </c>
      <c r="S1062" s="297" t="s">
        <v>45</v>
      </c>
      <c r="T1062" s="297"/>
      <c r="U1062" s="344"/>
      <c r="V1062" s="344"/>
      <c r="W1062" s="335">
        <f t="shared" si="16"/>
        <v>0</v>
      </c>
      <c r="X1062" s="292" t="s">
        <v>439</v>
      </c>
    </row>
    <row r="1063" spans="1:24" x14ac:dyDescent="0.2">
      <c r="A1063" s="463" t="s">
        <v>253</v>
      </c>
      <c r="B1063" s="465">
        <v>85</v>
      </c>
      <c r="C1063" s="463" t="s">
        <v>1041</v>
      </c>
      <c r="D1063" s="463" t="s">
        <v>42</v>
      </c>
      <c r="E1063" s="463">
        <v>52</v>
      </c>
      <c r="F1063" s="463">
        <v>163</v>
      </c>
      <c r="G1063" s="463">
        <v>22</v>
      </c>
      <c r="H1063" s="463">
        <v>10</v>
      </c>
      <c r="I1063" s="463">
        <v>9</v>
      </c>
      <c r="J1063" s="465">
        <v>198</v>
      </c>
      <c r="K1063" s="463" t="s">
        <v>50</v>
      </c>
      <c r="L1063" s="463" t="s">
        <v>44</v>
      </c>
      <c r="M1063" s="463" t="s">
        <v>45</v>
      </c>
      <c r="N1063" s="463" t="s">
        <v>43</v>
      </c>
      <c r="O1063" s="463" t="s">
        <v>43</v>
      </c>
      <c r="P1063" s="464" t="s">
        <v>288</v>
      </c>
      <c r="Q1063" s="302" t="s">
        <v>46</v>
      </c>
      <c r="R1063" s="297" t="s">
        <v>255</v>
      </c>
      <c r="S1063" s="297" t="s">
        <v>51</v>
      </c>
      <c r="T1063" s="297"/>
      <c r="U1063" s="344"/>
      <c r="V1063" s="344"/>
      <c r="W1063" s="335">
        <f t="shared" si="16"/>
        <v>0</v>
      </c>
      <c r="X1063" s="292" t="s">
        <v>439</v>
      </c>
    </row>
    <row r="1064" spans="1:24" ht="24" x14ac:dyDescent="0.2">
      <c r="A1064" s="463"/>
      <c r="B1064" s="465"/>
      <c r="C1064" s="463"/>
      <c r="D1064" s="463"/>
      <c r="E1064" s="463"/>
      <c r="F1064" s="463"/>
      <c r="G1064" s="463"/>
      <c r="H1064" s="463"/>
      <c r="I1064" s="463"/>
      <c r="J1064" s="465"/>
      <c r="K1064" s="463"/>
      <c r="L1064" s="463"/>
      <c r="M1064" s="463"/>
      <c r="N1064" s="463"/>
      <c r="O1064" s="463"/>
      <c r="P1064" s="464"/>
      <c r="Q1064" s="302" t="s">
        <v>60</v>
      </c>
      <c r="R1064" s="297"/>
      <c r="S1064" s="297" t="s">
        <v>51</v>
      </c>
      <c r="T1064" s="297" t="s">
        <v>56</v>
      </c>
      <c r="U1064" s="344"/>
      <c r="V1064" s="344"/>
      <c r="W1064" s="335">
        <f t="shared" si="16"/>
        <v>0</v>
      </c>
      <c r="X1064" s="292" t="s">
        <v>439</v>
      </c>
    </row>
    <row r="1065" spans="1:24" ht="24" x14ac:dyDescent="0.2">
      <c r="A1065" s="286" t="s">
        <v>253</v>
      </c>
      <c r="B1065" s="349">
        <v>86</v>
      </c>
      <c r="C1065" s="286" t="s">
        <v>1042</v>
      </c>
      <c r="D1065" s="286" t="s">
        <v>82</v>
      </c>
      <c r="E1065" s="286">
        <v>56</v>
      </c>
      <c r="F1065" s="286">
        <v>176</v>
      </c>
      <c r="G1065" s="286">
        <v>20</v>
      </c>
      <c r="H1065" s="286">
        <v>8</v>
      </c>
      <c r="I1065" s="286">
        <v>9</v>
      </c>
      <c r="J1065" s="349">
        <v>180</v>
      </c>
      <c r="K1065" s="286" t="s">
        <v>50</v>
      </c>
      <c r="L1065" s="286" t="s">
        <v>64</v>
      </c>
      <c r="M1065" s="286" t="s">
        <v>45</v>
      </c>
      <c r="N1065" s="286" t="s">
        <v>43</v>
      </c>
      <c r="O1065" s="286" t="s">
        <v>50</v>
      </c>
      <c r="P1065" s="302" t="s">
        <v>289</v>
      </c>
      <c r="Q1065" s="302" t="s">
        <v>71</v>
      </c>
      <c r="R1065" s="297" t="s">
        <v>255</v>
      </c>
      <c r="S1065" s="297" t="s">
        <v>45</v>
      </c>
      <c r="T1065" s="297" t="s">
        <v>72</v>
      </c>
      <c r="U1065" s="344"/>
      <c r="V1065" s="344"/>
      <c r="W1065" s="335">
        <f t="shared" si="16"/>
        <v>0</v>
      </c>
      <c r="X1065" s="292" t="s">
        <v>439</v>
      </c>
    </row>
    <row r="1066" spans="1:24" x14ac:dyDescent="0.2">
      <c r="A1066" s="463" t="s">
        <v>253</v>
      </c>
      <c r="B1066" s="465">
        <v>87</v>
      </c>
      <c r="C1066" s="463" t="s">
        <v>1043</v>
      </c>
      <c r="D1066" s="463" t="s">
        <v>42</v>
      </c>
      <c r="E1066" s="463">
        <v>50</v>
      </c>
      <c r="F1066" s="463">
        <v>157</v>
      </c>
      <c r="G1066" s="463">
        <v>22</v>
      </c>
      <c r="H1066" s="463">
        <v>10</v>
      </c>
      <c r="I1066" s="463">
        <v>10</v>
      </c>
      <c r="J1066" s="465">
        <v>220</v>
      </c>
      <c r="K1066" s="463" t="s">
        <v>50</v>
      </c>
      <c r="L1066" s="463" t="s">
        <v>44</v>
      </c>
      <c r="M1066" s="463" t="s">
        <v>45</v>
      </c>
      <c r="N1066" s="463" t="s">
        <v>43</v>
      </c>
      <c r="O1066" s="463" t="s">
        <v>43</v>
      </c>
      <c r="P1066" s="464" t="s">
        <v>290</v>
      </c>
      <c r="Q1066" s="302" t="s">
        <v>71</v>
      </c>
      <c r="R1066" s="297" t="s">
        <v>255</v>
      </c>
      <c r="S1066" s="297" t="s">
        <v>45</v>
      </c>
      <c r="T1066" s="297" t="s">
        <v>72</v>
      </c>
      <c r="U1066" s="344"/>
      <c r="V1066" s="344"/>
      <c r="W1066" s="335">
        <f t="shared" si="16"/>
        <v>0</v>
      </c>
      <c r="X1066" s="292" t="s">
        <v>439</v>
      </c>
    </row>
    <row r="1067" spans="1:24" x14ac:dyDescent="0.2">
      <c r="A1067" s="463"/>
      <c r="B1067" s="465"/>
      <c r="C1067" s="463"/>
      <c r="D1067" s="463"/>
      <c r="E1067" s="463"/>
      <c r="F1067" s="463"/>
      <c r="G1067" s="463"/>
      <c r="H1067" s="463"/>
      <c r="I1067" s="463"/>
      <c r="J1067" s="465"/>
      <c r="K1067" s="463"/>
      <c r="L1067" s="463"/>
      <c r="M1067" s="463"/>
      <c r="N1067" s="463"/>
      <c r="O1067" s="463"/>
      <c r="P1067" s="464"/>
      <c r="Q1067" s="302" t="s">
        <v>54</v>
      </c>
      <c r="R1067" s="297" t="s">
        <v>255</v>
      </c>
      <c r="S1067" s="297" t="s">
        <v>45</v>
      </c>
      <c r="T1067" s="297"/>
      <c r="U1067" s="344"/>
      <c r="V1067" s="344"/>
      <c r="W1067" s="335">
        <f t="shared" si="16"/>
        <v>0</v>
      </c>
      <c r="X1067" s="292" t="s">
        <v>439</v>
      </c>
    </row>
    <row r="1068" spans="1:24" x14ac:dyDescent="0.2">
      <c r="A1068" s="463" t="s">
        <v>253</v>
      </c>
      <c r="B1068" s="465">
        <v>88</v>
      </c>
      <c r="C1068" s="463" t="s">
        <v>1044</v>
      </c>
      <c r="D1068" s="463" t="s">
        <v>82</v>
      </c>
      <c r="E1068" s="463">
        <v>52</v>
      </c>
      <c r="F1068" s="463">
        <v>163</v>
      </c>
      <c r="G1068" s="463">
        <v>21</v>
      </c>
      <c r="H1068" s="463">
        <v>9</v>
      </c>
      <c r="I1068" s="463">
        <v>9</v>
      </c>
      <c r="J1068" s="465">
        <v>189</v>
      </c>
      <c r="K1068" s="463" t="s">
        <v>50</v>
      </c>
      <c r="L1068" s="463" t="s">
        <v>44</v>
      </c>
      <c r="M1068" s="463" t="s">
        <v>45</v>
      </c>
      <c r="N1068" s="463" t="s">
        <v>51</v>
      </c>
      <c r="O1068" s="463" t="s">
        <v>43</v>
      </c>
      <c r="P1068" s="464"/>
      <c r="Q1068" s="302" t="s">
        <v>46</v>
      </c>
      <c r="R1068" s="297" t="s">
        <v>255</v>
      </c>
      <c r="S1068" s="297" t="s">
        <v>51</v>
      </c>
      <c r="T1068" s="297"/>
      <c r="U1068" s="344"/>
      <c r="V1068" s="344"/>
      <c r="W1068" s="335">
        <f t="shared" si="16"/>
        <v>0</v>
      </c>
      <c r="X1068" s="292" t="s">
        <v>439</v>
      </c>
    </row>
    <row r="1069" spans="1:24" ht="24" x14ac:dyDescent="0.2">
      <c r="A1069" s="463"/>
      <c r="B1069" s="465"/>
      <c r="C1069" s="463"/>
      <c r="D1069" s="463"/>
      <c r="E1069" s="463"/>
      <c r="F1069" s="463"/>
      <c r="G1069" s="463"/>
      <c r="H1069" s="463"/>
      <c r="I1069" s="463"/>
      <c r="J1069" s="465"/>
      <c r="K1069" s="463"/>
      <c r="L1069" s="463"/>
      <c r="M1069" s="463"/>
      <c r="N1069" s="463"/>
      <c r="O1069" s="463"/>
      <c r="P1069" s="464"/>
      <c r="Q1069" s="302" t="s">
        <v>48</v>
      </c>
      <c r="R1069" s="297" t="s">
        <v>255</v>
      </c>
      <c r="S1069" s="297" t="s">
        <v>51</v>
      </c>
      <c r="T1069" s="297"/>
      <c r="U1069" s="344"/>
      <c r="V1069" s="344"/>
      <c r="W1069" s="335">
        <f t="shared" si="16"/>
        <v>0</v>
      </c>
      <c r="X1069" s="292" t="s">
        <v>439</v>
      </c>
    </row>
    <row r="1070" spans="1:24" x14ac:dyDescent="0.2">
      <c r="A1070" s="463" t="s">
        <v>253</v>
      </c>
      <c r="B1070" s="465">
        <v>89</v>
      </c>
      <c r="C1070" s="463" t="s">
        <v>1045</v>
      </c>
      <c r="D1070" s="463" t="s">
        <v>82</v>
      </c>
      <c r="E1070" s="463">
        <v>78</v>
      </c>
      <c r="F1070" s="463">
        <v>245</v>
      </c>
      <c r="G1070" s="463">
        <v>26</v>
      </c>
      <c r="H1070" s="463">
        <v>10</v>
      </c>
      <c r="I1070" s="463">
        <v>11</v>
      </c>
      <c r="J1070" s="465">
        <v>286</v>
      </c>
      <c r="K1070" s="463" t="s">
        <v>50</v>
      </c>
      <c r="L1070" s="463" t="s">
        <v>44</v>
      </c>
      <c r="M1070" s="463" t="s">
        <v>45</v>
      </c>
      <c r="N1070" s="463" t="s">
        <v>43</v>
      </c>
      <c r="O1070" s="463" t="s">
        <v>43</v>
      </c>
      <c r="P1070" s="464" t="s">
        <v>291</v>
      </c>
      <c r="Q1070" s="302" t="s">
        <v>46</v>
      </c>
      <c r="R1070" s="297" t="s">
        <v>255</v>
      </c>
      <c r="S1070" s="297" t="s">
        <v>51</v>
      </c>
      <c r="T1070" s="297"/>
      <c r="U1070" s="344"/>
      <c r="V1070" s="344"/>
      <c r="W1070" s="335">
        <f t="shared" si="16"/>
        <v>0</v>
      </c>
      <c r="X1070" s="292" t="s">
        <v>439</v>
      </c>
    </row>
    <row r="1071" spans="1:24" ht="24" x14ac:dyDescent="0.2">
      <c r="A1071" s="463"/>
      <c r="B1071" s="465"/>
      <c r="C1071" s="463"/>
      <c r="D1071" s="463"/>
      <c r="E1071" s="463"/>
      <c r="F1071" s="463"/>
      <c r="G1071" s="463"/>
      <c r="H1071" s="463"/>
      <c r="I1071" s="463"/>
      <c r="J1071" s="465"/>
      <c r="K1071" s="463"/>
      <c r="L1071" s="463"/>
      <c r="M1071" s="463"/>
      <c r="N1071" s="463"/>
      <c r="O1071" s="463"/>
      <c r="P1071" s="464"/>
      <c r="Q1071" s="302" t="s">
        <v>60</v>
      </c>
      <c r="R1071" s="297"/>
      <c r="S1071" s="297" t="s">
        <v>51</v>
      </c>
      <c r="T1071" s="297" t="s">
        <v>56</v>
      </c>
      <c r="U1071" s="344"/>
      <c r="V1071" s="344"/>
      <c r="W1071" s="335">
        <f t="shared" si="16"/>
        <v>0</v>
      </c>
      <c r="X1071" s="292" t="s">
        <v>439</v>
      </c>
    </row>
    <row r="1072" spans="1:24" x14ac:dyDescent="0.2">
      <c r="A1072" s="463" t="s">
        <v>253</v>
      </c>
      <c r="B1072" s="465">
        <v>90</v>
      </c>
      <c r="C1072" s="463" t="s">
        <v>1046</v>
      </c>
      <c r="D1072" s="463" t="s">
        <v>82</v>
      </c>
      <c r="E1072" s="463">
        <v>64</v>
      </c>
      <c r="F1072" s="463">
        <v>201</v>
      </c>
      <c r="G1072" s="463">
        <v>21</v>
      </c>
      <c r="H1072" s="463">
        <v>4</v>
      </c>
      <c r="I1072" s="463">
        <v>10</v>
      </c>
      <c r="J1072" s="465">
        <v>210</v>
      </c>
      <c r="K1072" s="463" t="s">
        <v>50</v>
      </c>
      <c r="L1072" s="463" t="s">
        <v>44</v>
      </c>
      <c r="M1072" s="463" t="s">
        <v>51</v>
      </c>
      <c r="N1072" s="463" t="s">
        <v>43</v>
      </c>
      <c r="O1072" s="463" t="s">
        <v>43</v>
      </c>
      <c r="P1072" s="464" t="s">
        <v>292</v>
      </c>
      <c r="Q1072" s="302" t="s">
        <v>46</v>
      </c>
      <c r="R1072" s="297" t="s">
        <v>255</v>
      </c>
      <c r="S1072" s="297" t="s">
        <v>51</v>
      </c>
      <c r="T1072" s="297"/>
      <c r="U1072" s="344"/>
      <c r="V1072" s="344"/>
      <c r="W1072" s="335">
        <f t="shared" si="16"/>
        <v>0</v>
      </c>
      <c r="X1072" s="292" t="s">
        <v>439</v>
      </c>
    </row>
    <row r="1073" spans="1:24" ht="24" x14ac:dyDescent="0.2">
      <c r="A1073" s="463"/>
      <c r="B1073" s="465"/>
      <c r="C1073" s="463"/>
      <c r="D1073" s="463"/>
      <c r="E1073" s="463"/>
      <c r="F1073" s="463"/>
      <c r="G1073" s="463"/>
      <c r="H1073" s="463"/>
      <c r="I1073" s="463"/>
      <c r="J1073" s="465"/>
      <c r="K1073" s="463"/>
      <c r="L1073" s="463"/>
      <c r="M1073" s="463"/>
      <c r="N1073" s="463"/>
      <c r="O1073" s="463"/>
      <c r="P1073" s="464"/>
      <c r="Q1073" s="302" t="s">
        <v>60</v>
      </c>
      <c r="R1073" s="297" t="s">
        <v>255</v>
      </c>
      <c r="S1073" s="297" t="s">
        <v>51</v>
      </c>
      <c r="T1073" s="297" t="s">
        <v>56</v>
      </c>
      <c r="U1073" s="344"/>
      <c r="V1073" s="344"/>
      <c r="W1073" s="335">
        <f t="shared" si="16"/>
        <v>0</v>
      </c>
      <c r="X1073" s="292" t="s">
        <v>439</v>
      </c>
    </row>
    <row r="1074" spans="1:24" x14ac:dyDescent="0.2">
      <c r="A1074" s="463" t="s">
        <v>253</v>
      </c>
      <c r="B1074" s="465">
        <v>91</v>
      </c>
      <c r="C1074" s="463" t="s">
        <v>1047</v>
      </c>
      <c r="D1074" s="463" t="s">
        <v>82</v>
      </c>
      <c r="E1074" s="463">
        <v>63</v>
      </c>
      <c r="F1074" s="463">
        <v>198</v>
      </c>
      <c r="G1074" s="463">
        <v>25</v>
      </c>
      <c r="H1074" s="463">
        <v>9</v>
      </c>
      <c r="I1074" s="463">
        <v>11</v>
      </c>
      <c r="J1074" s="465">
        <v>275</v>
      </c>
      <c r="K1074" s="463" t="s">
        <v>50</v>
      </c>
      <c r="L1074" s="463" t="s">
        <v>44</v>
      </c>
      <c r="M1074" s="463" t="s">
        <v>45</v>
      </c>
      <c r="N1074" s="463" t="s">
        <v>43</v>
      </c>
      <c r="O1074" s="463" t="s">
        <v>43</v>
      </c>
      <c r="P1074" s="464" t="s">
        <v>283</v>
      </c>
      <c r="Q1074" s="302" t="s">
        <v>46</v>
      </c>
      <c r="R1074" s="297" t="s">
        <v>255</v>
      </c>
      <c r="S1074" s="297" t="s">
        <v>51</v>
      </c>
      <c r="T1074" s="297"/>
      <c r="U1074" s="344"/>
      <c r="V1074" s="344"/>
      <c r="W1074" s="335">
        <f t="shared" si="16"/>
        <v>0</v>
      </c>
      <c r="X1074" s="292" t="s">
        <v>439</v>
      </c>
    </row>
    <row r="1075" spans="1:24" ht="24" x14ac:dyDescent="0.2">
      <c r="A1075" s="463"/>
      <c r="B1075" s="465"/>
      <c r="C1075" s="463"/>
      <c r="D1075" s="463"/>
      <c r="E1075" s="463"/>
      <c r="F1075" s="463"/>
      <c r="G1075" s="463"/>
      <c r="H1075" s="463"/>
      <c r="I1075" s="463"/>
      <c r="J1075" s="465"/>
      <c r="K1075" s="463"/>
      <c r="L1075" s="463"/>
      <c r="M1075" s="463"/>
      <c r="N1075" s="463"/>
      <c r="O1075" s="463"/>
      <c r="P1075" s="464"/>
      <c r="Q1075" s="302" t="s">
        <v>60</v>
      </c>
      <c r="R1075" s="297" t="s">
        <v>255</v>
      </c>
      <c r="S1075" s="297" t="s">
        <v>51</v>
      </c>
      <c r="T1075" s="297" t="s">
        <v>56</v>
      </c>
      <c r="U1075" s="344"/>
      <c r="V1075" s="344"/>
      <c r="W1075" s="335">
        <f t="shared" si="16"/>
        <v>0</v>
      </c>
      <c r="X1075" s="292" t="s">
        <v>439</v>
      </c>
    </row>
    <row r="1076" spans="1:24" x14ac:dyDescent="0.2">
      <c r="A1076" s="463" t="s">
        <v>253</v>
      </c>
      <c r="B1076" s="465">
        <v>92</v>
      </c>
      <c r="C1076" s="463" t="s">
        <v>1048</v>
      </c>
      <c r="D1076" s="463" t="s">
        <v>82</v>
      </c>
      <c r="E1076" s="463">
        <v>45</v>
      </c>
      <c r="F1076" s="463">
        <v>141</v>
      </c>
      <c r="G1076" s="463">
        <v>21</v>
      </c>
      <c r="H1076" s="463">
        <v>4</v>
      </c>
      <c r="I1076" s="463">
        <v>10</v>
      </c>
      <c r="J1076" s="465">
        <v>210</v>
      </c>
      <c r="K1076" s="463" t="s">
        <v>50</v>
      </c>
      <c r="L1076" s="463" t="s">
        <v>44</v>
      </c>
      <c r="M1076" s="463" t="s">
        <v>45</v>
      </c>
      <c r="N1076" s="463" t="s">
        <v>51</v>
      </c>
      <c r="O1076" s="463" t="s">
        <v>43</v>
      </c>
      <c r="P1076" s="464" t="s">
        <v>86</v>
      </c>
      <c r="Q1076" s="302" t="s">
        <v>46</v>
      </c>
      <c r="R1076" s="297" t="s">
        <v>255</v>
      </c>
      <c r="S1076" s="297" t="s">
        <v>51</v>
      </c>
      <c r="T1076" s="297"/>
      <c r="U1076" s="344"/>
      <c r="V1076" s="344"/>
      <c r="W1076" s="335">
        <f t="shared" si="16"/>
        <v>0</v>
      </c>
      <c r="X1076" s="292" t="s">
        <v>439</v>
      </c>
    </row>
    <row r="1077" spans="1:24" ht="24" x14ac:dyDescent="0.2">
      <c r="A1077" s="463"/>
      <c r="B1077" s="465"/>
      <c r="C1077" s="463"/>
      <c r="D1077" s="463"/>
      <c r="E1077" s="463"/>
      <c r="F1077" s="463"/>
      <c r="G1077" s="463"/>
      <c r="H1077" s="463"/>
      <c r="I1077" s="463"/>
      <c r="J1077" s="465"/>
      <c r="K1077" s="463"/>
      <c r="L1077" s="463"/>
      <c r="M1077" s="463"/>
      <c r="N1077" s="463"/>
      <c r="O1077" s="463"/>
      <c r="P1077" s="464"/>
      <c r="Q1077" s="302" t="s">
        <v>60</v>
      </c>
      <c r="R1077" s="297" t="s">
        <v>255</v>
      </c>
      <c r="S1077" s="297" t="s">
        <v>51</v>
      </c>
      <c r="T1077" s="297" t="s">
        <v>61</v>
      </c>
      <c r="U1077" s="344"/>
      <c r="V1077" s="344"/>
      <c r="W1077" s="335">
        <f t="shared" si="16"/>
        <v>0</v>
      </c>
      <c r="X1077" s="292" t="s">
        <v>439</v>
      </c>
    </row>
    <row r="1078" spans="1:24" ht="24" x14ac:dyDescent="0.2">
      <c r="A1078" s="463"/>
      <c r="B1078" s="465"/>
      <c r="C1078" s="463"/>
      <c r="D1078" s="463"/>
      <c r="E1078" s="463"/>
      <c r="F1078" s="463"/>
      <c r="G1078" s="463"/>
      <c r="H1078" s="463"/>
      <c r="I1078" s="463"/>
      <c r="J1078" s="465"/>
      <c r="K1078" s="463"/>
      <c r="L1078" s="463"/>
      <c r="M1078" s="463"/>
      <c r="N1078" s="463"/>
      <c r="O1078" s="463"/>
      <c r="P1078" s="464"/>
      <c r="Q1078" s="302" t="s">
        <v>48</v>
      </c>
      <c r="R1078" s="297" t="s">
        <v>255</v>
      </c>
      <c r="S1078" s="297" t="s">
        <v>51</v>
      </c>
      <c r="T1078" s="297"/>
      <c r="U1078" s="344"/>
      <c r="V1078" s="344"/>
      <c r="W1078" s="335">
        <f t="shared" si="16"/>
        <v>0</v>
      </c>
      <c r="X1078" s="292" t="s">
        <v>439</v>
      </c>
    </row>
    <row r="1079" spans="1:24" x14ac:dyDescent="0.2">
      <c r="A1079" s="463" t="s">
        <v>253</v>
      </c>
      <c r="B1079" s="465">
        <v>93</v>
      </c>
      <c r="C1079" s="463" t="s">
        <v>1049</v>
      </c>
      <c r="D1079" s="463" t="s">
        <v>82</v>
      </c>
      <c r="E1079" s="463">
        <v>72</v>
      </c>
      <c r="F1079" s="463">
        <v>226</v>
      </c>
      <c r="G1079" s="463">
        <v>23</v>
      </c>
      <c r="H1079" s="463">
        <v>5</v>
      </c>
      <c r="I1079" s="463">
        <v>10</v>
      </c>
      <c r="J1079" s="465">
        <v>230</v>
      </c>
      <c r="K1079" s="463" t="s">
        <v>50</v>
      </c>
      <c r="L1079" s="463" t="s">
        <v>44</v>
      </c>
      <c r="M1079" s="463" t="s">
        <v>45</v>
      </c>
      <c r="N1079" s="463" t="s">
        <v>43</v>
      </c>
      <c r="O1079" s="463" t="s">
        <v>50</v>
      </c>
      <c r="P1079" s="464" t="s">
        <v>293</v>
      </c>
      <c r="Q1079" s="302" t="s">
        <v>71</v>
      </c>
      <c r="R1079" s="297" t="s">
        <v>255</v>
      </c>
      <c r="S1079" s="297" t="s">
        <v>45</v>
      </c>
      <c r="T1079" s="297" t="s">
        <v>72</v>
      </c>
      <c r="U1079" s="344"/>
      <c r="V1079" s="344"/>
      <c r="W1079" s="335">
        <f t="shared" si="16"/>
        <v>0</v>
      </c>
      <c r="X1079" s="292" t="s">
        <v>439</v>
      </c>
    </row>
    <row r="1080" spans="1:24" ht="24" x14ac:dyDescent="0.2">
      <c r="A1080" s="463"/>
      <c r="B1080" s="465"/>
      <c r="C1080" s="463"/>
      <c r="D1080" s="463"/>
      <c r="E1080" s="463"/>
      <c r="F1080" s="463"/>
      <c r="G1080" s="463"/>
      <c r="H1080" s="463"/>
      <c r="I1080" s="463"/>
      <c r="J1080" s="465"/>
      <c r="K1080" s="463"/>
      <c r="L1080" s="463"/>
      <c r="M1080" s="463"/>
      <c r="N1080" s="463"/>
      <c r="O1080" s="463"/>
      <c r="P1080" s="464"/>
      <c r="Q1080" s="302" t="s">
        <v>60</v>
      </c>
      <c r="R1080" s="297" t="s">
        <v>255</v>
      </c>
      <c r="S1080" s="297" t="s">
        <v>45</v>
      </c>
      <c r="T1080" s="297" t="s">
        <v>61</v>
      </c>
      <c r="U1080" s="344"/>
      <c r="V1080" s="344"/>
      <c r="W1080" s="335">
        <f t="shared" si="16"/>
        <v>0</v>
      </c>
      <c r="X1080" s="292" t="s">
        <v>439</v>
      </c>
    </row>
    <row r="1081" spans="1:24" x14ac:dyDescent="0.2">
      <c r="A1081" s="463" t="s">
        <v>253</v>
      </c>
      <c r="B1081" s="465">
        <v>94</v>
      </c>
      <c r="C1081" s="463" t="s">
        <v>1050</v>
      </c>
      <c r="D1081" s="463" t="s">
        <v>82</v>
      </c>
      <c r="E1081" s="463">
        <v>57</v>
      </c>
      <c r="F1081" s="463">
        <v>179</v>
      </c>
      <c r="G1081" s="463">
        <v>23</v>
      </c>
      <c r="H1081" s="463">
        <v>9</v>
      </c>
      <c r="I1081" s="463">
        <v>9</v>
      </c>
      <c r="J1081" s="465">
        <v>207</v>
      </c>
      <c r="K1081" s="463" t="s">
        <v>50</v>
      </c>
      <c r="L1081" s="463" t="s">
        <v>44</v>
      </c>
      <c r="M1081" s="463" t="s">
        <v>45</v>
      </c>
      <c r="N1081" s="463" t="s">
        <v>51</v>
      </c>
      <c r="O1081" s="463" t="s">
        <v>51</v>
      </c>
      <c r="P1081" s="464" t="s">
        <v>68</v>
      </c>
      <c r="Q1081" s="302" t="s">
        <v>46</v>
      </c>
      <c r="R1081" s="297" t="s">
        <v>255</v>
      </c>
      <c r="S1081" s="297" t="s">
        <v>51</v>
      </c>
      <c r="T1081" s="297"/>
      <c r="U1081" s="344"/>
      <c r="V1081" s="344"/>
      <c r="W1081" s="335">
        <f t="shared" si="16"/>
        <v>0</v>
      </c>
      <c r="X1081" s="292" t="s">
        <v>439</v>
      </c>
    </row>
    <row r="1082" spans="1:24" ht="24" x14ac:dyDescent="0.2">
      <c r="A1082" s="463"/>
      <c r="B1082" s="465"/>
      <c r="C1082" s="463"/>
      <c r="D1082" s="463"/>
      <c r="E1082" s="463"/>
      <c r="F1082" s="463"/>
      <c r="G1082" s="463"/>
      <c r="H1082" s="463"/>
      <c r="I1082" s="463"/>
      <c r="J1082" s="465"/>
      <c r="K1082" s="463"/>
      <c r="L1082" s="463"/>
      <c r="M1082" s="463"/>
      <c r="N1082" s="463"/>
      <c r="O1082" s="463"/>
      <c r="P1082" s="464"/>
      <c r="Q1082" s="302" t="s">
        <v>48</v>
      </c>
      <c r="R1082" s="297" t="s">
        <v>255</v>
      </c>
      <c r="S1082" s="297" t="s">
        <v>51</v>
      </c>
      <c r="T1082" s="297"/>
      <c r="U1082" s="344"/>
      <c r="V1082" s="344"/>
      <c r="W1082" s="335">
        <f t="shared" si="16"/>
        <v>0</v>
      </c>
      <c r="X1082" s="292" t="s">
        <v>439</v>
      </c>
    </row>
    <row r="1083" spans="1:24" x14ac:dyDescent="0.2">
      <c r="A1083" s="463" t="s">
        <v>253</v>
      </c>
      <c r="B1083" s="465">
        <v>95</v>
      </c>
      <c r="C1083" s="463" t="s">
        <v>1051</v>
      </c>
      <c r="D1083" s="463" t="s">
        <v>82</v>
      </c>
      <c r="E1083" s="463">
        <v>80</v>
      </c>
      <c r="F1083" s="463">
        <v>251</v>
      </c>
      <c r="G1083" s="463">
        <v>25</v>
      </c>
      <c r="H1083" s="463">
        <v>8</v>
      </c>
      <c r="I1083" s="463">
        <v>12</v>
      </c>
      <c r="J1083" s="465">
        <v>300</v>
      </c>
      <c r="K1083" s="463" t="s">
        <v>50</v>
      </c>
      <c r="L1083" s="463" t="s">
        <v>44</v>
      </c>
      <c r="M1083" s="463" t="s">
        <v>45</v>
      </c>
      <c r="N1083" s="463" t="s">
        <v>43</v>
      </c>
      <c r="O1083" s="463" t="s">
        <v>43</v>
      </c>
      <c r="P1083" s="464" t="s">
        <v>294</v>
      </c>
      <c r="Q1083" s="302" t="s">
        <v>71</v>
      </c>
      <c r="R1083" s="297" t="s">
        <v>255</v>
      </c>
      <c r="S1083" s="297" t="s">
        <v>51</v>
      </c>
      <c r="T1083" s="297" t="s">
        <v>83</v>
      </c>
      <c r="U1083" s="344"/>
      <c r="V1083" s="344"/>
      <c r="W1083" s="335">
        <f t="shared" si="16"/>
        <v>0</v>
      </c>
      <c r="X1083" s="292" t="s">
        <v>439</v>
      </c>
    </row>
    <row r="1084" spans="1:24" ht="24" x14ac:dyDescent="0.2">
      <c r="A1084" s="463"/>
      <c r="B1084" s="465"/>
      <c r="C1084" s="463"/>
      <c r="D1084" s="463"/>
      <c r="E1084" s="463"/>
      <c r="F1084" s="463"/>
      <c r="G1084" s="463"/>
      <c r="H1084" s="463"/>
      <c r="I1084" s="463"/>
      <c r="J1084" s="465"/>
      <c r="K1084" s="463"/>
      <c r="L1084" s="463"/>
      <c r="M1084" s="463"/>
      <c r="N1084" s="463"/>
      <c r="O1084" s="463"/>
      <c r="P1084" s="464"/>
      <c r="Q1084" s="302" t="s">
        <v>60</v>
      </c>
      <c r="R1084" s="297" t="s">
        <v>255</v>
      </c>
      <c r="S1084" s="297" t="s">
        <v>51</v>
      </c>
      <c r="T1084" s="297" t="s">
        <v>61</v>
      </c>
      <c r="U1084" s="344"/>
      <c r="V1084" s="344"/>
      <c r="W1084" s="335">
        <f t="shared" si="16"/>
        <v>0</v>
      </c>
      <c r="X1084" s="292" t="s">
        <v>439</v>
      </c>
    </row>
    <row r="1085" spans="1:24" ht="24" x14ac:dyDescent="0.2">
      <c r="A1085" s="286" t="s">
        <v>253</v>
      </c>
      <c r="B1085" s="349">
        <v>96</v>
      </c>
      <c r="C1085" s="286" t="s">
        <v>1052</v>
      </c>
      <c r="D1085" s="286" t="s">
        <v>82</v>
      </c>
      <c r="E1085" s="286">
        <v>42</v>
      </c>
      <c r="F1085" s="286">
        <v>132</v>
      </c>
      <c r="G1085" s="286">
        <v>20</v>
      </c>
      <c r="H1085" s="286">
        <v>10</v>
      </c>
      <c r="I1085" s="286">
        <v>7</v>
      </c>
      <c r="J1085" s="349">
        <v>140</v>
      </c>
      <c r="K1085" s="286" t="s">
        <v>50</v>
      </c>
      <c r="L1085" s="286" t="s">
        <v>44</v>
      </c>
      <c r="M1085" s="286" t="s">
        <v>45</v>
      </c>
      <c r="N1085" s="286" t="s">
        <v>51</v>
      </c>
      <c r="O1085" s="286" t="s">
        <v>51</v>
      </c>
      <c r="P1085" s="302" t="s">
        <v>295</v>
      </c>
      <c r="Q1085" s="302" t="s">
        <v>46</v>
      </c>
      <c r="R1085" s="297" t="s">
        <v>255</v>
      </c>
      <c r="S1085" s="297" t="s">
        <v>51</v>
      </c>
      <c r="T1085" s="297"/>
      <c r="U1085" s="344"/>
      <c r="V1085" s="344"/>
      <c r="W1085" s="335">
        <f t="shared" si="16"/>
        <v>0</v>
      </c>
      <c r="X1085" s="292" t="s">
        <v>439</v>
      </c>
    </row>
    <row r="1086" spans="1:24" ht="48" x14ac:dyDescent="0.2">
      <c r="A1086" s="286" t="s">
        <v>253</v>
      </c>
      <c r="B1086" s="349">
        <v>97</v>
      </c>
      <c r="C1086" s="286" t="s">
        <v>1053</v>
      </c>
      <c r="D1086" s="286" t="s">
        <v>82</v>
      </c>
      <c r="E1086" s="286">
        <v>69</v>
      </c>
      <c r="F1086" s="286">
        <v>217</v>
      </c>
      <c r="G1086" s="286">
        <v>25</v>
      </c>
      <c r="H1086" s="286">
        <v>9</v>
      </c>
      <c r="I1086" s="286">
        <v>11</v>
      </c>
      <c r="J1086" s="349">
        <v>275</v>
      </c>
      <c r="K1086" s="286" t="s">
        <v>50</v>
      </c>
      <c r="L1086" s="286" t="s">
        <v>64</v>
      </c>
      <c r="M1086" s="286" t="s">
        <v>45</v>
      </c>
      <c r="N1086" s="286" t="s">
        <v>43</v>
      </c>
      <c r="O1086" s="286" t="s">
        <v>50</v>
      </c>
      <c r="P1086" s="302" t="s">
        <v>296</v>
      </c>
      <c r="Q1086" s="302" t="s">
        <v>71</v>
      </c>
      <c r="R1086" s="297" t="s">
        <v>255</v>
      </c>
      <c r="S1086" s="297" t="s">
        <v>45</v>
      </c>
      <c r="T1086" s="297" t="s">
        <v>72</v>
      </c>
      <c r="U1086" s="344"/>
      <c r="V1086" s="344"/>
      <c r="W1086" s="335">
        <f t="shared" si="16"/>
        <v>0</v>
      </c>
      <c r="X1086" s="292" t="s">
        <v>439</v>
      </c>
    </row>
    <row r="1087" spans="1:24" x14ac:dyDescent="0.2">
      <c r="A1087" s="463" t="s">
        <v>253</v>
      </c>
      <c r="B1087" s="465">
        <v>98</v>
      </c>
      <c r="C1087" s="463" t="s">
        <v>1054</v>
      </c>
      <c r="D1087" s="463" t="s">
        <v>82</v>
      </c>
      <c r="E1087" s="463">
        <v>60</v>
      </c>
      <c r="F1087" s="463">
        <v>188</v>
      </c>
      <c r="G1087" s="463">
        <v>23</v>
      </c>
      <c r="H1087" s="463">
        <v>5</v>
      </c>
      <c r="I1087" s="463">
        <v>8</v>
      </c>
      <c r="J1087" s="465">
        <v>184</v>
      </c>
      <c r="K1087" s="463" t="s">
        <v>50</v>
      </c>
      <c r="L1087" s="463" t="s">
        <v>44</v>
      </c>
      <c r="M1087" s="463" t="s">
        <v>45</v>
      </c>
      <c r="N1087" s="463" t="s">
        <v>43</v>
      </c>
      <c r="O1087" s="463" t="s">
        <v>43</v>
      </c>
      <c r="P1087" s="464" t="s">
        <v>297</v>
      </c>
      <c r="Q1087" s="302" t="s">
        <v>71</v>
      </c>
      <c r="R1087" s="297" t="s">
        <v>255</v>
      </c>
      <c r="S1087" s="297" t="s">
        <v>45</v>
      </c>
      <c r="T1087" s="297" t="s">
        <v>83</v>
      </c>
      <c r="U1087" s="344"/>
      <c r="V1087" s="344"/>
      <c r="W1087" s="335">
        <f t="shared" si="16"/>
        <v>0</v>
      </c>
      <c r="X1087" s="292" t="s">
        <v>439</v>
      </c>
    </row>
    <row r="1088" spans="1:24" ht="24" x14ac:dyDescent="0.2">
      <c r="A1088" s="463"/>
      <c r="B1088" s="465"/>
      <c r="C1088" s="463"/>
      <c r="D1088" s="463"/>
      <c r="E1088" s="463"/>
      <c r="F1088" s="463"/>
      <c r="G1088" s="463"/>
      <c r="H1088" s="463"/>
      <c r="I1088" s="463"/>
      <c r="J1088" s="465"/>
      <c r="K1088" s="463"/>
      <c r="L1088" s="463"/>
      <c r="M1088" s="463"/>
      <c r="N1088" s="463"/>
      <c r="O1088" s="463"/>
      <c r="P1088" s="464"/>
      <c r="Q1088" s="302" t="s">
        <v>48</v>
      </c>
      <c r="R1088" s="297" t="s">
        <v>255</v>
      </c>
      <c r="S1088" s="297" t="s">
        <v>45</v>
      </c>
      <c r="T1088" s="297"/>
      <c r="U1088" s="344"/>
      <c r="V1088" s="344"/>
      <c r="W1088" s="335">
        <f t="shared" si="16"/>
        <v>0</v>
      </c>
      <c r="X1088" s="292" t="s">
        <v>439</v>
      </c>
    </row>
    <row r="1089" spans="1:24" x14ac:dyDescent="0.2">
      <c r="A1089" s="463" t="s">
        <v>253</v>
      </c>
      <c r="B1089" s="465">
        <v>99</v>
      </c>
      <c r="C1089" s="463" t="s">
        <v>1055</v>
      </c>
      <c r="D1089" s="463" t="s">
        <v>82</v>
      </c>
      <c r="E1089" s="463">
        <v>42</v>
      </c>
      <c r="F1089" s="463">
        <v>132</v>
      </c>
      <c r="G1089" s="463">
        <v>20</v>
      </c>
      <c r="H1089" s="463">
        <v>6</v>
      </c>
      <c r="I1089" s="463">
        <v>7</v>
      </c>
      <c r="J1089" s="465">
        <v>140</v>
      </c>
      <c r="K1089" s="463" t="s">
        <v>50</v>
      </c>
      <c r="L1089" s="463" t="s">
        <v>44</v>
      </c>
      <c r="M1089" s="463" t="s">
        <v>45</v>
      </c>
      <c r="N1089" s="463" t="s">
        <v>45</v>
      </c>
      <c r="O1089" s="463" t="s">
        <v>51</v>
      </c>
      <c r="P1089" s="464"/>
      <c r="Q1089" s="302" t="s">
        <v>46</v>
      </c>
      <c r="R1089" s="297" t="s">
        <v>255</v>
      </c>
      <c r="S1089" s="297" t="s">
        <v>51</v>
      </c>
      <c r="T1089" s="297"/>
      <c r="U1089" s="344"/>
      <c r="V1089" s="344"/>
      <c r="W1089" s="335">
        <f t="shared" si="16"/>
        <v>0</v>
      </c>
      <c r="X1089" s="292" t="s">
        <v>439</v>
      </c>
    </row>
    <row r="1090" spans="1:24" ht="24" x14ac:dyDescent="0.2">
      <c r="A1090" s="463"/>
      <c r="B1090" s="465"/>
      <c r="C1090" s="463"/>
      <c r="D1090" s="463"/>
      <c r="E1090" s="463"/>
      <c r="F1090" s="463"/>
      <c r="G1090" s="463"/>
      <c r="H1090" s="463"/>
      <c r="I1090" s="463"/>
      <c r="J1090" s="465"/>
      <c r="K1090" s="463"/>
      <c r="L1090" s="463"/>
      <c r="M1090" s="463"/>
      <c r="N1090" s="463"/>
      <c r="O1090" s="463"/>
      <c r="P1090" s="464"/>
      <c r="Q1090" s="302" t="s">
        <v>48</v>
      </c>
      <c r="R1090" s="297" t="s">
        <v>255</v>
      </c>
      <c r="S1090" s="297" t="s">
        <v>51</v>
      </c>
      <c r="T1090" s="297"/>
      <c r="U1090" s="344"/>
      <c r="V1090" s="344"/>
      <c r="W1090" s="335">
        <f t="shared" si="16"/>
        <v>0</v>
      </c>
      <c r="X1090" s="292" t="s">
        <v>439</v>
      </c>
    </row>
    <row r="1091" spans="1:24" x14ac:dyDescent="0.2">
      <c r="A1091" s="463" t="s">
        <v>253</v>
      </c>
      <c r="B1091" s="465">
        <v>100</v>
      </c>
      <c r="C1091" s="463" t="s">
        <v>1056</v>
      </c>
      <c r="D1091" s="463" t="s">
        <v>42</v>
      </c>
      <c r="E1091" s="463">
        <v>69</v>
      </c>
      <c r="F1091" s="463">
        <v>217</v>
      </c>
      <c r="G1091" s="463">
        <v>23</v>
      </c>
      <c r="H1091" s="463">
        <v>8</v>
      </c>
      <c r="I1091" s="463">
        <v>10</v>
      </c>
      <c r="J1091" s="465">
        <v>230</v>
      </c>
      <c r="K1091" s="463" t="s">
        <v>50</v>
      </c>
      <c r="L1091" s="463" t="s">
        <v>44</v>
      </c>
      <c r="M1091" s="463" t="s">
        <v>45</v>
      </c>
      <c r="N1091" s="463" t="s">
        <v>43</v>
      </c>
      <c r="O1091" s="463" t="s">
        <v>43</v>
      </c>
      <c r="P1091" s="464" t="s">
        <v>290</v>
      </c>
      <c r="Q1091" s="302" t="s">
        <v>71</v>
      </c>
      <c r="R1091" s="297" t="s">
        <v>255</v>
      </c>
      <c r="S1091" s="297" t="s">
        <v>51</v>
      </c>
      <c r="T1091" s="297" t="s">
        <v>72</v>
      </c>
      <c r="U1091" s="344"/>
      <c r="V1091" s="344"/>
      <c r="W1091" s="335">
        <f t="shared" ref="W1091:W1154" si="17">U1091+V1091</f>
        <v>0</v>
      </c>
      <c r="X1091" s="292" t="s">
        <v>439</v>
      </c>
    </row>
    <row r="1092" spans="1:24" x14ac:dyDescent="0.2">
      <c r="A1092" s="463"/>
      <c r="B1092" s="465"/>
      <c r="C1092" s="463"/>
      <c r="D1092" s="463"/>
      <c r="E1092" s="463"/>
      <c r="F1092" s="463"/>
      <c r="G1092" s="463"/>
      <c r="H1092" s="463"/>
      <c r="I1092" s="463"/>
      <c r="J1092" s="465"/>
      <c r="K1092" s="463"/>
      <c r="L1092" s="463"/>
      <c r="M1092" s="463"/>
      <c r="N1092" s="463"/>
      <c r="O1092" s="463"/>
      <c r="P1092" s="464"/>
      <c r="Q1092" s="302" t="s">
        <v>54</v>
      </c>
      <c r="R1092" s="297" t="s">
        <v>255</v>
      </c>
      <c r="S1092" s="297" t="s">
        <v>51</v>
      </c>
      <c r="T1092" s="297"/>
      <c r="U1092" s="344"/>
      <c r="V1092" s="344"/>
      <c r="W1092" s="335">
        <f t="shared" si="17"/>
        <v>0</v>
      </c>
      <c r="X1092" s="292" t="s">
        <v>439</v>
      </c>
    </row>
    <row r="1093" spans="1:24" x14ac:dyDescent="0.2">
      <c r="A1093" s="463" t="s">
        <v>253</v>
      </c>
      <c r="B1093" s="465">
        <v>101</v>
      </c>
      <c r="C1093" s="463" t="s">
        <v>1057</v>
      </c>
      <c r="D1093" s="463" t="s">
        <v>42</v>
      </c>
      <c r="E1093" s="463">
        <v>49</v>
      </c>
      <c r="F1093" s="463">
        <v>154</v>
      </c>
      <c r="G1093" s="463">
        <v>21</v>
      </c>
      <c r="H1093" s="463">
        <v>5</v>
      </c>
      <c r="I1093" s="463">
        <v>8</v>
      </c>
      <c r="J1093" s="465">
        <v>168</v>
      </c>
      <c r="K1093" s="463" t="s">
        <v>50</v>
      </c>
      <c r="L1093" s="463" t="s">
        <v>44</v>
      </c>
      <c r="M1093" s="463" t="s">
        <v>51</v>
      </c>
      <c r="N1093" s="463" t="s">
        <v>43</v>
      </c>
      <c r="O1093" s="463" t="s">
        <v>43</v>
      </c>
      <c r="P1093" s="464" t="s">
        <v>298</v>
      </c>
      <c r="Q1093" s="302" t="s">
        <v>46</v>
      </c>
      <c r="R1093" s="297" t="s">
        <v>255</v>
      </c>
      <c r="S1093" s="297" t="s">
        <v>51</v>
      </c>
      <c r="T1093" s="297"/>
      <c r="U1093" s="344"/>
      <c r="V1093" s="344"/>
      <c r="W1093" s="335">
        <f t="shared" si="17"/>
        <v>0</v>
      </c>
      <c r="X1093" s="292" t="s">
        <v>439</v>
      </c>
    </row>
    <row r="1094" spans="1:24" ht="24" x14ac:dyDescent="0.2">
      <c r="A1094" s="463"/>
      <c r="B1094" s="465"/>
      <c r="C1094" s="463"/>
      <c r="D1094" s="463"/>
      <c r="E1094" s="463"/>
      <c r="F1094" s="463"/>
      <c r="G1094" s="463"/>
      <c r="H1094" s="463"/>
      <c r="I1094" s="463"/>
      <c r="J1094" s="465"/>
      <c r="K1094" s="463"/>
      <c r="L1094" s="463"/>
      <c r="M1094" s="463"/>
      <c r="N1094" s="463"/>
      <c r="O1094" s="463"/>
      <c r="P1094" s="464"/>
      <c r="Q1094" s="302" t="s">
        <v>60</v>
      </c>
      <c r="R1094" s="297"/>
      <c r="S1094" s="297" t="s">
        <v>51</v>
      </c>
      <c r="T1094" s="297" t="s">
        <v>56</v>
      </c>
      <c r="U1094" s="344"/>
      <c r="V1094" s="344"/>
      <c r="W1094" s="335">
        <f t="shared" si="17"/>
        <v>0</v>
      </c>
      <c r="X1094" s="292" t="s">
        <v>439</v>
      </c>
    </row>
    <row r="1095" spans="1:24" ht="24" x14ac:dyDescent="0.2">
      <c r="A1095" s="463"/>
      <c r="B1095" s="465"/>
      <c r="C1095" s="463"/>
      <c r="D1095" s="463"/>
      <c r="E1095" s="463"/>
      <c r="F1095" s="463"/>
      <c r="G1095" s="463"/>
      <c r="H1095" s="463"/>
      <c r="I1095" s="463"/>
      <c r="J1095" s="465"/>
      <c r="K1095" s="463"/>
      <c r="L1095" s="463"/>
      <c r="M1095" s="463"/>
      <c r="N1095" s="463"/>
      <c r="O1095" s="463"/>
      <c r="P1095" s="464"/>
      <c r="Q1095" s="302" t="s">
        <v>48</v>
      </c>
      <c r="R1095" s="297" t="s">
        <v>255</v>
      </c>
      <c r="S1095" s="297" t="s">
        <v>51</v>
      </c>
      <c r="T1095" s="297"/>
      <c r="U1095" s="344"/>
      <c r="V1095" s="344"/>
      <c r="W1095" s="335">
        <f t="shared" si="17"/>
        <v>0</v>
      </c>
      <c r="X1095" s="292" t="s">
        <v>439</v>
      </c>
    </row>
    <row r="1096" spans="1:24" x14ac:dyDescent="0.2">
      <c r="A1096" s="286" t="s">
        <v>253</v>
      </c>
      <c r="B1096" s="349">
        <v>102</v>
      </c>
      <c r="C1096" s="286" t="s">
        <v>1058</v>
      </c>
      <c r="D1096" s="286" t="s">
        <v>82</v>
      </c>
      <c r="E1096" s="286">
        <v>57</v>
      </c>
      <c r="F1096" s="286">
        <v>179</v>
      </c>
      <c r="G1096" s="286">
        <v>22</v>
      </c>
      <c r="H1096" s="286">
        <v>10</v>
      </c>
      <c r="I1096" s="286">
        <v>8</v>
      </c>
      <c r="J1096" s="349">
        <v>176</v>
      </c>
      <c r="K1096" s="286" t="s">
        <v>50</v>
      </c>
      <c r="L1096" s="286" t="s">
        <v>44</v>
      </c>
      <c r="M1096" s="286" t="s">
        <v>45</v>
      </c>
      <c r="N1096" s="286" t="s">
        <v>51</v>
      </c>
      <c r="O1096" s="286" t="s">
        <v>43</v>
      </c>
      <c r="P1096" s="302"/>
      <c r="Q1096" s="302" t="s">
        <v>46</v>
      </c>
      <c r="R1096" s="297" t="s">
        <v>255</v>
      </c>
      <c r="S1096" s="297" t="s">
        <v>51</v>
      </c>
      <c r="T1096" s="297"/>
      <c r="U1096" s="344"/>
      <c r="V1096" s="344"/>
      <c r="W1096" s="335">
        <f t="shared" si="17"/>
        <v>0</v>
      </c>
      <c r="X1096" s="292" t="s">
        <v>439</v>
      </c>
    </row>
    <row r="1097" spans="1:24" x14ac:dyDescent="0.2">
      <c r="A1097" s="286" t="s">
        <v>253</v>
      </c>
      <c r="B1097" s="349">
        <v>103</v>
      </c>
      <c r="C1097" s="286" t="s">
        <v>1059</v>
      </c>
      <c r="D1097" s="286" t="s">
        <v>82</v>
      </c>
      <c r="E1097" s="286">
        <v>48</v>
      </c>
      <c r="F1097" s="286">
        <v>151</v>
      </c>
      <c r="G1097" s="286">
        <v>20</v>
      </c>
      <c r="H1097" s="286">
        <v>8</v>
      </c>
      <c r="I1097" s="286">
        <v>8</v>
      </c>
      <c r="J1097" s="349">
        <v>160</v>
      </c>
      <c r="K1097" s="286" t="s">
        <v>50</v>
      </c>
      <c r="L1097" s="286" t="s">
        <v>44</v>
      </c>
      <c r="M1097" s="286" t="s">
        <v>51</v>
      </c>
      <c r="N1097" s="286" t="s">
        <v>51</v>
      </c>
      <c r="O1097" s="286" t="s">
        <v>51</v>
      </c>
      <c r="P1097" s="302"/>
      <c r="Q1097" s="302" t="s">
        <v>46</v>
      </c>
      <c r="R1097" s="297" t="s">
        <v>255</v>
      </c>
      <c r="S1097" s="297" t="s">
        <v>51</v>
      </c>
      <c r="T1097" s="297"/>
      <c r="U1097" s="344"/>
      <c r="V1097" s="344"/>
      <c r="W1097" s="335">
        <f t="shared" si="17"/>
        <v>0</v>
      </c>
      <c r="X1097" s="292" t="s">
        <v>439</v>
      </c>
    </row>
    <row r="1098" spans="1:24" x14ac:dyDescent="0.2">
      <c r="A1098" s="463" t="s">
        <v>253</v>
      </c>
      <c r="B1098" s="465">
        <v>104</v>
      </c>
      <c r="C1098" s="463" t="s">
        <v>1060</v>
      </c>
      <c r="D1098" s="463" t="s">
        <v>82</v>
      </c>
      <c r="E1098" s="463">
        <v>43</v>
      </c>
      <c r="F1098" s="463">
        <v>135</v>
      </c>
      <c r="G1098" s="463">
        <v>20</v>
      </c>
      <c r="H1098" s="463">
        <v>8</v>
      </c>
      <c r="I1098" s="463">
        <v>8</v>
      </c>
      <c r="J1098" s="465">
        <v>160</v>
      </c>
      <c r="K1098" s="463" t="s">
        <v>50</v>
      </c>
      <c r="L1098" s="463" t="s">
        <v>44</v>
      </c>
      <c r="M1098" s="463" t="s">
        <v>45</v>
      </c>
      <c r="N1098" s="463" t="s">
        <v>51</v>
      </c>
      <c r="O1098" s="463" t="s">
        <v>43</v>
      </c>
      <c r="P1098" s="464" t="s">
        <v>299</v>
      </c>
      <c r="Q1098" s="302" t="s">
        <v>46</v>
      </c>
      <c r="R1098" s="297" t="s">
        <v>255</v>
      </c>
      <c r="S1098" s="297" t="s">
        <v>51</v>
      </c>
      <c r="T1098" s="297"/>
      <c r="U1098" s="344"/>
      <c r="V1098" s="344"/>
      <c r="W1098" s="335">
        <f t="shared" si="17"/>
        <v>0</v>
      </c>
      <c r="X1098" s="292" t="s">
        <v>439</v>
      </c>
    </row>
    <row r="1099" spans="1:24" ht="24" x14ac:dyDescent="0.2">
      <c r="A1099" s="463"/>
      <c r="B1099" s="465"/>
      <c r="C1099" s="463"/>
      <c r="D1099" s="463"/>
      <c r="E1099" s="463"/>
      <c r="F1099" s="463"/>
      <c r="G1099" s="463"/>
      <c r="H1099" s="463"/>
      <c r="I1099" s="463"/>
      <c r="J1099" s="465"/>
      <c r="K1099" s="463"/>
      <c r="L1099" s="463"/>
      <c r="M1099" s="463"/>
      <c r="N1099" s="463"/>
      <c r="O1099" s="463"/>
      <c r="P1099" s="464"/>
      <c r="Q1099" s="302" t="s">
        <v>60</v>
      </c>
      <c r="R1099" s="297" t="s">
        <v>255</v>
      </c>
      <c r="S1099" s="297" t="s">
        <v>51</v>
      </c>
      <c r="T1099" s="297" t="s">
        <v>61</v>
      </c>
      <c r="U1099" s="344"/>
      <c r="V1099" s="344"/>
      <c r="W1099" s="335">
        <f t="shared" si="17"/>
        <v>0</v>
      </c>
      <c r="X1099" s="292" t="s">
        <v>439</v>
      </c>
    </row>
    <row r="1100" spans="1:24" x14ac:dyDescent="0.2">
      <c r="A1100" s="463" t="s">
        <v>253</v>
      </c>
      <c r="B1100" s="465">
        <v>105</v>
      </c>
      <c r="C1100" s="463" t="s">
        <v>1061</v>
      </c>
      <c r="D1100" s="463" t="s">
        <v>82</v>
      </c>
      <c r="E1100" s="463">
        <v>85</v>
      </c>
      <c r="F1100" s="463">
        <v>267</v>
      </c>
      <c r="G1100" s="463">
        <v>27</v>
      </c>
      <c r="H1100" s="463">
        <v>13</v>
      </c>
      <c r="I1100" s="463">
        <v>11</v>
      </c>
      <c r="J1100" s="465">
        <v>297</v>
      </c>
      <c r="K1100" s="463" t="s">
        <v>50</v>
      </c>
      <c r="L1100" s="463" t="s">
        <v>44</v>
      </c>
      <c r="M1100" s="463" t="s">
        <v>45</v>
      </c>
      <c r="N1100" s="463" t="s">
        <v>51</v>
      </c>
      <c r="O1100" s="463" t="s">
        <v>43</v>
      </c>
      <c r="P1100" s="464" t="s">
        <v>300</v>
      </c>
      <c r="Q1100" s="302" t="s">
        <v>46</v>
      </c>
      <c r="R1100" s="297" t="s">
        <v>255</v>
      </c>
      <c r="S1100" s="297" t="s">
        <v>51</v>
      </c>
      <c r="T1100" s="297"/>
      <c r="U1100" s="344"/>
      <c r="V1100" s="344"/>
      <c r="W1100" s="335">
        <f t="shared" si="17"/>
        <v>0</v>
      </c>
      <c r="X1100" s="292" t="s">
        <v>439</v>
      </c>
    </row>
    <row r="1101" spans="1:24" ht="24" x14ac:dyDescent="0.2">
      <c r="A1101" s="463"/>
      <c r="B1101" s="465"/>
      <c r="C1101" s="463"/>
      <c r="D1101" s="463"/>
      <c r="E1101" s="463"/>
      <c r="F1101" s="463"/>
      <c r="G1101" s="463"/>
      <c r="H1101" s="463"/>
      <c r="I1101" s="463"/>
      <c r="J1101" s="465"/>
      <c r="K1101" s="463"/>
      <c r="L1101" s="463"/>
      <c r="M1101" s="463"/>
      <c r="N1101" s="463"/>
      <c r="O1101" s="463"/>
      <c r="P1101" s="464"/>
      <c r="Q1101" s="302" t="s">
        <v>60</v>
      </c>
      <c r="R1101" s="297" t="s">
        <v>255</v>
      </c>
      <c r="S1101" s="297" t="s">
        <v>51</v>
      </c>
      <c r="T1101" s="297" t="s">
        <v>61</v>
      </c>
      <c r="U1101" s="344"/>
      <c r="V1101" s="344"/>
      <c r="W1101" s="335">
        <f t="shared" si="17"/>
        <v>0</v>
      </c>
      <c r="X1101" s="292" t="s">
        <v>439</v>
      </c>
    </row>
    <row r="1102" spans="1:24" x14ac:dyDescent="0.2">
      <c r="A1102" s="463" t="s">
        <v>253</v>
      </c>
      <c r="B1102" s="465">
        <v>106</v>
      </c>
      <c r="C1102" s="463" t="s">
        <v>1062</v>
      </c>
      <c r="D1102" s="463" t="s">
        <v>82</v>
      </c>
      <c r="E1102" s="463">
        <v>72</v>
      </c>
      <c r="F1102" s="463">
        <v>226</v>
      </c>
      <c r="G1102" s="463">
        <v>26</v>
      </c>
      <c r="H1102" s="463">
        <v>5</v>
      </c>
      <c r="I1102" s="463">
        <v>10</v>
      </c>
      <c r="J1102" s="465">
        <v>260</v>
      </c>
      <c r="K1102" s="463" t="s">
        <v>50</v>
      </c>
      <c r="L1102" s="463" t="s">
        <v>44</v>
      </c>
      <c r="M1102" s="463" t="s">
        <v>45</v>
      </c>
      <c r="N1102" s="463" t="s">
        <v>51</v>
      </c>
      <c r="O1102" s="463" t="s">
        <v>51</v>
      </c>
      <c r="P1102" s="464" t="s">
        <v>68</v>
      </c>
      <c r="Q1102" s="302" t="s">
        <v>46</v>
      </c>
      <c r="R1102" s="297" t="s">
        <v>255</v>
      </c>
      <c r="S1102" s="297" t="s">
        <v>51</v>
      </c>
      <c r="T1102" s="297"/>
      <c r="U1102" s="344"/>
      <c r="V1102" s="344"/>
      <c r="W1102" s="335">
        <f t="shared" si="17"/>
        <v>0</v>
      </c>
      <c r="X1102" s="292" t="s">
        <v>439</v>
      </c>
    </row>
    <row r="1103" spans="1:24" ht="24" x14ac:dyDescent="0.2">
      <c r="A1103" s="463"/>
      <c r="B1103" s="465"/>
      <c r="C1103" s="463"/>
      <c r="D1103" s="463"/>
      <c r="E1103" s="463"/>
      <c r="F1103" s="463"/>
      <c r="G1103" s="463"/>
      <c r="H1103" s="463"/>
      <c r="I1103" s="463"/>
      <c r="J1103" s="465"/>
      <c r="K1103" s="463"/>
      <c r="L1103" s="463"/>
      <c r="M1103" s="463"/>
      <c r="N1103" s="463"/>
      <c r="O1103" s="463"/>
      <c r="P1103" s="464"/>
      <c r="Q1103" s="302" t="s">
        <v>48</v>
      </c>
      <c r="R1103" s="297" t="s">
        <v>255</v>
      </c>
      <c r="S1103" s="297" t="s">
        <v>51</v>
      </c>
      <c r="T1103" s="297"/>
      <c r="U1103" s="344"/>
      <c r="V1103" s="344"/>
      <c r="W1103" s="335">
        <f t="shared" si="17"/>
        <v>0</v>
      </c>
      <c r="X1103" s="292" t="s">
        <v>439</v>
      </c>
    </row>
    <row r="1104" spans="1:24" x14ac:dyDescent="0.2">
      <c r="A1104" s="286" t="s">
        <v>253</v>
      </c>
      <c r="B1104" s="349">
        <v>107</v>
      </c>
      <c r="C1104" s="286" t="s">
        <v>1063</v>
      </c>
      <c r="D1104" s="286" t="s">
        <v>53</v>
      </c>
      <c r="E1104" s="286">
        <v>40</v>
      </c>
      <c r="F1104" s="286">
        <v>126</v>
      </c>
      <c r="G1104" s="286">
        <v>14</v>
      </c>
      <c r="H1104" s="286">
        <v>4</v>
      </c>
      <c r="I1104" s="286">
        <v>6</v>
      </c>
      <c r="J1104" s="349">
        <v>84</v>
      </c>
      <c r="K1104" s="286"/>
      <c r="L1104" s="286"/>
      <c r="M1104" s="286"/>
      <c r="N1104" s="286"/>
      <c r="O1104" s="286"/>
      <c r="P1104" s="302"/>
      <c r="Q1104" s="302"/>
      <c r="R1104" s="297"/>
      <c r="S1104" s="297"/>
      <c r="T1104" s="297"/>
      <c r="U1104" s="345" t="s">
        <v>439</v>
      </c>
      <c r="V1104" s="345" t="s">
        <v>439</v>
      </c>
      <c r="W1104" s="335" t="s">
        <v>439</v>
      </c>
      <c r="X1104" s="292" t="s">
        <v>439</v>
      </c>
    </row>
    <row r="1105" spans="1:24" ht="24" x14ac:dyDescent="0.2">
      <c r="A1105" s="286" t="s">
        <v>253</v>
      </c>
      <c r="B1105" s="349">
        <v>122</v>
      </c>
      <c r="C1105" s="286" t="s">
        <v>1064</v>
      </c>
      <c r="D1105" s="286" t="s">
        <v>42</v>
      </c>
      <c r="E1105" s="286">
        <v>58</v>
      </c>
      <c r="F1105" s="286">
        <v>182</v>
      </c>
      <c r="G1105" s="286">
        <v>19</v>
      </c>
      <c r="H1105" s="286">
        <v>2</v>
      </c>
      <c r="I1105" s="286">
        <v>8</v>
      </c>
      <c r="J1105" s="349">
        <v>152</v>
      </c>
      <c r="K1105" s="286" t="s">
        <v>50</v>
      </c>
      <c r="L1105" s="286" t="s">
        <v>44</v>
      </c>
      <c r="M1105" s="286" t="s">
        <v>45</v>
      </c>
      <c r="N1105" s="286" t="s">
        <v>51</v>
      </c>
      <c r="O1105" s="286" t="s">
        <v>51</v>
      </c>
      <c r="P1105" s="302" t="s">
        <v>85</v>
      </c>
      <c r="Q1105" s="302" t="s">
        <v>46</v>
      </c>
      <c r="R1105" s="297" t="s">
        <v>255</v>
      </c>
      <c r="S1105" s="297" t="s">
        <v>51</v>
      </c>
      <c r="T1105" s="297" t="s">
        <v>56</v>
      </c>
      <c r="U1105" s="344"/>
      <c r="V1105" s="344"/>
      <c r="W1105" s="335">
        <f t="shared" si="17"/>
        <v>0</v>
      </c>
      <c r="X1105" s="292" t="s">
        <v>439</v>
      </c>
    </row>
    <row r="1106" spans="1:24" x14ac:dyDescent="0.2">
      <c r="A1106" s="286" t="s">
        <v>253</v>
      </c>
      <c r="B1106" s="349">
        <v>123</v>
      </c>
      <c r="C1106" s="286" t="s">
        <v>1065</v>
      </c>
      <c r="D1106" s="286" t="s">
        <v>42</v>
      </c>
      <c r="E1106" s="286">
        <v>52</v>
      </c>
      <c r="F1106" s="286">
        <v>163</v>
      </c>
      <c r="G1106" s="286">
        <v>16</v>
      </c>
      <c r="H1106" s="286">
        <v>2</v>
      </c>
      <c r="I1106" s="286">
        <v>8</v>
      </c>
      <c r="J1106" s="349">
        <v>128</v>
      </c>
      <c r="K1106" s="286" t="s">
        <v>50</v>
      </c>
      <c r="L1106" s="286" t="s">
        <v>44</v>
      </c>
      <c r="M1106" s="286" t="s">
        <v>45</v>
      </c>
      <c r="N1106" s="286" t="s">
        <v>45</v>
      </c>
      <c r="O1106" s="286" t="s">
        <v>45</v>
      </c>
      <c r="P1106" s="302"/>
      <c r="Q1106" s="302" t="s">
        <v>46</v>
      </c>
      <c r="R1106" s="297" t="s">
        <v>255</v>
      </c>
      <c r="S1106" s="297" t="s">
        <v>51</v>
      </c>
      <c r="T1106" s="297"/>
      <c r="U1106" s="344"/>
      <c r="V1106" s="344"/>
      <c r="W1106" s="335">
        <f t="shared" si="17"/>
        <v>0</v>
      </c>
      <c r="X1106" s="292" t="s">
        <v>439</v>
      </c>
    </row>
    <row r="1107" spans="1:24" x14ac:dyDescent="0.2">
      <c r="A1107" s="463" t="s">
        <v>253</v>
      </c>
      <c r="B1107" s="465">
        <v>124</v>
      </c>
      <c r="C1107" s="463" t="s">
        <v>1066</v>
      </c>
      <c r="D1107" s="463" t="s">
        <v>42</v>
      </c>
      <c r="E1107" s="463">
        <v>60</v>
      </c>
      <c r="F1107" s="463">
        <v>188</v>
      </c>
      <c r="G1107" s="463">
        <v>19</v>
      </c>
      <c r="H1107" s="463">
        <v>2</v>
      </c>
      <c r="I1107" s="463">
        <v>9</v>
      </c>
      <c r="J1107" s="465">
        <v>171</v>
      </c>
      <c r="K1107" s="463" t="s">
        <v>50</v>
      </c>
      <c r="L1107" s="463" t="s">
        <v>44</v>
      </c>
      <c r="M1107" s="463" t="s">
        <v>45</v>
      </c>
      <c r="N1107" s="463" t="s">
        <v>43</v>
      </c>
      <c r="O1107" s="463" t="s">
        <v>43</v>
      </c>
      <c r="P1107" s="464" t="s">
        <v>62</v>
      </c>
      <c r="Q1107" s="302" t="s">
        <v>46</v>
      </c>
      <c r="R1107" s="297" t="s">
        <v>255</v>
      </c>
      <c r="S1107" s="297" t="s">
        <v>45</v>
      </c>
      <c r="T1107" s="297"/>
      <c r="U1107" s="344"/>
      <c r="V1107" s="344"/>
      <c r="W1107" s="335">
        <f t="shared" si="17"/>
        <v>0</v>
      </c>
      <c r="X1107" s="292" t="s">
        <v>439</v>
      </c>
    </row>
    <row r="1108" spans="1:24" ht="24" x14ac:dyDescent="0.2">
      <c r="A1108" s="463"/>
      <c r="B1108" s="465"/>
      <c r="C1108" s="463"/>
      <c r="D1108" s="463"/>
      <c r="E1108" s="463"/>
      <c r="F1108" s="463"/>
      <c r="G1108" s="463"/>
      <c r="H1108" s="463"/>
      <c r="I1108" s="463"/>
      <c r="J1108" s="465"/>
      <c r="K1108" s="463"/>
      <c r="L1108" s="463"/>
      <c r="M1108" s="463"/>
      <c r="N1108" s="463"/>
      <c r="O1108" s="463"/>
      <c r="P1108" s="464"/>
      <c r="Q1108" s="302" t="s">
        <v>60</v>
      </c>
      <c r="R1108" s="297" t="s">
        <v>255</v>
      </c>
      <c r="S1108" s="297" t="s">
        <v>45</v>
      </c>
      <c r="T1108" s="297" t="s">
        <v>56</v>
      </c>
      <c r="U1108" s="344"/>
      <c r="V1108" s="344"/>
      <c r="W1108" s="335">
        <f t="shared" si="17"/>
        <v>0</v>
      </c>
      <c r="X1108" s="292" t="s">
        <v>439</v>
      </c>
    </row>
    <row r="1109" spans="1:24" x14ac:dyDescent="0.2">
      <c r="A1109" s="463" t="s">
        <v>253</v>
      </c>
      <c r="B1109" s="465">
        <v>125</v>
      </c>
      <c r="C1109" s="463" t="s">
        <v>1067</v>
      </c>
      <c r="D1109" s="463" t="s">
        <v>42</v>
      </c>
      <c r="E1109" s="463">
        <v>48</v>
      </c>
      <c r="F1109" s="463">
        <v>151</v>
      </c>
      <c r="G1109" s="463">
        <v>18</v>
      </c>
      <c r="H1109" s="463">
        <v>2</v>
      </c>
      <c r="I1109" s="463">
        <v>9</v>
      </c>
      <c r="J1109" s="465">
        <v>162</v>
      </c>
      <c r="K1109" s="463" t="s">
        <v>50</v>
      </c>
      <c r="L1109" s="463" t="s">
        <v>44</v>
      </c>
      <c r="M1109" s="463" t="s">
        <v>45</v>
      </c>
      <c r="N1109" s="463" t="s">
        <v>51</v>
      </c>
      <c r="O1109" s="463" t="s">
        <v>43</v>
      </c>
      <c r="P1109" s="464" t="s">
        <v>62</v>
      </c>
      <c r="Q1109" s="302" t="s">
        <v>46</v>
      </c>
      <c r="R1109" s="297" t="s">
        <v>255</v>
      </c>
      <c r="S1109" s="297" t="s">
        <v>45</v>
      </c>
      <c r="T1109" s="297"/>
      <c r="U1109" s="344"/>
      <c r="V1109" s="344"/>
      <c r="W1109" s="335">
        <f t="shared" si="17"/>
        <v>0</v>
      </c>
      <c r="X1109" s="292" t="s">
        <v>439</v>
      </c>
    </row>
    <row r="1110" spans="1:24" ht="24" x14ac:dyDescent="0.2">
      <c r="A1110" s="463"/>
      <c r="B1110" s="465"/>
      <c r="C1110" s="463"/>
      <c r="D1110" s="463"/>
      <c r="E1110" s="463"/>
      <c r="F1110" s="463"/>
      <c r="G1110" s="463"/>
      <c r="H1110" s="463"/>
      <c r="I1110" s="463"/>
      <c r="J1110" s="465"/>
      <c r="K1110" s="463"/>
      <c r="L1110" s="463"/>
      <c r="M1110" s="463"/>
      <c r="N1110" s="463"/>
      <c r="O1110" s="463"/>
      <c r="P1110" s="464"/>
      <c r="Q1110" s="302" t="s">
        <v>60</v>
      </c>
      <c r="R1110" s="297" t="s">
        <v>255</v>
      </c>
      <c r="S1110" s="297" t="s">
        <v>45</v>
      </c>
      <c r="T1110" s="297" t="s">
        <v>56</v>
      </c>
      <c r="U1110" s="344"/>
      <c r="V1110" s="344"/>
      <c r="W1110" s="335">
        <f t="shared" si="17"/>
        <v>0</v>
      </c>
      <c r="X1110" s="292" t="s">
        <v>439</v>
      </c>
    </row>
    <row r="1111" spans="1:24" x14ac:dyDescent="0.2">
      <c r="A1111" s="463" t="s">
        <v>253</v>
      </c>
      <c r="B1111" s="465">
        <v>126</v>
      </c>
      <c r="C1111" s="463" t="s">
        <v>1068</v>
      </c>
      <c r="D1111" s="463" t="s">
        <v>42</v>
      </c>
      <c r="E1111" s="463">
        <v>57</v>
      </c>
      <c r="F1111" s="463">
        <v>179</v>
      </c>
      <c r="G1111" s="463">
        <v>19</v>
      </c>
      <c r="H1111" s="463">
        <v>3</v>
      </c>
      <c r="I1111" s="463">
        <v>9</v>
      </c>
      <c r="J1111" s="465">
        <v>171</v>
      </c>
      <c r="K1111" s="463" t="s">
        <v>50</v>
      </c>
      <c r="L1111" s="463" t="s">
        <v>44</v>
      </c>
      <c r="M1111" s="463" t="s">
        <v>45</v>
      </c>
      <c r="N1111" s="463" t="s">
        <v>51</v>
      </c>
      <c r="O1111" s="463" t="s">
        <v>43</v>
      </c>
      <c r="P1111" s="464" t="s">
        <v>62</v>
      </c>
      <c r="Q1111" s="302" t="s">
        <v>46</v>
      </c>
      <c r="R1111" s="297" t="s">
        <v>255</v>
      </c>
      <c r="S1111" s="297" t="s">
        <v>45</v>
      </c>
      <c r="T1111" s="297"/>
      <c r="U1111" s="344"/>
      <c r="V1111" s="344"/>
      <c r="W1111" s="335">
        <f t="shared" si="17"/>
        <v>0</v>
      </c>
      <c r="X1111" s="292" t="s">
        <v>439</v>
      </c>
    </row>
    <row r="1112" spans="1:24" ht="24" x14ac:dyDescent="0.2">
      <c r="A1112" s="463"/>
      <c r="B1112" s="465"/>
      <c r="C1112" s="463"/>
      <c r="D1112" s="463"/>
      <c r="E1112" s="463"/>
      <c r="F1112" s="463"/>
      <c r="G1112" s="463"/>
      <c r="H1112" s="463"/>
      <c r="I1112" s="463"/>
      <c r="J1112" s="465"/>
      <c r="K1112" s="463"/>
      <c r="L1112" s="463"/>
      <c r="M1112" s="463"/>
      <c r="N1112" s="463"/>
      <c r="O1112" s="463"/>
      <c r="P1112" s="464"/>
      <c r="Q1112" s="302" t="s">
        <v>60</v>
      </c>
      <c r="R1112" s="297" t="s">
        <v>255</v>
      </c>
      <c r="S1112" s="297" t="s">
        <v>45</v>
      </c>
      <c r="T1112" s="297" t="s">
        <v>56</v>
      </c>
      <c r="U1112" s="344"/>
      <c r="V1112" s="344"/>
      <c r="W1112" s="335">
        <f t="shared" si="17"/>
        <v>0</v>
      </c>
      <c r="X1112" s="292" t="s">
        <v>439</v>
      </c>
    </row>
    <row r="1113" spans="1:24" x14ac:dyDescent="0.2">
      <c r="A1113" s="463" t="s">
        <v>253</v>
      </c>
      <c r="B1113" s="465">
        <v>127</v>
      </c>
      <c r="C1113" s="463" t="s">
        <v>1069</v>
      </c>
      <c r="D1113" s="463" t="s">
        <v>42</v>
      </c>
      <c r="E1113" s="463">
        <v>58</v>
      </c>
      <c r="F1113" s="463">
        <v>182</v>
      </c>
      <c r="G1113" s="463">
        <v>19</v>
      </c>
      <c r="H1113" s="463">
        <v>3</v>
      </c>
      <c r="I1113" s="463">
        <v>9</v>
      </c>
      <c r="J1113" s="465">
        <v>171</v>
      </c>
      <c r="K1113" s="463" t="s">
        <v>50</v>
      </c>
      <c r="L1113" s="463" t="s">
        <v>44</v>
      </c>
      <c r="M1113" s="463" t="s">
        <v>45</v>
      </c>
      <c r="N1113" s="463" t="s">
        <v>51</v>
      </c>
      <c r="O1113" s="463" t="s">
        <v>51</v>
      </c>
      <c r="P1113" s="464" t="s">
        <v>66</v>
      </c>
      <c r="Q1113" s="302" t="s">
        <v>46</v>
      </c>
      <c r="R1113" s="297" t="s">
        <v>255</v>
      </c>
      <c r="S1113" s="297" t="s">
        <v>51</v>
      </c>
      <c r="T1113" s="297"/>
      <c r="U1113" s="344"/>
      <c r="V1113" s="344"/>
      <c r="W1113" s="335">
        <f t="shared" si="17"/>
        <v>0</v>
      </c>
      <c r="X1113" s="292" t="s">
        <v>439</v>
      </c>
    </row>
    <row r="1114" spans="1:24" ht="24" x14ac:dyDescent="0.2">
      <c r="A1114" s="463"/>
      <c r="B1114" s="465"/>
      <c r="C1114" s="463"/>
      <c r="D1114" s="463"/>
      <c r="E1114" s="463"/>
      <c r="F1114" s="463"/>
      <c r="G1114" s="463"/>
      <c r="H1114" s="463"/>
      <c r="I1114" s="463"/>
      <c r="J1114" s="465"/>
      <c r="K1114" s="463"/>
      <c r="L1114" s="463"/>
      <c r="M1114" s="463"/>
      <c r="N1114" s="463"/>
      <c r="O1114" s="463"/>
      <c r="P1114" s="464"/>
      <c r="Q1114" s="302" t="s">
        <v>60</v>
      </c>
      <c r="R1114" s="297" t="s">
        <v>255</v>
      </c>
      <c r="S1114" s="297" t="s">
        <v>51</v>
      </c>
      <c r="T1114" s="297" t="s">
        <v>61</v>
      </c>
      <c r="U1114" s="344"/>
      <c r="V1114" s="344"/>
      <c r="W1114" s="335">
        <f t="shared" si="17"/>
        <v>0</v>
      </c>
      <c r="X1114" s="292" t="s">
        <v>439</v>
      </c>
    </row>
    <row r="1115" spans="1:24" x14ac:dyDescent="0.2">
      <c r="A1115" s="286" t="s">
        <v>253</v>
      </c>
      <c r="B1115" s="349">
        <v>128</v>
      </c>
      <c r="C1115" s="286" t="s">
        <v>1070</v>
      </c>
      <c r="D1115" s="286" t="s">
        <v>42</v>
      </c>
      <c r="E1115" s="286">
        <v>48</v>
      </c>
      <c r="F1115" s="286">
        <v>151</v>
      </c>
      <c r="G1115" s="286">
        <v>18</v>
      </c>
      <c r="H1115" s="286">
        <v>3</v>
      </c>
      <c r="I1115" s="286">
        <v>8</v>
      </c>
      <c r="J1115" s="349">
        <v>144</v>
      </c>
      <c r="K1115" s="286" t="s">
        <v>50</v>
      </c>
      <c r="L1115" s="286" t="s">
        <v>44</v>
      </c>
      <c r="M1115" s="286" t="s">
        <v>45</v>
      </c>
      <c r="N1115" s="286" t="s">
        <v>45</v>
      </c>
      <c r="O1115" s="286" t="s">
        <v>45</v>
      </c>
      <c r="P1115" s="302"/>
      <c r="Q1115" s="302" t="s">
        <v>46</v>
      </c>
      <c r="R1115" s="297" t="s">
        <v>255</v>
      </c>
      <c r="S1115" s="297" t="s">
        <v>51</v>
      </c>
      <c r="T1115" s="297"/>
      <c r="U1115" s="344"/>
      <c r="V1115" s="344"/>
      <c r="W1115" s="335">
        <f t="shared" si="17"/>
        <v>0</v>
      </c>
      <c r="X1115" s="292" t="s">
        <v>439</v>
      </c>
    </row>
    <row r="1116" spans="1:24" x14ac:dyDescent="0.2">
      <c r="A1116" s="463" t="s">
        <v>253</v>
      </c>
      <c r="B1116" s="465">
        <v>129</v>
      </c>
      <c r="C1116" s="463" t="s">
        <v>1071</v>
      </c>
      <c r="D1116" s="463" t="s">
        <v>42</v>
      </c>
      <c r="E1116" s="463">
        <v>56</v>
      </c>
      <c r="F1116" s="463">
        <v>176</v>
      </c>
      <c r="G1116" s="463">
        <v>16</v>
      </c>
      <c r="H1116" s="463">
        <v>3</v>
      </c>
      <c r="I1116" s="463">
        <v>9</v>
      </c>
      <c r="J1116" s="465">
        <v>144</v>
      </c>
      <c r="K1116" s="463" t="s">
        <v>50</v>
      </c>
      <c r="L1116" s="463" t="s">
        <v>44</v>
      </c>
      <c r="M1116" s="463" t="s">
        <v>45</v>
      </c>
      <c r="N1116" s="463" t="s">
        <v>51</v>
      </c>
      <c r="O1116" s="463" t="s">
        <v>43</v>
      </c>
      <c r="P1116" s="464" t="s">
        <v>55</v>
      </c>
      <c r="Q1116" s="302" t="s">
        <v>46</v>
      </c>
      <c r="R1116" s="297" t="s">
        <v>255</v>
      </c>
      <c r="S1116" s="297" t="s">
        <v>45</v>
      </c>
      <c r="T1116" s="297"/>
      <c r="U1116" s="344"/>
      <c r="V1116" s="344"/>
      <c r="W1116" s="335">
        <f t="shared" si="17"/>
        <v>0</v>
      </c>
      <c r="X1116" s="292" t="s">
        <v>439</v>
      </c>
    </row>
    <row r="1117" spans="1:24" ht="24" x14ac:dyDescent="0.2">
      <c r="A1117" s="463"/>
      <c r="B1117" s="465"/>
      <c r="C1117" s="463"/>
      <c r="D1117" s="463"/>
      <c r="E1117" s="463"/>
      <c r="F1117" s="463"/>
      <c r="G1117" s="463"/>
      <c r="H1117" s="463"/>
      <c r="I1117" s="463"/>
      <c r="J1117" s="465"/>
      <c r="K1117" s="463"/>
      <c r="L1117" s="463"/>
      <c r="M1117" s="463"/>
      <c r="N1117" s="463"/>
      <c r="O1117" s="463"/>
      <c r="P1117" s="464"/>
      <c r="Q1117" s="302" t="s">
        <v>60</v>
      </c>
      <c r="R1117" s="297" t="s">
        <v>255</v>
      </c>
      <c r="S1117" s="297" t="s">
        <v>45</v>
      </c>
      <c r="T1117" s="297" t="s">
        <v>56</v>
      </c>
      <c r="U1117" s="344"/>
      <c r="V1117" s="344"/>
      <c r="W1117" s="335">
        <f t="shared" si="17"/>
        <v>0</v>
      </c>
      <c r="X1117" s="292" t="s">
        <v>439</v>
      </c>
    </row>
    <row r="1118" spans="1:24" x14ac:dyDescent="0.2">
      <c r="A1118" s="463" t="s">
        <v>253</v>
      </c>
      <c r="B1118" s="465">
        <v>130</v>
      </c>
      <c r="C1118" s="463" t="s">
        <v>1072</v>
      </c>
      <c r="D1118" s="463" t="s">
        <v>42</v>
      </c>
      <c r="E1118" s="463">
        <v>52</v>
      </c>
      <c r="F1118" s="463">
        <v>163</v>
      </c>
      <c r="G1118" s="463">
        <v>14</v>
      </c>
      <c r="H1118" s="463">
        <v>3</v>
      </c>
      <c r="I1118" s="463">
        <v>9</v>
      </c>
      <c r="J1118" s="465">
        <v>126</v>
      </c>
      <c r="K1118" s="463" t="s">
        <v>50</v>
      </c>
      <c r="L1118" s="463" t="s">
        <v>44</v>
      </c>
      <c r="M1118" s="463" t="s">
        <v>45</v>
      </c>
      <c r="N1118" s="463" t="s">
        <v>51</v>
      </c>
      <c r="O1118" s="463" t="s">
        <v>51</v>
      </c>
      <c r="P1118" s="464"/>
      <c r="Q1118" s="302" t="s">
        <v>46</v>
      </c>
      <c r="R1118" s="297" t="s">
        <v>255</v>
      </c>
      <c r="S1118" s="297" t="s">
        <v>51</v>
      </c>
      <c r="T1118" s="297"/>
      <c r="U1118" s="344"/>
      <c r="V1118" s="344"/>
      <c r="W1118" s="335">
        <f t="shared" si="17"/>
        <v>0</v>
      </c>
      <c r="X1118" s="292" t="s">
        <v>439</v>
      </c>
    </row>
    <row r="1119" spans="1:24" ht="24" x14ac:dyDescent="0.2">
      <c r="A1119" s="463"/>
      <c r="B1119" s="465"/>
      <c r="C1119" s="463"/>
      <c r="D1119" s="463"/>
      <c r="E1119" s="463"/>
      <c r="F1119" s="463"/>
      <c r="G1119" s="463"/>
      <c r="H1119" s="463"/>
      <c r="I1119" s="463"/>
      <c r="J1119" s="465"/>
      <c r="K1119" s="463"/>
      <c r="L1119" s="463"/>
      <c r="M1119" s="463"/>
      <c r="N1119" s="463"/>
      <c r="O1119" s="463"/>
      <c r="P1119" s="464"/>
      <c r="Q1119" s="302" t="s">
        <v>60</v>
      </c>
      <c r="R1119" s="297" t="s">
        <v>255</v>
      </c>
      <c r="S1119" s="297" t="s">
        <v>51</v>
      </c>
      <c r="T1119" s="297" t="s">
        <v>61</v>
      </c>
      <c r="U1119" s="344"/>
      <c r="V1119" s="344"/>
      <c r="W1119" s="335">
        <f t="shared" si="17"/>
        <v>0</v>
      </c>
      <c r="X1119" s="292" t="s">
        <v>439</v>
      </c>
    </row>
    <row r="1120" spans="1:24" x14ac:dyDescent="0.2">
      <c r="A1120" s="463" t="s">
        <v>253</v>
      </c>
      <c r="B1120" s="465">
        <v>131</v>
      </c>
      <c r="C1120" s="463" t="s">
        <v>1073</v>
      </c>
      <c r="D1120" s="463" t="s">
        <v>42</v>
      </c>
      <c r="E1120" s="463">
        <v>63</v>
      </c>
      <c r="F1120" s="463">
        <v>198</v>
      </c>
      <c r="G1120" s="463">
        <v>16</v>
      </c>
      <c r="H1120" s="463">
        <v>3</v>
      </c>
      <c r="I1120" s="463">
        <v>10</v>
      </c>
      <c r="J1120" s="465">
        <v>160</v>
      </c>
      <c r="K1120" s="463" t="s">
        <v>50</v>
      </c>
      <c r="L1120" s="463" t="s">
        <v>44</v>
      </c>
      <c r="M1120" s="463" t="s">
        <v>45</v>
      </c>
      <c r="N1120" s="463" t="s">
        <v>51</v>
      </c>
      <c r="O1120" s="463" t="s">
        <v>43</v>
      </c>
      <c r="P1120" s="464" t="s">
        <v>55</v>
      </c>
      <c r="Q1120" s="302" t="s">
        <v>46</v>
      </c>
      <c r="R1120" s="297" t="s">
        <v>255</v>
      </c>
      <c r="S1120" s="297" t="s">
        <v>45</v>
      </c>
      <c r="T1120" s="297"/>
      <c r="U1120" s="344"/>
      <c r="V1120" s="344"/>
      <c r="W1120" s="335">
        <f t="shared" si="17"/>
        <v>0</v>
      </c>
      <c r="X1120" s="292" t="s">
        <v>439</v>
      </c>
    </row>
    <row r="1121" spans="1:24" ht="24" x14ac:dyDescent="0.2">
      <c r="A1121" s="463"/>
      <c r="B1121" s="465"/>
      <c r="C1121" s="463"/>
      <c r="D1121" s="463"/>
      <c r="E1121" s="463"/>
      <c r="F1121" s="463"/>
      <c r="G1121" s="463"/>
      <c r="H1121" s="463"/>
      <c r="I1121" s="463"/>
      <c r="J1121" s="465"/>
      <c r="K1121" s="463"/>
      <c r="L1121" s="463"/>
      <c r="M1121" s="463"/>
      <c r="N1121" s="463"/>
      <c r="O1121" s="463"/>
      <c r="P1121" s="464"/>
      <c r="Q1121" s="302" t="s">
        <v>60</v>
      </c>
      <c r="R1121" s="297" t="s">
        <v>255</v>
      </c>
      <c r="S1121" s="297" t="s">
        <v>45</v>
      </c>
      <c r="T1121" s="297" t="s">
        <v>56</v>
      </c>
      <c r="U1121" s="344"/>
      <c r="V1121" s="344"/>
      <c r="W1121" s="335">
        <f t="shared" si="17"/>
        <v>0</v>
      </c>
      <c r="X1121" s="292" t="s">
        <v>439</v>
      </c>
    </row>
    <row r="1122" spans="1:24" x14ac:dyDescent="0.2">
      <c r="A1122" s="463" t="s">
        <v>253</v>
      </c>
      <c r="B1122" s="465">
        <v>132</v>
      </c>
      <c r="C1122" s="463" t="s">
        <v>1074</v>
      </c>
      <c r="D1122" s="463" t="s">
        <v>42</v>
      </c>
      <c r="E1122" s="463">
        <v>49</v>
      </c>
      <c r="F1122" s="463">
        <v>154</v>
      </c>
      <c r="G1122" s="463">
        <v>16</v>
      </c>
      <c r="H1122" s="463">
        <v>3</v>
      </c>
      <c r="I1122" s="463">
        <v>9</v>
      </c>
      <c r="J1122" s="465">
        <v>144</v>
      </c>
      <c r="K1122" s="463" t="s">
        <v>50</v>
      </c>
      <c r="L1122" s="463" t="s">
        <v>44</v>
      </c>
      <c r="M1122" s="463" t="s">
        <v>45</v>
      </c>
      <c r="N1122" s="463" t="s">
        <v>51</v>
      </c>
      <c r="O1122" s="463" t="s">
        <v>43</v>
      </c>
      <c r="P1122" s="464" t="s">
        <v>62</v>
      </c>
      <c r="Q1122" s="302" t="s">
        <v>46</v>
      </c>
      <c r="R1122" s="297" t="s">
        <v>255</v>
      </c>
      <c r="S1122" s="297" t="s">
        <v>45</v>
      </c>
      <c r="T1122" s="297"/>
      <c r="U1122" s="344"/>
      <c r="V1122" s="344"/>
      <c r="W1122" s="335">
        <f t="shared" si="17"/>
        <v>0</v>
      </c>
      <c r="X1122" s="292" t="s">
        <v>439</v>
      </c>
    </row>
    <row r="1123" spans="1:24" ht="24" x14ac:dyDescent="0.2">
      <c r="A1123" s="463"/>
      <c r="B1123" s="465"/>
      <c r="C1123" s="463"/>
      <c r="D1123" s="463"/>
      <c r="E1123" s="463"/>
      <c r="F1123" s="463"/>
      <c r="G1123" s="463"/>
      <c r="H1123" s="463"/>
      <c r="I1123" s="463"/>
      <c r="J1123" s="465"/>
      <c r="K1123" s="463"/>
      <c r="L1123" s="463"/>
      <c r="M1123" s="463"/>
      <c r="N1123" s="463"/>
      <c r="O1123" s="463"/>
      <c r="P1123" s="464"/>
      <c r="Q1123" s="302" t="s">
        <v>60</v>
      </c>
      <c r="R1123" s="297" t="s">
        <v>255</v>
      </c>
      <c r="S1123" s="297" t="s">
        <v>45</v>
      </c>
      <c r="T1123" s="297" t="s">
        <v>61</v>
      </c>
      <c r="U1123" s="344"/>
      <c r="V1123" s="344"/>
      <c r="W1123" s="335">
        <f t="shared" si="17"/>
        <v>0</v>
      </c>
      <c r="X1123" s="292" t="s">
        <v>439</v>
      </c>
    </row>
    <row r="1124" spans="1:24" x14ac:dyDescent="0.2">
      <c r="A1124" s="463" t="s">
        <v>253</v>
      </c>
      <c r="B1124" s="465">
        <v>133</v>
      </c>
      <c r="C1124" s="463" t="s">
        <v>1075</v>
      </c>
      <c r="D1124" s="463" t="s">
        <v>42</v>
      </c>
      <c r="E1124" s="463">
        <v>58</v>
      </c>
      <c r="F1124" s="463">
        <v>182</v>
      </c>
      <c r="G1124" s="463">
        <v>17</v>
      </c>
      <c r="H1124" s="463">
        <v>3</v>
      </c>
      <c r="I1124" s="463">
        <v>8</v>
      </c>
      <c r="J1124" s="465">
        <v>136</v>
      </c>
      <c r="K1124" s="463" t="s">
        <v>50</v>
      </c>
      <c r="L1124" s="463" t="s">
        <v>44</v>
      </c>
      <c r="M1124" s="463" t="s">
        <v>45</v>
      </c>
      <c r="N1124" s="463" t="s">
        <v>51</v>
      </c>
      <c r="O1124" s="463" t="s">
        <v>43</v>
      </c>
      <c r="P1124" s="464" t="s">
        <v>62</v>
      </c>
      <c r="Q1124" s="302" t="s">
        <v>46</v>
      </c>
      <c r="R1124" s="297" t="s">
        <v>255</v>
      </c>
      <c r="S1124" s="297" t="s">
        <v>45</v>
      </c>
      <c r="T1124" s="297"/>
      <c r="U1124" s="344"/>
      <c r="V1124" s="344"/>
      <c r="W1124" s="335">
        <f t="shared" si="17"/>
        <v>0</v>
      </c>
      <c r="X1124" s="292" t="s">
        <v>439</v>
      </c>
    </row>
    <row r="1125" spans="1:24" ht="24" x14ac:dyDescent="0.2">
      <c r="A1125" s="463"/>
      <c r="B1125" s="465"/>
      <c r="C1125" s="463"/>
      <c r="D1125" s="463"/>
      <c r="E1125" s="463"/>
      <c r="F1125" s="463"/>
      <c r="G1125" s="463"/>
      <c r="H1125" s="463"/>
      <c r="I1125" s="463"/>
      <c r="J1125" s="465"/>
      <c r="K1125" s="463"/>
      <c r="L1125" s="463"/>
      <c r="M1125" s="463"/>
      <c r="N1125" s="463"/>
      <c r="O1125" s="463"/>
      <c r="P1125" s="464"/>
      <c r="Q1125" s="302" t="s">
        <v>60</v>
      </c>
      <c r="R1125" s="297" t="s">
        <v>255</v>
      </c>
      <c r="S1125" s="297" t="s">
        <v>45</v>
      </c>
      <c r="T1125" s="297" t="s">
        <v>56</v>
      </c>
      <c r="U1125" s="344"/>
      <c r="V1125" s="344"/>
      <c r="W1125" s="335">
        <f t="shared" si="17"/>
        <v>0</v>
      </c>
      <c r="X1125" s="292" t="s">
        <v>439</v>
      </c>
    </row>
    <row r="1126" spans="1:24" x14ac:dyDescent="0.2">
      <c r="A1126" s="463" t="s">
        <v>253</v>
      </c>
      <c r="B1126" s="465">
        <v>134</v>
      </c>
      <c r="C1126" s="463" t="s">
        <v>1076</v>
      </c>
      <c r="D1126" s="463" t="s">
        <v>42</v>
      </c>
      <c r="E1126" s="463">
        <v>50</v>
      </c>
      <c r="F1126" s="463">
        <v>157</v>
      </c>
      <c r="G1126" s="463">
        <v>14</v>
      </c>
      <c r="H1126" s="463">
        <v>3</v>
      </c>
      <c r="I1126" s="463">
        <v>10</v>
      </c>
      <c r="J1126" s="465">
        <v>140</v>
      </c>
      <c r="K1126" s="463" t="s">
        <v>50</v>
      </c>
      <c r="L1126" s="463" t="s">
        <v>44</v>
      </c>
      <c r="M1126" s="463" t="s">
        <v>45</v>
      </c>
      <c r="N1126" s="463" t="s">
        <v>51</v>
      </c>
      <c r="O1126" s="463" t="s">
        <v>51</v>
      </c>
      <c r="P1126" s="464"/>
      <c r="Q1126" s="302" t="s">
        <v>46</v>
      </c>
      <c r="R1126" s="297" t="s">
        <v>255</v>
      </c>
      <c r="S1126" s="297" t="s">
        <v>45</v>
      </c>
      <c r="T1126" s="297"/>
      <c r="U1126" s="344"/>
      <c r="V1126" s="344"/>
      <c r="W1126" s="335">
        <f t="shared" si="17"/>
        <v>0</v>
      </c>
      <c r="X1126" s="292" t="s">
        <v>439</v>
      </c>
    </row>
    <row r="1127" spans="1:24" ht="24" x14ac:dyDescent="0.2">
      <c r="A1127" s="463"/>
      <c r="B1127" s="465"/>
      <c r="C1127" s="463"/>
      <c r="D1127" s="463"/>
      <c r="E1127" s="463"/>
      <c r="F1127" s="463"/>
      <c r="G1127" s="463"/>
      <c r="H1127" s="463"/>
      <c r="I1127" s="463"/>
      <c r="J1127" s="465"/>
      <c r="K1127" s="463"/>
      <c r="L1127" s="463"/>
      <c r="M1127" s="463"/>
      <c r="N1127" s="463"/>
      <c r="O1127" s="463"/>
      <c r="P1127" s="464"/>
      <c r="Q1127" s="302" t="s">
        <v>60</v>
      </c>
      <c r="R1127" s="297" t="s">
        <v>255</v>
      </c>
      <c r="S1127" s="297" t="s">
        <v>45</v>
      </c>
      <c r="T1127" s="297" t="s">
        <v>61</v>
      </c>
      <c r="U1127" s="344"/>
      <c r="V1127" s="344"/>
      <c r="W1127" s="335">
        <f t="shared" si="17"/>
        <v>0</v>
      </c>
      <c r="X1127" s="292" t="s">
        <v>439</v>
      </c>
    </row>
    <row r="1128" spans="1:24" x14ac:dyDescent="0.2">
      <c r="A1128" s="463" t="s">
        <v>253</v>
      </c>
      <c r="B1128" s="465">
        <v>136</v>
      </c>
      <c r="C1128" s="463" t="s">
        <v>1077</v>
      </c>
      <c r="D1128" s="463" t="s">
        <v>42</v>
      </c>
      <c r="E1128" s="463">
        <v>49</v>
      </c>
      <c r="F1128" s="463">
        <v>154</v>
      </c>
      <c r="G1128" s="463">
        <v>13</v>
      </c>
      <c r="H1128" s="463">
        <v>2</v>
      </c>
      <c r="I1128" s="463">
        <v>8</v>
      </c>
      <c r="J1128" s="465">
        <v>104</v>
      </c>
      <c r="K1128" s="463" t="s">
        <v>50</v>
      </c>
      <c r="L1128" s="463" t="s">
        <v>44</v>
      </c>
      <c r="M1128" s="463" t="s">
        <v>45</v>
      </c>
      <c r="N1128" s="463" t="s">
        <v>51</v>
      </c>
      <c r="O1128" s="463" t="s">
        <v>43</v>
      </c>
      <c r="P1128" s="464" t="s">
        <v>55</v>
      </c>
      <c r="Q1128" s="302" t="s">
        <v>46</v>
      </c>
      <c r="R1128" s="297" t="s">
        <v>255</v>
      </c>
      <c r="S1128" s="297" t="s">
        <v>45</v>
      </c>
      <c r="T1128" s="297"/>
      <c r="U1128" s="344"/>
      <c r="V1128" s="344"/>
      <c r="W1128" s="335">
        <f t="shared" si="17"/>
        <v>0</v>
      </c>
      <c r="X1128" s="292" t="s">
        <v>439</v>
      </c>
    </row>
    <row r="1129" spans="1:24" ht="24" x14ac:dyDescent="0.2">
      <c r="A1129" s="463"/>
      <c r="B1129" s="465"/>
      <c r="C1129" s="463"/>
      <c r="D1129" s="463"/>
      <c r="E1129" s="463"/>
      <c r="F1129" s="463"/>
      <c r="G1129" s="463"/>
      <c r="H1129" s="463"/>
      <c r="I1129" s="463"/>
      <c r="J1129" s="465"/>
      <c r="K1129" s="463"/>
      <c r="L1129" s="463"/>
      <c r="M1129" s="463"/>
      <c r="N1129" s="463"/>
      <c r="O1129" s="463"/>
      <c r="P1129" s="464"/>
      <c r="Q1129" s="302" t="s">
        <v>60</v>
      </c>
      <c r="R1129" s="297" t="s">
        <v>255</v>
      </c>
      <c r="S1129" s="297" t="s">
        <v>45</v>
      </c>
      <c r="T1129" s="297" t="s">
        <v>56</v>
      </c>
      <c r="U1129" s="344"/>
      <c r="V1129" s="344"/>
      <c r="W1129" s="335">
        <f t="shared" si="17"/>
        <v>0</v>
      </c>
      <c r="X1129" s="292" t="s">
        <v>439</v>
      </c>
    </row>
    <row r="1130" spans="1:24" x14ac:dyDescent="0.2">
      <c r="A1130" s="463" t="s">
        <v>253</v>
      </c>
      <c r="B1130" s="465">
        <v>137</v>
      </c>
      <c r="C1130" s="463" t="s">
        <v>1078</v>
      </c>
      <c r="D1130" s="463" t="s">
        <v>42</v>
      </c>
      <c r="E1130" s="463">
        <v>57</v>
      </c>
      <c r="F1130" s="463">
        <v>179</v>
      </c>
      <c r="G1130" s="463">
        <v>14</v>
      </c>
      <c r="H1130" s="463">
        <v>3</v>
      </c>
      <c r="I1130" s="463">
        <v>10</v>
      </c>
      <c r="J1130" s="465">
        <v>140</v>
      </c>
      <c r="K1130" s="463" t="s">
        <v>50</v>
      </c>
      <c r="L1130" s="463" t="s">
        <v>44</v>
      </c>
      <c r="M1130" s="463" t="s">
        <v>51</v>
      </c>
      <c r="N1130" s="463" t="s">
        <v>51</v>
      </c>
      <c r="O1130" s="463" t="s">
        <v>43</v>
      </c>
      <c r="P1130" s="464" t="s">
        <v>301</v>
      </c>
      <c r="Q1130" s="302" t="s">
        <v>46</v>
      </c>
      <c r="R1130" s="297" t="s">
        <v>255</v>
      </c>
      <c r="S1130" s="297" t="s">
        <v>45</v>
      </c>
      <c r="T1130" s="297"/>
      <c r="U1130" s="344"/>
      <c r="V1130" s="344"/>
      <c r="W1130" s="335">
        <f t="shared" si="17"/>
        <v>0</v>
      </c>
      <c r="X1130" s="292" t="s">
        <v>439</v>
      </c>
    </row>
    <row r="1131" spans="1:24" x14ac:dyDescent="0.2">
      <c r="A1131" s="463"/>
      <c r="B1131" s="465"/>
      <c r="C1131" s="463"/>
      <c r="D1131" s="463"/>
      <c r="E1131" s="463"/>
      <c r="F1131" s="463"/>
      <c r="G1131" s="463"/>
      <c r="H1131" s="463"/>
      <c r="I1131" s="463"/>
      <c r="J1131" s="465"/>
      <c r="K1131" s="463"/>
      <c r="L1131" s="463"/>
      <c r="M1131" s="463"/>
      <c r="N1131" s="463"/>
      <c r="O1131" s="463"/>
      <c r="P1131" s="464"/>
      <c r="Q1131" s="302" t="s">
        <v>60</v>
      </c>
      <c r="R1131" s="297" t="s">
        <v>255</v>
      </c>
      <c r="S1131" s="297" t="s">
        <v>45</v>
      </c>
      <c r="T1131" s="297" t="s">
        <v>70</v>
      </c>
      <c r="U1131" s="344"/>
      <c r="V1131" s="344"/>
      <c r="W1131" s="335">
        <f t="shared" si="17"/>
        <v>0</v>
      </c>
      <c r="X1131" s="292" t="s">
        <v>439</v>
      </c>
    </row>
    <row r="1132" spans="1:24" x14ac:dyDescent="0.2">
      <c r="A1132" s="463" t="s">
        <v>253</v>
      </c>
      <c r="B1132" s="465">
        <v>138</v>
      </c>
      <c r="C1132" s="463" t="s">
        <v>1079</v>
      </c>
      <c r="D1132" s="463" t="s">
        <v>42</v>
      </c>
      <c r="E1132" s="463">
        <v>63</v>
      </c>
      <c r="F1132" s="463">
        <v>198</v>
      </c>
      <c r="G1132" s="463">
        <v>18</v>
      </c>
      <c r="H1132" s="463">
        <v>2</v>
      </c>
      <c r="I1132" s="463">
        <v>10</v>
      </c>
      <c r="J1132" s="465">
        <v>180</v>
      </c>
      <c r="K1132" s="463" t="s">
        <v>50</v>
      </c>
      <c r="L1132" s="463" t="s">
        <v>44</v>
      </c>
      <c r="M1132" s="463" t="s">
        <v>45</v>
      </c>
      <c r="N1132" s="463" t="s">
        <v>43</v>
      </c>
      <c r="O1132" s="463" t="s">
        <v>43</v>
      </c>
      <c r="P1132" s="464" t="s">
        <v>62</v>
      </c>
      <c r="Q1132" s="302" t="s">
        <v>71</v>
      </c>
      <c r="R1132" s="297" t="s">
        <v>58</v>
      </c>
      <c r="S1132" s="297" t="s">
        <v>45</v>
      </c>
      <c r="T1132" s="297" t="s">
        <v>83</v>
      </c>
      <c r="U1132" s="344"/>
      <c r="V1132" s="344"/>
      <c r="W1132" s="335">
        <f t="shared" si="17"/>
        <v>0</v>
      </c>
      <c r="X1132" s="292" t="s">
        <v>439</v>
      </c>
    </row>
    <row r="1133" spans="1:24" ht="24" x14ac:dyDescent="0.2">
      <c r="A1133" s="463"/>
      <c r="B1133" s="465"/>
      <c r="C1133" s="463"/>
      <c r="D1133" s="463"/>
      <c r="E1133" s="463"/>
      <c r="F1133" s="463"/>
      <c r="G1133" s="463"/>
      <c r="H1133" s="463"/>
      <c r="I1133" s="463"/>
      <c r="J1133" s="465"/>
      <c r="K1133" s="463"/>
      <c r="L1133" s="463"/>
      <c r="M1133" s="463"/>
      <c r="N1133" s="463"/>
      <c r="O1133" s="463"/>
      <c r="P1133" s="464"/>
      <c r="Q1133" s="302" t="s">
        <v>60</v>
      </c>
      <c r="R1133" s="297" t="s">
        <v>58</v>
      </c>
      <c r="S1133" s="297" t="s">
        <v>45</v>
      </c>
      <c r="T1133" s="297" t="s">
        <v>61</v>
      </c>
      <c r="U1133" s="344"/>
      <c r="V1133" s="344"/>
      <c r="W1133" s="335">
        <f t="shared" si="17"/>
        <v>0</v>
      </c>
      <c r="X1133" s="292" t="s">
        <v>439</v>
      </c>
    </row>
    <row r="1134" spans="1:24" x14ac:dyDescent="0.2">
      <c r="A1134" s="463" t="s">
        <v>253</v>
      </c>
      <c r="B1134" s="465">
        <v>139</v>
      </c>
      <c r="C1134" s="463" t="s">
        <v>1080</v>
      </c>
      <c r="D1134" s="463" t="s">
        <v>42</v>
      </c>
      <c r="E1134" s="463">
        <v>57</v>
      </c>
      <c r="F1134" s="463">
        <v>179</v>
      </c>
      <c r="G1134" s="463">
        <v>15</v>
      </c>
      <c r="H1134" s="463">
        <v>3</v>
      </c>
      <c r="I1134" s="463">
        <v>10</v>
      </c>
      <c r="J1134" s="465">
        <v>150</v>
      </c>
      <c r="K1134" s="463" t="s">
        <v>50</v>
      </c>
      <c r="L1134" s="463" t="s">
        <v>44</v>
      </c>
      <c r="M1134" s="463" t="s">
        <v>45</v>
      </c>
      <c r="N1134" s="463" t="s">
        <v>51</v>
      </c>
      <c r="O1134" s="463" t="s">
        <v>43</v>
      </c>
      <c r="P1134" s="464" t="s">
        <v>62</v>
      </c>
      <c r="Q1134" s="302" t="s">
        <v>46</v>
      </c>
      <c r="R1134" s="297" t="s">
        <v>255</v>
      </c>
      <c r="S1134" s="297" t="s">
        <v>45</v>
      </c>
      <c r="T1134" s="297"/>
      <c r="U1134" s="344"/>
      <c r="V1134" s="344"/>
      <c r="W1134" s="335">
        <f t="shared" si="17"/>
        <v>0</v>
      </c>
      <c r="X1134" s="292" t="s">
        <v>439</v>
      </c>
    </row>
    <row r="1135" spans="1:24" ht="24" x14ac:dyDescent="0.2">
      <c r="A1135" s="463"/>
      <c r="B1135" s="465"/>
      <c r="C1135" s="463"/>
      <c r="D1135" s="463"/>
      <c r="E1135" s="463"/>
      <c r="F1135" s="463"/>
      <c r="G1135" s="463"/>
      <c r="H1135" s="463"/>
      <c r="I1135" s="463"/>
      <c r="J1135" s="465"/>
      <c r="K1135" s="463"/>
      <c r="L1135" s="463"/>
      <c r="M1135" s="463"/>
      <c r="N1135" s="463"/>
      <c r="O1135" s="463"/>
      <c r="P1135" s="464"/>
      <c r="Q1135" s="302" t="s">
        <v>60</v>
      </c>
      <c r="R1135" s="297" t="s">
        <v>255</v>
      </c>
      <c r="S1135" s="297" t="s">
        <v>45</v>
      </c>
      <c r="T1135" s="297" t="s">
        <v>56</v>
      </c>
      <c r="U1135" s="344"/>
      <c r="V1135" s="344"/>
      <c r="W1135" s="335">
        <f t="shared" si="17"/>
        <v>0</v>
      </c>
      <c r="X1135" s="292" t="s">
        <v>439</v>
      </c>
    </row>
    <row r="1136" spans="1:24" x14ac:dyDescent="0.2">
      <c r="A1136" s="463" t="s">
        <v>253</v>
      </c>
      <c r="B1136" s="465">
        <v>140</v>
      </c>
      <c r="C1136" s="463" t="s">
        <v>1081</v>
      </c>
      <c r="D1136" s="463" t="s">
        <v>42</v>
      </c>
      <c r="E1136" s="463">
        <v>53</v>
      </c>
      <c r="F1136" s="463">
        <v>167</v>
      </c>
      <c r="G1136" s="463">
        <v>16</v>
      </c>
      <c r="H1136" s="463">
        <v>2</v>
      </c>
      <c r="I1136" s="463">
        <v>9</v>
      </c>
      <c r="J1136" s="465">
        <v>144</v>
      </c>
      <c r="K1136" s="463" t="s">
        <v>50</v>
      </c>
      <c r="L1136" s="463" t="s">
        <v>44</v>
      </c>
      <c r="M1136" s="463" t="s">
        <v>45</v>
      </c>
      <c r="N1136" s="463" t="s">
        <v>51</v>
      </c>
      <c r="O1136" s="463" t="s">
        <v>43</v>
      </c>
      <c r="P1136" s="464" t="s">
        <v>62</v>
      </c>
      <c r="Q1136" s="302" t="s">
        <v>46</v>
      </c>
      <c r="R1136" s="297" t="s">
        <v>255</v>
      </c>
      <c r="S1136" s="297" t="s">
        <v>45</v>
      </c>
      <c r="T1136" s="297"/>
      <c r="U1136" s="344"/>
      <c r="V1136" s="344"/>
      <c r="W1136" s="335">
        <f t="shared" si="17"/>
        <v>0</v>
      </c>
      <c r="X1136" s="292" t="s">
        <v>439</v>
      </c>
    </row>
    <row r="1137" spans="1:24" ht="24" x14ac:dyDescent="0.2">
      <c r="A1137" s="463"/>
      <c r="B1137" s="465"/>
      <c r="C1137" s="463"/>
      <c r="D1137" s="463"/>
      <c r="E1137" s="463"/>
      <c r="F1137" s="463"/>
      <c r="G1137" s="463"/>
      <c r="H1137" s="463"/>
      <c r="I1137" s="463"/>
      <c r="J1137" s="465"/>
      <c r="K1137" s="463"/>
      <c r="L1137" s="463"/>
      <c r="M1137" s="463"/>
      <c r="N1137" s="463"/>
      <c r="O1137" s="463"/>
      <c r="P1137" s="464"/>
      <c r="Q1137" s="302" t="s">
        <v>60</v>
      </c>
      <c r="R1137" s="297" t="s">
        <v>255</v>
      </c>
      <c r="S1137" s="297" t="s">
        <v>45</v>
      </c>
      <c r="T1137" s="297" t="s">
        <v>56</v>
      </c>
      <c r="U1137" s="344"/>
      <c r="V1137" s="344"/>
      <c r="W1137" s="335">
        <f t="shared" si="17"/>
        <v>0</v>
      </c>
      <c r="X1137" s="292" t="s">
        <v>439</v>
      </c>
    </row>
    <row r="1138" spans="1:24" x14ac:dyDescent="0.2">
      <c r="A1138" s="463" t="s">
        <v>253</v>
      </c>
      <c r="B1138" s="465">
        <v>141</v>
      </c>
      <c r="C1138" s="463" t="s">
        <v>1082</v>
      </c>
      <c r="D1138" s="463" t="s">
        <v>42</v>
      </c>
      <c r="E1138" s="463">
        <v>67</v>
      </c>
      <c r="F1138" s="463">
        <v>210</v>
      </c>
      <c r="G1138" s="463">
        <v>18</v>
      </c>
      <c r="H1138" s="463">
        <v>3</v>
      </c>
      <c r="I1138" s="463">
        <v>10</v>
      </c>
      <c r="J1138" s="465">
        <v>180</v>
      </c>
      <c r="K1138" s="463" t="s">
        <v>50</v>
      </c>
      <c r="L1138" s="463" t="s">
        <v>44</v>
      </c>
      <c r="M1138" s="463" t="s">
        <v>45</v>
      </c>
      <c r="N1138" s="463" t="s">
        <v>43</v>
      </c>
      <c r="O1138" s="463" t="s">
        <v>43</v>
      </c>
      <c r="P1138" s="464" t="s">
        <v>62</v>
      </c>
      <c r="Q1138" s="302" t="s">
        <v>71</v>
      </c>
      <c r="R1138" s="297" t="s">
        <v>58</v>
      </c>
      <c r="S1138" s="297" t="s">
        <v>45</v>
      </c>
      <c r="T1138" s="297" t="s">
        <v>83</v>
      </c>
      <c r="U1138" s="344"/>
      <c r="V1138" s="344"/>
      <c r="W1138" s="335">
        <f t="shared" si="17"/>
        <v>0</v>
      </c>
      <c r="X1138" s="292" t="s">
        <v>439</v>
      </c>
    </row>
    <row r="1139" spans="1:24" ht="24" x14ac:dyDescent="0.2">
      <c r="A1139" s="463"/>
      <c r="B1139" s="465"/>
      <c r="C1139" s="463"/>
      <c r="D1139" s="463"/>
      <c r="E1139" s="463"/>
      <c r="F1139" s="463"/>
      <c r="G1139" s="463"/>
      <c r="H1139" s="463"/>
      <c r="I1139" s="463"/>
      <c r="J1139" s="465"/>
      <c r="K1139" s="463"/>
      <c r="L1139" s="463"/>
      <c r="M1139" s="463"/>
      <c r="N1139" s="463"/>
      <c r="O1139" s="463"/>
      <c r="P1139" s="464"/>
      <c r="Q1139" s="302" t="s">
        <v>60</v>
      </c>
      <c r="R1139" s="297" t="s">
        <v>58</v>
      </c>
      <c r="S1139" s="297" t="s">
        <v>45</v>
      </c>
      <c r="T1139" s="297" t="s">
        <v>61</v>
      </c>
      <c r="U1139" s="344"/>
      <c r="V1139" s="344"/>
      <c r="W1139" s="335">
        <f t="shared" si="17"/>
        <v>0</v>
      </c>
      <c r="X1139" s="292" t="s">
        <v>439</v>
      </c>
    </row>
    <row r="1140" spans="1:24" x14ac:dyDescent="0.2">
      <c r="A1140" s="286" t="s">
        <v>253</v>
      </c>
      <c r="B1140" s="349">
        <v>142</v>
      </c>
      <c r="C1140" s="286" t="s">
        <v>1083</v>
      </c>
      <c r="D1140" s="286" t="s">
        <v>42</v>
      </c>
      <c r="E1140" s="286">
        <v>43</v>
      </c>
      <c r="F1140" s="286">
        <v>135</v>
      </c>
      <c r="G1140" s="286">
        <v>16</v>
      </c>
      <c r="H1140" s="286">
        <v>3</v>
      </c>
      <c r="I1140" s="286">
        <v>8</v>
      </c>
      <c r="J1140" s="349">
        <v>128</v>
      </c>
      <c r="K1140" s="286" t="s">
        <v>50</v>
      </c>
      <c r="L1140" s="286" t="s">
        <v>44</v>
      </c>
      <c r="M1140" s="286" t="s">
        <v>45</v>
      </c>
      <c r="N1140" s="286" t="s">
        <v>45</v>
      </c>
      <c r="O1140" s="286" t="s">
        <v>51</v>
      </c>
      <c r="P1140" s="302"/>
      <c r="Q1140" s="302" t="s">
        <v>46</v>
      </c>
      <c r="R1140" s="297" t="s">
        <v>255</v>
      </c>
      <c r="S1140" s="297" t="s">
        <v>51</v>
      </c>
      <c r="T1140" s="297"/>
      <c r="U1140" s="344"/>
      <c r="V1140" s="344"/>
      <c r="W1140" s="335">
        <f t="shared" si="17"/>
        <v>0</v>
      </c>
      <c r="X1140" s="292" t="s">
        <v>439</v>
      </c>
    </row>
    <row r="1141" spans="1:24" x14ac:dyDescent="0.2">
      <c r="A1141" s="463" t="s">
        <v>253</v>
      </c>
      <c r="B1141" s="465">
        <v>143</v>
      </c>
      <c r="C1141" s="463" t="s">
        <v>1084</v>
      </c>
      <c r="D1141" s="463" t="s">
        <v>42</v>
      </c>
      <c r="E1141" s="463">
        <v>56</v>
      </c>
      <c r="F1141" s="463">
        <v>176</v>
      </c>
      <c r="G1141" s="463">
        <v>17</v>
      </c>
      <c r="H1141" s="463">
        <v>2</v>
      </c>
      <c r="I1141" s="463">
        <v>9</v>
      </c>
      <c r="J1141" s="465">
        <v>153</v>
      </c>
      <c r="K1141" s="463" t="s">
        <v>50</v>
      </c>
      <c r="L1141" s="463" t="s">
        <v>44</v>
      </c>
      <c r="M1141" s="463" t="s">
        <v>45</v>
      </c>
      <c r="N1141" s="463" t="s">
        <v>51</v>
      </c>
      <c r="O1141" s="463" t="s">
        <v>51</v>
      </c>
      <c r="P1141" s="464" t="s">
        <v>66</v>
      </c>
      <c r="Q1141" s="302" t="s">
        <v>46</v>
      </c>
      <c r="R1141" s="297" t="s">
        <v>255</v>
      </c>
      <c r="S1141" s="297" t="s">
        <v>51</v>
      </c>
      <c r="T1141" s="297"/>
      <c r="U1141" s="344"/>
      <c r="V1141" s="344"/>
      <c r="W1141" s="335">
        <f t="shared" si="17"/>
        <v>0</v>
      </c>
      <c r="X1141" s="292" t="s">
        <v>439</v>
      </c>
    </row>
    <row r="1142" spans="1:24" ht="24" x14ac:dyDescent="0.2">
      <c r="A1142" s="463"/>
      <c r="B1142" s="465"/>
      <c r="C1142" s="463"/>
      <c r="D1142" s="463"/>
      <c r="E1142" s="463"/>
      <c r="F1142" s="463"/>
      <c r="G1142" s="463"/>
      <c r="H1142" s="463"/>
      <c r="I1142" s="463"/>
      <c r="J1142" s="465"/>
      <c r="K1142" s="463"/>
      <c r="L1142" s="463"/>
      <c r="M1142" s="463"/>
      <c r="N1142" s="463"/>
      <c r="O1142" s="463"/>
      <c r="P1142" s="464"/>
      <c r="Q1142" s="302" t="s">
        <v>60</v>
      </c>
      <c r="R1142" s="297" t="s">
        <v>255</v>
      </c>
      <c r="S1142" s="297" t="s">
        <v>51</v>
      </c>
      <c r="T1142" s="297" t="s">
        <v>61</v>
      </c>
      <c r="U1142" s="344"/>
      <c r="V1142" s="344"/>
      <c r="W1142" s="335">
        <f t="shared" si="17"/>
        <v>0</v>
      </c>
      <c r="X1142" s="292" t="s">
        <v>439</v>
      </c>
    </row>
    <row r="1143" spans="1:24" x14ac:dyDescent="0.2">
      <c r="A1143" s="463" t="s">
        <v>253</v>
      </c>
      <c r="B1143" s="465">
        <v>144</v>
      </c>
      <c r="C1143" s="463" t="s">
        <v>1085</v>
      </c>
      <c r="D1143" s="463" t="s">
        <v>42</v>
      </c>
      <c r="E1143" s="463">
        <v>47</v>
      </c>
      <c r="F1143" s="463">
        <v>148</v>
      </c>
      <c r="G1143" s="463">
        <v>17</v>
      </c>
      <c r="H1143" s="463">
        <v>3</v>
      </c>
      <c r="I1143" s="463">
        <v>9</v>
      </c>
      <c r="J1143" s="465">
        <v>153</v>
      </c>
      <c r="K1143" s="463" t="s">
        <v>50</v>
      </c>
      <c r="L1143" s="463" t="s">
        <v>44</v>
      </c>
      <c r="M1143" s="463" t="s">
        <v>45</v>
      </c>
      <c r="N1143" s="463" t="s">
        <v>51</v>
      </c>
      <c r="O1143" s="463" t="s">
        <v>51</v>
      </c>
      <c r="P1143" s="464"/>
      <c r="Q1143" s="302" t="s">
        <v>46</v>
      </c>
      <c r="R1143" s="297" t="s">
        <v>255</v>
      </c>
      <c r="S1143" s="297" t="s">
        <v>51</v>
      </c>
      <c r="T1143" s="297"/>
      <c r="U1143" s="344"/>
      <c r="V1143" s="344"/>
      <c r="W1143" s="335">
        <f t="shared" si="17"/>
        <v>0</v>
      </c>
      <c r="X1143" s="292" t="s">
        <v>439</v>
      </c>
    </row>
    <row r="1144" spans="1:24" ht="24" x14ac:dyDescent="0.2">
      <c r="A1144" s="463"/>
      <c r="B1144" s="465"/>
      <c r="C1144" s="463"/>
      <c r="D1144" s="463"/>
      <c r="E1144" s="463"/>
      <c r="F1144" s="463"/>
      <c r="G1144" s="463"/>
      <c r="H1144" s="463"/>
      <c r="I1144" s="463"/>
      <c r="J1144" s="465"/>
      <c r="K1144" s="463"/>
      <c r="L1144" s="463"/>
      <c r="M1144" s="463"/>
      <c r="N1144" s="463"/>
      <c r="O1144" s="463"/>
      <c r="P1144" s="464"/>
      <c r="Q1144" s="302" t="s">
        <v>60</v>
      </c>
      <c r="R1144" s="297" t="s">
        <v>255</v>
      </c>
      <c r="S1144" s="297" t="s">
        <v>51</v>
      </c>
      <c r="T1144" s="297" t="s">
        <v>61</v>
      </c>
      <c r="U1144" s="344"/>
      <c r="V1144" s="344"/>
      <c r="W1144" s="335">
        <f t="shared" si="17"/>
        <v>0</v>
      </c>
      <c r="X1144" s="292" t="s">
        <v>439</v>
      </c>
    </row>
    <row r="1145" spans="1:24" x14ac:dyDescent="0.2">
      <c r="A1145" s="286" t="s">
        <v>253</v>
      </c>
      <c r="B1145" s="349">
        <v>145</v>
      </c>
      <c r="C1145" s="286" t="s">
        <v>1086</v>
      </c>
      <c r="D1145" s="286" t="s">
        <v>42</v>
      </c>
      <c r="E1145" s="286">
        <v>58</v>
      </c>
      <c r="F1145" s="286">
        <v>182</v>
      </c>
      <c r="G1145" s="286">
        <v>17</v>
      </c>
      <c r="H1145" s="286">
        <v>3</v>
      </c>
      <c r="I1145" s="286">
        <v>9</v>
      </c>
      <c r="J1145" s="349">
        <v>153</v>
      </c>
      <c r="K1145" s="286" t="s">
        <v>50</v>
      </c>
      <c r="L1145" s="286" t="s">
        <v>44</v>
      </c>
      <c r="M1145" s="286" t="s">
        <v>45</v>
      </c>
      <c r="N1145" s="286" t="s">
        <v>45</v>
      </c>
      <c r="O1145" s="286" t="s">
        <v>51</v>
      </c>
      <c r="P1145" s="302"/>
      <c r="Q1145" s="302" t="s">
        <v>46</v>
      </c>
      <c r="R1145" s="297" t="s">
        <v>255</v>
      </c>
      <c r="S1145" s="297" t="s">
        <v>51</v>
      </c>
      <c r="T1145" s="297"/>
      <c r="U1145" s="344"/>
      <c r="V1145" s="344"/>
      <c r="W1145" s="335">
        <f t="shared" si="17"/>
        <v>0</v>
      </c>
      <c r="X1145" s="292" t="s">
        <v>439</v>
      </c>
    </row>
    <row r="1146" spans="1:24" x14ac:dyDescent="0.2">
      <c r="A1146" s="463" t="s">
        <v>253</v>
      </c>
      <c r="B1146" s="465">
        <v>146</v>
      </c>
      <c r="C1146" s="463" t="s">
        <v>1087</v>
      </c>
      <c r="D1146" s="463" t="s">
        <v>42</v>
      </c>
      <c r="E1146" s="463">
        <v>55</v>
      </c>
      <c r="F1146" s="463">
        <v>173</v>
      </c>
      <c r="G1146" s="463">
        <v>17</v>
      </c>
      <c r="H1146" s="463">
        <v>2</v>
      </c>
      <c r="I1146" s="463">
        <v>9</v>
      </c>
      <c r="J1146" s="465">
        <v>153</v>
      </c>
      <c r="K1146" s="463" t="s">
        <v>50</v>
      </c>
      <c r="L1146" s="463" t="s">
        <v>44</v>
      </c>
      <c r="M1146" s="463" t="s">
        <v>45</v>
      </c>
      <c r="N1146" s="463" t="s">
        <v>51</v>
      </c>
      <c r="O1146" s="463" t="s">
        <v>43</v>
      </c>
      <c r="P1146" s="464" t="s">
        <v>66</v>
      </c>
      <c r="Q1146" s="302" t="s">
        <v>46</v>
      </c>
      <c r="R1146" s="297" t="s">
        <v>255</v>
      </c>
      <c r="S1146" s="297" t="s">
        <v>45</v>
      </c>
      <c r="T1146" s="297"/>
      <c r="U1146" s="344"/>
      <c r="V1146" s="344"/>
      <c r="W1146" s="335">
        <f t="shared" si="17"/>
        <v>0</v>
      </c>
      <c r="X1146" s="292" t="s">
        <v>439</v>
      </c>
    </row>
    <row r="1147" spans="1:24" ht="24" x14ac:dyDescent="0.2">
      <c r="A1147" s="463"/>
      <c r="B1147" s="465"/>
      <c r="C1147" s="463"/>
      <c r="D1147" s="463"/>
      <c r="E1147" s="463"/>
      <c r="F1147" s="463"/>
      <c r="G1147" s="463"/>
      <c r="H1147" s="463"/>
      <c r="I1147" s="463"/>
      <c r="J1147" s="465"/>
      <c r="K1147" s="463"/>
      <c r="L1147" s="463"/>
      <c r="M1147" s="463"/>
      <c r="N1147" s="463"/>
      <c r="O1147" s="463"/>
      <c r="P1147" s="464"/>
      <c r="Q1147" s="302" t="s">
        <v>60</v>
      </c>
      <c r="R1147" s="297" t="s">
        <v>255</v>
      </c>
      <c r="S1147" s="297" t="s">
        <v>45</v>
      </c>
      <c r="T1147" s="297" t="s">
        <v>61</v>
      </c>
      <c r="U1147" s="344"/>
      <c r="V1147" s="344"/>
      <c r="W1147" s="335">
        <f t="shared" si="17"/>
        <v>0</v>
      </c>
      <c r="X1147" s="292" t="s">
        <v>439</v>
      </c>
    </row>
    <row r="1148" spans="1:24" x14ac:dyDescent="0.2">
      <c r="A1148" s="463" t="s">
        <v>253</v>
      </c>
      <c r="B1148" s="465">
        <v>148</v>
      </c>
      <c r="C1148" s="463" t="s">
        <v>1088</v>
      </c>
      <c r="D1148" s="463" t="s">
        <v>42</v>
      </c>
      <c r="E1148" s="463">
        <v>69</v>
      </c>
      <c r="F1148" s="463">
        <v>217</v>
      </c>
      <c r="G1148" s="463">
        <v>17</v>
      </c>
      <c r="H1148" s="463">
        <v>3</v>
      </c>
      <c r="I1148" s="463">
        <v>10</v>
      </c>
      <c r="J1148" s="465">
        <v>170</v>
      </c>
      <c r="K1148" s="463" t="s">
        <v>50</v>
      </c>
      <c r="L1148" s="463" t="s">
        <v>44</v>
      </c>
      <c r="M1148" s="463" t="s">
        <v>45</v>
      </c>
      <c r="N1148" s="463" t="s">
        <v>43</v>
      </c>
      <c r="O1148" s="463" t="s">
        <v>43</v>
      </c>
      <c r="P1148" s="464" t="s">
        <v>302</v>
      </c>
      <c r="Q1148" s="302" t="s">
        <v>71</v>
      </c>
      <c r="R1148" s="297" t="s">
        <v>58</v>
      </c>
      <c r="S1148" s="297" t="s">
        <v>45</v>
      </c>
      <c r="T1148" s="297" t="s">
        <v>83</v>
      </c>
      <c r="U1148" s="344"/>
      <c r="V1148" s="344"/>
      <c r="W1148" s="335">
        <f t="shared" si="17"/>
        <v>0</v>
      </c>
      <c r="X1148" s="292" t="s">
        <v>439</v>
      </c>
    </row>
    <row r="1149" spans="1:24" ht="24" x14ac:dyDescent="0.2">
      <c r="A1149" s="463"/>
      <c r="B1149" s="465"/>
      <c r="C1149" s="463"/>
      <c r="D1149" s="463"/>
      <c r="E1149" s="463"/>
      <c r="F1149" s="463"/>
      <c r="G1149" s="463"/>
      <c r="H1149" s="463"/>
      <c r="I1149" s="463"/>
      <c r="J1149" s="465"/>
      <c r="K1149" s="463"/>
      <c r="L1149" s="463"/>
      <c r="M1149" s="463"/>
      <c r="N1149" s="463"/>
      <c r="O1149" s="463"/>
      <c r="P1149" s="464"/>
      <c r="Q1149" s="302" t="s">
        <v>60</v>
      </c>
      <c r="R1149" s="297" t="s">
        <v>58</v>
      </c>
      <c r="S1149" s="297" t="s">
        <v>45</v>
      </c>
      <c r="T1149" s="297" t="s">
        <v>61</v>
      </c>
      <c r="U1149" s="344"/>
      <c r="V1149" s="344"/>
      <c r="W1149" s="335">
        <f t="shared" si="17"/>
        <v>0</v>
      </c>
      <c r="X1149" s="292" t="s">
        <v>439</v>
      </c>
    </row>
    <row r="1150" spans="1:24" x14ac:dyDescent="0.2">
      <c r="A1150" s="463" t="s">
        <v>253</v>
      </c>
      <c r="B1150" s="465">
        <v>149</v>
      </c>
      <c r="C1150" s="463" t="s">
        <v>1089</v>
      </c>
      <c r="D1150" s="463" t="s">
        <v>42</v>
      </c>
      <c r="E1150" s="463">
        <v>68</v>
      </c>
      <c r="F1150" s="463">
        <v>214</v>
      </c>
      <c r="G1150" s="463">
        <v>17</v>
      </c>
      <c r="H1150" s="463">
        <v>2</v>
      </c>
      <c r="I1150" s="463">
        <v>11</v>
      </c>
      <c r="J1150" s="465">
        <v>187</v>
      </c>
      <c r="K1150" s="463" t="s">
        <v>50</v>
      </c>
      <c r="L1150" s="463" t="s">
        <v>44</v>
      </c>
      <c r="M1150" s="463" t="s">
        <v>45</v>
      </c>
      <c r="N1150" s="463" t="s">
        <v>45</v>
      </c>
      <c r="O1150" s="463" t="s">
        <v>45</v>
      </c>
      <c r="P1150" s="464"/>
      <c r="Q1150" s="302" t="s">
        <v>46</v>
      </c>
      <c r="R1150" s="297" t="s">
        <v>255</v>
      </c>
      <c r="S1150" s="297" t="s">
        <v>51</v>
      </c>
      <c r="T1150" s="297"/>
      <c r="U1150" s="344"/>
      <c r="V1150" s="344"/>
      <c r="W1150" s="335">
        <f t="shared" si="17"/>
        <v>0</v>
      </c>
      <c r="X1150" s="292" t="s">
        <v>439</v>
      </c>
    </row>
    <row r="1151" spans="1:24" ht="24" x14ac:dyDescent="0.2">
      <c r="A1151" s="463"/>
      <c r="B1151" s="465"/>
      <c r="C1151" s="463"/>
      <c r="D1151" s="463"/>
      <c r="E1151" s="463"/>
      <c r="F1151" s="463"/>
      <c r="G1151" s="463"/>
      <c r="H1151" s="463"/>
      <c r="I1151" s="463"/>
      <c r="J1151" s="465"/>
      <c r="K1151" s="463"/>
      <c r="L1151" s="463"/>
      <c r="M1151" s="463"/>
      <c r="N1151" s="463"/>
      <c r="O1151" s="463"/>
      <c r="P1151" s="464"/>
      <c r="Q1151" s="302" t="s">
        <v>48</v>
      </c>
      <c r="R1151" s="297" t="s">
        <v>255</v>
      </c>
      <c r="S1151" s="297" t="s">
        <v>51</v>
      </c>
      <c r="T1151" s="297"/>
      <c r="U1151" s="344"/>
      <c r="V1151" s="344"/>
      <c r="W1151" s="335">
        <f t="shared" si="17"/>
        <v>0</v>
      </c>
      <c r="X1151" s="292" t="s">
        <v>439</v>
      </c>
    </row>
    <row r="1152" spans="1:24" ht="24" x14ac:dyDescent="0.2">
      <c r="A1152" s="286" t="s">
        <v>253</v>
      </c>
      <c r="B1152" s="349">
        <v>150</v>
      </c>
      <c r="C1152" s="286" t="s">
        <v>1090</v>
      </c>
      <c r="D1152" s="286" t="s">
        <v>42</v>
      </c>
      <c r="E1152" s="286">
        <v>50</v>
      </c>
      <c r="F1152" s="286">
        <v>157</v>
      </c>
      <c r="G1152" s="286">
        <v>14</v>
      </c>
      <c r="H1152" s="286">
        <v>4</v>
      </c>
      <c r="I1152" s="286">
        <v>8</v>
      </c>
      <c r="J1152" s="349">
        <v>112</v>
      </c>
      <c r="K1152" s="286" t="s">
        <v>50</v>
      </c>
      <c r="L1152" s="286" t="s">
        <v>44</v>
      </c>
      <c r="M1152" s="286" t="s">
        <v>45</v>
      </c>
      <c r="N1152" s="286" t="s">
        <v>51</v>
      </c>
      <c r="O1152" s="286" t="s">
        <v>51</v>
      </c>
      <c r="P1152" s="302"/>
      <c r="Q1152" s="302" t="s">
        <v>46</v>
      </c>
      <c r="R1152" s="297" t="s">
        <v>255</v>
      </c>
      <c r="S1152" s="297" t="s">
        <v>45</v>
      </c>
      <c r="T1152" s="297" t="s">
        <v>56</v>
      </c>
      <c r="U1152" s="344"/>
      <c r="V1152" s="344"/>
      <c r="W1152" s="335">
        <f t="shared" si="17"/>
        <v>0</v>
      </c>
      <c r="X1152" s="292" t="s">
        <v>439</v>
      </c>
    </row>
    <row r="1153" spans="1:24" x14ac:dyDescent="0.2">
      <c r="A1153" s="463" t="s">
        <v>253</v>
      </c>
      <c r="B1153" s="465">
        <v>151</v>
      </c>
      <c r="C1153" s="463" t="s">
        <v>1091</v>
      </c>
      <c r="D1153" s="463" t="s">
        <v>42</v>
      </c>
      <c r="E1153" s="463">
        <v>60</v>
      </c>
      <c r="F1153" s="463">
        <v>188</v>
      </c>
      <c r="G1153" s="463">
        <v>15</v>
      </c>
      <c r="H1153" s="463">
        <v>3</v>
      </c>
      <c r="I1153" s="463">
        <v>10</v>
      </c>
      <c r="J1153" s="465">
        <v>150</v>
      </c>
      <c r="K1153" s="463" t="s">
        <v>50</v>
      </c>
      <c r="L1153" s="463" t="s">
        <v>44</v>
      </c>
      <c r="M1153" s="463" t="s">
        <v>45</v>
      </c>
      <c r="N1153" s="463" t="s">
        <v>43</v>
      </c>
      <c r="O1153" s="463" t="s">
        <v>43</v>
      </c>
      <c r="P1153" s="464" t="s">
        <v>62</v>
      </c>
      <c r="Q1153" s="302" t="s">
        <v>71</v>
      </c>
      <c r="R1153" s="297" t="s">
        <v>58</v>
      </c>
      <c r="S1153" s="297" t="s">
        <v>45</v>
      </c>
      <c r="T1153" s="297" t="s">
        <v>83</v>
      </c>
      <c r="U1153" s="344"/>
      <c r="V1153" s="344"/>
      <c r="W1153" s="335">
        <f t="shared" si="17"/>
        <v>0</v>
      </c>
      <c r="X1153" s="292" t="s">
        <v>439</v>
      </c>
    </row>
    <row r="1154" spans="1:24" ht="24" x14ac:dyDescent="0.2">
      <c r="A1154" s="463"/>
      <c r="B1154" s="465"/>
      <c r="C1154" s="463"/>
      <c r="D1154" s="463"/>
      <c r="E1154" s="463"/>
      <c r="F1154" s="463"/>
      <c r="G1154" s="463"/>
      <c r="H1154" s="463"/>
      <c r="I1154" s="463"/>
      <c r="J1154" s="465"/>
      <c r="K1154" s="463"/>
      <c r="L1154" s="463"/>
      <c r="M1154" s="463"/>
      <c r="N1154" s="463"/>
      <c r="O1154" s="463"/>
      <c r="P1154" s="464"/>
      <c r="Q1154" s="302" t="s">
        <v>60</v>
      </c>
      <c r="R1154" s="297" t="s">
        <v>58</v>
      </c>
      <c r="S1154" s="297" t="s">
        <v>45</v>
      </c>
      <c r="T1154" s="297" t="s">
        <v>61</v>
      </c>
      <c r="U1154" s="344"/>
      <c r="V1154" s="344"/>
      <c r="W1154" s="335">
        <f t="shared" si="17"/>
        <v>0</v>
      </c>
      <c r="X1154" s="292" t="s">
        <v>439</v>
      </c>
    </row>
    <row r="1155" spans="1:24" x14ac:dyDescent="0.2">
      <c r="A1155" s="463" t="s">
        <v>253</v>
      </c>
      <c r="B1155" s="465">
        <v>152</v>
      </c>
      <c r="C1155" s="463" t="s">
        <v>1092</v>
      </c>
      <c r="D1155" s="463" t="s">
        <v>42</v>
      </c>
      <c r="E1155" s="463">
        <v>59</v>
      </c>
      <c r="F1155" s="463">
        <v>185</v>
      </c>
      <c r="G1155" s="463">
        <v>16</v>
      </c>
      <c r="H1155" s="463">
        <v>3</v>
      </c>
      <c r="I1155" s="463">
        <v>9</v>
      </c>
      <c r="J1155" s="465">
        <v>144</v>
      </c>
      <c r="K1155" s="463" t="s">
        <v>50</v>
      </c>
      <c r="L1155" s="463" t="s">
        <v>44</v>
      </c>
      <c r="M1155" s="463" t="s">
        <v>45</v>
      </c>
      <c r="N1155" s="463" t="s">
        <v>51</v>
      </c>
      <c r="O1155" s="463" t="s">
        <v>43</v>
      </c>
      <c r="P1155" s="464" t="s">
        <v>62</v>
      </c>
      <c r="Q1155" s="302" t="s">
        <v>46</v>
      </c>
      <c r="R1155" s="297" t="s">
        <v>255</v>
      </c>
      <c r="S1155" s="297" t="s">
        <v>45</v>
      </c>
      <c r="T1155" s="297"/>
      <c r="U1155" s="344"/>
      <c r="V1155" s="344"/>
      <c r="W1155" s="335">
        <f t="shared" ref="W1155:W1218" si="18">U1155+V1155</f>
        <v>0</v>
      </c>
      <c r="X1155" s="292" t="s">
        <v>439</v>
      </c>
    </row>
    <row r="1156" spans="1:24" ht="24" x14ac:dyDescent="0.2">
      <c r="A1156" s="463"/>
      <c r="B1156" s="465"/>
      <c r="C1156" s="463"/>
      <c r="D1156" s="463"/>
      <c r="E1156" s="463"/>
      <c r="F1156" s="463"/>
      <c r="G1156" s="463"/>
      <c r="H1156" s="463"/>
      <c r="I1156" s="463"/>
      <c r="J1156" s="465"/>
      <c r="K1156" s="463"/>
      <c r="L1156" s="463"/>
      <c r="M1156" s="463"/>
      <c r="N1156" s="463"/>
      <c r="O1156" s="463"/>
      <c r="P1156" s="464"/>
      <c r="Q1156" s="302" t="s">
        <v>60</v>
      </c>
      <c r="R1156" s="297" t="s">
        <v>255</v>
      </c>
      <c r="S1156" s="297" t="s">
        <v>45</v>
      </c>
      <c r="T1156" s="297" t="s">
        <v>56</v>
      </c>
      <c r="U1156" s="344"/>
      <c r="V1156" s="344"/>
      <c r="W1156" s="335">
        <f t="shared" si="18"/>
        <v>0</v>
      </c>
      <c r="X1156" s="292" t="s">
        <v>439</v>
      </c>
    </row>
    <row r="1157" spans="1:24" x14ac:dyDescent="0.2">
      <c r="A1157" s="463" t="s">
        <v>253</v>
      </c>
      <c r="B1157" s="465">
        <v>153</v>
      </c>
      <c r="C1157" s="463" t="s">
        <v>1093</v>
      </c>
      <c r="D1157" s="463" t="s">
        <v>42</v>
      </c>
      <c r="E1157" s="463">
        <v>54</v>
      </c>
      <c r="F1157" s="463">
        <v>170</v>
      </c>
      <c r="G1157" s="463">
        <v>18</v>
      </c>
      <c r="H1157" s="463">
        <v>3</v>
      </c>
      <c r="I1157" s="463">
        <v>9</v>
      </c>
      <c r="J1157" s="465">
        <v>162</v>
      </c>
      <c r="K1157" s="463" t="s">
        <v>50</v>
      </c>
      <c r="L1157" s="463" t="s">
        <v>44</v>
      </c>
      <c r="M1157" s="463" t="s">
        <v>45</v>
      </c>
      <c r="N1157" s="463" t="s">
        <v>51</v>
      </c>
      <c r="O1157" s="463" t="s">
        <v>51</v>
      </c>
      <c r="P1157" s="464" t="s">
        <v>55</v>
      </c>
      <c r="Q1157" s="302" t="s">
        <v>46</v>
      </c>
      <c r="R1157" s="297" t="s">
        <v>255</v>
      </c>
      <c r="S1157" s="297" t="s">
        <v>51</v>
      </c>
      <c r="T1157" s="297"/>
      <c r="U1157" s="344"/>
      <c r="V1157" s="344"/>
      <c r="W1157" s="335">
        <f t="shared" si="18"/>
        <v>0</v>
      </c>
      <c r="X1157" s="292" t="s">
        <v>439</v>
      </c>
    </row>
    <row r="1158" spans="1:24" ht="24" x14ac:dyDescent="0.2">
      <c r="A1158" s="463"/>
      <c r="B1158" s="465"/>
      <c r="C1158" s="463"/>
      <c r="D1158" s="463"/>
      <c r="E1158" s="463"/>
      <c r="F1158" s="463"/>
      <c r="G1158" s="463"/>
      <c r="H1158" s="463"/>
      <c r="I1158" s="463"/>
      <c r="J1158" s="465"/>
      <c r="K1158" s="463"/>
      <c r="L1158" s="463"/>
      <c r="M1158" s="463"/>
      <c r="N1158" s="463"/>
      <c r="O1158" s="463"/>
      <c r="P1158" s="464"/>
      <c r="Q1158" s="302" t="s">
        <v>60</v>
      </c>
      <c r="R1158" s="297" t="s">
        <v>255</v>
      </c>
      <c r="S1158" s="297" t="s">
        <v>51</v>
      </c>
      <c r="T1158" s="297" t="s">
        <v>56</v>
      </c>
      <c r="U1158" s="344"/>
      <c r="V1158" s="344"/>
      <c r="W1158" s="335">
        <f t="shared" si="18"/>
        <v>0</v>
      </c>
      <c r="X1158" s="292" t="s">
        <v>439</v>
      </c>
    </row>
    <row r="1159" spans="1:24" x14ac:dyDescent="0.2">
      <c r="A1159" s="286" t="s">
        <v>253</v>
      </c>
      <c r="B1159" s="349">
        <v>154</v>
      </c>
      <c r="C1159" s="286" t="s">
        <v>1094</v>
      </c>
      <c r="D1159" s="286" t="s">
        <v>42</v>
      </c>
      <c r="E1159" s="286">
        <v>43</v>
      </c>
      <c r="F1159" s="286">
        <v>135</v>
      </c>
      <c r="G1159" s="286">
        <v>13</v>
      </c>
      <c r="H1159" s="286">
        <v>2</v>
      </c>
      <c r="I1159" s="286">
        <v>9</v>
      </c>
      <c r="J1159" s="349">
        <v>117</v>
      </c>
      <c r="K1159" s="286" t="s">
        <v>50</v>
      </c>
      <c r="L1159" s="286" t="s">
        <v>44</v>
      </c>
      <c r="M1159" s="286" t="s">
        <v>45</v>
      </c>
      <c r="N1159" s="286" t="s">
        <v>45</v>
      </c>
      <c r="O1159" s="286" t="s">
        <v>45</v>
      </c>
      <c r="P1159" s="302"/>
      <c r="Q1159" s="302" t="s">
        <v>46</v>
      </c>
      <c r="R1159" s="297" t="s">
        <v>255</v>
      </c>
      <c r="S1159" s="297" t="s">
        <v>51</v>
      </c>
      <c r="T1159" s="297"/>
      <c r="U1159" s="344"/>
      <c r="V1159" s="344"/>
      <c r="W1159" s="335">
        <f t="shared" si="18"/>
        <v>0</v>
      </c>
      <c r="X1159" s="292" t="s">
        <v>439</v>
      </c>
    </row>
    <row r="1160" spans="1:24" x14ac:dyDescent="0.2">
      <c r="A1160" s="463" t="s">
        <v>253</v>
      </c>
      <c r="B1160" s="465">
        <v>155</v>
      </c>
      <c r="C1160" s="463" t="s">
        <v>1095</v>
      </c>
      <c r="D1160" s="463" t="s">
        <v>42</v>
      </c>
      <c r="E1160" s="463">
        <v>55</v>
      </c>
      <c r="F1160" s="463">
        <v>173</v>
      </c>
      <c r="G1160" s="463">
        <v>14</v>
      </c>
      <c r="H1160" s="463">
        <v>3</v>
      </c>
      <c r="I1160" s="463">
        <v>9</v>
      </c>
      <c r="J1160" s="465">
        <v>126</v>
      </c>
      <c r="K1160" s="463" t="s">
        <v>50</v>
      </c>
      <c r="L1160" s="463" t="s">
        <v>44</v>
      </c>
      <c r="M1160" s="463" t="s">
        <v>45</v>
      </c>
      <c r="N1160" s="463" t="s">
        <v>51</v>
      </c>
      <c r="O1160" s="463" t="s">
        <v>43</v>
      </c>
      <c r="P1160" s="464" t="s">
        <v>66</v>
      </c>
      <c r="Q1160" s="302" t="s">
        <v>46</v>
      </c>
      <c r="R1160" s="297" t="s">
        <v>255</v>
      </c>
      <c r="S1160" s="297" t="s">
        <v>51</v>
      </c>
      <c r="T1160" s="297"/>
      <c r="U1160" s="344"/>
      <c r="V1160" s="344"/>
      <c r="W1160" s="335">
        <f t="shared" si="18"/>
        <v>0</v>
      </c>
      <c r="X1160" s="292" t="s">
        <v>439</v>
      </c>
    </row>
    <row r="1161" spans="1:24" ht="24" x14ac:dyDescent="0.2">
      <c r="A1161" s="463"/>
      <c r="B1161" s="465"/>
      <c r="C1161" s="463"/>
      <c r="D1161" s="463"/>
      <c r="E1161" s="463"/>
      <c r="F1161" s="463"/>
      <c r="G1161" s="463"/>
      <c r="H1161" s="463"/>
      <c r="I1161" s="463"/>
      <c r="J1161" s="465"/>
      <c r="K1161" s="463"/>
      <c r="L1161" s="463"/>
      <c r="M1161" s="463"/>
      <c r="N1161" s="463"/>
      <c r="O1161" s="463"/>
      <c r="P1161" s="464"/>
      <c r="Q1161" s="302" t="s">
        <v>60</v>
      </c>
      <c r="R1161" s="297" t="s">
        <v>255</v>
      </c>
      <c r="S1161" s="297" t="s">
        <v>51</v>
      </c>
      <c r="T1161" s="297" t="s">
        <v>61</v>
      </c>
      <c r="U1161" s="344"/>
      <c r="V1161" s="344"/>
      <c r="W1161" s="335">
        <f t="shared" si="18"/>
        <v>0</v>
      </c>
      <c r="X1161" s="292" t="s">
        <v>439</v>
      </c>
    </row>
    <row r="1162" spans="1:24" x14ac:dyDescent="0.2">
      <c r="A1162" s="286" t="s">
        <v>253</v>
      </c>
      <c r="B1162" s="349">
        <v>156</v>
      </c>
      <c r="C1162" s="286" t="s">
        <v>1096</v>
      </c>
      <c r="D1162" s="286" t="s">
        <v>42</v>
      </c>
      <c r="E1162" s="286">
        <v>28</v>
      </c>
      <c r="F1162" s="286">
        <v>88</v>
      </c>
      <c r="G1162" s="286">
        <v>11</v>
      </c>
      <c r="H1162" s="286">
        <v>3</v>
      </c>
      <c r="I1162" s="286">
        <v>6</v>
      </c>
      <c r="J1162" s="349">
        <v>66</v>
      </c>
      <c r="K1162" s="286" t="s">
        <v>50</v>
      </c>
      <c r="L1162" s="286" t="s">
        <v>44</v>
      </c>
      <c r="M1162" s="286" t="s">
        <v>51</v>
      </c>
      <c r="N1162" s="286" t="s">
        <v>45</v>
      </c>
      <c r="O1162" s="286" t="s">
        <v>45</v>
      </c>
      <c r="P1162" s="302"/>
      <c r="Q1162" s="302" t="s">
        <v>46</v>
      </c>
      <c r="R1162" s="297" t="s">
        <v>255</v>
      </c>
      <c r="S1162" s="297" t="s">
        <v>51</v>
      </c>
      <c r="T1162" s="297"/>
      <c r="U1162" s="344"/>
      <c r="V1162" s="344"/>
      <c r="W1162" s="335">
        <f t="shared" si="18"/>
        <v>0</v>
      </c>
      <c r="X1162" s="292" t="s">
        <v>439</v>
      </c>
    </row>
    <row r="1163" spans="1:24" x14ac:dyDescent="0.2">
      <c r="A1163" s="463" t="s">
        <v>253</v>
      </c>
      <c r="B1163" s="465">
        <v>157</v>
      </c>
      <c r="C1163" s="463" t="s">
        <v>1097</v>
      </c>
      <c r="D1163" s="463" t="s">
        <v>42</v>
      </c>
      <c r="E1163" s="463">
        <v>38</v>
      </c>
      <c r="F1163" s="463">
        <v>119</v>
      </c>
      <c r="G1163" s="463">
        <v>12</v>
      </c>
      <c r="H1163" s="463">
        <v>3</v>
      </c>
      <c r="I1163" s="463">
        <v>7</v>
      </c>
      <c r="J1163" s="465">
        <v>84</v>
      </c>
      <c r="K1163" s="463" t="s">
        <v>50</v>
      </c>
      <c r="L1163" s="463" t="s">
        <v>44</v>
      </c>
      <c r="M1163" s="463" t="s">
        <v>45</v>
      </c>
      <c r="N1163" s="463" t="s">
        <v>51</v>
      </c>
      <c r="O1163" s="463" t="s">
        <v>43</v>
      </c>
      <c r="P1163" s="464" t="s">
        <v>62</v>
      </c>
      <c r="Q1163" s="302" t="s">
        <v>46</v>
      </c>
      <c r="R1163" s="297" t="s">
        <v>255</v>
      </c>
      <c r="S1163" s="297" t="s">
        <v>45</v>
      </c>
      <c r="T1163" s="297"/>
      <c r="U1163" s="344"/>
      <c r="V1163" s="344"/>
      <c r="W1163" s="335">
        <f t="shared" si="18"/>
        <v>0</v>
      </c>
      <c r="X1163" s="292" t="s">
        <v>439</v>
      </c>
    </row>
    <row r="1164" spans="1:24" ht="24" x14ac:dyDescent="0.2">
      <c r="A1164" s="463"/>
      <c r="B1164" s="465"/>
      <c r="C1164" s="463"/>
      <c r="D1164" s="463"/>
      <c r="E1164" s="463"/>
      <c r="F1164" s="463"/>
      <c r="G1164" s="463"/>
      <c r="H1164" s="463"/>
      <c r="I1164" s="463"/>
      <c r="J1164" s="465"/>
      <c r="K1164" s="463"/>
      <c r="L1164" s="463"/>
      <c r="M1164" s="463"/>
      <c r="N1164" s="463"/>
      <c r="O1164" s="463"/>
      <c r="P1164" s="464"/>
      <c r="Q1164" s="302" t="s">
        <v>60</v>
      </c>
      <c r="R1164" s="297" t="s">
        <v>255</v>
      </c>
      <c r="S1164" s="297" t="s">
        <v>45</v>
      </c>
      <c r="T1164" s="297" t="s">
        <v>56</v>
      </c>
      <c r="U1164" s="344"/>
      <c r="V1164" s="344"/>
      <c r="W1164" s="335">
        <f t="shared" si="18"/>
        <v>0</v>
      </c>
      <c r="X1164" s="292" t="s">
        <v>439</v>
      </c>
    </row>
    <row r="1165" spans="1:24" x14ac:dyDescent="0.2">
      <c r="A1165" s="463" t="s">
        <v>253</v>
      </c>
      <c r="B1165" s="465">
        <v>158</v>
      </c>
      <c r="C1165" s="463" t="s">
        <v>1098</v>
      </c>
      <c r="D1165" s="463" t="s">
        <v>42</v>
      </c>
      <c r="E1165" s="463">
        <v>35</v>
      </c>
      <c r="F1165" s="463">
        <v>110</v>
      </c>
      <c r="G1165" s="463">
        <v>13</v>
      </c>
      <c r="H1165" s="463">
        <v>2</v>
      </c>
      <c r="I1165" s="463">
        <v>7</v>
      </c>
      <c r="J1165" s="465">
        <v>91</v>
      </c>
      <c r="K1165" s="463" t="s">
        <v>50</v>
      </c>
      <c r="L1165" s="463" t="s">
        <v>44</v>
      </c>
      <c r="M1165" s="463" t="s">
        <v>45</v>
      </c>
      <c r="N1165" s="463" t="s">
        <v>45</v>
      </c>
      <c r="O1165" s="463" t="s">
        <v>45</v>
      </c>
      <c r="P1165" s="464"/>
      <c r="Q1165" s="302" t="s">
        <v>46</v>
      </c>
      <c r="R1165" s="297" t="s">
        <v>255</v>
      </c>
      <c r="S1165" s="297" t="s">
        <v>51</v>
      </c>
      <c r="T1165" s="297"/>
      <c r="U1165" s="344"/>
      <c r="V1165" s="344"/>
      <c r="W1165" s="335">
        <f t="shared" si="18"/>
        <v>0</v>
      </c>
      <c r="X1165" s="292" t="s">
        <v>439</v>
      </c>
    </row>
    <row r="1166" spans="1:24" ht="24" x14ac:dyDescent="0.2">
      <c r="A1166" s="463"/>
      <c r="B1166" s="465"/>
      <c r="C1166" s="463"/>
      <c r="D1166" s="463"/>
      <c r="E1166" s="463"/>
      <c r="F1166" s="463"/>
      <c r="G1166" s="463"/>
      <c r="H1166" s="463"/>
      <c r="I1166" s="463"/>
      <c r="J1166" s="465"/>
      <c r="K1166" s="463"/>
      <c r="L1166" s="463"/>
      <c r="M1166" s="463"/>
      <c r="N1166" s="463"/>
      <c r="O1166" s="463"/>
      <c r="P1166" s="464"/>
      <c r="Q1166" s="302" t="s">
        <v>48</v>
      </c>
      <c r="R1166" s="297" t="s">
        <v>255</v>
      </c>
      <c r="S1166" s="297" t="s">
        <v>51</v>
      </c>
      <c r="T1166" s="297"/>
      <c r="U1166" s="344"/>
      <c r="V1166" s="344"/>
      <c r="W1166" s="335">
        <f t="shared" si="18"/>
        <v>0</v>
      </c>
      <c r="X1166" s="292" t="s">
        <v>439</v>
      </c>
    </row>
    <row r="1167" spans="1:24" x14ac:dyDescent="0.2">
      <c r="A1167" s="463" t="s">
        <v>253</v>
      </c>
      <c r="B1167" s="465">
        <v>161</v>
      </c>
      <c r="C1167" s="463" t="s">
        <v>1099</v>
      </c>
      <c r="D1167" s="463" t="s">
        <v>42</v>
      </c>
      <c r="E1167" s="463">
        <v>54</v>
      </c>
      <c r="F1167" s="463">
        <v>170</v>
      </c>
      <c r="G1167" s="463">
        <v>19</v>
      </c>
      <c r="H1167" s="463">
        <v>3</v>
      </c>
      <c r="I1167" s="463">
        <v>9</v>
      </c>
      <c r="J1167" s="465">
        <v>171</v>
      </c>
      <c r="K1167" s="463" t="s">
        <v>50</v>
      </c>
      <c r="L1167" s="463" t="s">
        <v>44</v>
      </c>
      <c r="M1167" s="463" t="s">
        <v>45</v>
      </c>
      <c r="N1167" s="463" t="s">
        <v>43</v>
      </c>
      <c r="O1167" s="463" t="s">
        <v>43</v>
      </c>
      <c r="P1167" s="464" t="s">
        <v>62</v>
      </c>
      <c r="Q1167" s="302" t="s">
        <v>46</v>
      </c>
      <c r="R1167" s="297" t="s">
        <v>255</v>
      </c>
      <c r="S1167" s="297" t="s">
        <v>45</v>
      </c>
      <c r="T1167" s="297"/>
      <c r="U1167" s="344"/>
      <c r="V1167" s="344"/>
      <c r="W1167" s="335">
        <f t="shared" si="18"/>
        <v>0</v>
      </c>
      <c r="X1167" s="292" t="s">
        <v>439</v>
      </c>
    </row>
    <row r="1168" spans="1:24" ht="24" x14ac:dyDescent="0.2">
      <c r="A1168" s="463"/>
      <c r="B1168" s="465"/>
      <c r="C1168" s="463"/>
      <c r="D1168" s="463"/>
      <c r="E1168" s="463"/>
      <c r="F1168" s="463"/>
      <c r="G1168" s="463"/>
      <c r="H1168" s="463"/>
      <c r="I1168" s="463"/>
      <c r="J1168" s="465"/>
      <c r="K1168" s="463"/>
      <c r="L1168" s="463"/>
      <c r="M1168" s="463"/>
      <c r="N1168" s="463"/>
      <c r="O1168" s="463"/>
      <c r="P1168" s="464"/>
      <c r="Q1168" s="302" t="s">
        <v>60</v>
      </c>
      <c r="R1168" s="297" t="s">
        <v>255</v>
      </c>
      <c r="S1168" s="297" t="s">
        <v>45</v>
      </c>
      <c r="T1168" s="297" t="s">
        <v>56</v>
      </c>
      <c r="U1168" s="344"/>
      <c r="V1168" s="344"/>
      <c r="W1168" s="335">
        <f t="shared" si="18"/>
        <v>0</v>
      </c>
      <c r="X1168" s="292" t="s">
        <v>439</v>
      </c>
    </row>
    <row r="1169" spans="1:24" x14ac:dyDescent="0.2">
      <c r="A1169" s="463" t="s">
        <v>253</v>
      </c>
      <c r="B1169" s="465">
        <v>162</v>
      </c>
      <c r="C1169" s="463" t="s">
        <v>1100</v>
      </c>
      <c r="D1169" s="463" t="s">
        <v>42</v>
      </c>
      <c r="E1169" s="463">
        <v>50</v>
      </c>
      <c r="F1169" s="463">
        <v>157</v>
      </c>
      <c r="G1169" s="463">
        <v>17</v>
      </c>
      <c r="H1169" s="463">
        <v>3</v>
      </c>
      <c r="I1169" s="463">
        <v>8</v>
      </c>
      <c r="J1169" s="465">
        <v>136</v>
      </c>
      <c r="K1169" s="463" t="s">
        <v>50</v>
      </c>
      <c r="L1169" s="463" t="s">
        <v>44</v>
      </c>
      <c r="M1169" s="463" t="s">
        <v>45</v>
      </c>
      <c r="N1169" s="463" t="s">
        <v>45</v>
      </c>
      <c r="O1169" s="463" t="s">
        <v>45</v>
      </c>
      <c r="P1169" s="464"/>
      <c r="Q1169" s="302" t="s">
        <v>46</v>
      </c>
      <c r="R1169" s="297" t="s">
        <v>255</v>
      </c>
      <c r="S1169" s="297" t="s">
        <v>51</v>
      </c>
      <c r="T1169" s="297"/>
      <c r="U1169" s="344"/>
      <c r="V1169" s="344"/>
      <c r="W1169" s="335">
        <f t="shared" si="18"/>
        <v>0</v>
      </c>
      <c r="X1169" s="292" t="s">
        <v>439</v>
      </c>
    </row>
    <row r="1170" spans="1:24" ht="24" x14ac:dyDescent="0.2">
      <c r="A1170" s="463"/>
      <c r="B1170" s="465"/>
      <c r="C1170" s="463"/>
      <c r="D1170" s="463"/>
      <c r="E1170" s="463"/>
      <c r="F1170" s="463"/>
      <c r="G1170" s="463"/>
      <c r="H1170" s="463"/>
      <c r="I1170" s="463"/>
      <c r="J1170" s="465"/>
      <c r="K1170" s="463"/>
      <c r="L1170" s="463"/>
      <c r="M1170" s="463"/>
      <c r="N1170" s="463"/>
      <c r="O1170" s="463"/>
      <c r="P1170" s="464"/>
      <c r="Q1170" s="302" t="s">
        <v>48</v>
      </c>
      <c r="R1170" s="297" t="s">
        <v>255</v>
      </c>
      <c r="S1170" s="297" t="s">
        <v>51</v>
      </c>
      <c r="T1170" s="297"/>
      <c r="U1170" s="344"/>
      <c r="V1170" s="344"/>
      <c r="W1170" s="335">
        <f t="shared" si="18"/>
        <v>0</v>
      </c>
      <c r="X1170" s="292" t="s">
        <v>439</v>
      </c>
    </row>
    <row r="1171" spans="1:24" x14ac:dyDescent="0.2">
      <c r="A1171" s="286" t="s">
        <v>253</v>
      </c>
      <c r="B1171" s="349">
        <v>163</v>
      </c>
      <c r="C1171" s="286" t="s">
        <v>1101</v>
      </c>
      <c r="D1171" s="286" t="s">
        <v>42</v>
      </c>
      <c r="E1171" s="286">
        <v>49</v>
      </c>
      <c r="F1171" s="286">
        <v>154</v>
      </c>
      <c r="G1171" s="286">
        <v>14</v>
      </c>
      <c r="H1171" s="286">
        <v>3</v>
      </c>
      <c r="I1171" s="286">
        <v>9</v>
      </c>
      <c r="J1171" s="349">
        <v>126</v>
      </c>
      <c r="K1171" s="286" t="s">
        <v>50</v>
      </c>
      <c r="L1171" s="286" t="s">
        <v>44</v>
      </c>
      <c r="M1171" s="286" t="s">
        <v>45</v>
      </c>
      <c r="N1171" s="286" t="s">
        <v>43</v>
      </c>
      <c r="O1171" s="286" t="s">
        <v>43</v>
      </c>
      <c r="P1171" s="302" t="s">
        <v>303</v>
      </c>
      <c r="Q1171" s="302" t="s">
        <v>71</v>
      </c>
      <c r="R1171" s="297" t="s">
        <v>58</v>
      </c>
      <c r="S1171" s="297" t="s">
        <v>45</v>
      </c>
      <c r="T1171" s="297" t="s">
        <v>72</v>
      </c>
      <c r="U1171" s="344"/>
      <c r="V1171" s="344"/>
      <c r="W1171" s="335">
        <f t="shared" si="18"/>
        <v>0</v>
      </c>
      <c r="X1171" s="292" t="s">
        <v>439</v>
      </c>
    </row>
    <row r="1172" spans="1:24" x14ac:dyDescent="0.2">
      <c r="A1172" s="463" t="s">
        <v>253</v>
      </c>
      <c r="B1172" s="465">
        <v>165</v>
      </c>
      <c r="C1172" s="463" t="s">
        <v>1102</v>
      </c>
      <c r="D1172" s="463" t="s">
        <v>42</v>
      </c>
      <c r="E1172" s="463">
        <v>52</v>
      </c>
      <c r="F1172" s="463">
        <v>163</v>
      </c>
      <c r="G1172" s="463">
        <v>14</v>
      </c>
      <c r="H1172" s="463">
        <v>2</v>
      </c>
      <c r="I1172" s="463">
        <v>8</v>
      </c>
      <c r="J1172" s="465">
        <v>112</v>
      </c>
      <c r="K1172" s="463" t="s">
        <v>50</v>
      </c>
      <c r="L1172" s="463" t="s">
        <v>44</v>
      </c>
      <c r="M1172" s="463" t="s">
        <v>45</v>
      </c>
      <c r="N1172" s="463" t="s">
        <v>51</v>
      </c>
      <c r="O1172" s="463" t="s">
        <v>51</v>
      </c>
      <c r="P1172" s="464" t="s">
        <v>238</v>
      </c>
      <c r="Q1172" s="302" t="s">
        <v>46</v>
      </c>
      <c r="R1172" s="297" t="s">
        <v>255</v>
      </c>
      <c r="S1172" s="297" t="s">
        <v>51</v>
      </c>
      <c r="T1172" s="297"/>
      <c r="U1172" s="344"/>
      <c r="V1172" s="344"/>
      <c r="W1172" s="335">
        <f t="shared" si="18"/>
        <v>0</v>
      </c>
      <c r="X1172" s="292" t="s">
        <v>439</v>
      </c>
    </row>
    <row r="1173" spans="1:24" x14ac:dyDescent="0.2">
      <c r="A1173" s="463"/>
      <c r="B1173" s="465"/>
      <c r="C1173" s="463"/>
      <c r="D1173" s="463"/>
      <c r="E1173" s="463"/>
      <c r="F1173" s="463"/>
      <c r="G1173" s="463"/>
      <c r="H1173" s="463"/>
      <c r="I1173" s="463"/>
      <c r="J1173" s="465"/>
      <c r="K1173" s="463"/>
      <c r="L1173" s="463"/>
      <c r="M1173" s="463"/>
      <c r="N1173" s="463"/>
      <c r="O1173" s="463"/>
      <c r="P1173" s="464"/>
      <c r="Q1173" s="302" t="s">
        <v>60</v>
      </c>
      <c r="R1173" s="297" t="s">
        <v>255</v>
      </c>
      <c r="S1173" s="297" t="s">
        <v>51</v>
      </c>
      <c r="T1173" s="297" t="s">
        <v>70</v>
      </c>
      <c r="U1173" s="344"/>
      <c r="V1173" s="344"/>
      <c r="W1173" s="335">
        <f t="shared" si="18"/>
        <v>0</v>
      </c>
      <c r="X1173" s="292" t="s">
        <v>439</v>
      </c>
    </row>
    <row r="1174" spans="1:24" x14ac:dyDescent="0.2">
      <c r="A1174" s="286" t="s">
        <v>253</v>
      </c>
      <c r="B1174" s="349">
        <v>167</v>
      </c>
      <c r="C1174" s="286" t="s">
        <v>1103</v>
      </c>
      <c r="D1174" s="286" t="s">
        <v>42</v>
      </c>
      <c r="E1174" s="286">
        <v>66</v>
      </c>
      <c r="F1174" s="286">
        <v>207</v>
      </c>
      <c r="G1174" s="286">
        <v>19</v>
      </c>
      <c r="H1174" s="286">
        <v>2</v>
      </c>
      <c r="I1174" s="286">
        <v>10</v>
      </c>
      <c r="J1174" s="349">
        <v>190</v>
      </c>
      <c r="K1174" s="286" t="s">
        <v>50</v>
      </c>
      <c r="L1174" s="286" t="s">
        <v>44</v>
      </c>
      <c r="M1174" s="286" t="s">
        <v>45</v>
      </c>
      <c r="N1174" s="286" t="s">
        <v>43</v>
      </c>
      <c r="O1174" s="286" t="s">
        <v>43</v>
      </c>
      <c r="P1174" s="302"/>
      <c r="Q1174" s="302" t="s">
        <v>71</v>
      </c>
      <c r="R1174" s="297" t="s">
        <v>58</v>
      </c>
      <c r="S1174" s="297" t="s">
        <v>45</v>
      </c>
      <c r="T1174" s="297" t="s">
        <v>72</v>
      </c>
      <c r="U1174" s="344"/>
      <c r="V1174" s="344"/>
      <c r="W1174" s="335">
        <f t="shared" si="18"/>
        <v>0</v>
      </c>
      <c r="X1174" s="292" t="s">
        <v>439</v>
      </c>
    </row>
    <row r="1175" spans="1:24" x14ac:dyDescent="0.2">
      <c r="A1175" s="463" t="s">
        <v>253</v>
      </c>
      <c r="B1175" s="465">
        <v>168</v>
      </c>
      <c r="C1175" s="463" t="s">
        <v>1104</v>
      </c>
      <c r="D1175" s="463" t="s">
        <v>42</v>
      </c>
      <c r="E1175" s="463">
        <v>53</v>
      </c>
      <c r="F1175" s="463">
        <v>167</v>
      </c>
      <c r="G1175" s="463">
        <v>19</v>
      </c>
      <c r="H1175" s="463">
        <v>3</v>
      </c>
      <c r="I1175" s="463">
        <v>8</v>
      </c>
      <c r="J1175" s="465">
        <v>152</v>
      </c>
      <c r="K1175" s="463" t="s">
        <v>50</v>
      </c>
      <c r="L1175" s="463" t="s">
        <v>44</v>
      </c>
      <c r="M1175" s="463" t="s">
        <v>45</v>
      </c>
      <c r="N1175" s="463" t="s">
        <v>51</v>
      </c>
      <c r="O1175" s="463" t="s">
        <v>51</v>
      </c>
      <c r="P1175" s="464" t="s">
        <v>55</v>
      </c>
      <c r="Q1175" s="302" t="s">
        <v>46</v>
      </c>
      <c r="R1175" s="297" t="s">
        <v>255</v>
      </c>
      <c r="S1175" s="297" t="s">
        <v>51</v>
      </c>
      <c r="T1175" s="297"/>
      <c r="U1175" s="344"/>
      <c r="V1175" s="344"/>
      <c r="W1175" s="335">
        <f t="shared" si="18"/>
        <v>0</v>
      </c>
      <c r="X1175" s="292" t="s">
        <v>439</v>
      </c>
    </row>
    <row r="1176" spans="1:24" ht="24" x14ac:dyDescent="0.2">
      <c r="A1176" s="463"/>
      <c r="B1176" s="465"/>
      <c r="C1176" s="463"/>
      <c r="D1176" s="463"/>
      <c r="E1176" s="463"/>
      <c r="F1176" s="463"/>
      <c r="G1176" s="463"/>
      <c r="H1176" s="463"/>
      <c r="I1176" s="463"/>
      <c r="J1176" s="465"/>
      <c r="K1176" s="463"/>
      <c r="L1176" s="463"/>
      <c r="M1176" s="463"/>
      <c r="N1176" s="463"/>
      <c r="O1176" s="463"/>
      <c r="P1176" s="464"/>
      <c r="Q1176" s="302" t="s">
        <v>60</v>
      </c>
      <c r="R1176" s="297" t="s">
        <v>255</v>
      </c>
      <c r="S1176" s="297" t="s">
        <v>51</v>
      </c>
      <c r="T1176" s="297" t="s">
        <v>56</v>
      </c>
      <c r="U1176" s="344"/>
      <c r="V1176" s="344"/>
      <c r="W1176" s="335">
        <f t="shared" si="18"/>
        <v>0</v>
      </c>
      <c r="X1176" s="292" t="s">
        <v>439</v>
      </c>
    </row>
    <row r="1177" spans="1:24" x14ac:dyDescent="0.2">
      <c r="A1177" s="463" t="s">
        <v>253</v>
      </c>
      <c r="B1177" s="465">
        <v>169</v>
      </c>
      <c r="C1177" s="463" t="s">
        <v>1105</v>
      </c>
      <c r="D1177" s="463" t="s">
        <v>42</v>
      </c>
      <c r="E1177" s="463">
        <v>90</v>
      </c>
      <c r="F1177" s="463">
        <v>283</v>
      </c>
      <c r="G1177" s="463">
        <v>21</v>
      </c>
      <c r="H1177" s="463">
        <v>3</v>
      </c>
      <c r="I1177" s="463">
        <v>11</v>
      </c>
      <c r="J1177" s="465">
        <v>231</v>
      </c>
      <c r="K1177" s="463" t="s">
        <v>50</v>
      </c>
      <c r="L1177" s="463" t="s">
        <v>44</v>
      </c>
      <c r="M1177" s="463" t="s">
        <v>45</v>
      </c>
      <c r="N1177" s="463" t="s">
        <v>43</v>
      </c>
      <c r="O1177" s="463" t="s">
        <v>43</v>
      </c>
      <c r="P1177" s="464" t="s">
        <v>62</v>
      </c>
      <c r="Q1177" s="302" t="s">
        <v>71</v>
      </c>
      <c r="R1177" s="297" t="s">
        <v>58</v>
      </c>
      <c r="S1177" s="297" t="s">
        <v>45</v>
      </c>
      <c r="T1177" s="297" t="s">
        <v>72</v>
      </c>
      <c r="U1177" s="344"/>
      <c r="V1177" s="344"/>
      <c r="W1177" s="335">
        <f t="shared" si="18"/>
        <v>0</v>
      </c>
      <c r="X1177" s="292" t="s">
        <v>439</v>
      </c>
    </row>
    <row r="1178" spans="1:24" ht="24" x14ac:dyDescent="0.2">
      <c r="A1178" s="463"/>
      <c r="B1178" s="465"/>
      <c r="C1178" s="463"/>
      <c r="D1178" s="463"/>
      <c r="E1178" s="463"/>
      <c r="F1178" s="463"/>
      <c r="G1178" s="463"/>
      <c r="H1178" s="463"/>
      <c r="I1178" s="463"/>
      <c r="J1178" s="465"/>
      <c r="K1178" s="463"/>
      <c r="L1178" s="463"/>
      <c r="M1178" s="463"/>
      <c r="N1178" s="463"/>
      <c r="O1178" s="463"/>
      <c r="P1178" s="464"/>
      <c r="Q1178" s="302" t="s">
        <v>60</v>
      </c>
      <c r="R1178" s="297" t="s">
        <v>58</v>
      </c>
      <c r="S1178" s="297" t="s">
        <v>45</v>
      </c>
      <c r="T1178" s="297" t="s">
        <v>61</v>
      </c>
      <c r="U1178" s="344"/>
      <c r="V1178" s="344"/>
      <c r="W1178" s="335">
        <f t="shared" si="18"/>
        <v>0</v>
      </c>
      <c r="X1178" s="292" t="s">
        <v>439</v>
      </c>
    </row>
    <row r="1179" spans="1:24" x14ac:dyDescent="0.2">
      <c r="A1179" s="463" t="s">
        <v>253</v>
      </c>
      <c r="B1179" s="465">
        <v>170</v>
      </c>
      <c r="C1179" s="463" t="s">
        <v>1106</v>
      </c>
      <c r="D1179" s="463" t="s">
        <v>42</v>
      </c>
      <c r="E1179" s="463">
        <v>68</v>
      </c>
      <c r="F1179" s="463">
        <v>214</v>
      </c>
      <c r="G1179" s="463">
        <v>20</v>
      </c>
      <c r="H1179" s="463">
        <v>2</v>
      </c>
      <c r="I1179" s="463">
        <v>11</v>
      </c>
      <c r="J1179" s="465">
        <v>220</v>
      </c>
      <c r="K1179" s="463" t="s">
        <v>50</v>
      </c>
      <c r="L1179" s="463" t="s">
        <v>44</v>
      </c>
      <c r="M1179" s="463" t="s">
        <v>45</v>
      </c>
      <c r="N1179" s="463" t="s">
        <v>43</v>
      </c>
      <c r="O1179" s="463" t="s">
        <v>43</v>
      </c>
      <c r="P1179" s="464" t="s">
        <v>62</v>
      </c>
      <c r="Q1179" s="302" t="s">
        <v>71</v>
      </c>
      <c r="R1179" s="297" t="s">
        <v>58</v>
      </c>
      <c r="S1179" s="297" t="s">
        <v>45</v>
      </c>
      <c r="T1179" s="297" t="s">
        <v>83</v>
      </c>
      <c r="U1179" s="344"/>
      <c r="V1179" s="344"/>
      <c r="W1179" s="335">
        <f t="shared" si="18"/>
        <v>0</v>
      </c>
      <c r="X1179" s="292" t="s">
        <v>439</v>
      </c>
    </row>
    <row r="1180" spans="1:24" ht="24" x14ac:dyDescent="0.2">
      <c r="A1180" s="463"/>
      <c r="B1180" s="465"/>
      <c r="C1180" s="463"/>
      <c r="D1180" s="463"/>
      <c r="E1180" s="463"/>
      <c r="F1180" s="463"/>
      <c r="G1180" s="463"/>
      <c r="H1180" s="463"/>
      <c r="I1180" s="463"/>
      <c r="J1180" s="465"/>
      <c r="K1180" s="463"/>
      <c r="L1180" s="463"/>
      <c r="M1180" s="463"/>
      <c r="N1180" s="463"/>
      <c r="O1180" s="463"/>
      <c r="P1180" s="464"/>
      <c r="Q1180" s="302" t="s">
        <v>60</v>
      </c>
      <c r="R1180" s="297" t="s">
        <v>58</v>
      </c>
      <c r="S1180" s="297" t="s">
        <v>45</v>
      </c>
      <c r="T1180" s="297" t="s">
        <v>61</v>
      </c>
      <c r="U1180" s="344"/>
      <c r="V1180" s="344"/>
      <c r="W1180" s="335">
        <f t="shared" si="18"/>
        <v>0</v>
      </c>
      <c r="X1180" s="292" t="s">
        <v>439</v>
      </c>
    </row>
    <row r="1181" spans="1:24" x14ac:dyDescent="0.2">
      <c r="A1181" s="463" t="s">
        <v>253</v>
      </c>
      <c r="B1181" s="465">
        <v>171</v>
      </c>
      <c r="C1181" s="463" t="s">
        <v>1107</v>
      </c>
      <c r="D1181" s="463" t="s">
        <v>42</v>
      </c>
      <c r="E1181" s="463">
        <v>79</v>
      </c>
      <c r="F1181" s="463">
        <v>248</v>
      </c>
      <c r="G1181" s="463">
        <v>21</v>
      </c>
      <c r="H1181" s="463">
        <v>2</v>
      </c>
      <c r="I1181" s="463">
        <v>10</v>
      </c>
      <c r="J1181" s="465">
        <v>210</v>
      </c>
      <c r="K1181" s="463" t="s">
        <v>50</v>
      </c>
      <c r="L1181" s="463" t="s">
        <v>44</v>
      </c>
      <c r="M1181" s="463" t="s">
        <v>45</v>
      </c>
      <c r="N1181" s="463" t="s">
        <v>43</v>
      </c>
      <c r="O1181" s="463" t="s">
        <v>43</v>
      </c>
      <c r="P1181" s="464" t="s">
        <v>62</v>
      </c>
      <c r="Q1181" s="302" t="s">
        <v>71</v>
      </c>
      <c r="R1181" s="297" t="s">
        <v>58</v>
      </c>
      <c r="S1181" s="297" t="s">
        <v>45</v>
      </c>
      <c r="T1181" s="297"/>
      <c r="U1181" s="344"/>
      <c r="V1181" s="344"/>
      <c r="W1181" s="335">
        <f t="shared" si="18"/>
        <v>0</v>
      </c>
      <c r="X1181" s="292" t="s">
        <v>439</v>
      </c>
    </row>
    <row r="1182" spans="1:24" ht="24" x14ac:dyDescent="0.2">
      <c r="A1182" s="463"/>
      <c r="B1182" s="465"/>
      <c r="C1182" s="463"/>
      <c r="D1182" s="463"/>
      <c r="E1182" s="463"/>
      <c r="F1182" s="463"/>
      <c r="G1182" s="463"/>
      <c r="H1182" s="463"/>
      <c r="I1182" s="463"/>
      <c r="J1182" s="465"/>
      <c r="K1182" s="463"/>
      <c r="L1182" s="463"/>
      <c r="M1182" s="463"/>
      <c r="N1182" s="463"/>
      <c r="O1182" s="463"/>
      <c r="P1182" s="464"/>
      <c r="Q1182" s="302" t="s">
        <v>60</v>
      </c>
      <c r="R1182" s="297" t="s">
        <v>58</v>
      </c>
      <c r="S1182" s="297" t="s">
        <v>45</v>
      </c>
      <c r="T1182" s="297" t="s">
        <v>61</v>
      </c>
      <c r="U1182" s="344"/>
      <c r="V1182" s="344"/>
      <c r="W1182" s="335">
        <f t="shared" si="18"/>
        <v>0</v>
      </c>
      <c r="X1182" s="292" t="s">
        <v>439</v>
      </c>
    </row>
    <row r="1183" spans="1:24" x14ac:dyDescent="0.2">
      <c r="A1183" s="286" t="s">
        <v>253</v>
      </c>
      <c r="B1183" s="349">
        <v>172</v>
      </c>
      <c r="C1183" s="286" t="s">
        <v>1108</v>
      </c>
      <c r="D1183" s="286" t="s">
        <v>42</v>
      </c>
      <c r="E1183" s="286">
        <v>51</v>
      </c>
      <c r="F1183" s="286">
        <v>160</v>
      </c>
      <c r="G1183" s="286">
        <v>18</v>
      </c>
      <c r="H1183" s="286">
        <v>4</v>
      </c>
      <c r="I1183" s="286">
        <v>9</v>
      </c>
      <c r="J1183" s="349">
        <v>162</v>
      </c>
      <c r="K1183" s="286" t="s">
        <v>50</v>
      </c>
      <c r="L1183" s="286" t="s">
        <v>44</v>
      </c>
      <c r="M1183" s="286" t="s">
        <v>45</v>
      </c>
      <c r="N1183" s="286" t="s">
        <v>45</v>
      </c>
      <c r="O1183" s="286" t="s">
        <v>51</v>
      </c>
      <c r="P1183" s="302"/>
      <c r="Q1183" s="302" t="s">
        <v>46</v>
      </c>
      <c r="R1183" s="297" t="s">
        <v>255</v>
      </c>
      <c r="S1183" s="297" t="s">
        <v>51</v>
      </c>
      <c r="T1183" s="297"/>
      <c r="U1183" s="344"/>
      <c r="V1183" s="344"/>
      <c r="W1183" s="335">
        <f t="shared" si="18"/>
        <v>0</v>
      </c>
      <c r="X1183" s="292" t="s">
        <v>439</v>
      </c>
    </row>
    <row r="1184" spans="1:24" x14ac:dyDescent="0.2">
      <c r="A1184" s="463" t="s">
        <v>253</v>
      </c>
      <c r="B1184" s="465">
        <v>173</v>
      </c>
      <c r="C1184" s="463" t="s">
        <v>1109</v>
      </c>
      <c r="D1184" s="463" t="s">
        <v>42</v>
      </c>
      <c r="E1184" s="463">
        <v>63</v>
      </c>
      <c r="F1184" s="463">
        <v>198</v>
      </c>
      <c r="G1184" s="463">
        <v>20</v>
      </c>
      <c r="H1184" s="463">
        <v>3</v>
      </c>
      <c r="I1184" s="463">
        <v>11</v>
      </c>
      <c r="J1184" s="465">
        <v>220</v>
      </c>
      <c r="K1184" s="463" t="s">
        <v>50</v>
      </c>
      <c r="L1184" s="463" t="s">
        <v>44</v>
      </c>
      <c r="M1184" s="463" t="s">
        <v>45</v>
      </c>
      <c r="N1184" s="463" t="s">
        <v>51</v>
      </c>
      <c r="O1184" s="463" t="s">
        <v>43</v>
      </c>
      <c r="P1184" s="464" t="s">
        <v>62</v>
      </c>
      <c r="Q1184" s="302" t="s">
        <v>46</v>
      </c>
      <c r="R1184" s="297" t="s">
        <v>255</v>
      </c>
      <c r="S1184" s="297" t="s">
        <v>45</v>
      </c>
      <c r="T1184" s="297"/>
      <c r="U1184" s="344"/>
      <c r="V1184" s="344"/>
      <c r="W1184" s="335">
        <f t="shared" si="18"/>
        <v>0</v>
      </c>
      <c r="X1184" s="292" t="s">
        <v>439</v>
      </c>
    </row>
    <row r="1185" spans="1:24" ht="24" x14ac:dyDescent="0.2">
      <c r="A1185" s="463"/>
      <c r="B1185" s="465"/>
      <c r="C1185" s="463"/>
      <c r="D1185" s="463"/>
      <c r="E1185" s="463"/>
      <c r="F1185" s="463"/>
      <c r="G1185" s="463"/>
      <c r="H1185" s="463"/>
      <c r="I1185" s="463"/>
      <c r="J1185" s="465"/>
      <c r="K1185" s="463"/>
      <c r="L1185" s="463"/>
      <c r="M1185" s="463"/>
      <c r="N1185" s="463"/>
      <c r="O1185" s="463"/>
      <c r="P1185" s="464"/>
      <c r="Q1185" s="302" t="s">
        <v>60</v>
      </c>
      <c r="R1185" s="297" t="s">
        <v>255</v>
      </c>
      <c r="S1185" s="297" t="s">
        <v>45</v>
      </c>
      <c r="T1185" s="297" t="s">
        <v>56</v>
      </c>
      <c r="U1185" s="344"/>
      <c r="V1185" s="344"/>
      <c r="W1185" s="335">
        <f t="shared" si="18"/>
        <v>0</v>
      </c>
      <c r="X1185" s="292" t="s">
        <v>439</v>
      </c>
    </row>
    <row r="1186" spans="1:24" x14ac:dyDescent="0.2">
      <c r="A1186" s="463" t="s">
        <v>253</v>
      </c>
      <c r="B1186" s="465">
        <v>174</v>
      </c>
      <c r="C1186" s="463" t="s">
        <v>1110</v>
      </c>
      <c r="D1186" s="463" t="s">
        <v>42</v>
      </c>
      <c r="E1186" s="463">
        <v>103</v>
      </c>
      <c r="F1186" s="463">
        <v>324</v>
      </c>
      <c r="G1186" s="463">
        <v>21</v>
      </c>
      <c r="H1186" s="463">
        <v>2</v>
      </c>
      <c r="I1186" s="463">
        <v>12</v>
      </c>
      <c r="J1186" s="465">
        <v>252</v>
      </c>
      <c r="K1186" s="463" t="s">
        <v>58</v>
      </c>
      <c r="L1186" s="463" t="s">
        <v>44</v>
      </c>
      <c r="M1186" s="463" t="s">
        <v>45</v>
      </c>
      <c r="N1186" s="463" t="s">
        <v>43</v>
      </c>
      <c r="O1186" s="463" t="s">
        <v>50</v>
      </c>
      <c r="P1186" s="464" t="s">
        <v>304</v>
      </c>
      <c r="Q1186" s="302" t="s">
        <v>71</v>
      </c>
      <c r="R1186" s="297" t="s">
        <v>58</v>
      </c>
      <c r="S1186" s="297" t="s">
        <v>45</v>
      </c>
      <c r="T1186" s="297" t="s">
        <v>72</v>
      </c>
      <c r="U1186" s="344"/>
      <c r="V1186" s="344"/>
      <c r="W1186" s="335">
        <f t="shared" si="18"/>
        <v>0</v>
      </c>
      <c r="X1186" s="292" t="s">
        <v>439</v>
      </c>
    </row>
    <row r="1187" spans="1:24" ht="24" x14ac:dyDescent="0.2">
      <c r="A1187" s="463"/>
      <c r="B1187" s="465"/>
      <c r="C1187" s="463"/>
      <c r="D1187" s="463"/>
      <c r="E1187" s="463"/>
      <c r="F1187" s="463"/>
      <c r="G1187" s="463"/>
      <c r="H1187" s="463"/>
      <c r="I1187" s="463"/>
      <c r="J1187" s="465"/>
      <c r="K1187" s="463"/>
      <c r="L1187" s="463"/>
      <c r="M1187" s="463"/>
      <c r="N1187" s="463"/>
      <c r="O1187" s="463"/>
      <c r="P1187" s="464"/>
      <c r="Q1187" s="302" t="s">
        <v>60</v>
      </c>
      <c r="R1187" s="297" t="s">
        <v>58</v>
      </c>
      <c r="S1187" s="297" t="s">
        <v>45</v>
      </c>
      <c r="T1187" s="297" t="s">
        <v>61</v>
      </c>
      <c r="U1187" s="344"/>
      <c r="V1187" s="344"/>
      <c r="W1187" s="335">
        <f t="shared" si="18"/>
        <v>0</v>
      </c>
      <c r="X1187" s="292" t="s">
        <v>439</v>
      </c>
    </row>
    <row r="1188" spans="1:24" x14ac:dyDescent="0.2">
      <c r="A1188" s="463" t="s">
        <v>253</v>
      </c>
      <c r="B1188" s="465">
        <v>352</v>
      </c>
      <c r="C1188" s="463" t="s">
        <v>1111</v>
      </c>
      <c r="D1188" s="463" t="s">
        <v>42</v>
      </c>
      <c r="E1188" s="463">
        <v>61</v>
      </c>
      <c r="F1188" s="463">
        <v>192</v>
      </c>
      <c r="G1188" s="463">
        <v>19</v>
      </c>
      <c r="H1188" s="463">
        <v>2</v>
      </c>
      <c r="I1188" s="463">
        <v>9</v>
      </c>
      <c r="J1188" s="465">
        <v>171</v>
      </c>
      <c r="K1188" s="463" t="s">
        <v>50</v>
      </c>
      <c r="L1188" s="463" t="s">
        <v>44</v>
      </c>
      <c r="M1188" s="463" t="s">
        <v>45</v>
      </c>
      <c r="N1188" s="463" t="s">
        <v>51</v>
      </c>
      <c r="O1188" s="463" t="s">
        <v>51</v>
      </c>
      <c r="P1188" s="464" t="s">
        <v>305</v>
      </c>
      <c r="Q1188" s="302" t="s">
        <v>46</v>
      </c>
      <c r="R1188" s="297" t="s">
        <v>255</v>
      </c>
      <c r="S1188" s="297" t="s">
        <v>45</v>
      </c>
      <c r="T1188" s="297"/>
      <c r="U1188" s="344"/>
      <c r="V1188" s="344"/>
      <c r="W1188" s="335">
        <f t="shared" si="18"/>
        <v>0</v>
      </c>
      <c r="X1188" s="292" t="s">
        <v>439</v>
      </c>
    </row>
    <row r="1189" spans="1:24" ht="24" x14ac:dyDescent="0.2">
      <c r="A1189" s="463"/>
      <c r="B1189" s="465"/>
      <c r="C1189" s="463"/>
      <c r="D1189" s="463"/>
      <c r="E1189" s="463"/>
      <c r="F1189" s="463"/>
      <c r="G1189" s="463"/>
      <c r="H1189" s="463"/>
      <c r="I1189" s="463"/>
      <c r="J1189" s="465"/>
      <c r="K1189" s="463"/>
      <c r="L1189" s="463"/>
      <c r="M1189" s="463"/>
      <c r="N1189" s="463"/>
      <c r="O1189" s="463"/>
      <c r="P1189" s="464"/>
      <c r="Q1189" s="302" t="s">
        <v>60</v>
      </c>
      <c r="R1189" s="297" t="s">
        <v>255</v>
      </c>
      <c r="S1189" s="297" t="s">
        <v>45</v>
      </c>
      <c r="T1189" s="297" t="s">
        <v>61</v>
      </c>
      <c r="U1189" s="344"/>
      <c r="V1189" s="344"/>
      <c r="W1189" s="335">
        <f t="shared" si="18"/>
        <v>0</v>
      </c>
      <c r="X1189" s="292" t="s">
        <v>439</v>
      </c>
    </row>
    <row r="1190" spans="1:24" x14ac:dyDescent="0.2">
      <c r="A1190" s="463" t="s">
        <v>253</v>
      </c>
      <c r="B1190" s="465">
        <v>353</v>
      </c>
      <c r="C1190" s="463" t="s">
        <v>1112</v>
      </c>
      <c r="D1190" s="463" t="s">
        <v>42</v>
      </c>
      <c r="E1190" s="463">
        <v>47</v>
      </c>
      <c r="F1190" s="463">
        <v>148</v>
      </c>
      <c r="G1190" s="463">
        <v>17</v>
      </c>
      <c r="H1190" s="463">
        <v>4</v>
      </c>
      <c r="I1190" s="463">
        <v>9</v>
      </c>
      <c r="J1190" s="465">
        <v>153</v>
      </c>
      <c r="K1190" s="463" t="s">
        <v>50</v>
      </c>
      <c r="L1190" s="463" t="s">
        <v>44</v>
      </c>
      <c r="M1190" s="463" t="s">
        <v>45</v>
      </c>
      <c r="N1190" s="463" t="s">
        <v>51</v>
      </c>
      <c r="O1190" s="463" t="s">
        <v>51</v>
      </c>
      <c r="P1190" s="464" t="s">
        <v>66</v>
      </c>
      <c r="Q1190" s="302" t="s">
        <v>46</v>
      </c>
      <c r="R1190" s="297" t="s">
        <v>255</v>
      </c>
      <c r="S1190" s="297" t="s">
        <v>45</v>
      </c>
      <c r="T1190" s="297"/>
      <c r="U1190" s="344"/>
      <c r="V1190" s="344"/>
      <c r="W1190" s="335">
        <f t="shared" si="18"/>
        <v>0</v>
      </c>
      <c r="X1190" s="292" t="s">
        <v>439</v>
      </c>
    </row>
    <row r="1191" spans="1:24" ht="24" x14ac:dyDescent="0.2">
      <c r="A1191" s="463"/>
      <c r="B1191" s="465"/>
      <c r="C1191" s="463"/>
      <c r="D1191" s="463"/>
      <c r="E1191" s="463"/>
      <c r="F1191" s="463"/>
      <c r="G1191" s="463"/>
      <c r="H1191" s="463"/>
      <c r="I1191" s="463"/>
      <c r="J1191" s="465"/>
      <c r="K1191" s="463"/>
      <c r="L1191" s="463"/>
      <c r="M1191" s="463"/>
      <c r="N1191" s="463"/>
      <c r="O1191" s="463"/>
      <c r="P1191" s="464"/>
      <c r="Q1191" s="302" t="s">
        <v>60</v>
      </c>
      <c r="R1191" s="297" t="s">
        <v>255</v>
      </c>
      <c r="S1191" s="297" t="s">
        <v>45</v>
      </c>
      <c r="T1191" s="297" t="s">
        <v>61</v>
      </c>
      <c r="U1191" s="344"/>
      <c r="V1191" s="344"/>
      <c r="W1191" s="335">
        <f t="shared" si="18"/>
        <v>0</v>
      </c>
      <c r="X1191" s="292" t="s">
        <v>439</v>
      </c>
    </row>
    <row r="1192" spans="1:24" x14ac:dyDescent="0.2">
      <c r="A1192" s="463" t="s">
        <v>253</v>
      </c>
      <c r="B1192" s="465">
        <v>354</v>
      </c>
      <c r="C1192" s="463" t="s">
        <v>1113</v>
      </c>
      <c r="D1192" s="463" t="s">
        <v>42</v>
      </c>
      <c r="E1192" s="463">
        <v>43</v>
      </c>
      <c r="F1192" s="463">
        <v>135</v>
      </c>
      <c r="G1192" s="463">
        <v>15</v>
      </c>
      <c r="H1192" s="463">
        <v>2</v>
      </c>
      <c r="I1192" s="463">
        <v>8</v>
      </c>
      <c r="J1192" s="465">
        <v>120</v>
      </c>
      <c r="K1192" s="463" t="s">
        <v>50</v>
      </c>
      <c r="L1192" s="463" t="s">
        <v>44</v>
      </c>
      <c r="M1192" s="463" t="s">
        <v>45</v>
      </c>
      <c r="N1192" s="463" t="s">
        <v>51</v>
      </c>
      <c r="O1192" s="463" t="s">
        <v>43</v>
      </c>
      <c r="P1192" s="464" t="s">
        <v>62</v>
      </c>
      <c r="Q1192" s="302" t="s">
        <v>46</v>
      </c>
      <c r="R1192" s="297" t="s">
        <v>255</v>
      </c>
      <c r="S1192" s="297" t="s">
        <v>45</v>
      </c>
      <c r="T1192" s="297"/>
      <c r="U1192" s="344"/>
      <c r="V1192" s="344"/>
      <c r="W1192" s="335">
        <f t="shared" si="18"/>
        <v>0</v>
      </c>
      <c r="X1192" s="292" t="s">
        <v>439</v>
      </c>
    </row>
    <row r="1193" spans="1:24" ht="24" x14ac:dyDescent="0.2">
      <c r="A1193" s="463"/>
      <c r="B1193" s="465"/>
      <c r="C1193" s="463"/>
      <c r="D1193" s="463"/>
      <c r="E1193" s="463"/>
      <c r="F1193" s="463"/>
      <c r="G1193" s="463"/>
      <c r="H1193" s="463"/>
      <c r="I1193" s="463"/>
      <c r="J1193" s="465"/>
      <c r="K1193" s="463"/>
      <c r="L1193" s="463"/>
      <c r="M1193" s="463"/>
      <c r="N1193" s="463"/>
      <c r="O1193" s="463"/>
      <c r="P1193" s="464"/>
      <c r="Q1193" s="302" t="s">
        <v>60</v>
      </c>
      <c r="R1193" s="297" t="s">
        <v>255</v>
      </c>
      <c r="S1193" s="297" t="s">
        <v>45</v>
      </c>
      <c r="T1193" s="297" t="s">
        <v>56</v>
      </c>
      <c r="U1193" s="344"/>
      <c r="V1193" s="344"/>
      <c r="W1193" s="335">
        <f t="shared" si="18"/>
        <v>0</v>
      </c>
      <c r="X1193" s="292" t="s">
        <v>439</v>
      </c>
    </row>
    <row r="1194" spans="1:24" x14ac:dyDescent="0.2">
      <c r="A1194" s="463" t="s">
        <v>253</v>
      </c>
      <c r="B1194" s="465">
        <v>355</v>
      </c>
      <c r="C1194" s="463" t="s">
        <v>1114</v>
      </c>
      <c r="D1194" s="463" t="s">
        <v>42</v>
      </c>
      <c r="E1194" s="463">
        <v>47</v>
      </c>
      <c r="F1194" s="463">
        <v>148</v>
      </c>
      <c r="G1194" s="463">
        <v>19</v>
      </c>
      <c r="H1194" s="463">
        <v>2</v>
      </c>
      <c r="I1194" s="463">
        <v>9</v>
      </c>
      <c r="J1194" s="465">
        <v>171</v>
      </c>
      <c r="K1194" s="463" t="s">
        <v>50</v>
      </c>
      <c r="L1194" s="463" t="s">
        <v>44</v>
      </c>
      <c r="M1194" s="463" t="s">
        <v>45</v>
      </c>
      <c r="N1194" s="463" t="s">
        <v>51</v>
      </c>
      <c r="O1194" s="463" t="s">
        <v>51</v>
      </c>
      <c r="P1194" s="464" t="s">
        <v>55</v>
      </c>
      <c r="Q1194" s="302" t="s">
        <v>46</v>
      </c>
      <c r="R1194" s="297" t="s">
        <v>255</v>
      </c>
      <c r="S1194" s="297" t="s">
        <v>45</v>
      </c>
      <c r="T1194" s="297"/>
      <c r="U1194" s="344"/>
      <c r="V1194" s="344"/>
      <c r="W1194" s="335">
        <f t="shared" si="18"/>
        <v>0</v>
      </c>
      <c r="X1194" s="292" t="s">
        <v>439</v>
      </c>
    </row>
    <row r="1195" spans="1:24" ht="24" x14ac:dyDescent="0.2">
      <c r="A1195" s="463"/>
      <c r="B1195" s="465"/>
      <c r="C1195" s="463"/>
      <c r="D1195" s="463"/>
      <c r="E1195" s="463"/>
      <c r="F1195" s="463"/>
      <c r="G1195" s="463"/>
      <c r="H1195" s="463"/>
      <c r="I1195" s="463"/>
      <c r="J1195" s="465"/>
      <c r="K1195" s="463"/>
      <c r="L1195" s="463"/>
      <c r="M1195" s="463"/>
      <c r="N1195" s="463"/>
      <c r="O1195" s="463"/>
      <c r="P1195" s="464"/>
      <c r="Q1195" s="302" t="s">
        <v>60</v>
      </c>
      <c r="R1195" s="297" t="s">
        <v>255</v>
      </c>
      <c r="S1195" s="297" t="s">
        <v>45</v>
      </c>
      <c r="T1195" s="297" t="s">
        <v>56</v>
      </c>
      <c r="U1195" s="344"/>
      <c r="V1195" s="344"/>
      <c r="W1195" s="335">
        <f t="shared" si="18"/>
        <v>0</v>
      </c>
      <c r="X1195" s="292" t="s">
        <v>439</v>
      </c>
    </row>
    <row r="1196" spans="1:24" x14ac:dyDescent="0.2">
      <c r="A1196" s="286" t="s">
        <v>253</v>
      </c>
      <c r="B1196" s="349">
        <v>356</v>
      </c>
      <c r="C1196" s="286" t="s">
        <v>1115</v>
      </c>
      <c r="D1196" s="286" t="s">
        <v>306</v>
      </c>
      <c r="E1196" s="286">
        <v>34</v>
      </c>
      <c r="F1196" s="286">
        <v>107</v>
      </c>
      <c r="G1196" s="286">
        <v>21</v>
      </c>
      <c r="H1196" s="286">
        <v>5</v>
      </c>
      <c r="I1196" s="286">
        <v>6</v>
      </c>
      <c r="J1196" s="349">
        <v>126</v>
      </c>
      <c r="K1196" s="286" t="s">
        <v>50</v>
      </c>
      <c r="L1196" s="286" t="s">
        <v>44</v>
      </c>
      <c r="M1196" s="286" t="s">
        <v>51</v>
      </c>
      <c r="N1196" s="286" t="s">
        <v>45</v>
      </c>
      <c r="O1196" s="286" t="s">
        <v>45</v>
      </c>
      <c r="P1196" s="302"/>
      <c r="Q1196" s="302" t="s">
        <v>54</v>
      </c>
      <c r="R1196" s="297" t="s">
        <v>255</v>
      </c>
      <c r="S1196" s="297" t="s">
        <v>51</v>
      </c>
      <c r="T1196" s="297"/>
      <c r="U1196" s="344"/>
      <c r="V1196" s="344"/>
      <c r="W1196" s="335">
        <f t="shared" si="18"/>
        <v>0</v>
      </c>
      <c r="X1196" s="292" t="s">
        <v>439</v>
      </c>
    </row>
    <row r="1197" spans="1:24" x14ac:dyDescent="0.2">
      <c r="A1197" s="286" t="s">
        <v>253</v>
      </c>
      <c r="B1197" s="349">
        <v>357</v>
      </c>
      <c r="C1197" s="286" t="s">
        <v>1116</v>
      </c>
      <c r="D1197" s="286" t="s">
        <v>42</v>
      </c>
      <c r="E1197" s="286">
        <v>46</v>
      </c>
      <c r="F1197" s="286">
        <v>145</v>
      </c>
      <c r="G1197" s="286">
        <v>16</v>
      </c>
      <c r="H1197" s="286">
        <v>4</v>
      </c>
      <c r="I1197" s="286">
        <v>8</v>
      </c>
      <c r="J1197" s="349">
        <v>128</v>
      </c>
      <c r="K1197" s="286" t="s">
        <v>50</v>
      </c>
      <c r="L1197" s="286" t="s">
        <v>44</v>
      </c>
      <c r="M1197" s="286" t="s">
        <v>45</v>
      </c>
      <c r="N1197" s="286" t="s">
        <v>45</v>
      </c>
      <c r="O1197" s="286" t="s">
        <v>51</v>
      </c>
      <c r="P1197" s="302"/>
      <c r="Q1197" s="302" t="s">
        <v>46</v>
      </c>
      <c r="R1197" s="297" t="s">
        <v>255</v>
      </c>
      <c r="S1197" s="297" t="s">
        <v>51</v>
      </c>
      <c r="T1197" s="297"/>
      <c r="U1197" s="344"/>
      <c r="V1197" s="344"/>
      <c r="W1197" s="335">
        <f t="shared" si="18"/>
        <v>0</v>
      </c>
      <c r="X1197" s="292" t="s">
        <v>439</v>
      </c>
    </row>
    <row r="1198" spans="1:24" x14ac:dyDescent="0.2">
      <c r="A1198" s="463" t="s">
        <v>253</v>
      </c>
      <c r="B1198" s="465">
        <v>358</v>
      </c>
      <c r="C1198" s="463" t="s">
        <v>1117</v>
      </c>
      <c r="D1198" s="463" t="s">
        <v>42</v>
      </c>
      <c r="E1198" s="463">
        <v>56</v>
      </c>
      <c r="F1198" s="463">
        <v>176</v>
      </c>
      <c r="G1198" s="463">
        <v>19</v>
      </c>
      <c r="H1198" s="463">
        <v>3</v>
      </c>
      <c r="I1198" s="463">
        <v>8</v>
      </c>
      <c r="J1198" s="465">
        <v>152</v>
      </c>
      <c r="K1198" s="463" t="s">
        <v>50</v>
      </c>
      <c r="L1198" s="463" t="s">
        <v>44</v>
      </c>
      <c r="M1198" s="463" t="s">
        <v>45</v>
      </c>
      <c r="N1198" s="463" t="s">
        <v>51</v>
      </c>
      <c r="O1198" s="463" t="s">
        <v>43</v>
      </c>
      <c r="P1198" s="464" t="s">
        <v>62</v>
      </c>
      <c r="Q1198" s="302" t="s">
        <v>46</v>
      </c>
      <c r="R1198" s="297" t="s">
        <v>255</v>
      </c>
      <c r="S1198" s="297" t="s">
        <v>45</v>
      </c>
      <c r="T1198" s="297"/>
      <c r="U1198" s="344"/>
      <c r="V1198" s="344"/>
      <c r="W1198" s="335">
        <f t="shared" si="18"/>
        <v>0</v>
      </c>
      <c r="X1198" s="292" t="s">
        <v>439</v>
      </c>
    </row>
    <row r="1199" spans="1:24" ht="24" x14ac:dyDescent="0.2">
      <c r="A1199" s="463"/>
      <c r="B1199" s="465"/>
      <c r="C1199" s="463"/>
      <c r="D1199" s="463"/>
      <c r="E1199" s="463"/>
      <c r="F1199" s="463"/>
      <c r="G1199" s="463"/>
      <c r="H1199" s="463"/>
      <c r="I1199" s="463"/>
      <c r="J1199" s="465"/>
      <c r="K1199" s="463"/>
      <c r="L1199" s="463"/>
      <c r="M1199" s="463"/>
      <c r="N1199" s="463"/>
      <c r="O1199" s="463"/>
      <c r="P1199" s="464"/>
      <c r="Q1199" s="302" t="s">
        <v>60</v>
      </c>
      <c r="R1199" s="297" t="s">
        <v>255</v>
      </c>
      <c r="S1199" s="297" t="s">
        <v>45</v>
      </c>
      <c r="T1199" s="297" t="s">
        <v>56</v>
      </c>
      <c r="U1199" s="344"/>
      <c r="V1199" s="344"/>
      <c r="W1199" s="335">
        <f t="shared" si="18"/>
        <v>0</v>
      </c>
      <c r="X1199" s="292" t="s">
        <v>439</v>
      </c>
    </row>
    <row r="1200" spans="1:24" x14ac:dyDescent="0.2">
      <c r="A1200" s="463" t="s">
        <v>253</v>
      </c>
      <c r="B1200" s="465">
        <v>359</v>
      </c>
      <c r="C1200" s="463" t="s">
        <v>1118</v>
      </c>
      <c r="D1200" s="463" t="s">
        <v>57</v>
      </c>
      <c r="E1200" s="463">
        <v>28</v>
      </c>
      <c r="F1200" s="463">
        <v>88</v>
      </c>
      <c r="G1200" s="463">
        <v>18</v>
      </c>
      <c r="H1200" s="463">
        <v>3</v>
      </c>
      <c r="I1200" s="463">
        <v>7</v>
      </c>
      <c r="J1200" s="465">
        <v>126</v>
      </c>
      <c r="K1200" s="463" t="s">
        <v>43</v>
      </c>
      <c r="L1200" s="463" t="s">
        <v>44</v>
      </c>
      <c r="M1200" s="463" t="s">
        <v>45</v>
      </c>
      <c r="N1200" s="463" t="s">
        <v>45</v>
      </c>
      <c r="O1200" s="463" t="s">
        <v>45</v>
      </c>
      <c r="P1200" s="464"/>
      <c r="Q1200" s="302" t="s">
        <v>46</v>
      </c>
      <c r="R1200" s="297" t="s">
        <v>255</v>
      </c>
      <c r="S1200" s="297" t="s">
        <v>51</v>
      </c>
      <c r="T1200" s="297"/>
      <c r="U1200" s="344"/>
      <c r="V1200" s="344"/>
      <c r="W1200" s="335">
        <f t="shared" si="18"/>
        <v>0</v>
      </c>
      <c r="X1200" s="292" t="s">
        <v>439</v>
      </c>
    </row>
    <row r="1201" spans="1:24" ht="24" x14ac:dyDescent="0.2">
      <c r="A1201" s="463"/>
      <c r="B1201" s="465"/>
      <c r="C1201" s="463"/>
      <c r="D1201" s="463"/>
      <c r="E1201" s="463"/>
      <c r="F1201" s="463"/>
      <c r="G1201" s="463"/>
      <c r="H1201" s="463"/>
      <c r="I1201" s="463"/>
      <c r="J1201" s="465"/>
      <c r="K1201" s="463"/>
      <c r="L1201" s="463"/>
      <c r="M1201" s="463"/>
      <c r="N1201" s="463"/>
      <c r="O1201" s="463"/>
      <c r="P1201" s="464"/>
      <c r="Q1201" s="302" t="s">
        <v>48</v>
      </c>
      <c r="R1201" s="297" t="s">
        <v>255</v>
      </c>
      <c r="S1201" s="297" t="s">
        <v>51</v>
      </c>
      <c r="T1201" s="297"/>
      <c r="U1201" s="344"/>
      <c r="V1201" s="344"/>
      <c r="W1201" s="335">
        <f t="shared" si="18"/>
        <v>0</v>
      </c>
      <c r="X1201" s="292" t="s">
        <v>439</v>
      </c>
    </row>
    <row r="1202" spans="1:24" x14ac:dyDescent="0.2">
      <c r="A1202" s="463" t="s">
        <v>253</v>
      </c>
      <c r="B1202" s="465">
        <v>360</v>
      </c>
      <c r="C1202" s="463" t="s">
        <v>1119</v>
      </c>
      <c r="D1202" s="463" t="s">
        <v>82</v>
      </c>
      <c r="E1202" s="463">
        <v>54</v>
      </c>
      <c r="F1202" s="463">
        <v>170</v>
      </c>
      <c r="G1202" s="463">
        <v>17</v>
      </c>
      <c r="H1202" s="463">
        <v>3</v>
      </c>
      <c r="I1202" s="463">
        <v>9</v>
      </c>
      <c r="J1202" s="465">
        <v>153</v>
      </c>
      <c r="K1202" s="463" t="s">
        <v>50</v>
      </c>
      <c r="L1202" s="463" t="s">
        <v>44</v>
      </c>
      <c r="M1202" s="463" t="s">
        <v>45</v>
      </c>
      <c r="N1202" s="463" t="s">
        <v>51</v>
      </c>
      <c r="O1202" s="463" t="s">
        <v>51</v>
      </c>
      <c r="P1202" s="464" t="s">
        <v>62</v>
      </c>
      <c r="Q1202" s="302" t="s">
        <v>46</v>
      </c>
      <c r="R1202" s="297" t="s">
        <v>255</v>
      </c>
      <c r="S1202" s="297" t="s">
        <v>45</v>
      </c>
      <c r="T1202" s="297"/>
      <c r="U1202" s="344"/>
      <c r="V1202" s="344"/>
      <c r="W1202" s="335">
        <f t="shared" si="18"/>
        <v>0</v>
      </c>
      <c r="X1202" s="292" t="s">
        <v>439</v>
      </c>
    </row>
    <row r="1203" spans="1:24" ht="24" x14ac:dyDescent="0.2">
      <c r="A1203" s="463"/>
      <c r="B1203" s="465"/>
      <c r="C1203" s="463"/>
      <c r="D1203" s="463"/>
      <c r="E1203" s="463"/>
      <c r="F1203" s="463"/>
      <c r="G1203" s="463"/>
      <c r="H1203" s="463"/>
      <c r="I1203" s="463"/>
      <c r="J1203" s="465"/>
      <c r="K1203" s="463"/>
      <c r="L1203" s="463"/>
      <c r="M1203" s="463"/>
      <c r="N1203" s="463"/>
      <c r="O1203" s="463"/>
      <c r="P1203" s="464"/>
      <c r="Q1203" s="302" t="s">
        <v>60</v>
      </c>
      <c r="R1203" s="297" t="s">
        <v>255</v>
      </c>
      <c r="S1203" s="297" t="s">
        <v>45</v>
      </c>
      <c r="T1203" s="297" t="s">
        <v>56</v>
      </c>
      <c r="U1203" s="344"/>
      <c r="V1203" s="344"/>
      <c r="W1203" s="335">
        <f t="shared" si="18"/>
        <v>0</v>
      </c>
      <c r="X1203" s="292" t="s">
        <v>439</v>
      </c>
    </row>
    <row r="1204" spans="1:24" ht="24" x14ac:dyDescent="0.2">
      <c r="A1204" s="286" t="s">
        <v>253</v>
      </c>
      <c r="B1204" s="349">
        <v>361</v>
      </c>
      <c r="C1204" s="286" t="s">
        <v>1120</v>
      </c>
      <c r="D1204" s="286" t="s">
        <v>82</v>
      </c>
      <c r="E1204" s="286">
        <v>56</v>
      </c>
      <c r="F1204" s="286">
        <v>176</v>
      </c>
      <c r="G1204" s="286">
        <v>16</v>
      </c>
      <c r="H1204" s="286">
        <v>2</v>
      </c>
      <c r="I1204" s="286">
        <v>9</v>
      </c>
      <c r="J1204" s="349">
        <v>144</v>
      </c>
      <c r="K1204" s="286" t="s">
        <v>50</v>
      </c>
      <c r="L1204" s="286" t="s">
        <v>44</v>
      </c>
      <c r="M1204" s="286" t="s">
        <v>45</v>
      </c>
      <c r="N1204" s="286" t="s">
        <v>51</v>
      </c>
      <c r="O1204" s="286" t="s">
        <v>51</v>
      </c>
      <c r="P1204" s="302" t="s">
        <v>66</v>
      </c>
      <c r="Q1204" s="302" t="s">
        <v>46</v>
      </c>
      <c r="R1204" s="297" t="s">
        <v>255</v>
      </c>
      <c r="S1204" s="297" t="s">
        <v>51</v>
      </c>
      <c r="T1204" s="297" t="s">
        <v>61</v>
      </c>
      <c r="U1204" s="344"/>
      <c r="V1204" s="344"/>
      <c r="W1204" s="335">
        <f t="shared" si="18"/>
        <v>0</v>
      </c>
      <c r="X1204" s="292" t="s">
        <v>439</v>
      </c>
    </row>
    <row r="1205" spans="1:24" x14ac:dyDescent="0.2">
      <c r="A1205" s="463" t="s">
        <v>253</v>
      </c>
      <c r="B1205" s="465">
        <v>362</v>
      </c>
      <c r="C1205" s="463" t="s">
        <v>1121</v>
      </c>
      <c r="D1205" s="463" t="s">
        <v>42</v>
      </c>
      <c r="E1205" s="463">
        <v>40</v>
      </c>
      <c r="F1205" s="463">
        <v>126</v>
      </c>
      <c r="G1205" s="463">
        <v>15</v>
      </c>
      <c r="H1205" s="463">
        <v>2</v>
      </c>
      <c r="I1205" s="463">
        <v>7</v>
      </c>
      <c r="J1205" s="465">
        <v>105</v>
      </c>
      <c r="K1205" s="463" t="s">
        <v>50</v>
      </c>
      <c r="L1205" s="463" t="s">
        <v>44</v>
      </c>
      <c r="M1205" s="463" t="s">
        <v>45</v>
      </c>
      <c r="N1205" s="463" t="s">
        <v>45</v>
      </c>
      <c r="O1205" s="463" t="s">
        <v>51</v>
      </c>
      <c r="P1205" s="464"/>
      <c r="Q1205" s="302" t="s">
        <v>46</v>
      </c>
      <c r="R1205" s="297" t="s">
        <v>255</v>
      </c>
      <c r="S1205" s="297" t="s">
        <v>51</v>
      </c>
      <c r="T1205" s="297"/>
      <c r="U1205" s="344"/>
      <c r="V1205" s="344"/>
      <c r="W1205" s="335">
        <f t="shared" si="18"/>
        <v>0</v>
      </c>
      <c r="X1205" s="292" t="s">
        <v>439</v>
      </c>
    </row>
    <row r="1206" spans="1:24" ht="24" x14ac:dyDescent="0.2">
      <c r="A1206" s="463"/>
      <c r="B1206" s="465"/>
      <c r="C1206" s="463"/>
      <c r="D1206" s="463"/>
      <c r="E1206" s="463"/>
      <c r="F1206" s="463"/>
      <c r="G1206" s="463"/>
      <c r="H1206" s="463"/>
      <c r="I1206" s="463"/>
      <c r="J1206" s="465"/>
      <c r="K1206" s="463"/>
      <c r="L1206" s="463"/>
      <c r="M1206" s="463"/>
      <c r="N1206" s="463"/>
      <c r="O1206" s="463"/>
      <c r="P1206" s="464"/>
      <c r="Q1206" s="302" t="s">
        <v>48</v>
      </c>
      <c r="R1206" s="297" t="s">
        <v>255</v>
      </c>
      <c r="S1206" s="297" t="s">
        <v>51</v>
      </c>
      <c r="T1206" s="297"/>
      <c r="U1206" s="344"/>
      <c r="V1206" s="344"/>
      <c r="W1206" s="335">
        <f t="shared" si="18"/>
        <v>0</v>
      </c>
      <c r="X1206" s="292" t="s">
        <v>439</v>
      </c>
    </row>
    <row r="1207" spans="1:24" x14ac:dyDescent="0.2">
      <c r="A1207" s="286" t="s">
        <v>253</v>
      </c>
      <c r="B1207" s="349">
        <v>363</v>
      </c>
      <c r="C1207" s="286" t="s">
        <v>1122</v>
      </c>
      <c r="D1207" s="286" t="s">
        <v>42</v>
      </c>
      <c r="E1207" s="286">
        <v>48</v>
      </c>
      <c r="F1207" s="286">
        <v>151</v>
      </c>
      <c r="G1207" s="286">
        <v>15</v>
      </c>
      <c r="H1207" s="286">
        <v>2</v>
      </c>
      <c r="I1207" s="286">
        <v>8</v>
      </c>
      <c r="J1207" s="349">
        <v>120</v>
      </c>
      <c r="K1207" s="286" t="s">
        <v>50</v>
      </c>
      <c r="L1207" s="286" t="s">
        <v>44</v>
      </c>
      <c r="M1207" s="286" t="s">
        <v>45</v>
      </c>
      <c r="N1207" s="286" t="s">
        <v>45</v>
      </c>
      <c r="O1207" s="286" t="s">
        <v>51</v>
      </c>
      <c r="P1207" s="302"/>
      <c r="Q1207" s="302" t="s">
        <v>46</v>
      </c>
      <c r="R1207" s="297" t="s">
        <v>255</v>
      </c>
      <c r="S1207" s="297" t="s">
        <v>51</v>
      </c>
      <c r="T1207" s="297"/>
      <c r="U1207" s="344"/>
      <c r="V1207" s="344"/>
      <c r="W1207" s="335">
        <f t="shared" si="18"/>
        <v>0</v>
      </c>
      <c r="X1207" s="292" t="s">
        <v>439</v>
      </c>
    </row>
    <row r="1208" spans="1:24" x14ac:dyDescent="0.2">
      <c r="A1208" s="286" t="s">
        <v>253</v>
      </c>
      <c r="B1208" s="349">
        <v>364</v>
      </c>
      <c r="C1208" s="286" t="s">
        <v>1123</v>
      </c>
      <c r="D1208" s="286" t="s">
        <v>82</v>
      </c>
      <c r="E1208" s="286">
        <v>56</v>
      </c>
      <c r="F1208" s="286">
        <v>176</v>
      </c>
      <c r="G1208" s="286">
        <v>17</v>
      </c>
      <c r="H1208" s="286">
        <v>3</v>
      </c>
      <c r="I1208" s="286">
        <v>9</v>
      </c>
      <c r="J1208" s="349">
        <v>153</v>
      </c>
      <c r="K1208" s="286" t="s">
        <v>50</v>
      </c>
      <c r="L1208" s="286" t="s">
        <v>44</v>
      </c>
      <c r="M1208" s="286" t="s">
        <v>45</v>
      </c>
      <c r="N1208" s="286" t="s">
        <v>45</v>
      </c>
      <c r="O1208" s="286" t="s">
        <v>51</v>
      </c>
      <c r="P1208" s="302"/>
      <c r="Q1208" s="302" t="s">
        <v>46</v>
      </c>
      <c r="R1208" s="297" t="s">
        <v>255</v>
      </c>
      <c r="S1208" s="297" t="s">
        <v>51</v>
      </c>
      <c r="T1208" s="297"/>
      <c r="U1208" s="344"/>
      <c r="V1208" s="344"/>
      <c r="W1208" s="335">
        <f t="shared" si="18"/>
        <v>0</v>
      </c>
      <c r="X1208" s="292" t="s">
        <v>439</v>
      </c>
    </row>
    <row r="1209" spans="1:24" x14ac:dyDescent="0.2">
      <c r="A1209" s="463" t="s">
        <v>253</v>
      </c>
      <c r="B1209" s="465">
        <v>366</v>
      </c>
      <c r="C1209" s="463" t="s">
        <v>1124</v>
      </c>
      <c r="D1209" s="463" t="s">
        <v>42</v>
      </c>
      <c r="E1209" s="463">
        <v>51</v>
      </c>
      <c r="F1209" s="463">
        <v>160</v>
      </c>
      <c r="G1209" s="463">
        <v>17</v>
      </c>
      <c r="H1209" s="463">
        <v>2</v>
      </c>
      <c r="I1209" s="463">
        <v>9</v>
      </c>
      <c r="J1209" s="465">
        <v>153</v>
      </c>
      <c r="K1209" s="463" t="s">
        <v>50</v>
      </c>
      <c r="L1209" s="463" t="s">
        <v>44</v>
      </c>
      <c r="M1209" s="463" t="s">
        <v>45</v>
      </c>
      <c r="N1209" s="463" t="s">
        <v>45</v>
      </c>
      <c r="O1209" s="463" t="s">
        <v>51</v>
      </c>
      <c r="P1209" s="464"/>
      <c r="Q1209" s="302" t="s">
        <v>46</v>
      </c>
      <c r="R1209" s="297" t="s">
        <v>255</v>
      </c>
      <c r="S1209" s="297" t="s">
        <v>51</v>
      </c>
      <c r="T1209" s="297"/>
      <c r="U1209" s="344"/>
      <c r="V1209" s="344"/>
      <c r="W1209" s="335">
        <f t="shared" si="18"/>
        <v>0</v>
      </c>
      <c r="X1209" s="292" t="s">
        <v>439</v>
      </c>
    </row>
    <row r="1210" spans="1:24" ht="24" x14ac:dyDescent="0.2">
      <c r="A1210" s="463"/>
      <c r="B1210" s="465"/>
      <c r="C1210" s="463"/>
      <c r="D1210" s="463"/>
      <c r="E1210" s="463"/>
      <c r="F1210" s="463"/>
      <c r="G1210" s="463"/>
      <c r="H1210" s="463"/>
      <c r="I1210" s="463"/>
      <c r="J1210" s="465"/>
      <c r="K1210" s="463"/>
      <c r="L1210" s="463"/>
      <c r="M1210" s="463"/>
      <c r="N1210" s="463"/>
      <c r="O1210" s="463"/>
      <c r="P1210" s="464"/>
      <c r="Q1210" s="302" t="s">
        <v>48</v>
      </c>
      <c r="R1210" s="297" t="s">
        <v>255</v>
      </c>
      <c r="S1210" s="297" t="s">
        <v>51</v>
      </c>
      <c r="T1210" s="297"/>
      <c r="U1210" s="344"/>
      <c r="V1210" s="344"/>
      <c r="W1210" s="335">
        <f t="shared" si="18"/>
        <v>0</v>
      </c>
      <c r="X1210" s="292" t="s">
        <v>439</v>
      </c>
    </row>
    <row r="1211" spans="1:24" ht="24" x14ac:dyDescent="0.2">
      <c r="A1211" s="463" t="s">
        <v>253</v>
      </c>
      <c r="B1211" s="465">
        <v>367</v>
      </c>
      <c r="C1211" s="463" t="s">
        <v>1125</v>
      </c>
      <c r="D1211" s="463" t="s">
        <v>82</v>
      </c>
      <c r="E1211" s="463">
        <v>43</v>
      </c>
      <c r="F1211" s="463">
        <v>135</v>
      </c>
      <c r="G1211" s="463">
        <v>14</v>
      </c>
      <c r="H1211" s="463">
        <v>2</v>
      </c>
      <c r="I1211" s="463">
        <v>9</v>
      </c>
      <c r="J1211" s="465">
        <v>126</v>
      </c>
      <c r="K1211" s="463" t="s">
        <v>50</v>
      </c>
      <c r="L1211" s="463" t="s">
        <v>44</v>
      </c>
      <c r="M1211" s="463" t="s">
        <v>45</v>
      </c>
      <c r="N1211" s="463" t="s">
        <v>51</v>
      </c>
      <c r="O1211" s="463" t="s">
        <v>51</v>
      </c>
      <c r="P1211" s="464" t="s">
        <v>55</v>
      </c>
      <c r="Q1211" s="302" t="s">
        <v>46</v>
      </c>
      <c r="R1211" s="297" t="s">
        <v>255</v>
      </c>
      <c r="S1211" s="297" t="s">
        <v>51</v>
      </c>
      <c r="T1211" s="297" t="s">
        <v>56</v>
      </c>
      <c r="U1211" s="344"/>
      <c r="V1211" s="344"/>
      <c r="W1211" s="335">
        <f t="shared" si="18"/>
        <v>0</v>
      </c>
      <c r="X1211" s="292" t="s">
        <v>439</v>
      </c>
    </row>
    <row r="1212" spans="1:24" ht="24" x14ac:dyDescent="0.2">
      <c r="A1212" s="463"/>
      <c r="B1212" s="465"/>
      <c r="C1212" s="463"/>
      <c r="D1212" s="463"/>
      <c r="E1212" s="463"/>
      <c r="F1212" s="463"/>
      <c r="G1212" s="463"/>
      <c r="H1212" s="463"/>
      <c r="I1212" s="463"/>
      <c r="J1212" s="465"/>
      <c r="K1212" s="463"/>
      <c r="L1212" s="463"/>
      <c r="M1212" s="463"/>
      <c r="N1212" s="463"/>
      <c r="O1212" s="463"/>
      <c r="P1212" s="464"/>
      <c r="Q1212" s="302" t="s">
        <v>48</v>
      </c>
      <c r="R1212" s="297" t="s">
        <v>255</v>
      </c>
      <c r="S1212" s="297" t="s">
        <v>51</v>
      </c>
      <c r="T1212" s="297"/>
      <c r="U1212" s="344"/>
      <c r="V1212" s="344"/>
      <c r="W1212" s="335">
        <f t="shared" si="18"/>
        <v>0</v>
      </c>
      <c r="X1212" s="292" t="s">
        <v>439</v>
      </c>
    </row>
    <row r="1213" spans="1:24" x14ac:dyDescent="0.2">
      <c r="A1213" s="463" t="s">
        <v>253</v>
      </c>
      <c r="B1213" s="465">
        <v>368</v>
      </c>
      <c r="C1213" s="463" t="s">
        <v>1126</v>
      </c>
      <c r="D1213" s="463" t="s">
        <v>42</v>
      </c>
      <c r="E1213" s="463">
        <v>37</v>
      </c>
      <c r="F1213" s="463">
        <v>116</v>
      </c>
      <c r="G1213" s="463">
        <v>12</v>
      </c>
      <c r="H1213" s="463">
        <v>3</v>
      </c>
      <c r="I1213" s="463">
        <v>7</v>
      </c>
      <c r="J1213" s="465">
        <v>84</v>
      </c>
      <c r="K1213" s="463" t="s">
        <v>50</v>
      </c>
      <c r="L1213" s="463" t="s">
        <v>44</v>
      </c>
      <c r="M1213" s="463" t="s">
        <v>45</v>
      </c>
      <c r="N1213" s="463" t="s">
        <v>51</v>
      </c>
      <c r="O1213" s="463" t="s">
        <v>51</v>
      </c>
      <c r="P1213" s="464" t="s">
        <v>307</v>
      </c>
      <c r="Q1213" s="302" t="s">
        <v>46</v>
      </c>
      <c r="R1213" s="297" t="s">
        <v>255</v>
      </c>
      <c r="S1213" s="297" t="s">
        <v>51</v>
      </c>
      <c r="T1213" s="297"/>
      <c r="U1213" s="344"/>
      <c r="V1213" s="344"/>
      <c r="W1213" s="335">
        <f t="shared" si="18"/>
        <v>0</v>
      </c>
      <c r="X1213" s="292" t="s">
        <v>439</v>
      </c>
    </row>
    <row r="1214" spans="1:24" ht="24" x14ac:dyDescent="0.2">
      <c r="A1214" s="463"/>
      <c r="B1214" s="465"/>
      <c r="C1214" s="463"/>
      <c r="D1214" s="463"/>
      <c r="E1214" s="463"/>
      <c r="F1214" s="463"/>
      <c r="G1214" s="463"/>
      <c r="H1214" s="463"/>
      <c r="I1214" s="463"/>
      <c r="J1214" s="465"/>
      <c r="K1214" s="463"/>
      <c r="L1214" s="463"/>
      <c r="M1214" s="463"/>
      <c r="N1214" s="463"/>
      <c r="O1214" s="463"/>
      <c r="P1214" s="464"/>
      <c r="Q1214" s="302" t="s">
        <v>48</v>
      </c>
      <c r="R1214" s="297" t="s">
        <v>255</v>
      </c>
      <c r="S1214" s="297" t="s">
        <v>51</v>
      </c>
      <c r="T1214" s="297"/>
      <c r="U1214" s="344"/>
      <c r="V1214" s="344"/>
      <c r="W1214" s="335">
        <f t="shared" si="18"/>
        <v>0</v>
      </c>
      <c r="X1214" s="292" t="s">
        <v>439</v>
      </c>
    </row>
    <row r="1215" spans="1:24" x14ac:dyDescent="0.2">
      <c r="A1215" s="463" t="s">
        <v>253</v>
      </c>
      <c r="B1215" s="465">
        <v>369</v>
      </c>
      <c r="C1215" s="463" t="s">
        <v>1127</v>
      </c>
      <c r="D1215" s="463" t="s">
        <v>42</v>
      </c>
      <c r="E1215" s="463">
        <v>38</v>
      </c>
      <c r="F1215" s="463">
        <v>119</v>
      </c>
      <c r="G1215" s="463">
        <v>12</v>
      </c>
      <c r="H1215" s="463">
        <v>2</v>
      </c>
      <c r="I1215" s="463">
        <v>7</v>
      </c>
      <c r="J1215" s="465">
        <v>84</v>
      </c>
      <c r="K1215" s="463" t="s">
        <v>50</v>
      </c>
      <c r="L1215" s="463" t="s">
        <v>44</v>
      </c>
      <c r="M1215" s="463" t="s">
        <v>45</v>
      </c>
      <c r="N1215" s="463" t="s">
        <v>45</v>
      </c>
      <c r="O1215" s="463" t="s">
        <v>51</v>
      </c>
      <c r="P1215" s="464"/>
      <c r="Q1215" s="302" t="s">
        <v>46</v>
      </c>
      <c r="R1215" s="297" t="s">
        <v>255</v>
      </c>
      <c r="S1215" s="297" t="s">
        <v>51</v>
      </c>
      <c r="T1215" s="297"/>
      <c r="U1215" s="344"/>
      <c r="V1215" s="344"/>
      <c r="W1215" s="335">
        <f t="shared" si="18"/>
        <v>0</v>
      </c>
      <c r="X1215" s="292" t="s">
        <v>439</v>
      </c>
    </row>
    <row r="1216" spans="1:24" ht="24" x14ac:dyDescent="0.2">
      <c r="A1216" s="463"/>
      <c r="B1216" s="465"/>
      <c r="C1216" s="463"/>
      <c r="D1216" s="463"/>
      <c r="E1216" s="463"/>
      <c r="F1216" s="463"/>
      <c r="G1216" s="463"/>
      <c r="H1216" s="463"/>
      <c r="I1216" s="463"/>
      <c r="J1216" s="465"/>
      <c r="K1216" s="463"/>
      <c r="L1216" s="463"/>
      <c r="M1216" s="463"/>
      <c r="N1216" s="463"/>
      <c r="O1216" s="463"/>
      <c r="P1216" s="464"/>
      <c r="Q1216" s="302" t="s">
        <v>48</v>
      </c>
      <c r="R1216" s="297" t="s">
        <v>255</v>
      </c>
      <c r="S1216" s="297" t="s">
        <v>51</v>
      </c>
      <c r="T1216" s="297"/>
      <c r="U1216" s="344"/>
      <c r="V1216" s="344"/>
      <c r="W1216" s="335">
        <f t="shared" si="18"/>
        <v>0</v>
      </c>
      <c r="X1216" s="292" t="s">
        <v>439</v>
      </c>
    </row>
    <row r="1217" spans="1:24" x14ac:dyDescent="0.2">
      <c r="A1217" s="286" t="s">
        <v>253</v>
      </c>
      <c r="B1217" s="349">
        <v>370</v>
      </c>
      <c r="C1217" s="286" t="s">
        <v>1128</v>
      </c>
      <c r="D1217" s="286" t="s">
        <v>82</v>
      </c>
      <c r="E1217" s="286">
        <v>49</v>
      </c>
      <c r="F1217" s="286">
        <v>154</v>
      </c>
      <c r="G1217" s="286">
        <v>15</v>
      </c>
      <c r="H1217" s="286">
        <v>3</v>
      </c>
      <c r="I1217" s="286">
        <v>8</v>
      </c>
      <c r="J1217" s="349">
        <v>120</v>
      </c>
      <c r="K1217" s="286" t="s">
        <v>50</v>
      </c>
      <c r="L1217" s="286" t="s">
        <v>44</v>
      </c>
      <c r="M1217" s="286" t="s">
        <v>45</v>
      </c>
      <c r="N1217" s="286" t="s">
        <v>45</v>
      </c>
      <c r="O1217" s="286" t="s">
        <v>45</v>
      </c>
      <c r="P1217" s="302"/>
      <c r="Q1217" s="302" t="s">
        <v>46</v>
      </c>
      <c r="R1217" s="297" t="s">
        <v>255</v>
      </c>
      <c r="S1217" s="297" t="s">
        <v>51</v>
      </c>
      <c r="T1217" s="297"/>
      <c r="U1217" s="344"/>
      <c r="V1217" s="344"/>
      <c r="W1217" s="335">
        <f t="shared" si="18"/>
        <v>0</v>
      </c>
      <c r="X1217" s="292" t="s">
        <v>439</v>
      </c>
    </row>
    <row r="1218" spans="1:24" x14ac:dyDescent="0.2">
      <c r="A1218" s="463" t="s">
        <v>253</v>
      </c>
      <c r="B1218" s="465">
        <v>371</v>
      </c>
      <c r="C1218" s="463" t="s">
        <v>1129</v>
      </c>
      <c r="D1218" s="463" t="s">
        <v>82</v>
      </c>
      <c r="E1218" s="463">
        <v>41</v>
      </c>
      <c r="F1218" s="463">
        <v>129</v>
      </c>
      <c r="G1218" s="463">
        <v>12</v>
      </c>
      <c r="H1218" s="463">
        <v>2</v>
      </c>
      <c r="I1218" s="463">
        <v>8</v>
      </c>
      <c r="J1218" s="465">
        <v>96</v>
      </c>
      <c r="K1218" s="463" t="s">
        <v>50</v>
      </c>
      <c r="L1218" s="463" t="s">
        <v>44</v>
      </c>
      <c r="M1218" s="463" t="s">
        <v>45</v>
      </c>
      <c r="N1218" s="463" t="s">
        <v>45</v>
      </c>
      <c r="O1218" s="463" t="s">
        <v>45</v>
      </c>
      <c r="P1218" s="464"/>
      <c r="Q1218" s="302" t="s">
        <v>46</v>
      </c>
      <c r="R1218" s="297" t="s">
        <v>255</v>
      </c>
      <c r="S1218" s="297" t="s">
        <v>51</v>
      </c>
      <c r="T1218" s="297"/>
      <c r="U1218" s="344"/>
      <c r="V1218" s="344"/>
      <c r="W1218" s="335">
        <f t="shared" si="18"/>
        <v>0</v>
      </c>
      <c r="X1218" s="292" t="s">
        <v>439</v>
      </c>
    </row>
    <row r="1219" spans="1:24" ht="24" x14ac:dyDescent="0.2">
      <c r="A1219" s="463"/>
      <c r="B1219" s="465"/>
      <c r="C1219" s="463"/>
      <c r="D1219" s="463"/>
      <c r="E1219" s="463"/>
      <c r="F1219" s="463"/>
      <c r="G1219" s="463"/>
      <c r="H1219" s="463"/>
      <c r="I1219" s="463"/>
      <c r="J1219" s="465"/>
      <c r="K1219" s="463"/>
      <c r="L1219" s="463"/>
      <c r="M1219" s="463"/>
      <c r="N1219" s="463"/>
      <c r="O1219" s="463"/>
      <c r="P1219" s="464"/>
      <c r="Q1219" s="302" t="s">
        <v>48</v>
      </c>
      <c r="R1219" s="297" t="s">
        <v>255</v>
      </c>
      <c r="S1219" s="297" t="s">
        <v>51</v>
      </c>
      <c r="T1219" s="297"/>
      <c r="U1219" s="344"/>
      <c r="V1219" s="344"/>
      <c r="W1219" s="335">
        <f t="shared" ref="W1219:W1282" si="19">U1219+V1219</f>
        <v>0</v>
      </c>
      <c r="X1219" s="292" t="s">
        <v>439</v>
      </c>
    </row>
    <row r="1220" spans="1:24" x14ac:dyDescent="0.2">
      <c r="A1220" s="463" t="s">
        <v>253</v>
      </c>
      <c r="B1220" s="465">
        <v>372</v>
      </c>
      <c r="C1220" s="463" t="s">
        <v>1130</v>
      </c>
      <c r="D1220" s="463" t="s">
        <v>42</v>
      </c>
      <c r="E1220" s="463">
        <v>48</v>
      </c>
      <c r="F1220" s="463">
        <v>151</v>
      </c>
      <c r="G1220" s="463">
        <v>14</v>
      </c>
      <c r="H1220" s="463">
        <v>2</v>
      </c>
      <c r="I1220" s="463">
        <v>8</v>
      </c>
      <c r="J1220" s="465">
        <v>112</v>
      </c>
      <c r="K1220" s="463" t="s">
        <v>50</v>
      </c>
      <c r="L1220" s="463" t="s">
        <v>44</v>
      </c>
      <c r="M1220" s="463" t="s">
        <v>45</v>
      </c>
      <c r="N1220" s="463" t="s">
        <v>45</v>
      </c>
      <c r="O1220" s="463" t="s">
        <v>45</v>
      </c>
      <c r="P1220" s="464"/>
      <c r="Q1220" s="302" t="s">
        <v>46</v>
      </c>
      <c r="R1220" s="297" t="s">
        <v>255</v>
      </c>
      <c r="S1220" s="297" t="s">
        <v>51</v>
      </c>
      <c r="T1220" s="297"/>
      <c r="U1220" s="344"/>
      <c r="V1220" s="344"/>
      <c r="W1220" s="335">
        <f t="shared" si="19"/>
        <v>0</v>
      </c>
      <c r="X1220" s="292" t="s">
        <v>439</v>
      </c>
    </row>
    <row r="1221" spans="1:24" ht="24" x14ac:dyDescent="0.2">
      <c r="A1221" s="463"/>
      <c r="B1221" s="465"/>
      <c r="C1221" s="463"/>
      <c r="D1221" s="463"/>
      <c r="E1221" s="463"/>
      <c r="F1221" s="463"/>
      <c r="G1221" s="463"/>
      <c r="H1221" s="463"/>
      <c r="I1221" s="463"/>
      <c r="J1221" s="465"/>
      <c r="K1221" s="463"/>
      <c r="L1221" s="463"/>
      <c r="M1221" s="463"/>
      <c r="N1221" s="463"/>
      <c r="O1221" s="463"/>
      <c r="P1221" s="464"/>
      <c r="Q1221" s="302" t="s">
        <v>48</v>
      </c>
      <c r="R1221" s="297" t="s">
        <v>255</v>
      </c>
      <c r="S1221" s="297" t="s">
        <v>51</v>
      </c>
      <c r="T1221" s="297"/>
      <c r="U1221" s="344"/>
      <c r="V1221" s="344"/>
      <c r="W1221" s="335">
        <f t="shared" si="19"/>
        <v>0</v>
      </c>
      <c r="X1221" s="292" t="s">
        <v>439</v>
      </c>
    </row>
    <row r="1222" spans="1:24" x14ac:dyDescent="0.2">
      <c r="A1222" s="286" t="s">
        <v>253</v>
      </c>
      <c r="B1222" s="349">
        <v>373</v>
      </c>
      <c r="C1222" s="286" t="s">
        <v>1131</v>
      </c>
      <c r="D1222" s="286" t="s">
        <v>42</v>
      </c>
      <c r="E1222" s="286">
        <v>38</v>
      </c>
      <c r="F1222" s="286">
        <v>119</v>
      </c>
      <c r="G1222" s="286">
        <v>11</v>
      </c>
      <c r="H1222" s="286">
        <v>2</v>
      </c>
      <c r="I1222" s="286">
        <v>7</v>
      </c>
      <c r="J1222" s="349">
        <v>77</v>
      </c>
      <c r="K1222" s="286" t="s">
        <v>50</v>
      </c>
      <c r="L1222" s="286" t="s">
        <v>44</v>
      </c>
      <c r="M1222" s="286" t="s">
        <v>45</v>
      </c>
      <c r="N1222" s="286" t="s">
        <v>45</v>
      </c>
      <c r="O1222" s="286" t="s">
        <v>51</v>
      </c>
      <c r="P1222" s="302"/>
      <c r="Q1222" s="302" t="s">
        <v>46</v>
      </c>
      <c r="R1222" s="297" t="s">
        <v>255</v>
      </c>
      <c r="S1222" s="297" t="s">
        <v>51</v>
      </c>
      <c r="T1222" s="297"/>
      <c r="U1222" s="344"/>
      <c r="V1222" s="344"/>
      <c r="W1222" s="335">
        <f t="shared" si="19"/>
        <v>0</v>
      </c>
      <c r="X1222" s="292" t="s">
        <v>439</v>
      </c>
    </row>
    <row r="1223" spans="1:24" x14ac:dyDescent="0.2">
      <c r="A1223" s="463" t="s">
        <v>253</v>
      </c>
      <c r="B1223" s="465">
        <v>376</v>
      </c>
      <c r="C1223" s="463" t="s">
        <v>1132</v>
      </c>
      <c r="D1223" s="463" t="s">
        <v>42</v>
      </c>
      <c r="E1223" s="463">
        <v>55</v>
      </c>
      <c r="F1223" s="463">
        <v>173</v>
      </c>
      <c r="G1223" s="463">
        <v>16</v>
      </c>
      <c r="H1223" s="463">
        <v>2</v>
      </c>
      <c r="I1223" s="463">
        <v>8</v>
      </c>
      <c r="J1223" s="465">
        <v>128</v>
      </c>
      <c r="K1223" s="463" t="s">
        <v>50</v>
      </c>
      <c r="L1223" s="463" t="s">
        <v>44</v>
      </c>
      <c r="M1223" s="463" t="s">
        <v>45</v>
      </c>
      <c r="N1223" s="463" t="s">
        <v>51</v>
      </c>
      <c r="O1223" s="463" t="s">
        <v>43</v>
      </c>
      <c r="P1223" s="464" t="s">
        <v>62</v>
      </c>
      <c r="Q1223" s="302" t="s">
        <v>46</v>
      </c>
      <c r="R1223" s="297" t="s">
        <v>255</v>
      </c>
      <c r="S1223" s="297" t="s">
        <v>45</v>
      </c>
      <c r="T1223" s="297"/>
      <c r="U1223" s="344"/>
      <c r="V1223" s="344"/>
      <c r="W1223" s="335">
        <f t="shared" si="19"/>
        <v>0</v>
      </c>
      <c r="X1223" s="292" t="s">
        <v>439</v>
      </c>
    </row>
    <row r="1224" spans="1:24" ht="24" x14ac:dyDescent="0.2">
      <c r="A1224" s="463"/>
      <c r="B1224" s="465"/>
      <c r="C1224" s="463"/>
      <c r="D1224" s="463"/>
      <c r="E1224" s="463"/>
      <c r="F1224" s="463"/>
      <c r="G1224" s="463"/>
      <c r="H1224" s="463"/>
      <c r="I1224" s="463"/>
      <c r="J1224" s="465"/>
      <c r="K1224" s="463"/>
      <c r="L1224" s="463"/>
      <c r="M1224" s="463"/>
      <c r="N1224" s="463"/>
      <c r="O1224" s="463"/>
      <c r="P1224" s="464"/>
      <c r="Q1224" s="302" t="s">
        <v>60</v>
      </c>
      <c r="R1224" s="297" t="s">
        <v>255</v>
      </c>
      <c r="S1224" s="297" t="s">
        <v>45</v>
      </c>
      <c r="T1224" s="297" t="s">
        <v>56</v>
      </c>
      <c r="U1224" s="344"/>
      <c r="V1224" s="344"/>
      <c r="W1224" s="335">
        <f t="shared" si="19"/>
        <v>0</v>
      </c>
      <c r="X1224" s="292" t="s">
        <v>439</v>
      </c>
    </row>
    <row r="1225" spans="1:24" x14ac:dyDescent="0.2">
      <c r="A1225" s="286" t="s">
        <v>253</v>
      </c>
      <c r="B1225" s="349">
        <v>378</v>
      </c>
      <c r="C1225" s="286" t="s">
        <v>1133</v>
      </c>
      <c r="D1225" s="286" t="s">
        <v>42</v>
      </c>
      <c r="E1225" s="286">
        <v>56</v>
      </c>
      <c r="F1225" s="286">
        <v>176</v>
      </c>
      <c r="G1225" s="286">
        <v>16</v>
      </c>
      <c r="H1225" s="286">
        <v>3</v>
      </c>
      <c r="I1225" s="286">
        <v>9</v>
      </c>
      <c r="J1225" s="349">
        <v>144</v>
      </c>
      <c r="K1225" s="286" t="s">
        <v>50</v>
      </c>
      <c r="L1225" s="286" t="s">
        <v>44</v>
      </c>
      <c r="M1225" s="286" t="s">
        <v>45</v>
      </c>
      <c r="N1225" s="286" t="s">
        <v>43</v>
      </c>
      <c r="O1225" s="286" t="s">
        <v>43</v>
      </c>
      <c r="P1225" s="302" t="s">
        <v>62</v>
      </c>
      <c r="Q1225" s="302" t="s">
        <v>71</v>
      </c>
      <c r="R1225" s="297" t="s">
        <v>58</v>
      </c>
      <c r="S1225" s="297" t="s">
        <v>45</v>
      </c>
      <c r="T1225" s="297" t="s">
        <v>83</v>
      </c>
      <c r="U1225" s="344"/>
      <c r="V1225" s="344"/>
      <c r="W1225" s="335">
        <f t="shared" si="19"/>
        <v>0</v>
      </c>
      <c r="X1225" s="292" t="s">
        <v>439</v>
      </c>
    </row>
    <row r="1226" spans="1:24" x14ac:dyDescent="0.2">
      <c r="A1226" s="463" t="s">
        <v>253</v>
      </c>
      <c r="B1226" s="465">
        <v>379</v>
      </c>
      <c r="C1226" s="463" t="s">
        <v>1134</v>
      </c>
      <c r="D1226" s="463" t="s">
        <v>42</v>
      </c>
      <c r="E1226" s="463">
        <v>60</v>
      </c>
      <c r="F1226" s="463">
        <v>188</v>
      </c>
      <c r="G1226" s="463">
        <v>17</v>
      </c>
      <c r="H1226" s="463">
        <v>2</v>
      </c>
      <c r="I1226" s="463">
        <v>10</v>
      </c>
      <c r="J1226" s="465">
        <v>170</v>
      </c>
      <c r="K1226" s="463" t="s">
        <v>50</v>
      </c>
      <c r="L1226" s="463" t="s">
        <v>44</v>
      </c>
      <c r="M1226" s="463" t="s">
        <v>45</v>
      </c>
      <c r="N1226" s="463" t="s">
        <v>51</v>
      </c>
      <c r="O1226" s="463" t="s">
        <v>43</v>
      </c>
      <c r="P1226" s="464" t="s">
        <v>62</v>
      </c>
      <c r="Q1226" s="302" t="s">
        <v>46</v>
      </c>
      <c r="R1226" s="297" t="s">
        <v>255</v>
      </c>
      <c r="S1226" s="297" t="s">
        <v>45</v>
      </c>
      <c r="T1226" s="297"/>
      <c r="U1226" s="344"/>
      <c r="V1226" s="344"/>
      <c r="W1226" s="335">
        <f t="shared" si="19"/>
        <v>0</v>
      </c>
      <c r="X1226" s="292" t="s">
        <v>439</v>
      </c>
    </row>
    <row r="1227" spans="1:24" ht="24" x14ac:dyDescent="0.2">
      <c r="A1227" s="463"/>
      <c r="B1227" s="465"/>
      <c r="C1227" s="463"/>
      <c r="D1227" s="463"/>
      <c r="E1227" s="463"/>
      <c r="F1227" s="463"/>
      <c r="G1227" s="463"/>
      <c r="H1227" s="463"/>
      <c r="I1227" s="463"/>
      <c r="J1227" s="465"/>
      <c r="K1227" s="463"/>
      <c r="L1227" s="463"/>
      <c r="M1227" s="463"/>
      <c r="N1227" s="463"/>
      <c r="O1227" s="463"/>
      <c r="P1227" s="464"/>
      <c r="Q1227" s="302" t="s">
        <v>60</v>
      </c>
      <c r="R1227" s="297" t="s">
        <v>255</v>
      </c>
      <c r="S1227" s="297" t="s">
        <v>45</v>
      </c>
      <c r="T1227" s="297" t="s">
        <v>56</v>
      </c>
      <c r="U1227" s="344"/>
      <c r="V1227" s="344"/>
      <c r="W1227" s="335">
        <f t="shared" si="19"/>
        <v>0</v>
      </c>
      <c r="X1227" s="292" t="s">
        <v>439</v>
      </c>
    </row>
    <row r="1228" spans="1:24" x14ac:dyDescent="0.2">
      <c r="A1228" s="463" t="s">
        <v>253</v>
      </c>
      <c r="B1228" s="465">
        <v>380</v>
      </c>
      <c r="C1228" s="463" t="s">
        <v>1135</v>
      </c>
      <c r="D1228" s="463" t="s">
        <v>42</v>
      </c>
      <c r="E1228" s="463">
        <v>47</v>
      </c>
      <c r="F1228" s="463">
        <v>148</v>
      </c>
      <c r="G1228" s="463">
        <v>13</v>
      </c>
      <c r="H1228" s="463">
        <v>2</v>
      </c>
      <c r="I1228" s="463">
        <v>8</v>
      </c>
      <c r="J1228" s="465">
        <v>104</v>
      </c>
      <c r="K1228" s="463" t="s">
        <v>50</v>
      </c>
      <c r="L1228" s="463" t="s">
        <v>44</v>
      </c>
      <c r="M1228" s="463" t="s">
        <v>45</v>
      </c>
      <c r="N1228" s="463" t="s">
        <v>45</v>
      </c>
      <c r="O1228" s="463" t="s">
        <v>51</v>
      </c>
      <c r="P1228" s="464"/>
      <c r="Q1228" s="302" t="s">
        <v>46</v>
      </c>
      <c r="R1228" s="297" t="s">
        <v>255</v>
      </c>
      <c r="S1228" s="297" t="s">
        <v>51</v>
      </c>
      <c r="T1228" s="297"/>
      <c r="U1228" s="344"/>
      <c r="V1228" s="344"/>
      <c r="W1228" s="335">
        <f t="shared" si="19"/>
        <v>0</v>
      </c>
      <c r="X1228" s="292" t="s">
        <v>439</v>
      </c>
    </row>
    <row r="1229" spans="1:24" ht="24" x14ac:dyDescent="0.2">
      <c r="A1229" s="463"/>
      <c r="B1229" s="465"/>
      <c r="C1229" s="463"/>
      <c r="D1229" s="463"/>
      <c r="E1229" s="463"/>
      <c r="F1229" s="463"/>
      <c r="G1229" s="463"/>
      <c r="H1229" s="463"/>
      <c r="I1229" s="463"/>
      <c r="J1229" s="465"/>
      <c r="K1229" s="463"/>
      <c r="L1229" s="463"/>
      <c r="M1229" s="463"/>
      <c r="N1229" s="463"/>
      <c r="O1229" s="463"/>
      <c r="P1229" s="464"/>
      <c r="Q1229" s="302" t="s">
        <v>48</v>
      </c>
      <c r="R1229" s="297" t="s">
        <v>255</v>
      </c>
      <c r="S1229" s="297" t="s">
        <v>51</v>
      </c>
      <c r="T1229" s="297"/>
      <c r="U1229" s="344"/>
      <c r="V1229" s="344"/>
      <c r="W1229" s="335">
        <f t="shared" si="19"/>
        <v>0</v>
      </c>
      <c r="X1229" s="292" t="s">
        <v>439</v>
      </c>
    </row>
    <row r="1230" spans="1:24" x14ac:dyDescent="0.2">
      <c r="A1230" s="463" t="s">
        <v>253</v>
      </c>
      <c r="B1230" s="465">
        <v>381</v>
      </c>
      <c r="C1230" s="463" t="s">
        <v>1136</v>
      </c>
      <c r="D1230" s="463" t="s">
        <v>42</v>
      </c>
      <c r="E1230" s="463">
        <v>50</v>
      </c>
      <c r="F1230" s="463">
        <v>157</v>
      </c>
      <c r="G1230" s="463">
        <v>16</v>
      </c>
      <c r="H1230" s="463">
        <v>3</v>
      </c>
      <c r="I1230" s="463">
        <v>9</v>
      </c>
      <c r="J1230" s="465">
        <v>144</v>
      </c>
      <c r="K1230" s="463" t="s">
        <v>50</v>
      </c>
      <c r="L1230" s="463" t="s">
        <v>44</v>
      </c>
      <c r="M1230" s="463" t="s">
        <v>51</v>
      </c>
      <c r="N1230" s="463" t="s">
        <v>51</v>
      </c>
      <c r="O1230" s="463" t="s">
        <v>43</v>
      </c>
      <c r="P1230" s="464" t="s">
        <v>90</v>
      </c>
      <c r="Q1230" s="302" t="s">
        <v>46</v>
      </c>
      <c r="R1230" s="297" t="s">
        <v>255</v>
      </c>
      <c r="S1230" s="297" t="s">
        <v>45</v>
      </c>
      <c r="T1230" s="297"/>
      <c r="U1230" s="344"/>
      <c r="V1230" s="344"/>
      <c r="W1230" s="335">
        <f t="shared" si="19"/>
        <v>0</v>
      </c>
      <c r="X1230" s="292" t="s">
        <v>439</v>
      </c>
    </row>
    <row r="1231" spans="1:24" ht="24" x14ac:dyDescent="0.2">
      <c r="A1231" s="463"/>
      <c r="B1231" s="465"/>
      <c r="C1231" s="463"/>
      <c r="D1231" s="463"/>
      <c r="E1231" s="463"/>
      <c r="F1231" s="463"/>
      <c r="G1231" s="463"/>
      <c r="H1231" s="463"/>
      <c r="I1231" s="463"/>
      <c r="J1231" s="465"/>
      <c r="K1231" s="463"/>
      <c r="L1231" s="463"/>
      <c r="M1231" s="463"/>
      <c r="N1231" s="463"/>
      <c r="O1231" s="463"/>
      <c r="P1231" s="464"/>
      <c r="Q1231" s="302" t="s">
        <v>60</v>
      </c>
      <c r="R1231" s="297" t="s">
        <v>255</v>
      </c>
      <c r="S1231" s="297" t="s">
        <v>45</v>
      </c>
      <c r="T1231" s="297" t="s">
        <v>61</v>
      </c>
      <c r="U1231" s="344"/>
      <c r="V1231" s="344"/>
      <c r="W1231" s="335">
        <f t="shared" si="19"/>
        <v>0</v>
      </c>
      <c r="X1231" s="292" t="s">
        <v>439</v>
      </c>
    </row>
    <row r="1232" spans="1:24" x14ac:dyDescent="0.2">
      <c r="A1232" s="463" t="s">
        <v>253</v>
      </c>
      <c r="B1232" s="465">
        <v>382</v>
      </c>
      <c r="C1232" s="463" t="s">
        <v>1137</v>
      </c>
      <c r="D1232" s="463" t="s">
        <v>42</v>
      </c>
      <c r="E1232" s="463">
        <v>50</v>
      </c>
      <c r="F1232" s="463">
        <v>157</v>
      </c>
      <c r="G1232" s="463">
        <v>16</v>
      </c>
      <c r="H1232" s="463">
        <v>2</v>
      </c>
      <c r="I1232" s="463">
        <v>10</v>
      </c>
      <c r="J1232" s="465">
        <v>160</v>
      </c>
      <c r="K1232" s="463" t="s">
        <v>50</v>
      </c>
      <c r="L1232" s="463" t="s">
        <v>44</v>
      </c>
      <c r="M1232" s="463" t="s">
        <v>45</v>
      </c>
      <c r="N1232" s="463" t="s">
        <v>51</v>
      </c>
      <c r="O1232" s="463" t="s">
        <v>43</v>
      </c>
      <c r="P1232" s="464" t="s">
        <v>62</v>
      </c>
      <c r="Q1232" s="302" t="s">
        <v>46</v>
      </c>
      <c r="R1232" s="297" t="s">
        <v>255</v>
      </c>
      <c r="S1232" s="297" t="s">
        <v>45</v>
      </c>
      <c r="T1232" s="297"/>
      <c r="U1232" s="344"/>
      <c r="V1232" s="344"/>
      <c r="W1232" s="335">
        <f t="shared" si="19"/>
        <v>0</v>
      </c>
      <c r="X1232" s="292" t="s">
        <v>439</v>
      </c>
    </row>
    <row r="1233" spans="1:24" ht="24" x14ac:dyDescent="0.2">
      <c r="A1233" s="463"/>
      <c r="B1233" s="465"/>
      <c r="C1233" s="463"/>
      <c r="D1233" s="463"/>
      <c r="E1233" s="463"/>
      <c r="F1233" s="463"/>
      <c r="G1233" s="463"/>
      <c r="H1233" s="463"/>
      <c r="I1233" s="463"/>
      <c r="J1233" s="465"/>
      <c r="K1233" s="463"/>
      <c r="L1233" s="463"/>
      <c r="M1233" s="463"/>
      <c r="N1233" s="463"/>
      <c r="O1233" s="463"/>
      <c r="P1233" s="464"/>
      <c r="Q1233" s="302" t="s">
        <v>60</v>
      </c>
      <c r="R1233" s="297" t="s">
        <v>255</v>
      </c>
      <c r="S1233" s="297" t="s">
        <v>45</v>
      </c>
      <c r="T1233" s="297" t="s">
        <v>56</v>
      </c>
      <c r="U1233" s="344"/>
      <c r="V1233" s="344"/>
      <c r="W1233" s="335">
        <f t="shared" si="19"/>
        <v>0</v>
      </c>
      <c r="X1233" s="292" t="s">
        <v>439</v>
      </c>
    </row>
    <row r="1234" spans="1:24" x14ac:dyDescent="0.2">
      <c r="A1234" s="463" t="s">
        <v>253</v>
      </c>
      <c r="B1234" s="465">
        <v>383</v>
      </c>
      <c r="C1234" s="463" t="s">
        <v>1138</v>
      </c>
      <c r="D1234" s="463" t="s">
        <v>42</v>
      </c>
      <c r="E1234" s="463">
        <v>57</v>
      </c>
      <c r="F1234" s="463">
        <v>179</v>
      </c>
      <c r="G1234" s="463">
        <v>17</v>
      </c>
      <c r="H1234" s="463">
        <v>2</v>
      </c>
      <c r="I1234" s="463">
        <v>10</v>
      </c>
      <c r="J1234" s="465">
        <v>170</v>
      </c>
      <c r="K1234" s="463" t="s">
        <v>50</v>
      </c>
      <c r="L1234" s="463" t="s">
        <v>44</v>
      </c>
      <c r="M1234" s="463" t="s">
        <v>45</v>
      </c>
      <c r="N1234" s="463" t="s">
        <v>51</v>
      </c>
      <c r="O1234" s="463" t="s">
        <v>43</v>
      </c>
      <c r="P1234" s="464" t="s">
        <v>62</v>
      </c>
      <c r="Q1234" s="302" t="s">
        <v>46</v>
      </c>
      <c r="R1234" s="297" t="s">
        <v>255</v>
      </c>
      <c r="S1234" s="297" t="s">
        <v>45</v>
      </c>
      <c r="T1234" s="297"/>
      <c r="U1234" s="344"/>
      <c r="V1234" s="344"/>
      <c r="W1234" s="335">
        <f t="shared" si="19"/>
        <v>0</v>
      </c>
      <c r="X1234" s="292" t="s">
        <v>439</v>
      </c>
    </row>
    <row r="1235" spans="1:24" ht="24" x14ac:dyDescent="0.2">
      <c r="A1235" s="463"/>
      <c r="B1235" s="465"/>
      <c r="C1235" s="463"/>
      <c r="D1235" s="463"/>
      <c r="E1235" s="463"/>
      <c r="F1235" s="463"/>
      <c r="G1235" s="463"/>
      <c r="H1235" s="463"/>
      <c r="I1235" s="463"/>
      <c r="J1235" s="465"/>
      <c r="K1235" s="463"/>
      <c r="L1235" s="463"/>
      <c r="M1235" s="463"/>
      <c r="N1235" s="463"/>
      <c r="O1235" s="463"/>
      <c r="P1235" s="464"/>
      <c r="Q1235" s="302" t="s">
        <v>48</v>
      </c>
      <c r="R1235" s="297" t="s">
        <v>255</v>
      </c>
      <c r="S1235" s="297" t="s">
        <v>45</v>
      </c>
      <c r="T1235" s="297" t="s">
        <v>56</v>
      </c>
      <c r="U1235" s="344"/>
      <c r="V1235" s="344"/>
      <c r="W1235" s="335">
        <f t="shared" si="19"/>
        <v>0</v>
      </c>
      <c r="X1235" s="292" t="s">
        <v>439</v>
      </c>
    </row>
    <row r="1236" spans="1:24" x14ac:dyDescent="0.2">
      <c r="A1236" s="286" t="s">
        <v>253</v>
      </c>
      <c r="B1236" s="349">
        <v>384</v>
      </c>
      <c r="C1236" s="286" t="s">
        <v>1139</v>
      </c>
      <c r="D1236" s="286" t="s">
        <v>42</v>
      </c>
      <c r="E1236" s="286">
        <v>52</v>
      </c>
      <c r="F1236" s="286">
        <v>163</v>
      </c>
      <c r="G1236" s="286">
        <v>15</v>
      </c>
      <c r="H1236" s="286">
        <v>3</v>
      </c>
      <c r="I1236" s="286">
        <v>8</v>
      </c>
      <c r="J1236" s="349">
        <v>120</v>
      </c>
      <c r="K1236" s="286" t="s">
        <v>50</v>
      </c>
      <c r="L1236" s="286" t="s">
        <v>44</v>
      </c>
      <c r="M1236" s="286" t="s">
        <v>45</v>
      </c>
      <c r="N1236" s="286" t="s">
        <v>45</v>
      </c>
      <c r="O1236" s="286" t="s">
        <v>45</v>
      </c>
      <c r="P1236" s="302"/>
      <c r="Q1236" s="302" t="s">
        <v>46</v>
      </c>
      <c r="R1236" s="297" t="s">
        <v>255</v>
      </c>
      <c r="S1236" s="297" t="s">
        <v>51</v>
      </c>
      <c r="T1236" s="297"/>
      <c r="U1236" s="344"/>
      <c r="V1236" s="344"/>
      <c r="W1236" s="335">
        <f t="shared" si="19"/>
        <v>0</v>
      </c>
      <c r="X1236" s="292" t="s">
        <v>439</v>
      </c>
    </row>
    <row r="1237" spans="1:24" ht="24" x14ac:dyDescent="0.2">
      <c r="A1237" s="463" t="s">
        <v>253</v>
      </c>
      <c r="B1237" s="465">
        <v>385</v>
      </c>
      <c r="C1237" s="463" t="s">
        <v>1140</v>
      </c>
      <c r="D1237" s="463" t="s">
        <v>42</v>
      </c>
      <c r="E1237" s="463">
        <v>42</v>
      </c>
      <c r="F1237" s="463">
        <v>132</v>
      </c>
      <c r="G1237" s="463">
        <v>15</v>
      </c>
      <c r="H1237" s="463">
        <v>2</v>
      </c>
      <c r="I1237" s="463">
        <v>8</v>
      </c>
      <c r="J1237" s="465">
        <v>120</v>
      </c>
      <c r="K1237" s="463" t="s">
        <v>50</v>
      </c>
      <c r="L1237" s="463" t="s">
        <v>44</v>
      </c>
      <c r="M1237" s="463" t="s">
        <v>45</v>
      </c>
      <c r="N1237" s="463" t="s">
        <v>51</v>
      </c>
      <c r="O1237" s="463" t="s">
        <v>51</v>
      </c>
      <c r="P1237" s="464"/>
      <c r="Q1237" s="302" t="s">
        <v>46</v>
      </c>
      <c r="R1237" s="297" t="s">
        <v>255</v>
      </c>
      <c r="S1237" s="297" t="s">
        <v>45</v>
      </c>
      <c r="T1237" s="297" t="s">
        <v>56</v>
      </c>
      <c r="U1237" s="344"/>
      <c r="V1237" s="344"/>
      <c r="W1237" s="335">
        <f t="shared" si="19"/>
        <v>0</v>
      </c>
      <c r="X1237" s="292" t="s">
        <v>439</v>
      </c>
    </row>
    <row r="1238" spans="1:24" ht="24" x14ac:dyDescent="0.2">
      <c r="A1238" s="463"/>
      <c r="B1238" s="465"/>
      <c r="C1238" s="463"/>
      <c r="D1238" s="463"/>
      <c r="E1238" s="463"/>
      <c r="F1238" s="463"/>
      <c r="G1238" s="463"/>
      <c r="H1238" s="463"/>
      <c r="I1238" s="463"/>
      <c r="J1238" s="465"/>
      <c r="K1238" s="463"/>
      <c r="L1238" s="463"/>
      <c r="M1238" s="463"/>
      <c r="N1238" s="463"/>
      <c r="O1238" s="463"/>
      <c r="P1238" s="464"/>
      <c r="Q1238" s="302" t="s">
        <v>48</v>
      </c>
      <c r="R1238" s="297" t="s">
        <v>255</v>
      </c>
      <c r="S1238" s="297" t="s">
        <v>45</v>
      </c>
      <c r="T1238" s="297"/>
      <c r="U1238" s="344"/>
      <c r="V1238" s="344"/>
      <c r="W1238" s="335">
        <f t="shared" si="19"/>
        <v>0</v>
      </c>
      <c r="X1238" s="292" t="s">
        <v>439</v>
      </c>
    </row>
    <row r="1239" spans="1:24" ht="24" x14ac:dyDescent="0.2">
      <c r="A1239" s="286" t="s">
        <v>253</v>
      </c>
      <c r="B1239" s="349">
        <v>386</v>
      </c>
      <c r="C1239" s="286" t="s">
        <v>1141</v>
      </c>
      <c r="D1239" s="286" t="s">
        <v>42</v>
      </c>
      <c r="E1239" s="286">
        <v>41</v>
      </c>
      <c r="F1239" s="286">
        <v>129</v>
      </c>
      <c r="G1239" s="286">
        <v>13</v>
      </c>
      <c r="H1239" s="286">
        <v>3</v>
      </c>
      <c r="I1239" s="286">
        <v>8</v>
      </c>
      <c r="J1239" s="349">
        <v>104</v>
      </c>
      <c r="K1239" s="286" t="s">
        <v>50</v>
      </c>
      <c r="L1239" s="286" t="s">
        <v>44</v>
      </c>
      <c r="M1239" s="286" t="s">
        <v>45</v>
      </c>
      <c r="N1239" s="286" t="s">
        <v>45</v>
      </c>
      <c r="O1239" s="286" t="s">
        <v>51</v>
      </c>
      <c r="P1239" s="302"/>
      <c r="Q1239" s="302" t="s">
        <v>46</v>
      </c>
      <c r="R1239" s="297" t="s">
        <v>255</v>
      </c>
      <c r="S1239" s="297" t="s">
        <v>45</v>
      </c>
      <c r="T1239" s="297" t="s">
        <v>56</v>
      </c>
      <c r="U1239" s="344"/>
      <c r="V1239" s="344"/>
      <c r="W1239" s="335">
        <f t="shared" si="19"/>
        <v>0</v>
      </c>
      <c r="X1239" s="292" t="s">
        <v>439</v>
      </c>
    </row>
    <row r="1240" spans="1:24" x14ac:dyDescent="0.2">
      <c r="A1240" s="463" t="s">
        <v>253</v>
      </c>
      <c r="B1240" s="465">
        <v>387</v>
      </c>
      <c r="C1240" s="463" t="s">
        <v>1142</v>
      </c>
      <c r="D1240" s="463" t="s">
        <v>42</v>
      </c>
      <c r="E1240" s="463">
        <v>40</v>
      </c>
      <c r="F1240" s="463">
        <v>126</v>
      </c>
      <c r="G1240" s="463">
        <v>14</v>
      </c>
      <c r="H1240" s="463">
        <v>3</v>
      </c>
      <c r="I1240" s="463">
        <v>8</v>
      </c>
      <c r="J1240" s="465">
        <v>112</v>
      </c>
      <c r="K1240" s="463" t="s">
        <v>50</v>
      </c>
      <c r="L1240" s="463" t="s">
        <v>44</v>
      </c>
      <c r="M1240" s="463" t="s">
        <v>45</v>
      </c>
      <c r="N1240" s="463" t="s">
        <v>45</v>
      </c>
      <c r="O1240" s="463" t="s">
        <v>45</v>
      </c>
      <c r="P1240" s="464"/>
      <c r="Q1240" s="302" t="s">
        <v>46</v>
      </c>
      <c r="R1240" s="297" t="s">
        <v>255</v>
      </c>
      <c r="S1240" s="297" t="s">
        <v>51</v>
      </c>
      <c r="T1240" s="297"/>
      <c r="U1240" s="344"/>
      <c r="V1240" s="344"/>
      <c r="W1240" s="335">
        <f t="shared" si="19"/>
        <v>0</v>
      </c>
      <c r="X1240" s="292" t="s">
        <v>439</v>
      </c>
    </row>
    <row r="1241" spans="1:24" ht="24" x14ac:dyDescent="0.2">
      <c r="A1241" s="463"/>
      <c r="B1241" s="465"/>
      <c r="C1241" s="463"/>
      <c r="D1241" s="463"/>
      <c r="E1241" s="463"/>
      <c r="F1241" s="463"/>
      <c r="G1241" s="463"/>
      <c r="H1241" s="463"/>
      <c r="I1241" s="463"/>
      <c r="J1241" s="465"/>
      <c r="K1241" s="463"/>
      <c r="L1241" s="463"/>
      <c r="M1241" s="463"/>
      <c r="N1241" s="463"/>
      <c r="O1241" s="463"/>
      <c r="P1241" s="464"/>
      <c r="Q1241" s="302" t="s">
        <v>48</v>
      </c>
      <c r="R1241" s="297" t="s">
        <v>255</v>
      </c>
      <c r="S1241" s="297" t="s">
        <v>51</v>
      </c>
      <c r="T1241" s="297"/>
      <c r="U1241" s="344"/>
      <c r="V1241" s="344"/>
      <c r="W1241" s="335">
        <f t="shared" si="19"/>
        <v>0</v>
      </c>
      <c r="X1241" s="292" t="s">
        <v>439</v>
      </c>
    </row>
    <row r="1242" spans="1:24" x14ac:dyDescent="0.2">
      <c r="A1242" s="286" t="s">
        <v>253</v>
      </c>
      <c r="B1242" s="349">
        <v>388</v>
      </c>
      <c r="C1242" s="286" t="s">
        <v>1143</v>
      </c>
      <c r="D1242" s="286" t="s">
        <v>42</v>
      </c>
      <c r="E1242" s="286">
        <v>42</v>
      </c>
      <c r="F1242" s="286">
        <v>132</v>
      </c>
      <c r="G1242" s="286">
        <v>16</v>
      </c>
      <c r="H1242" s="286">
        <v>3</v>
      </c>
      <c r="I1242" s="286">
        <v>8</v>
      </c>
      <c r="J1242" s="349">
        <v>128</v>
      </c>
      <c r="K1242" s="286" t="s">
        <v>50</v>
      </c>
      <c r="L1242" s="286" t="s">
        <v>44</v>
      </c>
      <c r="M1242" s="286" t="s">
        <v>51</v>
      </c>
      <c r="N1242" s="286" t="s">
        <v>45</v>
      </c>
      <c r="O1242" s="286" t="s">
        <v>51</v>
      </c>
      <c r="P1242" s="302"/>
      <c r="Q1242" s="302" t="s">
        <v>46</v>
      </c>
      <c r="R1242" s="297" t="s">
        <v>255</v>
      </c>
      <c r="S1242" s="297" t="s">
        <v>51</v>
      </c>
      <c r="T1242" s="297"/>
      <c r="U1242" s="344"/>
      <c r="V1242" s="344"/>
      <c r="W1242" s="335">
        <f t="shared" si="19"/>
        <v>0</v>
      </c>
      <c r="X1242" s="292" t="s">
        <v>439</v>
      </c>
    </row>
    <row r="1243" spans="1:24" x14ac:dyDescent="0.2">
      <c r="A1243" s="463" t="s">
        <v>253</v>
      </c>
      <c r="B1243" s="465">
        <v>389</v>
      </c>
      <c r="C1243" s="463" t="s">
        <v>1144</v>
      </c>
      <c r="D1243" s="463" t="s">
        <v>42</v>
      </c>
      <c r="E1243" s="463">
        <v>50</v>
      </c>
      <c r="F1243" s="463">
        <v>157</v>
      </c>
      <c r="G1243" s="463">
        <v>15</v>
      </c>
      <c r="H1243" s="463">
        <v>2</v>
      </c>
      <c r="I1243" s="463">
        <v>8</v>
      </c>
      <c r="J1243" s="465">
        <v>120</v>
      </c>
      <c r="K1243" s="463" t="s">
        <v>50</v>
      </c>
      <c r="L1243" s="463" t="s">
        <v>44</v>
      </c>
      <c r="M1243" s="463" t="s">
        <v>45</v>
      </c>
      <c r="N1243" s="463" t="s">
        <v>51</v>
      </c>
      <c r="O1243" s="463" t="s">
        <v>43</v>
      </c>
      <c r="P1243" s="464" t="s">
        <v>55</v>
      </c>
      <c r="Q1243" s="302" t="s">
        <v>46</v>
      </c>
      <c r="R1243" s="297" t="s">
        <v>255</v>
      </c>
      <c r="S1243" s="297" t="s">
        <v>45</v>
      </c>
      <c r="T1243" s="297"/>
      <c r="U1243" s="344"/>
      <c r="V1243" s="344"/>
      <c r="W1243" s="335">
        <f t="shared" si="19"/>
        <v>0</v>
      </c>
      <c r="X1243" s="292" t="s">
        <v>439</v>
      </c>
    </row>
    <row r="1244" spans="1:24" ht="24" x14ac:dyDescent="0.2">
      <c r="A1244" s="463"/>
      <c r="B1244" s="465"/>
      <c r="C1244" s="463"/>
      <c r="D1244" s="463"/>
      <c r="E1244" s="463"/>
      <c r="F1244" s="463"/>
      <c r="G1244" s="463"/>
      <c r="H1244" s="463"/>
      <c r="I1244" s="463"/>
      <c r="J1244" s="465"/>
      <c r="K1244" s="463"/>
      <c r="L1244" s="463"/>
      <c r="M1244" s="463"/>
      <c r="N1244" s="463"/>
      <c r="O1244" s="463"/>
      <c r="P1244" s="464"/>
      <c r="Q1244" s="302" t="s">
        <v>60</v>
      </c>
      <c r="R1244" s="297" t="s">
        <v>255</v>
      </c>
      <c r="S1244" s="297" t="s">
        <v>45</v>
      </c>
      <c r="T1244" s="297" t="s">
        <v>56</v>
      </c>
      <c r="U1244" s="344"/>
      <c r="V1244" s="344"/>
      <c r="W1244" s="335">
        <f t="shared" si="19"/>
        <v>0</v>
      </c>
      <c r="X1244" s="292" t="s">
        <v>439</v>
      </c>
    </row>
    <row r="1245" spans="1:24" x14ac:dyDescent="0.2">
      <c r="A1245" s="463" t="s">
        <v>253</v>
      </c>
      <c r="B1245" s="465">
        <v>390</v>
      </c>
      <c r="C1245" s="463" t="s">
        <v>1145</v>
      </c>
      <c r="D1245" s="463" t="s">
        <v>42</v>
      </c>
      <c r="E1245" s="463">
        <v>47</v>
      </c>
      <c r="F1245" s="463">
        <v>148</v>
      </c>
      <c r="G1245" s="463">
        <v>14</v>
      </c>
      <c r="H1245" s="463">
        <v>2</v>
      </c>
      <c r="I1245" s="463">
        <v>8</v>
      </c>
      <c r="J1245" s="465">
        <v>112</v>
      </c>
      <c r="K1245" s="463" t="s">
        <v>50</v>
      </c>
      <c r="L1245" s="463" t="s">
        <v>44</v>
      </c>
      <c r="M1245" s="463" t="s">
        <v>45</v>
      </c>
      <c r="N1245" s="463" t="s">
        <v>51</v>
      </c>
      <c r="O1245" s="463" t="s">
        <v>43</v>
      </c>
      <c r="P1245" s="464" t="s">
        <v>62</v>
      </c>
      <c r="Q1245" s="302" t="s">
        <v>46</v>
      </c>
      <c r="R1245" s="297" t="s">
        <v>255</v>
      </c>
      <c r="S1245" s="297" t="s">
        <v>45</v>
      </c>
      <c r="T1245" s="297"/>
      <c r="U1245" s="344"/>
      <c r="V1245" s="344"/>
      <c r="W1245" s="335">
        <f t="shared" si="19"/>
        <v>0</v>
      </c>
      <c r="X1245" s="292" t="s">
        <v>439</v>
      </c>
    </row>
    <row r="1246" spans="1:24" ht="24" x14ac:dyDescent="0.2">
      <c r="A1246" s="463"/>
      <c r="B1246" s="465"/>
      <c r="C1246" s="463"/>
      <c r="D1246" s="463"/>
      <c r="E1246" s="463"/>
      <c r="F1246" s="463"/>
      <c r="G1246" s="463"/>
      <c r="H1246" s="463"/>
      <c r="I1246" s="463"/>
      <c r="J1246" s="465"/>
      <c r="K1246" s="463"/>
      <c r="L1246" s="463"/>
      <c r="M1246" s="463"/>
      <c r="N1246" s="463"/>
      <c r="O1246" s="463"/>
      <c r="P1246" s="464"/>
      <c r="Q1246" s="302" t="s">
        <v>60</v>
      </c>
      <c r="R1246" s="297" t="s">
        <v>255</v>
      </c>
      <c r="S1246" s="297" t="s">
        <v>45</v>
      </c>
      <c r="T1246" s="297" t="s">
        <v>56</v>
      </c>
      <c r="U1246" s="344"/>
      <c r="V1246" s="344"/>
      <c r="W1246" s="335">
        <f t="shared" si="19"/>
        <v>0</v>
      </c>
      <c r="X1246" s="292" t="s">
        <v>439</v>
      </c>
    </row>
    <row r="1247" spans="1:24" x14ac:dyDescent="0.2">
      <c r="A1247" s="463" t="s">
        <v>253</v>
      </c>
      <c r="B1247" s="465">
        <v>391</v>
      </c>
      <c r="C1247" s="463" t="s">
        <v>1146</v>
      </c>
      <c r="D1247" s="463" t="s">
        <v>82</v>
      </c>
      <c r="E1247" s="463">
        <v>56</v>
      </c>
      <c r="F1247" s="463">
        <v>176</v>
      </c>
      <c r="G1247" s="463">
        <v>14</v>
      </c>
      <c r="H1247" s="463">
        <v>2</v>
      </c>
      <c r="I1247" s="463">
        <v>9</v>
      </c>
      <c r="J1247" s="465">
        <v>126</v>
      </c>
      <c r="K1247" s="463" t="s">
        <v>50</v>
      </c>
      <c r="L1247" s="463" t="s">
        <v>44</v>
      </c>
      <c r="M1247" s="463" t="s">
        <v>45</v>
      </c>
      <c r="N1247" s="463" t="s">
        <v>45</v>
      </c>
      <c r="O1247" s="463" t="s">
        <v>51</v>
      </c>
      <c r="P1247" s="464"/>
      <c r="Q1247" s="302" t="s">
        <v>46</v>
      </c>
      <c r="R1247" s="297" t="s">
        <v>255</v>
      </c>
      <c r="S1247" s="297" t="s">
        <v>51</v>
      </c>
      <c r="T1247" s="297"/>
      <c r="U1247" s="344"/>
      <c r="V1247" s="344"/>
      <c r="W1247" s="335">
        <f t="shared" si="19"/>
        <v>0</v>
      </c>
      <c r="X1247" s="292" t="s">
        <v>439</v>
      </c>
    </row>
    <row r="1248" spans="1:24" ht="24" x14ac:dyDescent="0.2">
      <c r="A1248" s="463"/>
      <c r="B1248" s="465"/>
      <c r="C1248" s="463"/>
      <c r="D1248" s="463"/>
      <c r="E1248" s="463"/>
      <c r="F1248" s="463"/>
      <c r="G1248" s="463"/>
      <c r="H1248" s="463"/>
      <c r="I1248" s="463"/>
      <c r="J1248" s="465"/>
      <c r="K1248" s="463"/>
      <c r="L1248" s="463"/>
      <c r="M1248" s="463"/>
      <c r="N1248" s="463"/>
      <c r="O1248" s="463"/>
      <c r="P1248" s="464"/>
      <c r="Q1248" s="302" t="s">
        <v>48</v>
      </c>
      <c r="R1248" s="297" t="s">
        <v>255</v>
      </c>
      <c r="S1248" s="297" t="s">
        <v>51</v>
      </c>
      <c r="T1248" s="297"/>
      <c r="U1248" s="344"/>
      <c r="V1248" s="344"/>
      <c r="W1248" s="335">
        <f t="shared" si="19"/>
        <v>0</v>
      </c>
      <c r="X1248" s="292" t="s">
        <v>439</v>
      </c>
    </row>
    <row r="1249" spans="1:24" x14ac:dyDescent="0.2">
      <c r="A1249" s="463" t="s">
        <v>253</v>
      </c>
      <c r="B1249" s="465">
        <v>392</v>
      </c>
      <c r="C1249" s="463" t="s">
        <v>1147</v>
      </c>
      <c r="D1249" s="463" t="s">
        <v>42</v>
      </c>
      <c r="E1249" s="463">
        <v>47</v>
      </c>
      <c r="F1249" s="463">
        <v>148</v>
      </c>
      <c r="G1249" s="463">
        <v>14</v>
      </c>
      <c r="H1249" s="463">
        <v>3</v>
      </c>
      <c r="I1249" s="463">
        <v>8</v>
      </c>
      <c r="J1249" s="465">
        <v>112</v>
      </c>
      <c r="K1249" s="463" t="s">
        <v>50</v>
      </c>
      <c r="L1249" s="463" t="s">
        <v>44</v>
      </c>
      <c r="M1249" s="463" t="s">
        <v>45</v>
      </c>
      <c r="N1249" s="463" t="s">
        <v>51</v>
      </c>
      <c r="O1249" s="463" t="s">
        <v>43</v>
      </c>
      <c r="P1249" s="464" t="s">
        <v>66</v>
      </c>
      <c r="Q1249" s="302" t="s">
        <v>46</v>
      </c>
      <c r="R1249" s="297" t="s">
        <v>255</v>
      </c>
      <c r="S1249" s="297" t="s">
        <v>45</v>
      </c>
      <c r="T1249" s="297"/>
      <c r="U1249" s="344"/>
      <c r="V1249" s="344"/>
      <c r="W1249" s="335">
        <f t="shared" si="19"/>
        <v>0</v>
      </c>
      <c r="X1249" s="292" t="s">
        <v>439</v>
      </c>
    </row>
    <row r="1250" spans="1:24" ht="24" x14ac:dyDescent="0.2">
      <c r="A1250" s="463"/>
      <c r="B1250" s="465"/>
      <c r="C1250" s="463"/>
      <c r="D1250" s="463"/>
      <c r="E1250" s="463"/>
      <c r="F1250" s="463"/>
      <c r="G1250" s="463"/>
      <c r="H1250" s="463"/>
      <c r="I1250" s="463"/>
      <c r="J1250" s="465"/>
      <c r="K1250" s="463"/>
      <c r="L1250" s="463"/>
      <c r="M1250" s="463"/>
      <c r="N1250" s="463"/>
      <c r="O1250" s="463"/>
      <c r="P1250" s="464"/>
      <c r="Q1250" s="302" t="s">
        <v>60</v>
      </c>
      <c r="R1250" s="297" t="s">
        <v>255</v>
      </c>
      <c r="S1250" s="297" t="s">
        <v>45</v>
      </c>
      <c r="T1250" s="297" t="s">
        <v>61</v>
      </c>
      <c r="U1250" s="344"/>
      <c r="V1250" s="344"/>
      <c r="W1250" s="335">
        <f t="shared" si="19"/>
        <v>0</v>
      </c>
      <c r="X1250" s="292" t="s">
        <v>439</v>
      </c>
    </row>
    <row r="1251" spans="1:24" x14ac:dyDescent="0.2">
      <c r="A1251" s="463" t="s">
        <v>253</v>
      </c>
      <c r="B1251" s="465">
        <v>393</v>
      </c>
      <c r="C1251" s="463" t="s">
        <v>1148</v>
      </c>
      <c r="D1251" s="463" t="s">
        <v>82</v>
      </c>
      <c r="E1251" s="463">
        <v>47</v>
      </c>
      <c r="F1251" s="463">
        <v>148</v>
      </c>
      <c r="G1251" s="463">
        <v>14</v>
      </c>
      <c r="H1251" s="463">
        <v>3</v>
      </c>
      <c r="I1251" s="463">
        <v>8</v>
      </c>
      <c r="J1251" s="465">
        <v>112</v>
      </c>
      <c r="K1251" s="463" t="s">
        <v>50</v>
      </c>
      <c r="L1251" s="463" t="s">
        <v>44</v>
      </c>
      <c r="M1251" s="463" t="s">
        <v>51</v>
      </c>
      <c r="N1251" s="463" t="s">
        <v>51</v>
      </c>
      <c r="O1251" s="463" t="s">
        <v>43</v>
      </c>
      <c r="P1251" s="464" t="s">
        <v>62</v>
      </c>
      <c r="Q1251" s="302" t="s">
        <v>46</v>
      </c>
      <c r="R1251" s="297" t="s">
        <v>255</v>
      </c>
      <c r="S1251" s="297" t="s">
        <v>45</v>
      </c>
      <c r="T1251" s="297"/>
      <c r="U1251" s="344"/>
      <c r="V1251" s="344"/>
      <c r="W1251" s="335">
        <f t="shared" si="19"/>
        <v>0</v>
      </c>
      <c r="X1251" s="292" t="s">
        <v>439</v>
      </c>
    </row>
    <row r="1252" spans="1:24" ht="24" x14ac:dyDescent="0.2">
      <c r="A1252" s="463"/>
      <c r="B1252" s="465"/>
      <c r="C1252" s="463"/>
      <c r="D1252" s="463"/>
      <c r="E1252" s="463"/>
      <c r="F1252" s="463"/>
      <c r="G1252" s="463"/>
      <c r="H1252" s="463"/>
      <c r="I1252" s="463"/>
      <c r="J1252" s="465"/>
      <c r="K1252" s="463"/>
      <c r="L1252" s="463"/>
      <c r="M1252" s="463"/>
      <c r="N1252" s="463"/>
      <c r="O1252" s="463"/>
      <c r="P1252" s="464"/>
      <c r="Q1252" s="302" t="s">
        <v>60</v>
      </c>
      <c r="R1252" s="297" t="s">
        <v>255</v>
      </c>
      <c r="S1252" s="297" t="s">
        <v>45</v>
      </c>
      <c r="T1252" s="297" t="s">
        <v>56</v>
      </c>
      <c r="U1252" s="344"/>
      <c r="V1252" s="344"/>
      <c r="W1252" s="335">
        <f t="shared" si="19"/>
        <v>0</v>
      </c>
      <c r="X1252" s="292" t="s">
        <v>439</v>
      </c>
    </row>
    <row r="1253" spans="1:24" x14ac:dyDescent="0.2">
      <c r="A1253" s="463" t="s">
        <v>253</v>
      </c>
      <c r="B1253" s="465">
        <v>394</v>
      </c>
      <c r="C1253" s="463" t="s">
        <v>1149</v>
      </c>
      <c r="D1253" s="463" t="s">
        <v>42</v>
      </c>
      <c r="E1253" s="463">
        <v>45</v>
      </c>
      <c r="F1253" s="463">
        <v>141</v>
      </c>
      <c r="G1253" s="463">
        <v>14</v>
      </c>
      <c r="H1253" s="463">
        <v>2</v>
      </c>
      <c r="I1253" s="463">
        <v>7</v>
      </c>
      <c r="J1253" s="465">
        <v>98</v>
      </c>
      <c r="K1253" s="463" t="s">
        <v>50</v>
      </c>
      <c r="L1253" s="463" t="s">
        <v>44</v>
      </c>
      <c r="M1253" s="463" t="s">
        <v>45</v>
      </c>
      <c r="N1253" s="463" t="s">
        <v>45</v>
      </c>
      <c r="O1253" s="463" t="s">
        <v>45</v>
      </c>
      <c r="P1253" s="464"/>
      <c r="Q1253" s="302" t="s">
        <v>46</v>
      </c>
      <c r="R1253" s="297" t="s">
        <v>255</v>
      </c>
      <c r="S1253" s="297" t="s">
        <v>51</v>
      </c>
      <c r="T1253" s="297"/>
      <c r="U1253" s="344"/>
      <c r="V1253" s="344"/>
      <c r="W1253" s="335">
        <f t="shared" si="19"/>
        <v>0</v>
      </c>
      <c r="X1253" s="292" t="s">
        <v>439</v>
      </c>
    </row>
    <row r="1254" spans="1:24" ht="24" x14ac:dyDescent="0.2">
      <c r="A1254" s="463"/>
      <c r="B1254" s="465"/>
      <c r="C1254" s="463"/>
      <c r="D1254" s="463"/>
      <c r="E1254" s="463"/>
      <c r="F1254" s="463"/>
      <c r="G1254" s="463"/>
      <c r="H1254" s="463"/>
      <c r="I1254" s="463"/>
      <c r="J1254" s="465"/>
      <c r="K1254" s="463"/>
      <c r="L1254" s="463"/>
      <c r="M1254" s="463"/>
      <c r="N1254" s="463"/>
      <c r="O1254" s="463"/>
      <c r="P1254" s="464"/>
      <c r="Q1254" s="302" t="s">
        <v>48</v>
      </c>
      <c r="R1254" s="297" t="s">
        <v>255</v>
      </c>
      <c r="S1254" s="297" t="s">
        <v>51</v>
      </c>
      <c r="T1254" s="297"/>
      <c r="U1254" s="344"/>
      <c r="V1254" s="344"/>
      <c r="W1254" s="335">
        <f t="shared" si="19"/>
        <v>0</v>
      </c>
      <c r="X1254" s="292" t="s">
        <v>439</v>
      </c>
    </row>
    <row r="1255" spans="1:24" x14ac:dyDescent="0.2">
      <c r="A1255" s="463" t="s">
        <v>253</v>
      </c>
      <c r="B1255" s="465">
        <v>395</v>
      </c>
      <c r="C1255" s="463" t="s">
        <v>1150</v>
      </c>
      <c r="D1255" s="463" t="s">
        <v>42</v>
      </c>
      <c r="E1255" s="463">
        <v>46</v>
      </c>
      <c r="F1255" s="463">
        <v>145</v>
      </c>
      <c r="G1255" s="463">
        <v>16</v>
      </c>
      <c r="H1255" s="463">
        <v>3</v>
      </c>
      <c r="I1255" s="463">
        <v>8</v>
      </c>
      <c r="J1255" s="465">
        <v>128</v>
      </c>
      <c r="K1255" s="463" t="s">
        <v>50</v>
      </c>
      <c r="L1255" s="463" t="s">
        <v>44</v>
      </c>
      <c r="M1255" s="463" t="s">
        <v>51</v>
      </c>
      <c r="N1255" s="463" t="s">
        <v>51</v>
      </c>
      <c r="O1255" s="463" t="s">
        <v>51</v>
      </c>
      <c r="P1255" s="464"/>
      <c r="Q1255" s="302" t="s">
        <v>46</v>
      </c>
      <c r="R1255" s="297" t="s">
        <v>255</v>
      </c>
      <c r="S1255" s="297" t="s">
        <v>45</v>
      </c>
      <c r="T1255" s="297"/>
      <c r="U1255" s="344"/>
      <c r="V1255" s="344"/>
      <c r="W1255" s="335">
        <f t="shared" si="19"/>
        <v>0</v>
      </c>
      <c r="X1255" s="292" t="s">
        <v>439</v>
      </c>
    </row>
    <row r="1256" spans="1:24" ht="24" x14ac:dyDescent="0.2">
      <c r="A1256" s="463"/>
      <c r="B1256" s="465"/>
      <c r="C1256" s="463"/>
      <c r="D1256" s="463"/>
      <c r="E1256" s="463"/>
      <c r="F1256" s="463"/>
      <c r="G1256" s="463"/>
      <c r="H1256" s="463"/>
      <c r="I1256" s="463"/>
      <c r="J1256" s="465"/>
      <c r="K1256" s="463"/>
      <c r="L1256" s="463"/>
      <c r="M1256" s="463"/>
      <c r="N1256" s="463"/>
      <c r="O1256" s="463"/>
      <c r="P1256" s="464"/>
      <c r="Q1256" s="302" t="s">
        <v>60</v>
      </c>
      <c r="R1256" s="297" t="s">
        <v>255</v>
      </c>
      <c r="S1256" s="297" t="s">
        <v>45</v>
      </c>
      <c r="T1256" s="297" t="s">
        <v>61</v>
      </c>
      <c r="U1256" s="344"/>
      <c r="V1256" s="344"/>
      <c r="W1256" s="335">
        <f t="shared" si="19"/>
        <v>0</v>
      </c>
      <c r="X1256" s="292" t="s">
        <v>439</v>
      </c>
    </row>
    <row r="1257" spans="1:24" x14ac:dyDescent="0.2">
      <c r="A1257" s="463" t="s">
        <v>253</v>
      </c>
      <c r="B1257" s="465">
        <v>396</v>
      </c>
      <c r="C1257" s="463" t="s">
        <v>1151</v>
      </c>
      <c r="D1257" s="463" t="s">
        <v>42</v>
      </c>
      <c r="E1257" s="463">
        <v>46</v>
      </c>
      <c r="F1257" s="463">
        <v>145</v>
      </c>
      <c r="G1257" s="463">
        <v>15</v>
      </c>
      <c r="H1257" s="463">
        <v>2</v>
      </c>
      <c r="I1257" s="463">
        <v>8</v>
      </c>
      <c r="J1257" s="465">
        <v>120</v>
      </c>
      <c r="K1257" s="463" t="s">
        <v>50</v>
      </c>
      <c r="L1257" s="463" t="s">
        <v>44</v>
      </c>
      <c r="M1257" s="463" t="s">
        <v>51</v>
      </c>
      <c r="N1257" s="463" t="s">
        <v>45</v>
      </c>
      <c r="O1257" s="463" t="s">
        <v>51</v>
      </c>
      <c r="P1257" s="464"/>
      <c r="Q1257" s="302" t="s">
        <v>46</v>
      </c>
      <c r="R1257" s="297" t="s">
        <v>255</v>
      </c>
      <c r="S1257" s="297" t="s">
        <v>51</v>
      </c>
      <c r="T1257" s="297"/>
      <c r="U1257" s="344"/>
      <c r="V1257" s="344"/>
      <c r="W1257" s="335">
        <f t="shared" si="19"/>
        <v>0</v>
      </c>
      <c r="X1257" s="292" t="s">
        <v>439</v>
      </c>
    </row>
    <row r="1258" spans="1:24" ht="24" x14ac:dyDescent="0.2">
      <c r="A1258" s="463"/>
      <c r="B1258" s="465"/>
      <c r="C1258" s="463"/>
      <c r="D1258" s="463"/>
      <c r="E1258" s="463"/>
      <c r="F1258" s="463"/>
      <c r="G1258" s="463"/>
      <c r="H1258" s="463"/>
      <c r="I1258" s="463"/>
      <c r="J1258" s="465"/>
      <c r="K1258" s="463"/>
      <c r="L1258" s="463"/>
      <c r="M1258" s="463"/>
      <c r="N1258" s="463"/>
      <c r="O1258" s="463"/>
      <c r="P1258" s="464"/>
      <c r="Q1258" s="302" t="s">
        <v>48</v>
      </c>
      <c r="R1258" s="297" t="s">
        <v>255</v>
      </c>
      <c r="S1258" s="297" t="s">
        <v>51</v>
      </c>
      <c r="T1258" s="297"/>
      <c r="U1258" s="344"/>
      <c r="V1258" s="344"/>
      <c r="W1258" s="335">
        <f t="shared" si="19"/>
        <v>0</v>
      </c>
      <c r="X1258" s="292" t="s">
        <v>439</v>
      </c>
    </row>
    <row r="1259" spans="1:24" x14ac:dyDescent="0.2">
      <c r="A1259" s="463" t="s">
        <v>253</v>
      </c>
      <c r="B1259" s="465">
        <v>397</v>
      </c>
      <c r="C1259" s="463" t="s">
        <v>1152</v>
      </c>
      <c r="D1259" s="463" t="s">
        <v>42</v>
      </c>
      <c r="E1259" s="463">
        <v>55</v>
      </c>
      <c r="F1259" s="463">
        <v>173</v>
      </c>
      <c r="G1259" s="463">
        <v>15</v>
      </c>
      <c r="H1259" s="463">
        <v>2</v>
      </c>
      <c r="I1259" s="463">
        <v>8</v>
      </c>
      <c r="J1259" s="465">
        <v>120</v>
      </c>
      <c r="K1259" s="463" t="s">
        <v>50</v>
      </c>
      <c r="L1259" s="463" t="s">
        <v>44</v>
      </c>
      <c r="M1259" s="463" t="s">
        <v>45</v>
      </c>
      <c r="N1259" s="463" t="s">
        <v>51</v>
      </c>
      <c r="O1259" s="463" t="s">
        <v>51</v>
      </c>
      <c r="P1259" s="464" t="s">
        <v>66</v>
      </c>
      <c r="Q1259" s="302" t="s">
        <v>46</v>
      </c>
      <c r="R1259" s="297" t="s">
        <v>255</v>
      </c>
      <c r="S1259" s="297" t="s">
        <v>51</v>
      </c>
      <c r="T1259" s="297"/>
      <c r="U1259" s="344"/>
      <c r="V1259" s="344"/>
      <c r="W1259" s="335">
        <f t="shared" si="19"/>
        <v>0</v>
      </c>
      <c r="X1259" s="292" t="s">
        <v>439</v>
      </c>
    </row>
    <row r="1260" spans="1:24" ht="24" x14ac:dyDescent="0.2">
      <c r="A1260" s="463"/>
      <c r="B1260" s="465"/>
      <c r="C1260" s="463"/>
      <c r="D1260" s="463"/>
      <c r="E1260" s="463"/>
      <c r="F1260" s="463"/>
      <c r="G1260" s="463"/>
      <c r="H1260" s="463"/>
      <c r="I1260" s="463"/>
      <c r="J1260" s="465"/>
      <c r="K1260" s="463"/>
      <c r="L1260" s="463"/>
      <c r="M1260" s="463"/>
      <c r="N1260" s="463"/>
      <c r="O1260" s="463"/>
      <c r="P1260" s="464"/>
      <c r="Q1260" s="302" t="s">
        <v>48</v>
      </c>
      <c r="R1260" s="297" t="s">
        <v>255</v>
      </c>
      <c r="S1260" s="297" t="s">
        <v>51</v>
      </c>
      <c r="T1260" s="297"/>
      <c r="U1260" s="344"/>
      <c r="V1260" s="344"/>
      <c r="W1260" s="335">
        <f t="shared" si="19"/>
        <v>0</v>
      </c>
      <c r="X1260" s="292" t="s">
        <v>439</v>
      </c>
    </row>
    <row r="1261" spans="1:24" x14ac:dyDescent="0.2">
      <c r="A1261" s="463" t="s">
        <v>253</v>
      </c>
      <c r="B1261" s="465">
        <v>398</v>
      </c>
      <c r="C1261" s="463" t="s">
        <v>1153</v>
      </c>
      <c r="D1261" s="463" t="s">
        <v>42</v>
      </c>
      <c r="E1261" s="463">
        <v>43</v>
      </c>
      <c r="F1261" s="463">
        <v>135</v>
      </c>
      <c r="G1261" s="463">
        <v>16</v>
      </c>
      <c r="H1261" s="463">
        <v>2</v>
      </c>
      <c r="I1261" s="463">
        <v>9</v>
      </c>
      <c r="J1261" s="465">
        <v>144</v>
      </c>
      <c r="K1261" s="463" t="s">
        <v>50</v>
      </c>
      <c r="L1261" s="463" t="s">
        <v>44</v>
      </c>
      <c r="M1261" s="463" t="s">
        <v>51</v>
      </c>
      <c r="N1261" s="463" t="s">
        <v>51</v>
      </c>
      <c r="O1261" s="463" t="s">
        <v>43</v>
      </c>
      <c r="P1261" s="464" t="s">
        <v>62</v>
      </c>
      <c r="Q1261" s="302" t="s">
        <v>46</v>
      </c>
      <c r="R1261" s="297" t="s">
        <v>255</v>
      </c>
      <c r="S1261" s="297" t="s">
        <v>45</v>
      </c>
      <c r="T1261" s="297"/>
      <c r="U1261" s="344"/>
      <c r="V1261" s="344"/>
      <c r="W1261" s="335">
        <f t="shared" si="19"/>
        <v>0</v>
      </c>
      <c r="X1261" s="292" t="s">
        <v>439</v>
      </c>
    </row>
    <row r="1262" spans="1:24" ht="24" x14ac:dyDescent="0.2">
      <c r="A1262" s="463"/>
      <c r="B1262" s="465"/>
      <c r="C1262" s="463"/>
      <c r="D1262" s="463"/>
      <c r="E1262" s="463"/>
      <c r="F1262" s="463"/>
      <c r="G1262" s="463"/>
      <c r="H1262" s="463"/>
      <c r="I1262" s="463"/>
      <c r="J1262" s="465"/>
      <c r="K1262" s="463"/>
      <c r="L1262" s="463"/>
      <c r="M1262" s="463"/>
      <c r="N1262" s="463"/>
      <c r="O1262" s="463"/>
      <c r="P1262" s="464"/>
      <c r="Q1262" s="302" t="s">
        <v>60</v>
      </c>
      <c r="R1262" s="297" t="s">
        <v>255</v>
      </c>
      <c r="S1262" s="297" t="s">
        <v>45</v>
      </c>
      <c r="T1262" s="297" t="s">
        <v>56</v>
      </c>
      <c r="U1262" s="344"/>
      <c r="V1262" s="344"/>
      <c r="W1262" s="335">
        <f t="shared" si="19"/>
        <v>0</v>
      </c>
      <c r="X1262" s="292" t="s">
        <v>439</v>
      </c>
    </row>
    <row r="1263" spans="1:24" x14ac:dyDescent="0.2">
      <c r="A1263" s="463" t="s">
        <v>253</v>
      </c>
      <c r="B1263" s="465">
        <v>399</v>
      </c>
      <c r="C1263" s="463" t="s">
        <v>1154</v>
      </c>
      <c r="D1263" s="463" t="s">
        <v>42</v>
      </c>
      <c r="E1263" s="463">
        <v>54</v>
      </c>
      <c r="F1263" s="463">
        <v>170</v>
      </c>
      <c r="G1263" s="463">
        <v>17</v>
      </c>
      <c r="H1263" s="463">
        <v>3</v>
      </c>
      <c r="I1263" s="463">
        <v>9</v>
      </c>
      <c r="J1263" s="465">
        <v>153</v>
      </c>
      <c r="K1263" s="463" t="s">
        <v>50</v>
      </c>
      <c r="L1263" s="463" t="s">
        <v>44</v>
      </c>
      <c r="M1263" s="463" t="s">
        <v>45</v>
      </c>
      <c r="N1263" s="463" t="s">
        <v>43</v>
      </c>
      <c r="O1263" s="463" t="s">
        <v>43</v>
      </c>
      <c r="P1263" s="464" t="s">
        <v>62</v>
      </c>
      <c r="Q1263" s="302" t="s">
        <v>46</v>
      </c>
      <c r="R1263" s="297" t="s">
        <v>255</v>
      </c>
      <c r="S1263" s="297" t="s">
        <v>45</v>
      </c>
      <c r="T1263" s="297"/>
      <c r="U1263" s="344"/>
      <c r="V1263" s="344"/>
      <c r="W1263" s="335">
        <f t="shared" si="19"/>
        <v>0</v>
      </c>
      <c r="X1263" s="292" t="s">
        <v>439</v>
      </c>
    </row>
    <row r="1264" spans="1:24" ht="24" x14ac:dyDescent="0.2">
      <c r="A1264" s="463"/>
      <c r="B1264" s="465"/>
      <c r="C1264" s="463"/>
      <c r="D1264" s="463"/>
      <c r="E1264" s="463"/>
      <c r="F1264" s="463"/>
      <c r="G1264" s="463"/>
      <c r="H1264" s="463"/>
      <c r="I1264" s="463"/>
      <c r="J1264" s="465"/>
      <c r="K1264" s="463"/>
      <c r="L1264" s="463"/>
      <c r="M1264" s="463"/>
      <c r="N1264" s="463"/>
      <c r="O1264" s="463"/>
      <c r="P1264" s="464"/>
      <c r="Q1264" s="302" t="s">
        <v>60</v>
      </c>
      <c r="R1264" s="297" t="s">
        <v>255</v>
      </c>
      <c r="S1264" s="297" t="s">
        <v>45</v>
      </c>
      <c r="T1264" s="297" t="s">
        <v>56</v>
      </c>
      <c r="U1264" s="344"/>
      <c r="V1264" s="344"/>
      <c r="W1264" s="335">
        <f t="shared" si="19"/>
        <v>0</v>
      </c>
      <c r="X1264" s="292" t="s">
        <v>439</v>
      </c>
    </row>
    <row r="1265" spans="1:24" x14ac:dyDescent="0.2">
      <c r="A1265" s="286" t="s">
        <v>253</v>
      </c>
      <c r="B1265" s="349">
        <v>400</v>
      </c>
      <c r="C1265" s="286" t="s">
        <v>1155</v>
      </c>
      <c r="D1265" s="286" t="s">
        <v>306</v>
      </c>
      <c r="E1265" s="286">
        <v>64</v>
      </c>
      <c r="F1265" s="286">
        <v>201</v>
      </c>
      <c r="G1265" s="286">
        <v>26</v>
      </c>
      <c r="H1265" s="286">
        <v>2</v>
      </c>
      <c r="I1265" s="286">
        <v>10</v>
      </c>
      <c r="J1265" s="349">
        <v>260</v>
      </c>
      <c r="K1265" s="286" t="s">
        <v>50</v>
      </c>
      <c r="L1265" s="286" t="s">
        <v>44</v>
      </c>
      <c r="M1265" s="286" t="s">
        <v>51</v>
      </c>
      <c r="N1265" s="286" t="s">
        <v>51</v>
      </c>
      <c r="O1265" s="286" t="s">
        <v>51</v>
      </c>
      <c r="P1265" s="302" t="s">
        <v>65</v>
      </c>
      <c r="Q1265" s="302" t="s">
        <v>54</v>
      </c>
      <c r="R1265" s="297" t="s">
        <v>255</v>
      </c>
      <c r="S1265" s="297" t="s">
        <v>45</v>
      </c>
      <c r="T1265" s="297"/>
      <c r="U1265" s="344"/>
      <c r="V1265" s="344"/>
      <c r="W1265" s="335">
        <f t="shared" si="19"/>
        <v>0</v>
      </c>
      <c r="X1265" s="292" t="s">
        <v>439</v>
      </c>
    </row>
    <row r="1266" spans="1:24" x14ac:dyDescent="0.2">
      <c r="A1266" s="286" t="s">
        <v>253</v>
      </c>
      <c r="B1266" s="349">
        <v>401</v>
      </c>
      <c r="C1266" s="286" t="s">
        <v>1156</v>
      </c>
      <c r="D1266" s="286" t="s">
        <v>82</v>
      </c>
      <c r="E1266" s="286">
        <v>64</v>
      </c>
      <c r="F1266" s="286">
        <v>201</v>
      </c>
      <c r="G1266" s="286">
        <v>17</v>
      </c>
      <c r="H1266" s="286">
        <v>2</v>
      </c>
      <c r="I1266" s="286">
        <v>9</v>
      </c>
      <c r="J1266" s="349">
        <v>153</v>
      </c>
      <c r="K1266" s="286"/>
      <c r="L1266" s="286"/>
      <c r="M1266" s="286"/>
      <c r="N1266" s="286"/>
      <c r="O1266" s="286"/>
      <c r="P1266" s="302"/>
      <c r="Q1266" s="302"/>
      <c r="R1266" s="297"/>
      <c r="S1266" s="297"/>
      <c r="T1266" s="297"/>
      <c r="U1266" s="345" t="s">
        <v>439</v>
      </c>
      <c r="V1266" s="345" t="s">
        <v>439</v>
      </c>
      <c r="W1266" s="335" t="s">
        <v>439</v>
      </c>
      <c r="X1266" s="292" t="s">
        <v>439</v>
      </c>
    </row>
    <row r="1267" spans="1:24" x14ac:dyDescent="0.2">
      <c r="A1267" s="286" t="s">
        <v>253</v>
      </c>
      <c r="B1267" s="349">
        <v>402</v>
      </c>
      <c r="C1267" s="286" t="s">
        <v>1157</v>
      </c>
      <c r="D1267" s="286" t="s">
        <v>82</v>
      </c>
      <c r="E1267" s="286">
        <v>39</v>
      </c>
      <c r="F1267" s="286">
        <v>123</v>
      </c>
      <c r="G1267" s="286">
        <v>14</v>
      </c>
      <c r="H1267" s="286">
        <v>2</v>
      </c>
      <c r="I1267" s="286">
        <v>7</v>
      </c>
      <c r="J1267" s="349">
        <v>98</v>
      </c>
      <c r="K1267" s="286"/>
      <c r="L1267" s="286"/>
      <c r="M1267" s="286"/>
      <c r="N1267" s="286"/>
      <c r="O1267" s="286"/>
      <c r="P1267" s="302"/>
      <c r="Q1267" s="302"/>
      <c r="R1267" s="297"/>
      <c r="S1267" s="297"/>
      <c r="T1267" s="297"/>
      <c r="U1267" s="345" t="s">
        <v>439</v>
      </c>
      <c r="V1267" s="345" t="s">
        <v>439</v>
      </c>
      <c r="W1267" s="335" t="s">
        <v>439</v>
      </c>
      <c r="X1267" s="292" t="s">
        <v>439</v>
      </c>
    </row>
    <row r="1268" spans="1:24" x14ac:dyDescent="0.2">
      <c r="A1268" s="463" t="s">
        <v>253</v>
      </c>
      <c r="B1268" s="465">
        <v>403</v>
      </c>
      <c r="C1268" s="463" t="s">
        <v>1158</v>
      </c>
      <c r="D1268" s="463" t="s">
        <v>82</v>
      </c>
      <c r="E1268" s="463">
        <v>98</v>
      </c>
      <c r="F1268" s="463">
        <v>308</v>
      </c>
      <c r="G1268" s="463">
        <v>29</v>
      </c>
      <c r="H1268" s="463">
        <v>2</v>
      </c>
      <c r="I1268" s="463">
        <v>11</v>
      </c>
      <c r="J1268" s="465">
        <v>319</v>
      </c>
      <c r="K1268" s="463" t="s">
        <v>50</v>
      </c>
      <c r="L1268" s="463" t="s">
        <v>44</v>
      </c>
      <c r="M1268" s="463" t="s">
        <v>51</v>
      </c>
      <c r="N1268" s="463" t="s">
        <v>43</v>
      </c>
      <c r="O1268" s="463" t="s">
        <v>43</v>
      </c>
      <c r="P1268" s="464" t="s">
        <v>308</v>
      </c>
      <c r="Q1268" s="302" t="s">
        <v>46</v>
      </c>
      <c r="R1268" s="297" t="s">
        <v>255</v>
      </c>
      <c r="S1268" s="297" t="s">
        <v>45</v>
      </c>
      <c r="T1268" s="297"/>
      <c r="U1268" s="344"/>
      <c r="V1268" s="344"/>
      <c r="W1268" s="335">
        <f t="shared" si="19"/>
        <v>0</v>
      </c>
      <c r="X1268" s="292" t="s">
        <v>439</v>
      </c>
    </row>
    <row r="1269" spans="1:24" ht="24" x14ac:dyDescent="0.2">
      <c r="A1269" s="463"/>
      <c r="B1269" s="465"/>
      <c r="C1269" s="463"/>
      <c r="D1269" s="463"/>
      <c r="E1269" s="463"/>
      <c r="F1269" s="463"/>
      <c r="G1269" s="463"/>
      <c r="H1269" s="463"/>
      <c r="I1269" s="463"/>
      <c r="J1269" s="465"/>
      <c r="K1269" s="463"/>
      <c r="L1269" s="463"/>
      <c r="M1269" s="463"/>
      <c r="N1269" s="463"/>
      <c r="O1269" s="463"/>
      <c r="P1269" s="464"/>
      <c r="Q1269" s="302" t="s">
        <v>60</v>
      </c>
      <c r="R1269" s="297"/>
      <c r="S1269" s="297" t="s">
        <v>45</v>
      </c>
      <c r="T1269" s="297" t="s">
        <v>61</v>
      </c>
      <c r="U1269" s="344"/>
      <c r="V1269" s="344"/>
      <c r="W1269" s="335">
        <f t="shared" si="19"/>
        <v>0</v>
      </c>
      <c r="X1269" s="292" t="s">
        <v>439</v>
      </c>
    </row>
    <row r="1270" spans="1:24" ht="24" x14ac:dyDescent="0.2">
      <c r="A1270" s="463"/>
      <c r="B1270" s="465"/>
      <c r="C1270" s="463"/>
      <c r="D1270" s="463"/>
      <c r="E1270" s="463"/>
      <c r="F1270" s="463"/>
      <c r="G1270" s="463"/>
      <c r="H1270" s="463"/>
      <c r="I1270" s="463"/>
      <c r="J1270" s="465"/>
      <c r="K1270" s="463"/>
      <c r="L1270" s="463"/>
      <c r="M1270" s="463"/>
      <c r="N1270" s="463"/>
      <c r="O1270" s="463"/>
      <c r="P1270" s="464"/>
      <c r="Q1270" s="302" t="s">
        <v>48</v>
      </c>
      <c r="R1270" s="297" t="s">
        <v>255</v>
      </c>
      <c r="S1270" s="297" t="s">
        <v>45</v>
      </c>
      <c r="T1270" s="297"/>
      <c r="U1270" s="344"/>
      <c r="V1270" s="344"/>
      <c r="W1270" s="335">
        <f t="shared" si="19"/>
        <v>0</v>
      </c>
      <c r="X1270" s="292" t="s">
        <v>439</v>
      </c>
    </row>
    <row r="1271" spans="1:24" x14ac:dyDescent="0.2">
      <c r="A1271" s="463" t="s">
        <v>253</v>
      </c>
      <c r="B1271" s="465">
        <v>404</v>
      </c>
      <c r="C1271" s="463" t="s">
        <v>1159</v>
      </c>
      <c r="D1271" s="463" t="s">
        <v>82</v>
      </c>
      <c r="E1271" s="463">
        <v>71</v>
      </c>
      <c r="F1271" s="463">
        <v>223</v>
      </c>
      <c r="G1271" s="463">
        <v>23</v>
      </c>
      <c r="H1271" s="463">
        <v>3</v>
      </c>
      <c r="I1271" s="463">
        <v>8</v>
      </c>
      <c r="J1271" s="465">
        <v>184</v>
      </c>
      <c r="K1271" s="463" t="s">
        <v>50</v>
      </c>
      <c r="L1271" s="463" t="s">
        <v>44</v>
      </c>
      <c r="M1271" s="463" t="s">
        <v>51</v>
      </c>
      <c r="N1271" s="463" t="s">
        <v>51</v>
      </c>
      <c r="O1271" s="463" t="s">
        <v>43</v>
      </c>
      <c r="P1271" s="464" t="s">
        <v>309</v>
      </c>
      <c r="Q1271" s="302" t="s">
        <v>46</v>
      </c>
      <c r="R1271" s="297" t="s">
        <v>255</v>
      </c>
      <c r="S1271" s="297" t="s">
        <v>45</v>
      </c>
      <c r="T1271" s="297"/>
      <c r="U1271" s="344"/>
      <c r="V1271" s="344"/>
      <c r="W1271" s="335">
        <f t="shared" si="19"/>
        <v>0</v>
      </c>
      <c r="X1271" s="292" t="s">
        <v>439</v>
      </c>
    </row>
    <row r="1272" spans="1:24" x14ac:dyDescent="0.2">
      <c r="A1272" s="463"/>
      <c r="B1272" s="465"/>
      <c r="C1272" s="463"/>
      <c r="D1272" s="463"/>
      <c r="E1272" s="463"/>
      <c r="F1272" s="463"/>
      <c r="G1272" s="463"/>
      <c r="H1272" s="463"/>
      <c r="I1272" s="463"/>
      <c r="J1272" s="465"/>
      <c r="K1272" s="463"/>
      <c r="L1272" s="463"/>
      <c r="M1272" s="463"/>
      <c r="N1272" s="463"/>
      <c r="O1272" s="463"/>
      <c r="P1272" s="464"/>
      <c r="Q1272" s="302" t="s">
        <v>60</v>
      </c>
      <c r="R1272" s="297" t="s">
        <v>255</v>
      </c>
      <c r="S1272" s="297" t="s">
        <v>45</v>
      </c>
      <c r="T1272" s="297" t="s">
        <v>70</v>
      </c>
      <c r="U1272" s="344"/>
      <c r="V1272" s="344"/>
      <c r="W1272" s="335">
        <f t="shared" si="19"/>
        <v>0</v>
      </c>
      <c r="X1272" s="292" t="s">
        <v>439</v>
      </c>
    </row>
    <row r="1273" spans="1:24" x14ac:dyDescent="0.2">
      <c r="A1273" s="463" t="s">
        <v>253</v>
      </c>
      <c r="B1273" s="465">
        <v>406</v>
      </c>
      <c r="C1273" s="463" t="s">
        <v>1160</v>
      </c>
      <c r="D1273" s="463" t="s">
        <v>42</v>
      </c>
      <c r="E1273" s="463">
        <v>73</v>
      </c>
      <c r="F1273" s="463">
        <v>229</v>
      </c>
      <c r="G1273" s="463">
        <v>24</v>
      </c>
      <c r="H1273" s="463">
        <v>5</v>
      </c>
      <c r="I1273" s="463">
        <v>9</v>
      </c>
      <c r="J1273" s="465">
        <v>216</v>
      </c>
      <c r="K1273" s="463" t="s">
        <v>50</v>
      </c>
      <c r="L1273" s="463" t="s">
        <v>44</v>
      </c>
      <c r="M1273" s="463" t="s">
        <v>51</v>
      </c>
      <c r="N1273" s="463" t="s">
        <v>43</v>
      </c>
      <c r="O1273" s="463" t="s">
        <v>43</v>
      </c>
      <c r="P1273" s="464" t="s">
        <v>310</v>
      </c>
      <c r="Q1273" s="302" t="s">
        <v>46</v>
      </c>
      <c r="R1273" s="297" t="s">
        <v>255</v>
      </c>
      <c r="S1273" s="297" t="s">
        <v>45</v>
      </c>
      <c r="T1273" s="297"/>
      <c r="U1273" s="344"/>
      <c r="V1273" s="344"/>
      <c r="W1273" s="335">
        <f t="shared" si="19"/>
        <v>0</v>
      </c>
      <c r="X1273" s="292" t="s">
        <v>439</v>
      </c>
    </row>
    <row r="1274" spans="1:24" ht="24" x14ac:dyDescent="0.2">
      <c r="A1274" s="463"/>
      <c r="B1274" s="465"/>
      <c r="C1274" s="463"/>
      <c r="D1274" s="463"/>
      <c r="E1274" s="463"/>
      <c r="F1274" s="463"/>
      <c r="G1274" s="463"/>
      <c r="H1274" s="463"/>
      <c r="I1274" s="463"/>
      <c r="J1274" s="465"/>
      <c r="K1274" s="463"/>
      <c r="L1274" s="463"/>
      <c r="M1274" s="463"/>
      <c r="N1274" s="463"/>
      <c r="O1274" s="463"/>
      <c r="P1274" s="464"/>
      <c r="Q1274" s="302" t="s">
        <v>60</v>
      </c>
      <c r="R1274" s="297"/>
      <c r="S1274" s="297" t="s">
        <v>45</v>
      </c>
      <c r="T1274" s="297" t="s">
        <v>56</v>
      </c>
      <c r="U1274" s="344"/>
      <c r="V1274" s="344"/>
      <c r="W1274" s="335">
        <f t="shared" si="19"/>
        <v>0</v>
      </c>
      <c r="X1274" s="292" t="s">
        <v>439</v>
      </c>
    </row>
    <row r="1275" spans="1:24" ht="36" x14ac:dyDescent="0.2">
      <c r="A1275" s="286" t="s">
        <v>253</v>
      </c>
      <c r="B1275" s="349">
        <v>407</v>
      </c>
      <c r="C1275" s="286" t="s">
        <v>1161</v>
      </c>
      <c r="D1275" s="286" t="s">
        <v>82</v>
      </c>
      <c r="E1275" s="286">
        <v>83</v>
      </c>
      <c r="F1275" s="286">
        <v>261</v>
      </c>
      <c r="G1275" s="286">
        <v>24</v>
      </c>
      <c r="H1275" s="286">
        <v>3</v>
      </c>
      <c r="I1275" s="286">
        <v>9</v>
      </c>
      <c r="J1275" s="349">
        <v>216</v>
      </c>
      <c r="K1275" s="286" t="s">
        <v>50</v>
      </c>
      <c r="L1275" s="286" t="s">
        <v>64</v>
      </c>
      <c r="M1275" s="286" t="s">
        <v>51</v>
      </c>
      <c r="N1275" s="286" t="s">
        <v>43</v>
      </c>
      <c r="O1275" s="286" t="s">
        <v>43</v>
      </c>
      <c r="P1275" s="302" t="s">
        <v>311</v>
      </c>
      <c r="Q1275" s="302" t="s">
        <v>71</v>
      </c>
      <c r="R1275" s="297" t="s">
        <v>58</v>
      </c>
      <c r="S1275" s="297" t="s">
        <v>45</v>
      </c>
      <c r="T1275" s="297" t="s">
        <v>76</v>
      </c>
      <c r="U1275" s="344"/>
      <c r="V1275" s="344"/>
      <c r="W1275" s="335">
        <f t="shared" si="19"/>
        <v>0</v>
      </c>
      <c r="X1275" s="292" t="s">
        <v>439</v>
      </c>
    </row>
    <row r="1276" spans="1:24" x14ac:dyDescent="0.2">
      <c r="A1276" s="463" t="s">
        <v>253</v>
      </c>
      <c r="B1276" s="465">
        <v>408</v>
      </c>
      <c r="C1276" s="463" t="s">
        <v>1162</v>
      </c>
      <c r="D1276" s="463" t="s">
        <v>82</v>
      </c>
      <c r="E1276" s="463">
        <v>93</v>
      </c>
      <c r="F1276" s="463">
        <v>292</v>
      </c>
      <c r="G1276" s="463">
        <v>25</v>
      </c>
      <c r="H1276" s="463">
        <v>4</v>
      </c>
      <c r="I1276" s="463">
        <v>10</v>
      </c>
      <c r="J1276" s="465">
        <v>250</v>
      </c>
      <c r="K1276" s="463" t="s">
        <v>50</v>
      </c>
      <c r="L1276" s="463" t="s">
        <v>44</v>
      </c>
      <c r="M1276" s="463" t="s">
        <v>51</v>
      </c>
      <c r="N1276" s="463" t="s">
        <v>51</v>
      </c>
      <c r="O1276" s="463" t="s">
        <v>43</v>
      </c>
      <c r="P1276" s="464"/>
      <c r="Q1276" s="302" t="s">
        <v>46</v>
      </c>
      <c r="R1276" s="297" t="s">
        <v>255</v>
      </c>
      <c r="S1276" s="297" t="s">
        <v>45</v>
      </c>
      <c r="T1276" s="297"/>
      <c r="U1276" s="344"/>
      <c r="V1276" s="344"/>
      <c r="W1276" s="335">
        <f t="shared" si="19"/>
        <v>0</v>
      </c>
      <c r="X1276" s="292" t="s">
        <v>439</v>
      </c>
    </row>
    <row r="1277" spans="1:24" ht="24" x14ac:dyDescent="0.2">
      <c r="A1277" s="463"/>
      <c r="B1277" s="465"/>
      <c r="C1277" s="463"/>
      <c r="D1277" s="463"/>
      <c r="E1277" s="463"/>
      <c r="F1277" s="463"/>
      <c r="G1277" s="463"/>
      <c r="H1277" s="463"/>
      <c r="I1277" s="463"/>
      <c r="J1277" s="465"/>
      <c r="K1277" s="463"/>
      <c r="L1277" s="463"/>
      <c r="M1277" s="463"/>
      <c r="N1277" s="463"/>
      <c r="O1277" s="463"/>
      <c r="P1277" s="464"/>
      <c r="Q1277" s="302" t="s">
        <v>60</v>
      </c>
      <c r="R1277" s="297" t="s">
        <v>255</v>
      </c>
      <c r="S1277" s="297" t="s">
        <v>45</v>
      </c>
      <c r="T1277" s="297" t="s">
        <v>61</v>
      </c>
      <c r="U1277" s="344"/>
      <c r="V1277" s="344"/>
      <c r="W1277" s="335">
        <f t="shared" si="19"/>
        <v>0</v>
      </c>
      <c r="X1277" s="292" t="s">
        <v>439</v>
      </c>
    </row>
    <row r="1278" spans="1:24" x14ac:dyDescent="0.2">
      <c r="A1278" s="463" t="s">
        <v>253</v>
      </c>
      <c r="B1278" s="465">
        <v>409</v>
      </c>
      <c r="C1278" s="463" t="s">
        <v>1163</v>
      </c>
      <c r="D1278" s="463" t="s">
        <v>82</v>
      </c>
      <c r="E1278" s="463">
        <v>64</v>
      </c>
      <c r="F1278" s="463">
        <v>201</v>
      </c>
      <c r="G1278" s="463">
        <v>19</v>
      </c>
      <c r="H1278" s="463">
        <v>3</v>
      </c>
      <c r="I1278" s="463">
        <v>8</v>
      </c>
      <c r="J1278" s="465">
        <v>152</v>
      </c>
      <c r="K1278" s="463" t="s">
        <v>50</v>
      </c>
      <c r="L1278" s="463" t="s">
        <v>44</v>
      </c>
      <c r="M1278" s="463" t="s">
        <v>45</v>
      </c>
      <c r="N1278" s="463" t="s">
        <v>51</v>
      </c>
      <c r="O1278" s="463" t="s">
        <v>51</v>
      </c>
      <c r="P1278" s="464" t="s">
        <v>312</v>
      </c>
      <c r="Q1278" s="302" t="s">
        <v>46</v>
      </c>
      <c r="R1278" s="297" t="s">
        <v>255</v>
      </c>
      <c r="S1278" s="297" t="s">
        <v>45</v>
      </c>
      <c r="T1278" s="297"/>
      <c r="U1278" s="344"/>
      <c r="V1278" s="344"/>
      <c r="W1278" s="335">
        <f t="shared" si="19"/>
        <v>0</v>
      </c>
      <c r="X1278" s="292" t="s">
        <v>439</v>
      </c>
    </row>
    <row r="1279" spans="1:24" ht="24" x14ac:dyDescent="0.2">
      <c r="A1279" s="463"/>
      <c r="B1279" s="465"/>
      <c r="C1279" s="463"/>
      <c r="D1279" s="463"/>
      <c r="E1279" s="463"/>
      <c r="F1279" s="463"/>
      <c r="G1279" s="463"/>
      <c r="H1279" s="463"/>
      <c r="I1279" s="463"/>
      <c r="J1279" s="465"/>
      <c r="K1279" s="463"/>
      <c r="L1279" s="463"/>
      <c r="M1279" s="463"/>
      <c r="N1279" s="463"/>
      <c r="O1279" s="463"/>
      <c r="P1279" s="464"/>
      <c r="Q1279" s="302" t="s">
        <v>48</v>
      </c>
      <c r="R1279" s="297" t="s">
        <v>255</v>
      </c>
      <c r="S1279" s="297" t="s">
        <v>45</v>
      </c>
      <c r="T1279" s="297"/>
      <c r="U1279" s="344"/>
      <c r="V1279" s="344"/>
      <c r="W1279" s="335">
        <f t="shared" si="19"/>
        <v>0</v>
      </c>
      <c r="X1279" s="292" t="s">
        <v>439</v>
      </c>
    </row>
    <row r="1280" spans="1:24" x14ac:dyDescent="0.2">
      <c r="A1280" s="463" t="s">
        <v>253</v>
      </c>
      <c r="B1280" s="465">
        <v>410</v>
      </c>
      <c r="C1280" s="463" t="s">
        <v>1164</v>
      </c>
      <c r="D1280" s="463" t="s">
        <v>82</v>
      </c>
      <c r="E1280" s="463">
        <v>68</v>
      </c>
      <c r="F1280" s="463">
        <v>214</v>
      </c>
      <c r="G1280" s="463">
        <v>21</v>
      </c>
      <c r="H1280" s="463">
        <v>4</v>
      </c>
      <c r="I1280" s="463">
        <v>9</v>
      </c>
      <c r="J1280" s="465">
        <v>189</v>
      </c>
      <c r="K1280" s="463" t="s">
        <v>50</v>
      </c>
      <c r="L1280" s="463" t="s">
        <v>44</v>
      </c>
      <c r="M1280" s="463" t="s">
        <v>51</v>
      </c>
      <c r="N1280" s="463" t="s">
        <v>51</v>
      </c>
      <c r="O1280" s="463" t="s">
        <v>43</v>
      </c>
      <c r="P1280" s="464" t="s">
        <v>313</v>
      </c>
      <c r="Q1280" s="302" t="s">
        <v>46</v>
      </c>
      <c r="R1280" s="297" t="s">
        <v>255</v>
      </c>
      <c r="S1280" s="297" t="s">
        <v>45</v>
      </c>
      <c r="T1280" s="297"/>
      <c r="U1280" s="344"/>
      <c r="V1280" s="344"/>
      <c r="W1280" s="335">
        <f t="shared" si="19"/>
        <v>0</v>
      </c>
      <c r="X1280" s="292" t="s">
        <v>439</v>
      </c>
    </row>
    <row r="1281" spans="1:24" ht="24" x14ac:dyDescent="0.2">
      <c r="A1281" s="463"/>
      <c r="B1281" s="465"/>
      <c r="C1281" s="463"/>
      <c r="D1281" s="463"/>
      <c r="E1281" s="463"/>
      <c r="F1281" s="463"/>
      <c r="G1281" s="463"/>
      <c r="H1281" s="463"/>
      <c r="I1281" s="463"/>
      <c r="J1281" s="465"/>
      <c r="K1281" s="463"/>
      <c r="L1281" s="463"/>
      <c r="M1281" s="463"/>
      <c r="N1281" s="463"/>
      <c r="O1281" s="463"/>
      <c r="P1281" s="464"/>
      <c r="Q1281" s="302" t="s">
        <v>48</v>
      </c>
      <c r="R1281" s="297" t="s">
        <v>255</v>
      </c>
      <c r="S1281" s="297" t="s">
        <v>45</v>
      </c>
      <c r="T1281" s="297"/>
      <c r="U1281" s="344"/>
      <c r="V1281" s="344"/>
      <c r="W1281" s="335">
        <f t="shared" si="19"/>
        <v>0</v>
      </c>
      <c r="X1281" s="292" t="s">
        <v>439</v>
      </c>
    </row>
    <row r="1282" spans="1:24" x14ac:dyDescent="0.2">
      <c r="A1282" s="463" t="s">
        <v>253</v>
      </c>
      <c r="B1282" s="465">
        <v>411</v>
      </c>
      <c r="C1282" s="463" t="s">
        <v>1165</v>
      </c>
      <c r="D1282" s="463" t="s">
        <v>82</v>
      </c>
      <c r="E1282" s="463">
        <v>77</v>
      </c>
      <c r="F1282" s="463">
        <v>242</v>
      </c>
      <c r="G1282" s="463">
        <v>20</v>
      </c>
      <c r="H1282" s="463">
        <v>3</v>
      </c>
      <c r="I1282" s="463">
        <v>10</v>
      </c>
      <c r="J1282" s="465">
        <v>200</v>
      </c>
      <c r="K1282" s="463" t="s">
        <v>50</v>
      </c>
      <c r="L1282" s="463" t="s">
        <v>44</v>
      </c>
      <c r="M1282" s="463" t="s">
        <v>45</v>
      </c>
      <c r="N1282" s="463" t="s">
        <v>43</v>
      </c>
      <c r="O1282" s="463" t="s">
        <v>43</v>
      </c>
      <c r="P1282" s="464" t="s">
        <v>314</v>
      </c>
      <c r="Q1282" s="302" t="s">
        <v>46</v>
      </c>
      <c r="R1282" s="297" t="s">
        <v>255</v>
      </c>
      <c r="S1282" s="297" t="s">
        <v>45</v>
      </c>
      <c r="T1282" s="297"/>
      <c r="U1282" s="344"/>
      <c r="V1282" s="344"/>
      <c r="W1282" s="335">
        <f t="shared" si="19"/>
        <v>0</v>
      </c>
      <c r="X1282" s="292" t="s">
        <v>439</v>
      </c>
    </row>
    <row r="1283" spans="1:24" ht="24" x14ac:dyDescent="0.2">
      <c r="A1283" s="463"/>
      <c r="B1283" s="465"/>
      <c r="C1283" s="463"/>
      <c r="D1283" s="463"/>
      <c r="E1283" s="463"/>
      <c r="F1283" s="463"/>
      <c r="G1283" s="463"/>
      <c r="H1283" s="463"/>
      <c r="I1283" s="463"/>
      <c r="J1283" s="465"/>
      <c r="K1283" s="463"/>
      <c r="L1283" s="463"/>
      <c r="M1283" s="463"/>
      <c r="N1283" s="463"/>
      <c r="O1283" s="463"/>
      <c r="P1283" s="464"/>
      <c r="Q1283" s="302" t="s">
        <v>60</v>
      </c>
      <c r="R1283" s="297"/>
      <c r="S1283" s="297" t="s">
        <v>45</v>
      </c>
      <c r="T1283" s="297" t="s">
        <v>56</v>
      </c>
      <c r="U1283" s="344"/>
      <c r="V1283" s="344"/>
      <c r="W1283" s="335">
        <f t="shared" ref="W1283:W1346" si="20">U1283+V1283</f>
        <v>0</v>
      </c>
      <c r="X1283" s="292" t="s">
        <v>439</v>
      </c>
    </row>
    <row r="1284" spans="1:24" ht="24" x14ac:dyDescent="0.2">
      <c r="A1284" s="463"/>
      <c r="B1284" s="465"/>
      <c r="C1284" s="463"/>
      <c r="D1284" s="463"/>
      <c r="E1284" s="463"/>
      <c r="F1284" s="463"/>
      <c r="G1284" s="463"/>
      <c r="H1284" s="463"/>
      <c r="I1284" s="463"/>
      <c r="J1284" s="465"/>
      <c r="K1284" s="463"/>
      <c r="L1284" s="463"/>
      <c r="M1284" s="463"/>
      <c r="N1284" s="463"/>
      <c r="O1284" s="463"/>
      <c r="P1284" s="464"/>
      <c r="Q1284" s="302" t="s">
        <v>48</v>
      </c>
      <c r="R1284" s="297" t="s">
        <v>255</v>
      </c>
      <c r="S1284" s="297" t="s">
        <v>45</v>
      </c>
      <c r="T1284" s="297"/>
      <c r="U1284" s="344"/>
      <c r="V1284" s="344"/>
      <c r="W1284" s="335">
        <f t="shared" si="20"/>
        <v>0</v>
      </c>
      <c r="X1284" s="292" t="s">
        <v>439</v>
      </c>
    </row>
    <row r="1285" spans="1:24" x14ac:dyDescent="0.2">
      <c r="A1285" s="463" t="s">
        <v>253</v>
      </c>
      <c r="B1285" s="465">
        <v>412</v>
      </c>
      <c r="C1285" s="463" t="s">
        <v>1166</v>
      </c>
      <c r="D1285" s="463" t="s">
        <v>42</v>
      </c>
      <c r="E1285" s="463">
        <v>66</v>
      </c>
      <c r="F1285" s="463">
        <v>207</v>
      </c>
      <c r="G1285" s="463">
        <v>22</v>
      </c>
      <c r="H1285" s="463">
        <v>2</v>
      </c>
      <c r="I1285" s="463">
        <v>11</v>
      </c>
      <c r="J1285" s="465">
        <v>242</v>
      </c>
      <c r="K1285" s="463" t="s">
        <v>50</v>
      </c>
      <c r="L1285" s="463" t="s">
        <v>44</v>
      </c>
      <c r="M1285" s="463" t="s">
        <v>45</v>
      </c>
      <c r="N1285" s="463" t="s">
        <v>43</v>
      </c>
      <c r="O1285" s="463" t="s">
        <v>43</v>
      </c>
      <c r="P1285" s="464" t="s">
        <v>315</v>
      </c>
      <c r="Q1285" s="302" t="s">
        <v>46</v>
      </c>
      <c r="R1285" s="297" t="s">
        <v>255</v>
      </c>
      <c r="S1285" s="297" t="s">
        <v>45</v>
      </c>
      <c r="T1285" s="297"/>
      <c r="U1285" s="344"/>
      <c r="V1285" s="344"/>
      <c r="W1285" s="335">
        <f t="shared" si="20"/>
        <v>0</v>
      </c>
      <c r="X1285" s="292" t="s">
        <v>439</v>
      </c>
    </row>
    <row r="1286" spans="1:24" ht="24" x14ac:dyDescent="0.2">
      <c r="A1286" s="463"/>
      <c r="B1286" s="465"/>
      <c r="C1286" s="463"/>
      <c r="D1286" s="463"/>
      <c r="E1286" s="463"/>
      <c r="F1286" s="463"/>
      <c r="G1286" s="463"/>
      <c r="H1286" s="463"/>
      <c r="I1286" s="463"/>
      <c r="J1286" s="465"/>
      <c r="K1286" s="463"/>
      <c r="L1286" s="463"/>
      <c r="M1286" s="463"/>
      <c r="N1286" s="463"/>
      <c r="O1286" s="463"/>
      <c r="P1286" s="464"/>
      <c r="Q1286" s="302" t="s">
        <v>60</v>
      </c>
      <c r="R1286" s="297"/>
      <c r="S1286" s="297" t="s">
        <v>45</v>
      </c>
      <c r="T1286" s="297" t="s">
        <v>56</v>
      </c>
      <c r="U1286" s="344"/>
      <c r="V1286" s="344"/>
      <c r="W1286" s="335">
        <f t="shared" si="20"/>
        <v>0</v>
      </c>
      <c r="X1286" s="292" t="s">
        <v>439</v>
      </c>
    </row>
    <row r="1287" spans="1:24" x14ac:dyDescent="0.2">
      <c r="A1287" s="463" t="s">
        <v>253</v>
      </c>
      <c r="B1287" s="465">
        <v>413</v>
      </c>
      <c r="C1287" s="463" t="s">
        <v>1167</v>
      </c>
      <c r="D1287" s="463" t="s">
        <v>42</v>
      </c>
      <c r="E1287" s="463">
        <v>66</v>
      </c>
      <c r="F1287" s="463">
        <v>207</v>
      </c>
      <c r="G1287" s="463">
        <v>24</v>
      </c>
      <c r="H1287" s="463">
        <v>3</v>
      </c>
      <c r="I1287" s="463">
        <v>11</v>
      </c>
      <c r="J1287" s="465">
        <v>264</v>
      </c>
      <c r="K1287" s="463" t="s">
        <v>50</v>
      </c>
      <c r="L1287" s="463" t="s">
        <v>44</v>
      </c>
      <c r="M1287" s="463" t="s">
        <v>51</v>
      </c>
      <c r="N1287" s="463" t="s">
        <v>43</v>
      </c>
      <c r="O1287" s="463" t="s">
        <v>43</v>
      </c>
      <c r="P1287" s="464" t="s">
        <v>316</v>
      </c>
      <c r="Q1287" s="302" t="s">
        <v>46</v>
      </c>
      <c r="R1287" s="297" t="s">
        <v>255</v>
      </c>
      <c r="S1287" s="297" t="s">
        <v>45</v>
      </c>
      <c r="T1287" s="297"/>
      <c r="U1287" s="344"/>
      <c r="V1287" s="344"/>
      <c r="W1287" s="335">
        <f t="shared" si="20"/>
        <v>0</v>
      </c>
      <c r="X1287" s="292" t="s">
        <v>439</v>
      </c>
    </row>
    <row r="1288" spans="1:24" ht="24" x14ac:dyDescent="0.2">
      <c r="A1288" s="463"/>
      <c r="B1288" s="465"/>
      <c r="C1288" s="463"/>
      <c r="D1288" s="463"/>
      <c r="E1288" s="463"/>
      <c r="F1288" s="463"/>
      <c r="G1288" s="463"/>
      <c r="H1288" s="463"/>
      <c r="I1288" s="463"/>
      <c r="J1288" s="465"/>
      <c r="K1288" s="463"/>
      <c r="L1288" s="463"/>
      <c r="M1288" s="463"/>
      <c r="N1288" s="463"/>
      <c r="O1288" s="463"/>
      <c r="P1288" s="464"/>
      <c r="Q1288" s="302" t="s">
        <v>60</v>
      </c>
      <c r="R1288" s="297" t="s">
        <v>255</v>
      </c>
      <c r="S1288" s="297" t="s">
        <v>45</v>
      </c>
      <c r="T1288" s="297" t="s">
        <v>56</v>
      </c>
      <c r="U1288" s="344"/>
      <c r="V1288" s="344"/>
      <c r="W1288" s="335">
        <f t="shared" si="20"/>
        <v>0</v>
      </c>
      <c r="X1288" s="292" t="s">
        <v>439</v>
      </c>
    </row>
    <row r="1289" spans="1:24" x14ac:dyDescent="0.2">
      <c r="A1289" s="463" t="s">
        <v>253</v>
      </c>
      <c r="B1289" s="465">
        <v>414</v>
      </c>
      <c r="C1289" s="463" t="s">
        <v>1168</v>
      </c>
      <c r="D1289" s="463" t="s">
        <v>42</v>
      </c>
      <c r="E1289" s="463">
        <v>51</v>
      </c>
      <c r="F1289" s="463">
        <v>160</v>
      </c>
      <c r="G1289" s="463">
        <v>21</v>
      </c>
      <c r="H1289" s="463">
        <v>6</v>
      </c>
      <c r="I1289" s="463">
        <v>9</v>
      </c>
      <c r="J1289" s="465">
        <v>189</v>
      </c>
      <c r="K1289" s="463" t="s">
        <v>50</v>
      </c>
      <c r="L1289" s="463" t="s">
        <v>44</v>
      </c>
      <c r="M1289" s="463" t="s">
        <v>51</v>
      </c>
      <c r="N1289" s="463" t="s">
        <v>43</v>
      </c>
      <c r="O1289" s="463" t="s">
        <v>43</v>
      </c>
      <c r="P1289" s="464" t="s">
        <v>317</v>
      </c>
      <c r="Q1289" s="302" t="s">
        <v>54</v>
      </c>
      <c r="R1289" s="297" t="s">
        <v>255</v>
      </c>
      <c r="S1289" s="297" t="s">
        <v>45</v>
      </c>
      <c r="T1289" s="297"/>
      <c r="U1289" s="344"/>
      <c r="V1289" s="344"/>
      <c r="W1289" s="335">
        <f t="shared" si="20"/>
        <v>0</v>
      </c>
      <c r="X1289" s="292" t="s">
        <v>439</v>
      </c>
    </row>
    <row r="1290" spans="1:24" ht="24" x14ac:dyDescent="0.2">
      <c r="A1290" s="463"/>
      <c r="B1290" s="465"/>
      <c r="C1290" s="463"/>
      <c r="D1290" s="463"/>
      <c r="E1290" s="463"/>
      <c r="F1290" s="463"/>
      <c r="G1290" s="463"/>
      <c r="H1290" s="463"/>
      <c r="I1290" s="463"/>
      <c r="J1290" s="465"/>
      <c r="K1290" s="463"/>
      <c r="L1290" s="463"/>
      <c r="M1290" s="463"/>
      <c r="N1290" s="463"/>
      <c r="O1290" s="463"/>
      <c r="P1290" s="464"/>
      <c r="Q1290" s="302" t="s">
        <v>60</v>
      </c>
      <c r="R1290" s="297" t="s">
        <v>255</v>
      </c>
      <c r="S1290" s="297" t="s">
        <v>45</v>
      </c>
      <c r="T1290" s="297" t="s">
        <v>61</v>
      </c>
      <c r="U1290" s="344"/>
      <c r="V1290" s="344"/>
      <c r="W1290" s="335">
        <f t="shared" si="20"/>
        <v>0</v>
      </c>
      <c r="X1290" s="292" t="s">
        <v>439</v>
      </c>
    </row>
    <row r="1291" spans="1:24" x14ac:dyDescent="0.2">
      <c r="A1291" s="463" t="s">
        <v>253</v>
      </c>
      <c r="B1291" s="465">
        <v>415</v>
      </c>
      <c r="C1291" s="463" t="s">
        <v>1169</v>
      </c>
      <c r="D1291" s="463" t="s">
        <v>82</v>
      </c>
      <c r="E1291" s="463">
        <v>108</v>
      </c>
      <c r="F1291" s="463">
        <v>339</v>
      </c>
      <c r="G1291" s="463">
        <v>22</v>
      </c>
      <c r="H1291" s="463">
        <v>3</v>
      </c>
      <c r="I1291" s="463">
        <v>11</v>
      </c>
      <c r="J1291" s="465">
        <v>242</v>
      </c>
      <c r="K1291" s="463" t="s">
        <v>50</v>
      </c>
      <c r="L1291" s="463" t="s">
        <v>44</v>
      </c>
      <c r="M1291" s="463" t="s">
        <v>45</v>
      </c>
      <c r="N1291" s="463" t="s">
        <v>51</v>
      </c>
      <c r="O1291" s="463" t="s">
        <v>43</v>
      </c>
      <c r="P1291" s="464" t="s">
        <v>318</v>
      </c>
      <c r="Q1291" s="302" t="s">
        <v>46</v>
      </c>
      <c r="R1291" s="297" t="s">
        <v>255</v>
      </c>
      <c r="S1291" s="297" t="s">
        <v>45</v>
      </c>
      <c r="T1291" s="297"/>
      <c r="U1291" s="344"/>
      <c r="V1291" s="344"/>
      <c r="W1291" s="335">
        <f t="shared" si="20"/>
        <v>0</v>
      </c>
      <c r="X1291" s="292" t="s">
        <v>439</v>
      </c>
    </row>
    <row r="1292" spans="1:24" ht="24" x14ac:dyDescent="0.2">
      <c r="A1292" s="463"/>
      <c r="B1292" s="465"/>
      <c r="C1292" s="463"/>
      <c r="D1292" s="463"/>
      <c r="E1292" s="463"/>
      <c r="F1292" s="463"/>
      <c r="G1292" s="463"/>
      <c r="H1292" s="463"/>
      <c r="I1292" s="463"/>
      <c r="J1292" s="465"/>
      <c r="K1292" s="463"/>
      <c r="L1292" s="463"/>
      <c r="M1292" s="463"/>
      <c r="N1292" s="463"/>
      <c r="O1292" s="463"/>
      <c r="P1292" s="464"/>
      <c r="Q1292" s="302" t="s">
        <v>60</v>
      </c>
      <c r="R1292" s="297" t="s">
        <v>255</v>
      </c>
      <c r="S1292" s="297" t="s">
        <v>45</v>
      </c>
      <c r="T1292" s="297" t="s">
        <v>61</v>
      </c>
      <c r="U1292" s="344"/>
      <c r="V1292" s="344"/>
      <c r="W1292" s="335">
        <f t="shared" si="20"/>
        <v>0</v>
      </c>
      <c r="X1292" s="292" t="s">
        <v>439</v>
      </c>
    </row>
    <row r="1293" spans="1:24" x14ac:dyDescent="0.2">
      <c r="A1293" s="463" t="s">
        <v>253</v>
      </c>
      <c r="B1293" s="465">
        <v>416</v>
      </c>
      <c r="C1293" s="463" t="s">
        <v>1170</v>
      </c>
      <c r="D1293" s="463" t="s">
        <v>82</v>
      </c>
      <c r="E1293" s="463">
        <v>89</v>
      </c>
      <c r="F1293" s="463">
        <v>280</v>
      </c>
      <c r="G1293" s="463">
        <v>25</v>
      </c>
      <c r="H1293" s="463">
        <v>4</v>
      </c>
      <c r="I1293" s="463">
        <v>10</v>
      </c>
      <c r="J1293" s="465">
        <v>250</v>
      </c>
      <c r="K1293" s="463" t="s">
        <v>50</v>
      </c>
      <c r="L1293" s="463" t="s">
        <v>44</v>
      </c>
      <c r="M1293" s="463" t="s">
        <v>45</v>
      </c>
      <c r="N1293" s="463" t="s">
        <v>51</v>
      </c>
      <c r="O1293" s="463" t="s">
        <v>43</v>
      </c>
      <c r="P1293" s="464" t="s">
        <v>319</v>
      </c>
      <c r="Q1293" s="302" t="s">
        <v>46</v>
      </c>
      <c r="R1293" s="297" t="s">
        <v>255</v>
      </c>
      <c r="S1293" s="297" t="s">
        <v>45</v>
      </c>
      <c r="T1293" s="297"/>
      <c r="U1293" s="344"/>
      <c r="V1293" s="344"/>
      <c r="W1293" s="335">
        <f t="shared" si="20"/>
        <v>0</v>
      </c>
      <c r="X1293" s="292" t="s">
        <v>439</v>
      </c>
    </row>
    <row r="1294" spans="1:24" ht="24" x14ac:dyDescent="0.2">
      <c r="A1294" s="463"/>
      <c r="B1294" s="465"/>
      <c r="C1294" s="463"/>
      <c r="D1294" s="463"/>
      <c r="E1294" s="463"/>
      <c r="F1294" s="463"/>
      <c r="G1294" s="463"/>
      <c r="H1294" s="463"/>
      <c r="I1294" s="463"/>
      <c r="J1294" s="465"/>
      <c r="K1294" s="463"/>
      <c r="L1294" s="463"/>
      <c r="M1294" s="463"/>
      <c r="N1294" s="463"/>
      <c r="O1294" s="463"/>
      <c r="P1294" s="464"/>
      <c r="Q1294" s="302" t="s">
        <v>60</v>
      </c>
      <c r="R1294" s="297" t="s">
        <v>255</v>
      </c>
      <c r="S1294" s="297" t="s">
        <v>45</v>
      </c>
      <c r="T1294" s="297" t="s">
        <v>61</v>
      </c>
      <c r="U1294" s="344"/>
      <c r="V1294" s="344"/>
      <c r="W1294" s="335">
        <f t="shared" si="20"/>
        <v>0</v>
      </c>
      <c r="X1294" s="292" t="s">
        <v>439</v>
      </c>
    </row>
    <row r="1295" spans="1:24" x14ac:dyDescent="0.2">
      <c r="A1295" s="463" t="s">
        <v>253</v>
      </c>
      <c r="B1295" s="465">
        <v>417</v>
      </c>
      <c r="C1295" s="463" t="s">
        <v>1171</v>
      </c>
      <c r="D1295" s="463" t="s">
        <v>82</v>
      </c>
      <c r="E1295" s="463">
        <v>70</v>
      </c>
      <c r="F1295" s="463">
        <v>220</v>
      </c>
      <c r="G1295" s="463">
        <v>27</v>
      </c>
      <c r="H1295" s="463">
        <v>4</v>
      </c>
      <c r="I1295" s="463">
        <v>9</v>
      </c>
      <c r="J1295" s="465">
        <v>243</v>
      </c>
      <c r="K1295" s="463" t="s">
        <v>50</v>
      </c>
      <c r="L1295" s="463" t="s">
        <v>44</v>
      </c>
      <c r="M1295" s="463" t="s">
        <v>45</v>
      </c>
      <c r="N1295" s="463" t="s">
        <v>51</v>
      </c>
      <c r="O1295" s="463" t="s">
        <v>51</v>
      </c>
      <c r="P1295" s="464" t="s">
        <v>254</v>
      </c>
      <c r="Q1295" s="302" t="s">
        <v>46</v>
      </c>
      <c r="R1295" s="297" t="s">
        <v>255</v>
      </c>
      <c r="S1295" s="297" t="s">
        <v>45</v>
      </c>
      <c r="T1295" s="297"/>
      <c r="U1295" s="344"/>
      <c r="V1295" s="344"/>
      <c r="W1295" s="335">
        <f t="shared" si="20"/>
        <v>0</v>
      </c>
      <c r="X1295" s="292" t="s">
        <v>439</v>
      </c>
    </row>
    <row r="1296" spans="1:24" ht="24" x14ac:dyDescent="0.2">
      <c r="A1296" s="463"/>
      <c r="B1296" s="465"/>
      <c r="C1296" s="463"/>
      <c r="D1296" s="463"/>
      <c r="E1296" s="463"/>
      <c r="F1296" s="463"/>
      <c r="G1296" s="463"/>
      <c r="H1296" s="463"/>
      <c r="I1296" s="463"/>
      <c r="J1296" s="465"/>
      <c r="K1296" s="463"/>
      <c r="L1296" s="463"/>
      <c r="M1296" s="463"/>
      <c r="N1296" s="463"/>
      <c r="O1296" s="463"/>
      <c r="P1296" s="464"/>
      <c r="Q1296" s="302" t="s">
        <v>48</v>
      </c>
      <c r="R1296" s="297" t="s">
        <v>255</v>
      </c>
      <c r="S1296" s="297" t="s">
        <v>45</v>
      </c>
      <c r="T1296" s="297"/>
      <c r="U1296" s="344"/>
      <c r="V1296" s="344"/>
      <c r="W1296" s="335">
        <f t="shared" si="20"/>
        <v>0</v>
      </c>
      <c r="X1296" s="292" t="s">
        <v>439</v>
      </c>
    </row>
    <row r="1297" spans="1:24" x14ac:dyDescent="0.2">
      <c r="A1297" s="463" t="s">
        <v>253</v>
      </c>
      <c r="B1297" s="465">
        <v>418</v>
      </c>
      <c r="C1297" s="463" t="s">
        <v>1172</v>
      </c>
      <c r="D1297" s="463" t="s">
        <v>42</v>
      </c>
      <c r="E1297" s="463">
        <v>55</v>
      </c>
      <c r="F1297" s="463">
        <v>173</v>
      </c>
      <c r="G1297" s="463">
        <v>12</v>
      </c>
      <c r="H1297" s="463">
        <v>3</v>
      </c>
      <c r="I1297" s="463">
        <v>7</v>
      </c>
      <c r="J1297" s="465">
        <v>84</v>
      </c>
      <c r="K1297" s="463" t="s">
        <v>50</v>
      </c>
      <c r="L1297" s="463" t="s">
        <v>64</v>
      </c>
      <c r="M1297" s="463" t="s">
        <v>45</v>
      </c>
      <c r="N1297" s="463" t="s">
        <v>43</v>
      </c>
      <c r="O1297" s="463" t="s">
        <v>50</v>
      </c>
      <c r="P1297" s="464" t="s">
        <v>320</v>
      </c>
      <c r="Q1297" s="302" t="s">
        <v>46</v>
      </c>
      <c r="R1297" s="297" t="s">
        <v>255</v>
      </c>
      <c r="S1297" s="297" t="s">
        <v>45</v>
      </c>
      <c r="T1297" s="297"/>
      <c r="U1297" s="344"/>
      <c r="V1297" s="344"/>
      <c r="W1297" s="335">
        <f t="shared" si="20"/>
        <v>0</v>
      </c>
      <c r="X1297" s="292" t="s">
        <v>439</v>
      </c>
    </row>
    <row r="1298" spans="1:24" ht="24" x14ac:dyDescent="0.2">
      <c r="A1298" s="463"/>
      <c r="B1298" s="465"/>
      <c r="C1298" s="463"/>
      <c r="D1298" s="463"/>
      <c r="E1298" s="463"/>
      <c r="F1298" s="463"/>
      <c r="G1298" s="463"/>
      <c r="H1298" s="463"/>
      <c r="I1298" s="463"/>
      <c r="J1298" s="465"/>
      <c r="K1298" s="463"/>
      <c r="L1298" s="463"/>
      <c r="M1298" s="463"/>
      <c r="N1298" s="463"/>
      <c r="O1298" s="463"/>
      <c r="P1298" s="464"/>
      <c r="Q1298" s="302" t="s">
        <v>60</v>
      </c>
      <c r="R1298" s="297" t="s">
        <v>255</v>
      </c>
      <c r="S1298" s="297" t="s">
        <v>45</v>
      </c>
      <c r="T1298" s="297" t="s">
        <v>61</v>
      </c>
      <c r="U1298" s="344"/>
      <c r="V1298" s="344"/>
      <c r="W1298" s="335">
        <f t="shared" si="20"/>
        <v>0</v>
      </c>
      <c r="X1298" s="292" t="s">
        <v>439</v>
      </c>
    </row>
    <row r="1299" spans="1:24" x14ac:dyDescent="0.2">
      <c r="A1299" s="463" t="s">
        <v>253</v>
      </c>
      <c r="B1299" s="465">
        <v>419</v>
      </c>
      <c r="C1299" s="463" t="s">
        <v>1173</v>
      </c>
      <c r="D1299" s="463" t="s">
        <v>42</v>
      </c>
      <c r="E1299" s="463">
        <v>73</v>
      </c>
      <c r="F1299" s="463">
        <v>229</v>
      </c>
      <c r="G1299" s="463">
        <v>24</v>
      </c>
      <c r="H1299" s="463">
        <v>3</v>
      </c>
      <c r="I1299" s="463">
        <v>13</v>
      </c>
      <c r="J1299" s="465">
        <v>312</v>
      </c>
      <c r="K1299" s="463" t="s">
        <v>50</v>
      </c>
      <c r="L1299" s="463" t="s">
        <v>44</v>
      </c>
      <c r="M1299" s="463" t="s">
        <v>51</v>
      </c>
      <c r="N1299" s="463" t="s">
        <v>43</v>
      </c>
      <c r="O1299" s="463" t="s">
        <v>43</v>
      </c>
      <c r="P1299" s="464" t="s">
        <v>279</v>
      </c>
      <c r="Q1299" s="302" t="s">
        <v>54</v>
      </c>
      <c r="R1299" s="297" t="s">
        <v>255</v>
      </c>
      <c r="S1299" s="297" t="s">
        <v>51</v>
      </c>
      <c r="T1299" s="297"/>
      <c r="U1299" s="344"/>
      <c r="V1299" s="344"/>
      <c r="W1299" s="335">
        <f t="shared" si="20"/>
        <v>0</v>
      </c>
      <c r="X1299" s="292" t="s">
        <v>439</v>
      </c>
    </row>
    <row r="1300" spans="1:24" ht="24" x14ac:dyDescent="0.2">
      <c r="A1300" s="463"/>
      <c r="B1300" s="465"/>
      <c r="C1300" s="463"/>
      <c r="D1300" s="463"/>
      <c r="E1300" s="463"/>
      <c r="F1300" s="463"/>
      <c r="G1300" s="463"/>
      <c r="H1300" s="463"/>
      <c r="I1300" s="463"/>
      <c r="J1300" s="465"/>
      <c r="K1300" s="463"/>
      <c r="L1300" s="463"/>
      <c r="M1300" s="463"/>
      <c r="N1300" s="463"/>
      <c r="O1300" s="463"/>
      <c r="P1300" s="464"/>
      <c r="Q1300" s="302" t="s">
        <v>60</v>
      </c>
      <c r="R1300" s="297" t="s">
        <v>255</v>
      </c>
      <c r="S1300" s="297" t="s">
        <v>51</v>
      </c>
      <c r="T1300" s="297" t="s">
        <v>56</v>
      </c>
      <c r="U1300" s="344"/>
      <c r="V1300" s="344"/>
      <c r="W1300" s="335">
        <f t="shared" si="20"/>
        <v>0</v>
      </c>
      <c r="X1300" s="292" t="s">
        <v>439</v>
      </c>
    </row>
    <row r="1301" spans="1:24" ht="24" x14ac:dyDescent="0.2">
      <c r="A1301" s="463"/>
      <c r="B1301" s="465"/>
      <c r="C1301" s="463"/>
      <c r="D1301" s="463"/>
      <c r="E1301" s="463"/>
      <c r="F1301" s="463"/>
      <c r="G1301" s="463"/>
      <c r="H1301" s="463"/>
      <c r="I1301" s="463"/>
      <c r="J1301" s="465"/>
      <c r="K1301" s="463"/>
      <c r="L1301" s="463"/>
      <c r="M1301" s="463"/>
      <c r="N1301" s="463"/>
      <c r="O1301" s="463"/>
      <c r="P1301" s="464"/>
      <c r="Q1301" s="302" t="s">
        <v>48</v>
      </c>
      <c r="R1301" s="297" t="s">
        <v>255</v>
      </c>
      <c r="S1301" s="297" t="s">
        <v>51</v>
      </c>
      <c r="T1301" s="297"/>
      <c r="U1301" s="344"/>
      <c r="V1301" s="344"/>
      <c r="W1301" s="335">
        <f t="shared" si="20"/>
        <v>0</v>
      </c>
      <c r="X1301" s="292" t="s">
        <v>439</v>
      </c>
    </row>
    <row r="1302" spans="1:24" x14ac:dyDescent="0.2">
      <c r="A1302" s="463" t="s">
        <v>253</v>
      </c>
      <c r="B1302" s="465">
        <v>421</v>
      </c>
      <c r="C1302" s="463" t="s">
        <v>1174</v>
      </c>
      <c r="D1302" s="463" t="s">
        <v>82</v>
      </c>
      <c r="E1302" s="463">
        <v>69</v>
      </c>
      <c r="F1302" s="463">
        <v>217</v>
      </c>
      <c r="G1302" s="463">
        <v>16</v>
      </c>
      <c r="H1302" s="463">
        <v>3</v>
      </c>
      <c r="I1302" s="463">
        <v>9</v>
      </c>
      <c r="J1302" s="465">
        <v>144</v>
      </c>
      <c r="K1302" s="463" t="s">
        <v>50</v>
      </c>
      <c r="L1302" s="463" t="s">
        <v>44</v>
      </c>
      <c r="M1302" s="463" t="s">
        <v>45</v>
      </c>
      <c r="N1302" s="463" t="s">
        <v>51</v>
      </c>
      <c r="O1302" s="463" t="s">
        <v>51</v>
      </c>
      <c r="P1302" s="464" t="s">
        <v>274</v>
      </c>
      <c r="Q1302" s="302" t="s">
        <v>46</v>
      </c>
      <c r="R1302" s="297" t="s">
        <v>255</v>
      </c>
      <c r="S1302" s="297" t="s">
        <v>45</v>
      </c>
      <c r="T1302" s="297"/>
      <c r="U1302" s="344"/>
      <c r="V1302" s="344"/>
      <c r="W1302" s="335">
        <f t="shared" si="20"/>
        <v>0</v>
      </c>
      <c r="X1302" s="292" t="s">
        <v>439</v>
      </c>
    </row>
    <row r="1303" spans="1:24" ht="24" x14ac:dyDescent="0.2">
      <c r="A1303" s="463"/>
      <c r="B1303" s="465"/>
      <c r="C1303" s="463"/>
      <c r="D1303" s="463"/>
      <c r="E1303" s="463"/>
      <c r="F1303" s="463"/>
      <c r="G1303" s="463"/>
      <c r="H1303" s="463"/>
      <c r="I1303" s="463"/>
      <c r="J1303" s="465"/>
      <c r="K1303" s="463"/>
      <c r="L1303" s="463"/>
      <c r="M1303" s="463"/>
      <c r="N1303" s="463"/>
      <c r="O1303" s="463"/>
      <c r="P1303" s="464"/>
      <c r="Q1303" s="302" t="s">
        <v>48</v>
      </c>
      <c r="R1303" s="297" t="s">
        <v>255</v>
      </c>
      <c r="S1303" s="297" t="s">
        <v>45</v>
      </c>
      <c r="T1303" s="297"/>
      <c r="U1303" s="344"/>
      <c r="V1303" s="344"/>
      <c r="W1303" s="335">
        <f t="shared" si="20"/>
        <v>0</v>
      </c>
      <c r="X1303" s="292" t="s">
        <v>439</v>
      </c>
    </row>
    <row r="1304" spans="1:24" x14ac:dyDescent="0.2">
      <c r="A1304" s="463" t="s">
        <v>253</v>
      </c>
      <c r="B1304" s="465">
        <v>422</v>
      </c>
      <c r="C1304" s="463" t="s">
        <v>1175</v>
      </c>
      <c r="D1304" s="463" t="s">
        <v>82</v>
      </c>
      <c r="E1304" s="463">
        <v>64</v>
      </c>
      <c r="F1304" s="463">
        <v>201</v>
      </c>
      <c r="G1304" s="463">
        <v>18</v>
      </c>
      <c r="H1304" s="463">
        <v>5</v>
      </c>
      <c r="I1304" s="463">
        <v>10</v>
      </c>
      <c r="J1304" s="465">
        <v>180</v>
      </c>
      <c r="K1304" s="463" t="s">
        <v>50</v>
      </c>
      <c r="L1304" s="463" t="s">
        <v>44</v>
      </c>
      <c r="M1304" s="463" t="s">
        <v>51</v>
      </c>
      <c r="N1304" s="463" t="s">
        <v>51</v>
      </c>
      <c r="O1304" s="463" t="s">
        <v>43</v>
      </c>
      <c r="P1304" s="464" t="s">
        <v>321</v>
      </c>
      <c r="Q1304" s="302" t="s">
        <v>71</v>
      </c>
      <c r="R1304" s="297" t="s">
        <v>255</v>
      </c>
      <c r="S1304" s="297" t="s">
        <v>51</v>
      </c>
      <c r="T1304" s="297" t="s">
        <v>83</v>
      </c>
      <c r="U1304" s="344"/>
      <c r="V1304" s="344"/>
      <c r="W1304" s="335">
        <f t="shared" si="20"/>
        <v>0</v>
      </c>
      <c r="X1304" s="292" t="s">
        <v>439</v>
      </c>
    </row>
    <row r="1305" spans="1:24" x14ac:dyDescent="0.2">
      <c r="A1305" s="463"/>
      <c r="B1305" s="465"/>
      <c r="C1305" s="463"/>
      <c r="D1305" s="463"/>
      <c r="E1305" s="463"/>
      <c r="F1305" s="463"/>
      <c r="G1305" s="463"/>
      <c r="H1305" s="463"/>
      <c r="I1305" s="463"/>
      <c r="J1305" s="465"/>
      <c r="K1305" s="463"/>
      <c r="L1305" s="463"/>
      <c r="M1305" s="463"/>
      <c r="N1305" s="463"/>
      <c r="O1305" s="463"/>
      <c r="P1305" s="464"/>
      <c r="Q1305" s="302" t="s">
        <v>54</v>
      </c>
      <c r="R1305" s="297" t="s">
        <v>255</v>
      </c>
      <c r="S1305" s="297" t="s">
        <v>51</v>
      </c>
      <c r="T1305" s="297"/>
      <c r="U1305" s="344"/>
      <c r="V1305" s="344"/>
      <c r="W1305" s="335">
        <f t="shared" si="20"/>
        <v>0</v>
      </c>
      <c r="X1305" s="292" t="s">
        <v>439</v>
      </c>
    </row>
    <row r="1306" spans="1:24" ht="60" x14ac:dyDescent="0.2">
      <c r="A1306" s="286" t="s">
        <v>253</v>
      </c>
      <c r="B1306" s="349">
        <v>423</v>
      </c>
      <c r="C1306" s="286" t="s">
        <v>1176</v>
      </c>
      <c r="D1306" s="286" t="s">
        <v>82</v>
      </c>
      <c r="E1306" s="286">
        <v>80</v>
      </c>
      <c r="F1306" s="286">
        <v>251</v>
      </c>
      <c r="G1306" s="286">
        <v>19</v>
      </c>
      <c r="H1306" s="286">
        <v>2</v>
      </c>
      <c r="I1306" s="286">
        <v>10</v>
      </c>
      <c r="J1306" s="349">
        <v>190</v>
      </c>
      <c r="K1306" s="286" t="s">
        <v>50</v>
      </c>
      <c r="L1306" s="286" t="s">
        <v>44</v>
      </c>
      <c r="M1306" s="286" t="s">
        <v>45</v>
      </c>
      <c r="N1306" s="286" t="s">
        <v>43</v>
      </c>
      <c r="O1306" s="286" t="s">
        <v>43</v>
      </c>
      <c r="P1306" s="302" t="s">
        <v>322</v>
      </c>
      <c r="Q1306" s="302" t="s">
        <v>71</v>
      </c>
      <c r="R1306" s="297" t="s">
        <v>255</v>
      </c>
      <c r="S1306" s="297" t="s">
        <v>45</v>
      </c>
      <c r="T1306" s="297" t="s">
        <v>72</v>
      </c>
      <c r="U1306" s="344"/>
      <c r="V1306" s="344"/>
      <c r="W1306" s="335">
        <f t="shared" si="20"/>
        <v>0</v>
      </c>
      <c r="X1306" s="292" t="s">
        <v>439</v>
      </c>
    </row>
    <row r="1307" spans="1:24" x14ac:dyDescent="0.2">
      <c r="A1307" s="286" t="s">
        <v>253</v>
      </c>
      <c r="B1307" s="349">
        <v>427</v>
      </c>
      <c r="C1307" s="286"/>
      <c r="D1307" s="286" t="s">
        <v>84</v>
      </c>
      <c r="E1307" s="286"/>
      <c r="F1307" s="286"/>
      <c r="G1307" s="286">
        <v>4</v>
      </c>
      <c r="H1307" s="286">
        <v>0</v>
      </c>
      <c r="I1307" s="286">
        <v>4</v>
      </c>
      <c r="J1307" s="349">
        <v>16</v>
      </c>
      <c r="K1307" s="286"/>
      <c r="L1307" s="286"/>
      <c r="M1307" s="286"/>
      <c r="N1307" s="286"/>
      <c r="O1307" s="286"/>
      <c r="P1307" s="302"/>
      <c r="Q1307" s="302"/>
      <c r="R1307" s="297"/>
      <c r="S1307" s="297"/>
      <c r="T1307" s="297"/>
      <c r="U1307" s="345" t="s">
        <v>439</v>
      </c>
      <c r="V1307" s="345" t="s">
        <v>439</v>
      </c>
      <c r="W1307" s="335" t="s">
        <v>439</v>
      </c>
      <c r="X1307" s="292" t="s">
        <v>439</v>
      </c>
    </row>
    <row r="1308" spans="1:24" x14ac:dyDescent="0.2">
      <c r="A1308" s="463" t="s">
        <v>323</v>
      </c>
      <c r="B1308" s="465">
        <v>140</v>
      </c>
      <c r="C1308" s="463" t="s">
        <v>1177</v>
      </c>
      <c r="D1308" s="463" t="s">
        <v>82</v>
      </c>
      <c r="E1308" s="463">
        <v>80</v>
      </c>
      <c r="F1308" s="463">
        <v>251</v>
      </c>
      <c r="G1308" s="463">
        <v>20</v>
      </c>
      <c r="H1308" s="463">
        <v>3</v>
      </c>
      <c r="I1308" s="463">
        <v>10</v>
      </c>
      <c r="J1308" s="465">
        <v>200</v>
      </c>
      <c r="K1308" s="463" t="s">
        <v>50</v>
      </c>
      <c r="L1308" s="463" t="s">
        <v>44</v>
      </c>
      <c r="M1308" s="463" t="s">
        <v>45</v>
      </c>
      <c r="N1308" s="463" t="s">
        <v>43</v>
      </c>
      <c r="O1308" s="463" t="s">
        <v>50</v>
      </c>
      <c r="P1308" s="464" t="s">
        <v>324</v>
      </c>
      <c r="Q1308" s="302" t="s">
        <v>71</v>
      </c>
      <c r="R1308" s="297" t="s">
        <v>255</v>
      </c>
      <c r="S1308" s="297" t="s">
        <v>45</v>
      </c>
      <c r="T1308" s="297" t="s">
        <v>72</v>
      </c>
      <c r="U1308" s="344"/>
      <c r="V1308" s="344"/>
      <c r="W1308" s="335">
        <f t="shared" si="20"/>
        <v>0</v>
      </c>
      <c r="X1308" s="292" t="s">
        <v>439</v>
      </c>
    </row>
    <row r="1309" spans="1:24" ht="24" x14ac:dyDescent="0.2">
      <c r="A1309" s="463"/>
      <c r="B1309" s="465"/>
      <c r="C1309" s="463"/>
      <c r="D1309" s="463"/>
      <c r="E1309" s="463"/>
      <c r="F1309" s="463"/>
      <c r="G1309" s="463"/>
      <c r="H1309" s="463"/>
      <c r="I1309" s="463"/>
      <c r="J1309" s="465"/>
      <c r="K1309" s="463"/>
      <c r="L1309" s="463"/>
      <c r="M1309" s="463"/>
      <c r="N1309" s="463"/>
      <c r="O1309" s="463"/>
      <c r="P1309" s="464"/>
      <c r="Q1309" s="302" t="s">
        <v>48</v>
      </c>
      <c r="R1309" s="297" t="s">
        <v>255</v>
      </c>
      <c r="S1309" s="297" t="s">
        <v>45</v>
      </c>
      <c r="T1309" s="297"/>
      <c r="U1309" s="344"/>
      <c r="V1309" s="344"/>
      <c r="W1309" s="335">
        <f t="shared" si="20"/>
        <v>0</v>
      </c>
      <c r="X1309" s="292" t="s">
        <v>439</v>
      </c>
    </row>
    <row r="1310" spans="1:24" ht="36" x14ac:dyDescent="0.2">
      <c r="A1310" s="286" t="s">
        <v>323</v>
      </c>
      <c r="B1310" s="349">
        <v>141</v>
      </c>
      <c r="C1310" s="286" t="s">
        <v>1178</v>
      </c>
      <c r="D1310" s="286" t="s">
        <v>82</v>
      </c>
      <c r="E1310" s="286">
        <v>64</v>
      </c>
      <c r="F1310" s="286">
        <v>201</v>
      </c>
      <c r="G1310" s="286">
        <v>18</v>
      </c>
      <c r="H1310" s="286">
        <v>3</v>
      </c>
      <c r="I1310" s="286">
        <v>8</v>
      </c>
      <c r="J1310" s="349">
        <v>144</v>
      </c>
      <c r="K1310" s="286" t="s">
        <v>50</v>
      </c>
      <c r="L1310" s="286" t="s">
        <v>44</v>
      </c>
      <c r="M1310" s="286" t="s">
        <v>51</v>
      </c>
      <c r="N1310" s="286" t="s">
        <v>51</v>
      </c>
      <c r="O1310" s="286" t="s">
        <v>43</v>
      </c>
      <c r="P1310" s="302" t="s">
        <v>325</v>
      </c>
      <c r="Q1310" s="302" t="s">
        <v>46</v>
      </c>
      <c r="R1310" s="297" t="s">
        <v>255</v>
      </c>
      <c r="S1310" s="297" t="s">
        <v>45</v>
      </c>
      <c r="T1310" s="297"/>
      <c r="U1310" s="344"/>
      <c r="V1310" s="344"/>
      <c r="W1310" s="335">
        <f t="shared" si="20"/>
        <v>0</v>
      </c>
      <c r="X1310" s="292" t="s">
        <v>439</v>
      </c>
    </row>
    <row r="1311" spans="1:24" x14ac:dyDescent="0.2">
      <c r="A1311" s="463" t="s">
        <v>323</v>
      </c>
      <c r="B1311" s="465">
        <v>142</v>
      </c>
      <c r="C1311" s="463" t="s">
        <v>1179</v>
      </c>
      <c r="D1311" s="463" t="s">
        <v>82</v>
      </c>
      <c r="E1311" s="463">
        <v>92</v>
      </c>
      <c r="F1311" s="463">
        <v>289</v>
      </c>
      <c r="G1311" s="463">
        <v>23</v>
      </c>
      <c r="H1311" s="463">
        <v>4</v>
      </c>
      <c r="I1311" s="463">
        <v>14</v>
      </c>
      <c r="J1311" s="465">
        <v>322</v>
      </c>
      <c r="K1311" s="463" t="s">
        <v>50</v>
      </c>
      <c r="L1311" s="463" t="s">
        <v>44</v>
      </c>
      <c r="M1311" s="463" t="s">
        <v>45</v>
      </c>
      <c r="N1311" s="463" t="s">
        <v>51</v>
      </c>
      <c r="O1311" s="463" t="s">
        <v>51</v>
      </c>
      <c r="P1311" s="464" t="s">
        <v>86</v>
      </c>
      <c r="Q1311" s="302" t="s">
        <v>46</v>
      </c>
      <c r="R1311" s="297" t="s">
        <v>255</v>
      </c>
      <c r="S1311" s="297" t="s">
        <v>45</v>
      </c>
      <c r="T1311" s="297"/>
      <c r="U1311" s="344"/>
      <c r="V1311" s="344"/>
      <c r="W1311" s="335">
        <f t="shared" si="20"/>
        <v>0</v>
      </c>
      <c r="X1311" s="292" t="s">
        <v>439</v>
      </c>
    </row>
    <row r="1312" spans="1:24" ht="24" x14ac:dyDescent="0.2">
      <c r="A1312" s="463"/>
      <c r="B1312" s="465"/>
      <c r="C1312" s="463"/>
      <c r="D1312" s="463"/>
      <c r="E1312" s="463"/>
      <c r="F1312" s="463"/>
      <c r="G1312" s="463"/>
      <c r="H1312" s="463"/>
      <c r="I1312" s="463"/>
      <c r="J1312" s="465"/>
      <c r="K1312" s="463"/>
      <c r="L1312" s="463"/>
      <c r="M1312" s="463"/>
      <c r="N1312" s="463"/>
      <c r="O1312" s="463"/>
      <c r="P1312" s="464"/>
      <c r="Q1312" s="302" t="s">
        <v>60</v>
      </c>
      <c r="R1312" s="297" t="s">
        <v>255</v>
      </c>
      <c r="S1312" s="297" t="s">
        <v>45</v>
      </c>
      <c r="T1312" s="297" t="s">
        <v>61</v>
      </c>
      <c r="U1312" s="344"/>
      <c r="V1312" s="344"/>
      <c r="W1312" s="335">
        <f t="shared" si="20"/>
        <v>0</v>
      </c>
      <c r="X1312" s="292" t="s">
        <v>439</v>
      </c>
    </row>
    <row r="1313" spans="1:24" x14ac:dyDescent="0.2">
      <c r="A1313" s="463" t="s">
        <v>323</v>
      </c>
      <c r="B1313" s="465">
        <v>143</v>
      </c>
      <c r="C1313" s="463" t="s">
        <v>1180</v>
      </c>
      <c r="D1313" s="463" t="s">
        <v>82</v>
      </c>
      <c r="E1313" s="463">
        <v>63</v>
      </c>
      <c r="F1313" s="463">
        <v>198</v>
      </c>
      <c r="G1313" s="463">
        <v>20</v>
      </c>
      <c r="H1313" s="463">
        <v>3</v>
      </c>
      <c r="I1313" s="463">
        <v>11</v>
      </c>
      <c r="J1313" s="465">
        <v>220</v>
      </c>
      <c r="K1313" s="463" t="s">
        <v>50</v>
      </c>
      <c r="L1313" s="463" t="s">
        <v>44</v>
      </c>
      <c r="M1313" s="463" t="s">
        <v>45</v>
      </c>
      <c r="N1313" s="463" t="s">
        <v>43</v>
      </c>
      <c r="O1313" s="463" t="s">
        <v>43</v>
      </c>
      <c r="P1313" s="464" t="s">
        <v>326</v>
      </c>
      <c r="Q1313" s="302" t="s">
        <v>46</v>
      </c>
      <c r="R1313" s="297" t="s">
        <v>255</v>
      </c>
      <c r="S1313" s="297" t="s">
        <v>45</v>
      </c>
      <c r="T1313" s="297"/>
      <c r="U1313" s="344"/>
      <c r="V1313" s="344"/>
      <c r="W1313" s="335">
        <f t="shared" si="20"/>
        <v>0</v>
      </c>
      <c r="X1313" s="292" t="s">
        <v>439</v>
      </c>
    </row>
    <row r="1314" spans="1:24" ht="24" x14ac:dyDescent="0.2">
      <c r="A1314" s="463"/>
      <c r="B1314" s="465"/>
      <c r="C1314" s="463"/>
      <c r="D1314" s="463"/>
      <c r="E1314" s="463"/>
      <c r="F1314" s="463"/>
      <c r="G1314" s="463"/>
      <c r="H1314" s="463"/>
      <c r="I1314" s="463"/>
      <c r="J1314" s="465"/>
      <c r="K1314" s="463"/>
      <c r="L1314" s="463"/>
      <c r="M1314" s="463"/>
      <c r="N1314" s="463"/>
      <c r="O1314" s="463"/>
      <c r="P1314" s="464"/>
      <c r="Q1314" s="302" t="s">
        <v>60</v>
      </c>
      <c r="R1314" s="297" t="s">
        <v>255</v>
      </c>
      <c r="S1314" s="297" t="s">
        <v>45</v>
      </c>
      <c r="T1314" s="297" t="s">
        <v>61</v>
      </c>
      <c r="U1314" s="344"/>
      <c r="V1314" s="344"/>
      <c r="W1314" s="335">
        <f t="shared" si="20"/>
        <v>0</v>
      </c>
      <c r="X1314" s="292" t="s">
        <v>439</v>
      </c>
    </row>
    <row r="1315" spans="1:24" ht="24" x14ac:dyDescent="0.2">
      <c r="A1315" s="463"/>
      <c r="B1315" s="465"/>
      <c r="C1315" s="463"/>
      <c r="D1315" s="463"/>
      <c r="E1315" s="463"/>
      <c r="F1315" s="463"/>
      <c r="G1315" s="463"/>
      <c r="H1315" s="463"/>
      <c r="I1315" s="463"/>
      <c r="J1315" s="465"/>
      <c r="K1315" s="463"/>
      <c r="L1315" s="463"/>
      <c r="M1315" s="463"/>
      <c r="N1315" s="463"/>
      <c r="O1315" s="463"/>
      <c r="P1315" s="464"/>
      <c r="Q1315" s="302" t="s">
        <v>48</v>
      </c>
      <c r="R1315" s="297" t="s">
        <v>255</v>
      </c>
      <c r="S1315" s="297" t="s">
        <v>45</v>
      </c>
      <c r="T1315" s="297"/>
      <c r="U1315" s="344"/>
      <c r="V1315" s="344"/>
      <c r="W1315" s="335">
        <f t="shared" si="20"/>
        <v>0</v>
      </c>
      <c r="X1315" s="292" t="s">
        <v>439</v>
      </c>
    </row>
    <row r="1316" spans="1:24" ht="24" x14ac:dyDescent="0.2">
      <c r="A1316" s="463" t="s">
        <v>323</v>
      </c>
      <c r="B1316" s="465">
        <v>145</v>
      </c>
      <c r="C1316" s="463" t="s">
        <v>1181</v>
      </c>
      <c r="D1316" s="463" t="s">
        <v>57</v>
      </c>
      <c r="E1316" s="463">
        <v>31</v>
      </c>
      <c r="F1316" s="463">
        <v>97</v>
      </c>
      <c r="G1316" s="463">
        <v>11</v>
      </c>
      <c r="H1316" s="463">
        <v>2</v>
      </c>
      <c r="I1316" s="463">
        <v>7</v>
      </c>
      <c r="J1316" s="465">
        <v>77</v>
      </c>
      <c r="K1316" s="463" t="s">
        <v>43</v>
      </c>
      <c r="L1316" s="463" t="s">
        <v>44</v>
      </c>
      <c r="M1316" s="463" t="s">
        <v>45</v>
      </c>
      <c r="N1316" s="463" t="s">
        <v>45</v>
      </c>
      <c r="O1316" s="463" t="s">
        <v>51</v>
      </c>
      <c r="P1316" s="464" t="s">
        <v>85</v>
      </c>
      <c r="Q1316" s="302" t="s">
        <v>46</v>
      </c>
      <c r="R1316" s="297" t="s">
        <v>255</v>
      </c>
      <c r="S1316" s="297" t="s">
        <v>51</v>
      </c>
      <c r="T1316" s="297" t="s">
        <v>56</v>
      </c>
      <c r="U1316" s="344"/>
      <c r="V1316" s="344"/>
      <c r="W1316" s="335">
        <f t="shared" si="20"/>
        <v>0</v>
      </c>
      <c r="X1316" s="292" t="s">
        <v>439</v>
      </c>
    </row>
    <row r="1317" spans="1:24" ht="24" x14ac:dyDescent="0.2">
      <c r="A1317" s="463"/>
      <c r="B1317" s="465"/>
      <c r="C1317" s="463"/>
      <c r="D1317" s="463"/>
      <c r="E1317" s="463"/>
      <c r="F1317" s="463"/>
      <c r="G1317" s="463"/>
      <c r="H1317" s="463"/>
      <c r="I1317" s="463"/>
      <c r="J1317" s="465"/>
      <c r="K1317" s="463"/>
      <c r="L1317" s="463"/>
      <c r="M1317" s="463"/>
      <c r="N1317" s="463"/>
      <c r="O1317" s="463"/>
      <c r="P1317" s="464"/>
      <c r="Q1317" s="302" t="s">
        <v>48</v>
      </c>
      <c r="R1317" s="297" t="s">
        <v>255</v>
      </c>
      <c r="S1317" s="297" t="s">
        <v>51</v>
      </c>
      <c r="T1317" s="297"/>
      <c r="U1317" s="344"/>
      <c r="V1317" s="344"/>
      <c r="W1317" s="335">
        <f t="shared" si="20"/>
        <v>0</v>
      </c>
      <c r="X1317" s="292" t="s">
        <v>439</v>
      </c>
    </row>
    <row r="1318" spans="1:24" x14ac:dyDescent="0.2">
      <c r="A1318" s="463" t="s">
        <v>323</v>
      </c>
      <c r="B1318" s="465">
        <v>146</v>
      </c>
      <c r="C1318" s="463" t="s">
        <v>1182</v>
      </c>
      <c r="D1318" s="463" t="s">
        <v>59</v>
      </c>
      <c r="E1318" s="463">
        <v>72</v>
      </c>
      <c r="F1318" s="463">
        <v>226</v>
      </c>
      <c r="G1318" s="463">
        <v>16</v>
      </c>
      <c r="H1318" s="463">
        <v>3</v>
      </c>
      <c r="I1318" s="463">
        <v>13</v>
      </c>
      <c r="J1318" s="465">
        <v>208</v>
      </c>
      <c r="K1318" s="463" t="s">
        <v>50</v>
      </c>
      <c r="L1318" s="463" t="s">
        <v>44</v>
      </c>
      <c r="M1318" s="463" t="s">
        <v>45</v>
      </c>
      <c r="N1318" s="463" t="s">
        <v>45</v>
      </c>
      <c r="O1318" s="463" t="s">
        <v>51</v>
      </c>
      <c r="P1318" s="464"/>
      <c r="Q1318" s="302" t="s">
        <v>46</v>
      </c>
      <c r="R1318" s="297" t="s">
        <v>255</v>
      </c>
      <c r="S1318" s="297" t="s">
        <v>51</v>
      </c>
      <c r="T1318" s="297"/>
      <c r="U1318" s="344"/>
      <c r="V1318" s="344"/>
      <c r="W1318" s="335">
        <f t="shared" si="20"/>
        <v>0</v>
      </c>
      <c r="X1318" s="292" t="s">
        <v>439</v>
      </c>
    </row>
    <row r="1319" spans="1:24" ht="24" x14ac:dyDescent="0.2">
      <c r="A1319" s="463"/>
      <c r="B1319" s="465"/>
      <c r="C1319" s="463"/>
      <c r="D1319" s="463"/>
      <c r="E1319" s="463"/>
      <c r="F1319" s="463"/>
      <c r="G1319" s="463"/>
      <c r="H1319" s="463"/>
      <c r="I1319" s="463"/>
      <c r="J1319" s="465"/>
      <c r="K1319" s="463"/>
      <c r="L1319" s="463"/>
      <c r="M1319" s="463"/>
      <c r="N1319" s="463"/>
      <c r="O1319" s="463"/>
      <c r="P1319" s="464"/>
      <c r="Q1319" s="302" t="s">
        <v>48</v>
      </c>
      <c r="R1319" s="297" t="s">
        <v>255</v>
      </c>
      <c r="S1319" s="297" t="s">
        <v>51</v>
      </c>
      <c r="T1319" s="297"/>
      <c r="U1319" s="344"/>
      <c r="V1319" s="344"/>
      <c r="W1319" s="335">
        <f t="shared" si="20"/>
        <v>0</v>
      </c>
      <c r="X1319" s="292" t="s">
        <v>439</v>
      </c>
    </row>
    <row r="1320" spans="1:24" x14ac:dyDescent="0.2">
      <c r="A1320" s="463" t="s">
        <v>323</v>
      </c>
      <c r="B1320" s="465">
        <v>147</v>
      </c>
      <c r="C1320" s="463" t="s">
        <v>1183</v>
      </c>
      <c r="D1320" s="463" t="s">
        <v>82</v>
      </c>
      <c r="E1320" s="463">
        <v>61</v>
      </c>
      <c r="F1320" s="463">
        <v>192</v>
      </c>
      <c r="G1320" s="463">
        <v>18</v>
      </c>
      <c r="H1320" s="463">
        <v>2</v>
      </c>
      <c r="I1320" s="463">
        <v>10</v>
      </c>
      <c r="J1320" s="465">
        <v>180</v>
      </c>
      <c r="K1320" s="463" t="s">
        <v>50</v>
      </c>
      <c r="L1320" s="463" t="s">
        <v>44</v>
      </c>
      <c r="M1320" s="463" t="s">
        <v>45</v>
      </c>
      <c r="N1320" s="463" t="s">
        <v>51</v>
      </c>
      <c r="O1320" s="463" t="s">
        <v>43</v>
      </c>
      <c r="P1320" s="464" t="s">
        <v>327</v>
      </c>
      <c r="Q1320" s="302" t="s">
        <v>46</v>
      </c>
      <c r="R1320" s="297" t="s">
        <v>255</v>
      </c>
      <c r="S1320" s="297" t="s">
        <v>45</v>
      </c>
      <c r="T1320" s="297"/>
      <c r="U1320" s="344"/>
      <c r="V1320" s="344"/>
      <c r="W1320" s="335">
        <f t="shared" si="20"/>
        <v>0</v>
      </c>
      <c r="X1320" s="292" t="s">
        <v>439</v>
      </c>
    </row>
    <row r="1321" spans="1:24" ht="24" x14ac:dyDescent="0.2">
      <c r="A1321" s="463"/>
      <c r="B1321" s="465"/>
      <c r="C1321" s="463"/>
      <c r="D1321" s="463"/>
      <c r="E1321" s="463"/>
      <c r="F1321" s="463"/>
      <c r="G1321" s="463"/>
      <c r="H1321" s="463"/>
      <c r="I1321" s="463"/>
      <c r="J1321" s="465"/>
      <c r="K1321" s="463"/>
      <c r="L1321" s="463"/>
      <c r="M1321" s="463"/>
      <c r="N1321" s="463"/>
      <c r="O1321" s="463"/>
      <c r="P1321" s="464"/>
      <c r="Q1321" s="302" t="s">
        <v>60</v>
      </c>
      <c r="R1321" s="297" t="s">
        <v>255</v>
      </c>
      <c r="S1321" s="297" t="s">
        <v>45</v>
      </c>
      <c r="T1321" s="297" t="s">
        <v>56</v>
      </c>
      <c r="U1321" s="344"/>
      <c r="V1321" s="344"/>
      <c r="W1321" s="335">
        <f t="shared" si="20"/>
        <v>0</v>
      </c>
      <c r="X1321" s="292" t="s">
        <v>439</v>
      </c>
    </row>
    <row r="1322" spans="1:24" ht="24" x14ac:dyDescent="0.2">
      <c r="A1322" s="463"/>
      <c r="B1322" s="465"/>
      <c r="C1322" s="463"/>
      <c r="D1322" s="463"/>
      <c r="E1322" s="463"/>
      <c r="F1322" s="463"/>
      <c r="G1322" s="463"/>
      <c r="H1322" s="463"/>
      <c r="I1322" s="463"/>
      <c r="J1322" s="465"/>
      <c r="K1322" s="463"/>
      <c r="L1322" s="463"/>
      <c r="M1322" s="463"/>
      <c r="N1322" s="463"/>
      <c r="O1322" s="463"/>
      <c r="P1322" s="464"/>
      <c r="Q1322" s="302" t="s">
        <v>48</v>
      </c>
      <c r="R1322" s="297" t="s">
        <v>255</v>
      </c>
      <c r="S1322" s="297" t="s">
        <v>45</v>
      </c>
      <c r="T1322" s="297"/>
      <c r="U1322" s="344"/>
      <c r="V1322" s="344"/>
      <c r="W1322" s="335">
        <f t="shared" si="20"/>
        <v>0</v>
      </c>
      <c r="X1322" s="292" t="s">
        <v>439</v>
      </c>
    </row>
    <row r="1323" spans="1:24" x14ac:dyDescent="0.2">
      <c r="A1323" s="286" t="s">
        <v>323</v>
      </c>
      <c r="B1323" s="349">
        <v>148</v>
      </c>
      <c r="C1323" s="286" t="s">
        <v>1184</v>
      </c>
      <c r="D1323" s="286" t="s">
        <v>42</v>
      </c>
      <c r="E1323" s="286">
        <v>40</v>
      </c>
      <c r="F1323" s="286">
        <v>126</v>
      </c>
      <c r="G1323" s="286">
        <v>11</v>
      </c>
      <c r="H1323" s="286">
        <v>3</v>
      </c>
      <c r="I1323" s="286">
        <v>5</v>
      </c>
      <c r="J1323" s="349">
        <v>55</v>
      </c>
      <c r="K1323" s="286" t="s">
        <v>50</v>
      </c>
      <c r="L1323" s="286" t="s">
        <v>64</v>
      </c>
      <c r="M1323" s="286" t="s">
        <v>43</v>
      </c>
      <c r="N1323" s="286" t="s">
        <v>51</v>
      </c>
      <c r="O1323" s="286" t="s">
        <v>51</v>
      </c>
      <c r="P1323" s="302"/>
      <c r="Q1323" s="302" t="s">
        <v>54</v>
      </c>
      <c r="R1323" s="297" t="s">
        <v>255</v>
      </c>
      <c r="S1323" s="297" t="s">
        <v>45</v>
      </c>
      <c r="T1323" s="297"/>
      <c r="U1323" s="344"/>
      <c r="V1323" s="344"/>
      <c r="W1323" s="335">
        <f t="shared" si="20"/>
        <v>0</v>
      </c>
      <c r="X1323" s="292" t="s">
        <v>439</v>
      </c>
    </row>
    <row r="1324" spans="1:24" x14ac:dyDescent="0.2">
      <c r="A1324" s="463" t="s">
        <v>323</v>
      </c>
      <c r="B1324" s="465">
        <v>149</v>
      </c>
      <c r="C1324" s="463" t="s">
        <v>1185</v>
      </c>
      <c r="D1324" s="463" t="s">
        <v>42</v>
      </c>
      <c r="E1324" s="463">
        <v>59</v>
      </c>
      <c r="F1324" s="463">
        <v>185</v>
      </c>
      <c r="G1324" s="463">
        <v>15</v>
      </c>
      <c r="H1324" s="463">
        <v>2</v>
      </c>
      <c r="I1324" s="463">
        <v>8</v>
      </c>
      <c r="J1324" s="465">
        <v>120</v>
      </c>
      <c r="K1324" s="463" t="s">
        <v>50</v>
      </c>
      <c r="L1324" s="463" t="s">
        <v>44</v>
      </c>
      <c r="M1324" s="463" t="s">
        <v>45</v>
      </c>
      <c r="N1324" s="463" t="s">
        <v>45</v>
      </c>
      <c r="O1324" s="463" t="s">
        <v>51</v>
      </c>
      <c r="P1324" s="464"/>
      <c r="Q1324" s="302" t="s">
        <v>46</v>
      </c>
      <c r="R1324" s="297" t="s">
        <v>255</v>
      </c>
      <c r="S1324" s="297" t="s">
        <v>51</v>
      </c>
      <c r="T1324" s="297"/>
      <c r="U1324" s="344"/>
      <c r="V1324" s="344"/>
      <c r="W1324" s="335">
        <f t="shared" si="20"/>
        <v>0</v>
      </c>
      <c r="X1324" s="292" t="s">
        <v>439</v>
      </c>
    </row>
    <row r="1325" spans="1:24" ht="24" x14ac:dyDescent="0.2">
      <c r="A1325" s="463"/>
      <c r="B1325" s="465"/>
      <c r="C1325" s="463"/>
      <c r="D1325" s="463"/>
      <c r="E1325" s="463"/>
      <c r="F1325" s="463"/>
      <c r="G1325" s="463"/>
      <c r="H1325" s="463"/>
      <c r="I1325" s="463"/>
      <c r="J1325" s="465"/>
      <c r="K1325" s="463"/>
      <c r="L1325" s="463"/>
      <c r="M1325" s="463"/>
      <c r="N1325" s="463"/>
      <c r="O1325" s="463"/>
      <c r="P1325" s="464"/>
      <c r="Q1325" s="302" t="s">
        <v>48</v>
      </c>
      <c r="R1325" s="297" t="s">
        <v>255</v>
      </c>
      <c r="S1325" s="297" t="s">
        <v>51</v>
      </c>
      <c r="T1325" s="297"/>
      <c r="U1325" s="344"/>
      <c r="V1325" s="344"/>
      <c r="W1325" s="335">
        <f t="shared" si="20"/>
        <v>0</v>
      </c>
      <c r="X1325" s="292" t="s">
        <v>439</v>
      </c>
    </row>
    <row r="1326" spans="1:24" x14ac:dyDescent="0.2">
      <c r="A1326" s="463" t="s">
        <v>323</v>
      </c>
      <c r="B1326" s="465">
        <v>151</v>
      </c>
      <c r="C1326" s="463" t="s">
        <v>1186</v>
      </c>
      <c r="D1326" s="463" t="s">
        <v>82</v>
      </c>
      <c r="E1326" s="463">
        <v>64</v>
      </c>
      <c r="F1326" s="463">
        <v>201</v>
      </c>
      <c r="G1326" s="463">
        <v>15</v>
      </c>
      <c r="H1326" s="463">
        <v>2</v>
      </c>
      <c r="I1326" s="463">
        <v>10</v>
      </c>
      <c r="J1326" s="465">
        <v>150</v>
      </c>
      <c r="K1326" s="463" t="s">
        <v>50</v>
      </c>
      <c r="L1326" s="463" t="s">
        <v>44</v>
      </c>
      <c r="M1326" s="463" t="s">
        <v>51</v>
      </c>
      <c r="N1326" s="463" t="s">
        <v>51</v>
      </c>
      <c r="O1326" s="463" t="s">
        <v>51</v>
      </c>
      <c r="P1326" s="464" t="s">
        <v>66</v>
      </c>
      <c r="Q1326" s="302" t="s">
        <v>46</v>
      </c>
      <c r="R1326" s="297" t="s">
        <v>255</v>
      </c>
      <c r="S1326" s="297" t="s">
        <v>45</v>
      </c>
      <c r="T1326" s="297"/>
      <c r="U1326" s="344"/>
      <c r="V1326" s="344"/>
      <c r="W1326" s="335">
        <f t="shared" si="20"/>
        <v>0</v>
      </c>
      <c r="X1326" s="292" t="s">
        <v>439</v>
      </c>
    </row>
    <row r="1327" spans="1:24" ht="24" x14ac:dyDescent="0.2">
      <c r="A1327" s="463"/>
      <c r="B1327" s="465"/>
      <c r="C1327" s="463"/>
      <c r="D1327" s="463"/>
      <c r="E1327" s="463"/>
      <c r="F1327" s="463"/>
      <c r="G1327" s="463"/>
      <c r="H1327" s="463"/>
      <c r="I1327" s="463"/>
      <c r="J1327" s="465"/>
      <c r="K1327" s="463"/>
      <c r="L1327" s="463"/>
      <c r="M1327" s="463"/>
      <c r="N1327" s="463"/>
      <c r="O1327" s="463"/>
      <c r="P1327" s="464"/>
      <c r="Q1327" s="302" t="s">
        <v>48</v>
      </c>
      <c r="R1327" s="297" t="s">
        <v>255</v>
      </c>
      <c r="S1327" s="297" t="s">
        <v>45</v>
      </c>
      <c r="T1327" s="297"/>
      <c r="U1327" s="344"/>
      <c r="V1327" s="344"/>
      <c r="W1327" s="335">
        <f t="shared" si="20"/>
        <v>0</v>
      </c>
      <c r="X1327" s="292" t="s">
        <v>439</v>
      </c>
    </row>
    <row r="1328" spans="1:24" x14ac:dyDescent="0.2">
      <c r="A1328" s="286" t="s">
        <v>323</v>
      </c>
      <c r="B1328" s="349">
        <v>152</v>
      </c>
      <c r="C1328" s="286" t="s">
        <v>1187</v>
      </c>
      <c r="D1328" s="286" t="s">
        <v>57</v>
      </c>
      <c r="E1328" s="286">
        <v>27</v>
      </c>
      <c r="F1328" s="286">
        <v>85</v>
      </c>
      <c r="G1328" s="286">
        <v>13</v>
      </c>
      <c r="H1328" s="286">
        <v>5</v>
      </c>
      <c r="I1328" s="286">
        <v>6</v>
      </c>
      <c r="J1328" s="349">
        <v>78</v>
      </c>
      <c r="K1328" s="286" t="s">
        <v>43</v>
      </c>
      <c r="L1328" s="286" t="s">
        <v>44</v>
      </c>
      <c r="M1328" s="286" t="s">
        <v>51</v>
      </c>
      <c r="N1328" s="286" t="s">
        <v>45</v>
      </c>
      <c r="O1328" s="286" t="s">
        <v>51</v>
      </c>
      <c r="P1328" s="302"/>
      <c r="Q1328" s="302" t="s">
        <v>46</v>
      </c>
      <c r="R1328" s="297" t="s">
        <v>255</v>
      </c>
      <c r="S1328" s="297" t="s">
        <v>51</v>
      </c>
      <c r="T1328" s="297"/>
      <c r="U1328" s="344"/>
      <c r="V1328" s="344"/>
      <c r="W1328" s="335">
        <f t="shared" si="20"/>
        <v>0</v>
      </c>
      <c r="X1328" s="292" t="s">
        <v>439</v>
      </c>
    </row>
    <row r="1329" spans="1:24" x14ac:dyDescent="0.2">
      <c r="A1329" s="286" t="s">
        <v>323</v>
      </c>
      <c r="B1329" s="349">
        <v>153</v>
      </c>
      <c r="C1329" s="286" t="s">
        <v>1188</v>
      </c>
      <c r="D1329" s="286" t="s">
        <v>57</v>
      </c>
      <c r="E1329" s="286">
        <v>34</v>
      </c>
      <c r="F1329" s="286">
        <v>107</v>
      </c>
      <c r="G1329" s="286">
        <v>16</v>
      </c>
      <c r="H1329" s="286">
        <v>3</v>
      </c>
      <c r="I1329" s="286">
        <v>7</v>
      </c>
      <c r="J1329" s="349">
        <v>112</v>
      </c>
      <c r="K1329" s="286" t="s">
        <v>43</v>
      </c>
      <c r="L1329" s="286" t="s">
        <v>44</v>
      </c>
      <c r="M1329" s="286" t="s">
        <v>51</v>
      </c>
      <c r="N1329" s="286" t="s">
        <v>45</v>
      </c>
      <c r="O1329" s="286" t="s">
        <v>45</v>
      </c>
      <c r="P1329" s="302"/>
      <c r="Q1329" s="302" t="s">
        <v>46</v>
      </c>
      <c r="R1329" s="297" t="s">
        <v>255</v>
      </c>
      <c r="S1329" s="297" t="s">
        <v>51</v>
      </c>
      <c r="T1329" s="297"/>
      <c r="U1329" s="344"/>
      <c r="V1329" s="344"/>
      <c r="W1329" s="335">
        <f t="shared" si="20"/>
        <v>0</v>
      </c>
      <c r="X1329" s="292" t="s">
        <v>439</v>
      </c>
    </row>
    <row r="1330" spans="1:24" ht="24" x14ac:dyDescent="0.2">
      <c r="A1330" s="286" t="s">
        <v>323</v>
      </c>
      <c r="B1330" s="349">
        <v>154</v>
      </c>
      <c r="C1330" s="286" t="s">
        <v>1189</v>
      </c>
      <c r="D1330" s="286" t="s">
        <v>57</v>
      </c>
      <c r="E1330" s="286">
        <v>32</v>
      </c>
      <c r="F1330" s="286">
        <v>101</v>
      </c>
      <c r="G1330" s="286">
        <v>15</v>
      </c>
      <c r="H1330" s="286">
        <v>4</v>
      </c>
      <c r="I1330" s="286">
        <v>7</v>
      </c>
      <c r="J1330" s="349">
        <v>105</v>
      </c>
      <c r="K1330" s="286" t="s">
        <v>43</v>
      </c>
      <c r="L1330" s="286" t="s">
        <v>44</v>
      </c>
      <c r="M1330" s="286" t="s">
        <v>51</v>
      </c>
      <c r="N1330" s="286" t="s">
        <v>45</v>
      </c>
      <c r="O1330" s="286" t="s">
        <v>51</v>
      </c>
      <c r="P1330" s="302" t="s">
        <v>85</v>
      </c>
      <c r="Q1330" s="302" t="s">
        <v>46</v>
      </c>
      <c r="R1330" s="297" t="s">
        <v>255</v>
      </c>
      <c r="S1330" s="297" t="s">
        <v>51</v>
      </c>
      <c r="T1330" s="297" t="s">
        <v>56</v>
      </c>
      <c r="U1330" s="344"/>
      <c r="V1330" s="344"/>
      <c r="W1330" s="335">
        <f t="shared" si="20"/>
        <v>0</v>
      </c>
      <c r="X1330" s="292" t="s">
        <v>439</v>
      </c>
    </row>
    <row r="1331" spans="1:24" x14ac:dyDescent="0.2">
      <c r="A1331" s="286" t="s">
        <v>323</v>
      </c>
      <c r="B1331" s="349">
        <v>155</v>
      </c>
      <c r="C1331" s="286" t="s">
        <v>1190</v>
      </c>
      <c r="D1331" s="286" t="s">
        <v>57</v>
      </c>
      <c r="E1331" s="286">
        <v>22</v>
      </c>
      <c r="F1331" s="286">
        <v>69</v>
      </c>
      <c r="G1331" s="286">
        <v>14</v>
      </c>
      <c r="H1331" s="286">
        <v>7</v>
      </c>
      <c r="I1331" s="286">
        <v>3</v>
      </c>
      <c r="J1331" s="349">
        <v>42</v>
      </c>
      <c r="K1331" s="286" t="s">
        <v>43</v>
      </c>
      <c r="L1331" s="286" t="s">
        <v>44</v>
      </c>
      <c r="M1331" s="286" t="s">
        <v>51</v>
      </c>
      <c r="N1331" s="286" t="s">
        <v>45</v>
      </c>
      <c r="O1331" s="286" t="s">
        <v>51</v>
      </c>
      <c r="P1331" s="302" t="s">
        <v>65</v>
      </c>
      <c r="Q1331" s="302" t="s">
        <v>46</v>
      </c>
      <c r="R1331" s="297" t="s">
        <v>255</v>
      </c>
      <c r="S1331" s="297" t="s">
        <v>45</v>
      </c>
      <c r="T1331" s="297"/>
      <c r="U1331" s="344"/>
      <c r="V1331" s="344"/>
      <c r="W1331" s="335">
        <f t="shared" si="20"/>
        <v>0</v>
      </c>
      <c r="X1331" s="292" t="s">
        <v>439</v>
      </c>
    </row>
    <row r="1332" spans="1:24" x14ac:dyDescent="0.2">
      <c r="A1332" s="286" t="s">
        <v>323</v>
      </c>
      <c r="B1332" s="349">
        <v>156</v>
      </c>
      <c r="C1332" s="286" t="s">
        <v>1191</v>
      </c>
      <c r="D1332" s="286" t="s">
        <v>57</v>
      </c>
      <c r="E1332" s="286">
        <v>31</v>
      </c>
      <c r="F1332" s="286">
        <v>97</v>
      </c>
      <c r="G1332" s="286">
        <v>15</v>
      </c>
      <c r="H1332" s="286">
        <v>3</v>
      </c>
      <c r="I1332" s="286">
        <v>7</v>
      </c>
      <c r="J1332" s="349">
        <v>105</v>
      </c>
      <c r="K1332" s="286" t="s">
        <v>43</v>
      </c>
      <c r="L1332" s="286" t="s">
        <v>44</v>
      </c>
      <c r="M1332" s="286" t="s">
        <v>51</v>
      </c>
      <c r="N1332" s="286" t="s">
        <v>51</v>
      </c>
      <c r="O1332" s="286" t="s">
        <v>51</v>
      </c>
      <c r="P1332" s="302" t="s">
        <v>65</v>
      </c>
      <c r="Q1332" s="302" t="s">
        <v>46</v>
      </c>
      <c r="R1332" s="297" t="s">
        <v>255</v>
      </c>
      <c r="S1332" s="297" t="s">
        <v>45</v>
      </c>
      <c r="T1332" s="297"/>
      <c r="U1332" s="344"/>
      <c r="V1332" s="344"/>
      <c r="W1332" s="335">
        <f t="shared" si="20"/>
        <v>0</v>
      </c>
      <c r="X1332" s="292" t="s">
        <v>439</v>
      </c>
    </row>
    <row r="1333" spans="1:24" x14ac:dyDescent="0.2">
      <c r="A1333" s="286" t="s">
        <v>323</v>
      </c>
      <c r="B1333" s="349">
        <v>157</v>
      </c>
      <c r="C1333" s="286" t="s">
        <v>1192</v>
      </c>
      <c r="D1333" s="286" t="s">
        <v>57</v>
      </c>
      <c r="E1333" s="286">
        <v>33</v>
      </c>
      <c r="F1333" s="286">
        <v>104</v>
      </c>
      <c r="G1333" s="286">
        <v>17</v>
      </c>
      <c r="H1333" s="286">
        <v>4</v>
      </c>
      <c r="I1333" s="286">
        <v>8</v>
      </c>
      <c r="J1333" s="349">
        <v>136</v>
      </c>
      <c r="K1333" s="286" t="s">
        <v>43</v>
      </c>
      <c r="L1333" s="286" t="s">
        <v>44</v>
      </c>
      <c r="M1333" s="286" t="s">
        <v>51</v>
      </c>
      <c r="N1333" s="286" t="s">
        <v>45</v>
      </c>
      <c r="O1333" s="286" t="s">
        <v>51</v>
      </c>
      <c r="P1333" s="302"/>
      <c r="Q1333" s="302" t="s">
        <v>46</v>
      </c>
      <c r="R1333" s="297" t="s">
        <v>255</v>
      </c>
      <c r="S1333" s="297" t="s">
        <v>45</v>
      </c>
      <c r="T1333" s="297"/>
      <c r="U1333" s="344"/>
      <c r="V1333" s="344"/>
      <c r="W1333" s="335">
        <f t="shared" si="20"/>
        <v>0</v>
      </c>
      <c r="X1333" s="292" t="s">
        <v>439</v>
      </c>
    </row>
    <row r="1334" spans="1:24" x14ac:dyDescent="0.2">
      <c r="A1334" s="286" t="s">
        <v>323</v>
      </c>
      <c r="B1334" s="349">
        <v>158</v>
      </c>
      <c r="C1334" s="286" t="s">
        <v>1193</v>
      </c>
      <c r="D1334" s="286" t="s">
        <v>57</v>
      </c>
      <c r="E1334" s="286">
        <v>52</v>
      </c>
      <c r="F1334" s="286">
        <v>163</v>
      </c>
      <c r="G1334" s="286">
        <v>20</v>
      </c>
      <c r="H1334" s="286">
        <v>2</v>
      </c>
      <c r="I1334" s="286">
        <v>9</v>
      </c>
      <c r="J1334" s="349">
        <v>180</v>
      </c>
      <c r="K1334" s="286" t="s">
        <v>50</v>
      </c>
      <c r="L1334" s="286" t="s">
        <v>44</v>
      </c>
      <c r="M1334" s="286" t="s">
        <v>51</v>
      </c>
      <c r="N1334" s="286" t="s">
        <v>51</v>
      </c>
      <c r="O1334" s="286" t="s">
        <v>51</v>
      </c>
      <c r="P1334" s="302" t="s">
        <v>81</v>
      </c>
      <c r="Q1334" s="302" t="s">
        <v>46</v>
      </c>
      <c r="R1334" s="297" t="s">
        <v>255</v>
      </c>
      <c r="S1334" s="297" t="s">
        <v>45</v>
      </c>
      <c r="T1334" s="297"/>
      <c r="U1334" s="344"/>
      <c r="V1334" s="344"/>
      <c r="W1334" s="335">
        <f t="shared" si="20"/>
        <v>0</v>
      </c>
      <c r="X1334" s="292" t="s">
        <v>439</v>
      </c>
    </row>
    <row r="1335" spans="1:24" x14ac:dyDescent="0.2">
      <c r="A1335" s="286" t="s">
        <v>323</v>
      </c>
      <c r="B1335" s="349">
        <v>160</v>
      </c>
      <c r="C1335" s="286" t="s">
        <v>1194</v>
      </c>
      <c r="D1335" s="286" t="s">
        <v>57</v>
      </c>
      <c r="E1335" s="286">
        <v>33</v>
      </c>
      <c r="F1335" s="286">
        <v>104</v>
      </c>
      <c r="G1335" s="286">
        <v>10</v>
      </c>
      <c r="H1335" s="286">
        <v>2</v>
      </c>
      <c r="I1335" s="286">
        <v>7</v>
      </c>
      <c r="J1335" s="349">
        <v>70</v>
      </c>
      <c r="K1335" s="286" t="s">
        <v>43</v>
      </c>
      <c r="L1335" s="286" t="s">
        <v>44</v>
      </c>
      <c r="M1335" s="286" t="s">
        <v>45</v>
      </c>
      <c r="N1335" s="286" t="s">
        <v>45</v>
      </c>
      <c r="O1335" s="286" t="s">
        <v>51</v>
      </c>
      <c r="P1335" s="302"/>
      <c r="Q1335" s="302" t="s">
        <v>46</v>
      </c>
      <c r="R1335" s="297" t="s">
        <v>255</v>
      </c>
      <c r="S1335" s="297" t="s">
        <v>51</v>
      </c>
      <c r="T1335" s="297"/>
      <c r="U1335" s="344"/>
      <c r="V1335" s="344"/>
      <c r="W1335" s="335">
        <f t="shared" si="20"/>
        <v>0</v>
      </c>
      <c r="X1335" s="292" t="s">
        <v>439</v>
      </c>
    </row>
    <row r="1336" spans="1:24" x14ac:dyDescent="0.2">
      <c r="A1336" s="463" t="s">
        <v>323</v>
      </c>
      <c r="B1336" s="465">
        <v>163</v>
      </c>
      <c r="C1336" s="463" t="s">
        <v>1195</v>
      </c>
      <c r="D1336" s="463" t="s">
        <v>82</v>
      </c>
      <c r="E1336" s="463">
        <v>59</v>
      </c>
      <c r="F1336" s="463">
        <v>185</v>
      </c>
      <c r="G1336" s="463">
        <v>16</v>
      </c>
      <c r="H1336" s="463">
        <v>3</v>
      </c>
      <c r="I1336" s="463">
        <v>7</v>
      </c>
      <c r="J1336" s="465">
        <v>112</v>
      </c>
      <c r="K1336" s="463" t="s">
        <v>50</v>
      </c>
      <c r="L1336" s="463" t="s">
        <v>44</v>
      </c>
      <c r="M1336" s="463" t="s">
        <v>51</v>
      </c>
      <c r="N1336" s="463" t="s">
        <v>45</v>
      </c>
      <c r="O1336" s="463" t="s">
        <v>51</v>
      </c>
      <c r="P1336" s="464" t="s">
        <v>328</v>
      </c>
      <c r="Q1336" s="302" t="s">
        <v>46</v>
      </c>
      <c r="R1336" s="297" t="s">
        <v>255</v>
      </c>
      <c r="S1336" s="297" t="s">
        <v>45</v>
      </c>
      <c r="T1336" s="297"/>
      <c r="U1336" s="344"/>
      <c r="V1336" s="344"/>
      <c r="W1336" s="335">
        <f t="shared" si="20"/>
        <v>0</v>
      </c>
      <c r="X1336" s="292" t="s">
        <v>439</v>
      </c>
    </row>
    <row r="1337" spans="1:24" ht="24" x14ac:dyDescent="0.2">
      <c r="A1337" s="463"/>
      <c r="B1337" s="465"/>
      <c r="C1337" s="463"/>
      <c r="D1337" s="463"/>
      <c r="E1337" s="463"/>
      <c r="F1337" s="463"/>
      <c r="G1337" s="463"/>
      <c r="H1337" s="463"/>
      <c r="I1337" s="463"/>
      <c r="J1337" s="465"/>
      <c r="K1337" s="463"/>
      <c r="L1337" s="463"/>
      <c r="M1337" s="463"/>
      <c r="N1337" s="463"/>
      <c r="O1337" s="463"/>
      <c r="P1337" s="464"/>
      <c r="Q1337" s="302" t="s">
        <v>48</v>
      </c>
      <c r="R1337" s="297" t="s">
        <v>255</v>
      </c>
      <c r="S1337" s="297" t="s">
        <v>45</v>
      </c>
      <c r="T1337" s="297"/>
      <c r="U1337" s="344"/>
      <c r="V1337" s="344"/>
      <c r="W1337" s="335">
        <f t="shared" si="20"/>
        <v>0</v>
      </c>
      <c r="X1337" s="292" t="s">
        <v>439</v>
      </c>
    </row>
    <row r="1338" spans="1:24" x14ac:dyDescent="0.2">
      <c r="A1338" s="463" t="s">
        <v>323</v>
      </c>
      <c r="B1338" s="465">
        <v>164</v>
      </c>
      <c r="C1338" s="463" t="s">
        <v>1196</v>
      </c>
      <c r="D1338" s="463" t="s">
        <v>42</v>
      </c>
      <c r="E1338" s="463">
        <v>49</v>
      </c>
      <c r="F1338" s="463">
        <v>154</v>
      </c>
      <c r="G1338" s="463">
        <v>13</v>
      </c>
      <c r="H1338" s="463">
        <v>3</v>
      </c>
      <c r="I1338" s="463">
        <v>8</v>
      </c>
      <c r="J1338" s="465">
        <v>104</v>
      </c>
      <c r="K1338" s="463" t="s">
        <v>50</v>
      </c>
      <c r="L1338" s="463" t="s">
        <v>44</v>
      </c>
      <c r="M1338" s="463" t="s">
        <v>51</v>
      </c>
      <c r="N1338" s="463" t="s">
        <v>51</v>
      </c>
      <c r="O1338" s="463" t="s">
        <v>43</v>
      </c>
      <c r="P1338" s="464" t="s">
        <v>433</v>
      </c>
      <c r="Q1338" s="302" t="s">
        <v>46</v>
      </c>
      <c r="R1338" s="297" t="s">
        <v>255</v>
      </c>
      <c r="S1338" s="297" t="s">
        <v>45</v>
      </c>
      <c r="T1338" s="297"/>
      <c r="U1338" s="344"/>
      <c r="V1338" s="344"/>
      <c r="W1338" s="335">
        <f t="shared" si="20"/>
        <v>0</v>
      </c>
      <c r="X1338" s="292" t="s">
        <v>439</v>
      </c>
    </row>
    <row r="1339" spans="1:24" ht="24" x14ac:dyDescent="0.2">
      <c r="A1339" s="463"/>
      <c r="B1339" s="465"/>
      <c r="C1339" s="463"/>
      <c r="D1339" s="463"/>
      <c r="E1339" s="463"/>
      <c r="F1339" s="463"/>
      <c r="G1339" s="463"/>
      <c r="H1339" s="463"/>
      <c r="I1339" s="463"/>
      <c r="J1339" s="465"/>
      <c r="K1339" s="463"/>
      <c r="L1339" s="463"/>
      <c r="M1339" s="463"/>
      <c r="N1339" s="463"/>
      <c r="O1339" s="463"/>
      <c r="P1339" s="464"/>
      <c r="Q1339" s="302" t="s">
        <v>60</v>
      </c>
      <c r="R1339" s="297" t="s">
        <v>255</v>
      </c>
      <c r="S1339" s="297" t="s">
        <v>45</v>
      </c>
      <c r="T1339" s="297" t="s">
        <v>56</v>
      </c>
      <c r="U1339" s="344"/>
      <c r="V1339" s="344"/>
      <c r="W1339" s="335">
        <f t="shared" si="20"/>
        <v>0</v>
      </c>
      <c r="X1339" s="292" t="s">
        <v>439</v>
      </c>
    </row>
    <row r="1340" spans="1:24" ht="24" x14ac:dyDescent="0.2">
      <c r="A1340" s="463"/>
      <c r="B1340" s="465"/>
      <c r="C1340" s="463"/>
      <c r="D1340" s="463"/>
      <c r="E1340" s="463"/>
      <c r="F1340" s="463"/>
      <c r="G1340" s="463"/>
      <c r="H1340" s="463"/>
      <c r="I1340" s="463"/>
      <c r="J1340" s="465"/>
      <c r="K1340" s="463"/>
      <c r="L1340" s="463"/>
      <c r="M1340" s="463"/>
      <c r="N1340" s="463"/>
      <c r="O1340" s="463"/>
      <c r="P1340" s="464"/>
      <c r="Q1340" s="302" t="s">
        <v>48</v>
      </c>
      <c r="R1340" s="297" t="s">
        <v>255</v>
      </c>
      <c r="S1340" s="297" t="s">
        <v>45</v>
      </c>
      <c r="T1340" s="297"/>
      <c r="U1340" s="344"/>
      <c r="V1340" s="344"/>
      <c r="W1340" s="335">
        <f t="shared" si="20"/>
        <v>0</v>
      </c>
      <c r="X1340" s="292" t="s">
        <v>439</v>
      </c>
    </row>
    <row r="1341" spans="1:24" ht="24" x14ac:dyDescent="0.2">
      <c r="A1341" s="286" t="s">
        <v>323</v>
      </c>
      <c r="B1341" s="349">
        <v>166</v>
      </c>
      <c r="C1341" s="286" t="s">
        <v>1197</v>
      </c>
      <c r="D1341" s="286" t="s">
        <v>82</v>
      </c>
      <c r="E1341" s="286">
        <v>46</v>
      </c>
      <c r="F1341" s="286">
        <v>145</v>
      </c>
      <c r="G1341" s="286">
        <v>14</v>
      </c>
      <c r="H1341" s="286">
        <v>4</v>
      </c>
      <c r="I1341" s="286">
        <v>5</v>
      </c>
      <c r="J1341" s="349">
        <v>70</v>
      </c>
      <c r="K1341" s="286" t="s">
        <v>50</v>
      </c>
      <c r="L1341" s="286" t="s">
        <v>64</v>
      </c>
      <c r="M1341" s="286" t="s">
        <v>43</v>
      </c>
      <c r="N1341" s="286" t="s">
        <v>51</v>
      </c>
      <c r="O1341" s="286" t="s">
        <v>51</v>
      </c>
      <c r="P1341" s="302" t="s">
        <v>434</v>
      </c>
      <c r="Q1341" s="302" t="s">
        <v>54</v>
      </c>
      <c r="R1341" s="297" t="s">
        <v>255</v>
      </c>
      <c r="S1341" s="297" t="s">
        <v>45</v>
      </c>
      <c r="T1341" s="297"/>
      <c r="U1341" s="344"/>
      <c r="V1341" s="344"/>
      <c r="W1341" s="335">
        <f t="shared" si="20"/>
        <v>0</v>
      </c>
      <c r="X1341" s="292" t="s">
        <v>439</v>
      </c>
    </row>
    <row r="1342" spans="1:24" x14ac:dyDescent="0.2">
      <c r="A1342" s="463" t="s">
        <v>323</v>
      </c>
      <c r="B1342" s="465">
        <v>167</v>
      </c>
      <c r="C1342" s="463" t="s">
        <v>1198</v>
      </c>
      <c r="D1342" s="463" t="s">
        <v>82</v>
      </c>
      <c r="E1342" s="463">
        <v>47</v>
      </c>
      <c r="F1342" s="463">
        <v>148</v>
      </c>
      <c r="G1342" s="463">
        <v>14</v>
      </c>
      <c r="H1342" s="463">
        <v>4</v>
      </c>
      <c r="I1342" s="463">
        <v>8</v>
      </c>
      <c r="J1342" s="465">
        <v>112</v>
      </c>
      <c r="K1342" s="463" t="s">
        <v>50</v>
      </c>
      <c r="L1342" s="463" t="s">
        <v>44</v>
      </c>
      <c r="M1342" s="463" t="s">
        <v>45</v>
      </c>
      <c r="N1342" s="463" t="s">
        <v>51</v>
      </c>
      <c r="O1342" s="463" t="s">
        <v>43</v>
      </c>
      <c r="P1342" s="464" t="s">
        <v>435</v>
      </c>
      <c r="Q1342" s="302" t="s">
        <v>54</v>
      </c>
      <c r="R1342" s="297" t="s">
        <v>255</v>
      </c>
      <c r="S1342" s="297" t="s">
        <v>45</v>
      </c>
      <c r="T1342" s="297"/>
      <c r="U1342" s="344"/>
      <c r="V1342" s="344"/>
      <c r="W1342" s="335">
        <f t="shared" si="20"/>
        <v>0</v>
      </c>
      <c r="X1342" s="292" t="s">
        <v>439</v>
      </c>
    </row>
    <row r="1343" spans="1:24" ht="24" x14ac:dyDescent="0.2">
      <c r="A1343" s="463"/>
      <c r="B1343" s="465"/>
      <c r="C1343" s="463"/>
      <c r="D1343" s="463"/>
      <c r="E1343" s="463"/>
      <c r="F1343" s="463"/>
      <c r="G1343" s="463"/>
      <c r="H1343" s="463"/>
      <c r="I1343" s="463"/>
      <c r="J1343" s="465"/>
      <c r="K1343" s="463"/>
      <c r="L1343" s="463"/>
      <c r="M1343" s="463"/>
      <c r="N1343" s="463"/>
      <c r="O1343" s="463"/>
      <c r="P1343" s="464"/>
      <c r="Q1343" s="302" t="s">
        <v>48</v>
      </c>
      <c r="R1343" s="297" t="s">
        <v>255</v>
      </c>
      <c r="S1343" s="297" t="s">
        <v>45</v>
      </c>
      <c r="T1343" s="297"/>
      <c r="U1343" s="344"/>
      <c r="V1343" s="344"/>
      <c r="W1343" s="335">
        <f t="shared" si="20"/>
        <v>0</v>
      </c>
      <c r="X1343" s="292" t="s">
        <v>439</v>
      </c>
    </row>
    <row r="1344" spans="1:24" x14ac:dyDescent="0.2">
      <c r="A1344" s="463" t="s">
        <v>323</v>
      </c>
      <c r="B1344" s="465">
        <v>169</v>
      </c>
      <c r="C1344" s="463" t="s">
        <v>1199</v>
      </c>
      <c r="D1344" s="463" t="s">
        <v>82</v>
      </c>
      <c r="E1344" s="463">
        <v>39</v>
      </c>
      <c r="F1344" s="463">
        <v>123</v>
      </c>
      <c r="G1344" s="463">
        <v>11</v>
      </c>
      <c r="H1344" s="463">
        <v>2</v>
      </c>
      <c r="I1344" s="463">
        <v>7</v>
      </c>
      <c r="J1344" s="465">
        <v>77</v>
      </c>
      <c r="K1344" s="463" t="s">
        <v>50</v>
      </c>
      <c r="L1344" s="463" t="s">
        <v>44</v>
      </c>
      <c r="M1344" s="463" t="s">
        <v>45</v>
      </c>
      <c r="N1344" s="463" t="s">
        <v>45</v>
      </c>
      <c r="O1344" s="463" t="s">
        <v>51</v>
      </c>
      <c r="P1344" s="464" t="s">
        <v>86</v>
      </c>
      <c r="Q1344" s="302" t="s">
        <v>46</v>
      </c>
      <c r="R1344" s="297" t="s">
        <v>255</v>
      </c>
      <c r="S1344" s="297" t="s">
        <v>51</v>
      </c>
      <c r="T1344" s="297"/>
      <c r="U1344" s="344"/>
      <c r="V1344" s="344"/>
      <c r="W1344" s="335">
        <f t="shared" si="20"/>
        <v>0</v>
      </c>
      <c r="X1344" s="292" t="s">
        <v>439</v>
      </c>
    </row>
    <row r="1345" spans="1:24" ht="24" x14ac:dyDescent="0.2">
      <c r="A1345" s="463"/>
      <c r="B1345" s="465"/>
      <c r="C1345" s="463"/>
      <c r="D1345" s="463"/>
      <c r="E1345" s="463"/>
      <c r="F1345" s="463"/>
      <c r="G1345" s="463"/>
      <c r="H1345" s="463"/>
      <c r="I1345" s="463"/>
      <c r="J1345" s="465"/>
      <c r="K1345" s="463"/>
      <c r="L1345" s="463"/>
      <c r="M1345" s="463"/>
      <c r="N1345" s="463"/>
      <c r="O1345" s="463"/>
      <c r="P1345" s="464"/>
      <c r="Q1345" s="302" t="s">
        <v>48</v>
      </c>
      <c r="R1345" s="297" t="s">
        <v>255</v>
      </c>
      <c r="S1345" s="297" t="s">
        <v>51</v>
      </c>
      <c r="T1345" s="297"/>
      <c r="U1345" s="344"/>
      <c r="V1345" s="344"/>
      <c r="W1345" s="335">
        <f t="shared" si="20"/>
        <v>0</v>
      </c>
      <c r="X1345" s="292" t="s">
        <v>439</v>
      </c>
    </row>
    <row r="1346" spans="1:24" x14ac:dyDescent="0.2">
      <c r="A1346" s="463" t="s">
        <v>323</v>
      </c>
      <c r="B1346" s="465">
        <v>170</v>
      </c>
      <c r="C1346" s="463" t="s">
        <v>1200</v>
      </c>
      <c r="D1346" s="463" t="s">
        <v>82</v>
      </c>
      <c r="E1346" s="463">
        <v>41</v>
      </c>
      <c r="F1346" s="463">
        <v>129</v>
      </c>
      <c r="G1346" s="463">
        <v>13</v>
      </c>
      <c r="H1346" s="463">
        <v>3</v>
      </c>
      <c r="I1346" s="463">
        <v>7</v>
      </c>
      <c r="J1346" s="465">
        <v>91</v>
      </c>
      <c r="K1346" s="463" t="s">
        <v>50</v>
      </c>
      <c r="L1346" s="463" t="s">
        <v>44</v>
      </c>
      <c r="M1346" s="463" t="s">
        <v>51</v>
      </c>
      <c r="N1346" s="463" t="s">
        <v>51</v>
      </c>
      <c r="O1346" s="463" t="s">
        <v>43</v>
      </c>
      <c r="P1346" s="464" t="s">
        <v>329</v>
      </c>
      <c r="Q1346" s="302" t="s">
        <v>46</v>
      </c>
      <c r="R1346" s="297" t="s">
        <v>255</v>
      </c>
      <c r="S1346" s="297" t="s">
        <v>51</v>
      </c>
      <c r="T1346" s="297"/>
      <c r="U1346" s="344"/>
      <c r="V1346" s="344"/>
      <c r="W1346" s="335">
        <f t="shared" si="20"/>
        <v>0</v>
      </c>
      <c r="X1346" s="292" t="s">
        <v>439</v>
      </c>
    </row>
    <row r="1347" spans="1:24" ht="24" x14ac:dyDescent="0.2">
      <c r="A1347" s="463"/>
      <c r="B1347" s="465"/>
      <c r="C1347" s="463"/>
      <c r="D1347" s="463"/>
      <c r="E1347" s="463"/>
      <c r="F1347" s="463"/>
      <c r="G1347" s="463"/>
      <c r="H1347" s="463"/>
      <c r="I1347" s="463"/>
      <c r="J1347" s="465"/>
      <c r="K1347" s="463"/>
      <c r="L1347" s="463"/>
      <c r="M1347" s="463"/>
      <c r="N1347" s="463"/>
      <c r="O1347" s="463"/>
      <c r="P1347" s="464"/>
      <c r="Q1347" s="302" t="s">
        <v>48</v>
      </c>
      <c r="R1347" s="297" t="s">
        <v>255</v>
      </c>
      <c r="S1347" s="297" t="s">
        <v>51</v>
      </c>
      <c r="T1347" s="297"/>
      <c r="U1347" s="344"/>
      <c r="V1347" s="344"/>
      <c r="W1347" s="335">
        <f t="shared" ref="W1347:W1410" si="21">U1347+V1347</f>
        <v>0</v>
      </c>
      <c r="X1347" s="292" t="s">
        <v>439</v>
      </c>
    </row>
    <row r="1348" spans="1:24" x14ac:dyDescent="0.2">
      <c r="A1348" s="463" t="s">
        <v>323</v>
      </c>
      <c r="B1348" s="465">
        <v>171</v>
      </c>
      <c r="C1348" s="463" t="s">
        <v>1201</v>
      </c>
      <c r="D1348" s="463" t="s">
        <v>82</v>
      </c>
      <c r="E1348" s="463">
        <v>40</v>
      </c>
      <c r="F1348" s="463">
        <v>126</v>
      </c>
      <c r="G1348" s="463">
        <v>13</v>
      </c>
      <c r="H1348" s="463">
        <v>2</v>
      </c>
      <c r="I1348" s="463">
        <v>7</v>
      </c>
      <c r="J1348" s="465">
        <v>91</v>
      </c>
      <c r="K1348" s="463" t="s">
        <v>50</v>
      </c>
      <c r="L1348" s="463" t="s">
        <v>44</v>
      </c>
      <c r="M1348" s="463" t="s">
        <v>51</v>
      </c>
      <c r="N1348" s="463" t="s">
        <v>45</v>
      </c>
      <c r="O1348" s="463" t="s">
        <v>51</v>
      </c>
      <c r="P1348" s="464" t="s">
        <v>68</v>
      </c>
      <c r="Q1348" s="302" t="s">
        <v>46</v>
      </c>
      <c r="R1348" s="297" t="s">
        <v>255</v>
      </c>
      <c r="S1348" s="297" t="s">
        <v>51</v>
      </c>
      <c r="T1348" s="297"/>
      <c r="U1348" s="344"/>
      <c r="V1348" s="344"/>
      <c r="W1348" s="335">
        <f t="shared" si="21"/>
        <v>0</v>
      </c>
      <c r="X1348" s="292" t="s">
        <v>439</v>
      </c>
    </row>
    <row r="1349" spans="1:24" ht="24" x14ac:dyDescent="0.2">
      <c r="A1349" s="463"/>
      <c r="B1349" s="465"/>
      <c r="C1349" s="463"/>
      <c r="D1349" s="463"/>
      <c r="E1349" s="463"/>
      <c r="F1349" s="463"/>
      <c r="G1349" s="463"/>
      <c r="H1349" s="463"/>
      <c r="I1349" s="463"/>
      <c r="J1349" s="465"/>
      <c r="K1349" s="463"/>
      <c r="L1349" s="463"/>
      <c r="M1349" s="463"/>
      <c r="N1349" s="463"/>
      <c r="O1349" s="463"/>
      <c r="P1349" s="464"/>
      <c r="Q1349" s="302" t="s">
        <v>48</v>
      </c>
      <c r="R1349" s="297" t="s">
        <v>255</v>
      </c>
      <c r="S1349" s="297" t="s">
        <v>51</v>
      </c>
      <c r="T1349" s="297"/>
      <c r="U1349" s="344"/>
      <c r="V1349" s="344"/>
      <c r="W1349" s="335">
        <f t="shared" si="21"/>
        <v>0</v>
      </c>
      <c r="X1349" s="292" t="s">
        <v>439</v>
      </c>
    </row>
    <row r="1350" spans="1:24" x14ac:dyDescent="0.2">
      <c r="A1350" s="286" t="s">
        <v>323</v>
      </c>
      <c r="B1350" s="349">
        <v>172</v>
      </c>
      <c r="C1350" s="286" t="s">
        <v>1202</v>
      </c>
      <c r="D1350" s="286" t="s">
        <v>82</v>
      </c>
      <c r="E1350" s="286">
        <v>42</v>
      </c>
      <c r="F1350" s="286">
        <v>132</v>
      </c>
      <c r="G1350" s="286">
        <v>14</v>
      </c>
      <c r="H1350" s="286">
        <v>3</v>
      </c>
      <c r="I1350" s="286">
        <v>6</v>
      </c>
      <c r="J1350" s="349">
        <v>84</v>
      </c>
      <c r="K1350" s="286" t="s">
        <v>50</v>
      </c>
      <c r="L1350" s="286" t="s">
        <v>44</v>
      </c>
      <c r="M1350" s="286" t="s">
        <v>51</v>
      </c>
      <c r="N1350" s="286" t="s">
        <v>51</v>
      </c>
      <c r="O1350" s="286" t="s">
        <v>43</v>
      </c>
      <c r="P1350" s="302" t="s">
        <v>68</v>
      </c>
      <c r="Q1350" s="302" t="s">
        <v>46</v>
      </c>
      <c r="R1350" s="297" t="s">
        <v>255</v>
      </c>
      <c r="S1350" s="297" t="s">
        <v>51</v>
      </c>
      <c r="T1350" s="297"/>
      <c r="U1350" s="344"/>
      <c r="V1350" s="344"/>
      <c r="W1350" s="335">
        <f t="shared" si="21"/>
        <v>0</v>
      </c>
      <c r="X1350" s="292" t="s">
        <v>439</v>
      </c>
    </row>
    <row r="1351" spans="1:24" x14ac:dyDescent="0.2">
      <c r="A1351" s="463" t="s">
        <v>323</v>
      </c>
      <c r="B1351" s="465">
        <v>173</v>
      </c>
      <c r="C1351" s="463" t="s">
        <v>1203</v>
      </c>
      <c r="D1351" s="463" t="s">
        <v>82</v>
      </c>
      <c r="E1351" s="463">
        <v>39</v>
      </c>
      <c r="F1351" s="463">
        <v>123</v>
      </c>
      <c r="G1351" s="463">
        <v>11</v>
      </c>
      <c r="H1351" s="463">
        <v>2</v>
      </c>
      <c r="I1351" s="463">
        <v>7</v>
      </c>
      <c r="J1351" s="465">
        <v>77</v>
      </c>
      <c r="K1351" s="463" t="s">
        <v>50</v>
      </c>
      <c r="L1351" s="463" t="s">
        <v>44</v>
      </c>
      <c r="M1351" s="463" t="s">
        <v>45</v>
      </c>
      <c r="N1351" s="463" t="s">
        <v>51</v>
      </c>
      <c r="O1351" s="463" t="s">
        <v>51</v>
      </c>
      <c r="P1351" s="464" t="s">
        <v>68</v>
      </c>
      <c r="Q1351" s="302" t="s">
        <v>46</v>
      </c>
      <c r="R1351" s="297" t="s">
        <v>255</v>
      </c>
      <c r="S1351" s="297" t="s">
        <v>51</v>
      </c>
      <c r="T1351" s="297"/>
      <c r="U1351" s="344"/>
      <c r="V1351" s="344"/>
      <c r="W1351" s="335">
        <f t="shared" si="21"/>
        <v>0</v>
      </c>
      <c r="X1351" s="292" t="s">
        <v>439</v>
      </c>
    </row>
    <row r="1352" spans="1:24" ht="24" x14ac:dyDescent="0.2">
      <c r="A1352" s="463"/>
      <c r="B1352" s="465"/>
      <c r="C1352" s="463"/>
      <c r="D1352" s="463"/>
      <c r="E1352" s="463"/>
      <c r="F1352" s="463"/>
      <c r="G1352" s="463"/>
      <c r="H1352" s="463"/>
      <c r="I1352" s="463"/>
      <c r="J1352" s="465"/>
      <c r="K1352" s="463"/>
      <c r="L1352" s="463"/>
      <c r="M1352" s="463"/>
      <c r="N1352" s="463"/>
      <c r="O1352" s="463"/>
      <c r="P1352" s="464"/>
      <c r="Q1352" s="302" t="s">
        <v>48</v>
      </c>
      <c r="R1352" s="297" t="s">
        <v>255</v>
      </c>
      <c r="S1352" s="297" t="s">
        <v>51</v>
      </c>
      <c r="T1352" s="297"/>
      <c r="U1352" s="344"/>
      <c r="V1352" s="344"/>
      <c r="W1352" s="335">
        <f t="shared" si="21"/>
        <v>0</v>
      </c>
      <c r="X1352" s="292" t="s">
        <v>439</v>
      </c>
    </row>
    <row r="1353" spans="1:24" x14ac:dyDescent="0.2">
      <c r="A1353" s="463" t="s">
        <v>323</v>
      </c>
      <c r="B1353" s="465">
        <v>175</v>
      </c>
      <c r="C1353" s="463" t="s">
        <v>1204</v>
      </c>
      <c r="D1353" s="463" t="s">
        <v>82</v>
      </c>
      <c r="E1353" s="463">
        <v>45</v>
      </c>
      <c r="F1353" s="463">
        <v>141</v>
      </c>
      <c r="G1353" s="463">
        <v>14</v>
      </c>
      <c r="H1353" s="463">
        <v>3</v>
      </c>
      <c r="I1353" s="463">
        <v>7</v>
      </c>
      <c r="J1353" s="465">
        <v>98</v>
      </c>
      <c r="K1353" s="463" t="s">
        <v>50</v>
      </c>
      <c r="L1353" s="463" t="s">
        <v>64</v>
      </c>
      <c r="M1353" s="463" t="s">
        <v>45</v>
      </c>
      <c r="N1353" s="463" t="s">
        <v>43</v>
      </c>
      <c r="O1353" s="463" t="s">
        <v>50</v>
      </c>
      <c r="P1353" s="464" t="s">
        <v>436</v>
      </c>
      <c r="Q1353" s="302" t="s">
        <v>46</v>
      </c>
      <c r="R1353" s="297" t="s">
        <v>255</v>
      </c>
      <c r="S1353" s="297" t="s">
        <v>45</v>
      </c>
      <c r="T1353" s="297"/>
      <c r="U1353" s="344"/>
      <c r="V1353" s="344"/>
      <c r="W1353" s="335">
        <f t="shared" si="21"/>
        <v>0</v>
      </c>
      <c r="X1353" s="292" t="s">
        <v>439</v>
      </c>
    </row>
    <row r="1354" spans="1:24" ht="36" x14ac:dyDescent="0.2">
      <c r="A1354" s="463"/>
      <c r="B1354" s="465"/>
      <c r="C1354" s="463"/>
      <c r="D1354" s="463"/>
      <c r="E1354" s="463"/>
      <c r="F1354" s="463"/>
      <c r="G1354" s="463"/>
      <c r="H1354" s="463"/>
      <c r="I1354" s="463"/>
      <c r="J1354" s="465"/>
      <c r="K1354" s="463"/>
      <c r="L1354" s="463"/>
      <c r="M1354" s="463"/>
      <c r="N1354" s="463"/>
      <c r="O1354" s="463"/>
      <c r="P1354" s="464"/>
      <c r="Q1354" s="302" t="s">
        <v>60</v>
      </c>
      <c r="R1354" s="297" t="s">
        <v>255</v>
      </c>
      <c r="S1354" s="297" t="s">
        <v>45</v>
      </c>
      <c r="T1354" s="297" t="s">
        <v>79</v>
      </c>
      <c r="U1354" s="344"/>
      <c r="V1354" s="344"/>
      <c r="W1354" s="335">
        <f t="shared" si="21"/>
        <v>0</v>
      </c>
      <c r="X1354" s="292" t="s">
        <v>439</v>
      </c>
    </row>
    <row r="1355" spans="1:24" x14ac:dyDescent="0.2">
      <c r="A1355" s="463" t="s">
        <v>323</v>
      </c>
      <c r="B1355" s="465">
        <v>176</v>
      </c>
      <c r="C1355" s="463" t="s">
        <v>1205</v>
      </c>
      <c r="D1355" s="463" t="s">
        <v>82</v>
      </c>
      <c r="E1355" s="463">
        <v>46</v>
      </c>
      <c r="F1355" s="463">
        <v>145</v>
      </c>
      <c r="G1355" s="463">
        <v>13</v>
      </c>
      <c r="H1355" s="463">
        <v>2</v>
      </c>
      <c r="I1355" s="463">
        <v>9</v>
      </c>
      <c r="J1355" s="465">
        <v>117</v>
      </c>
      <c r="K1355" s="463" t="s">
        <v>50</v>
      </c>
      <c r="L1355" s="463" t="s">
        <v>44</v>
      </c>
      <c r="M1355" s="463" t="s">
        <v>45</v>
      </c>
      <c r="N1355" s="463" t="s">
        <v>51</v>
      </c>
      <c r="O1355" s="463" t="s">
        <v>43</v>
      </c>
      <c r="P1355" s="464" t="s">
        <v>437</v>
      </c>
      <c r="Q1355" s="302" t="s">
        <v>46</v>
      </c>
      <c r="R1355" s="297" t="s">
        <v>255</v>
      </c>
      <c r="S1355" s="297" t="s">
        <v>45</v>
      </c>
      <c r="T1355" s="297"/>
      <c r="U1355" s="344"/>
      <c r="V1355" s="344"/>
      <c r="W1355" s="335">
        <f t="shared" si="21"/>
        <v>0</v>
      </c>
      <c r="X1355" s="292" t="s">
        <v>439</v>
      </c>
    </row>
    <row r="1356" spans="1:24" ht="24" x14ac:dyDescent="0.2">
      <c r="A1356" s="463"/>
      <c r="B1356" s="465"/>
      <c r="C1356" s="463"/>
      <c r="D1356" s="463"/>
      <c r="E1356" s="463"/>
      <c r="F1356" s="463"/>
      <c r="G1356" s="463"/>
      <c r="H1356" s="463"/>
      <c r="I1356" s="463"/>
      <c r="J1356" s="465"/>
      <c r="K1356" s="463"/>
      <c r="L1356" s="463"/>
      <c r="M1356" s="463"/>
      <c r="N1356" s="463"/>
      <c r="O1356" s="463"/>
      <c r="P1356" s="464"/>
      <c r="Q1356" s="302" t="s">
        <v>60</v>
      </c>
      <c r="R1356" s="297" t="s">
        <v>255</v>
      </c>
      <c r="S1356" s="297" t="s">
        <v>45</v>
      </c>
      <c r="T1356" s="297" t="s">
        <v>61</v>
      </c>
      <c r="U1356" s="344"/>
      <c r="V1356" s="344"/>
      <c r="W1356" s="335">
        <f t="shared" si="21"/>
        <v>0</v>
      </c>
      <c r="X1356" s="292" t="s">
        <v>439</v>
      </c>
    </row>
    <row r="1357" spans="1:24" x14ac:dyDescent="0.2">
      <c r="A1357" s="463" t="s">
        <v>323</v>
      </c>
      <c r="B1357" s="465">
        <v>177</v>
      </c>
      <c r="C1357" s="463" t="s">
        <v>1206</v>
      </c>
      <c r="D1357" s="463" t="s">
        <v>82</v>
      </c>
      <c r="E1357" s="463">
        <v>48</v>
      </c>
      <c r="F1357" s="463">
        <v>151</v>
      </c>
      <c r="G1357" s="463">
        <v>15</v>
      </c>
      <c r="H1357" s="463">
        <v>2</v>
      </c>
      <c r="I1357" s="463">
        <v>9</v>
      </c>
      <c r="J1357" s="465">
        <v>135</v>
      </c>
      <c r="K1357" s="463" t="s">
        <v>50</v>
      </c>
      <c r="L1357" s="463" t="s">
        <v>44</v>
      </c>
      <c r="M1357" s="463" t="s">
        <v>45</v>
      </c>
      <c r="N1357" s="463" t="s">
        <v>51</v>
      </c>
      <c r="O1357" s="463" t="s">
        <v>51</v>
      </c>
      <c r="P1357" s="464" t="s">
        <v>86</v>
      </c>
      <c r="Q1357" s="302" t="s">
        <v>46</v>
      </c>
      <c r="R1357" s="297" t="s">
        <v>255</v>
      </c>
      <c r="S1357" s="297" t="s">
        <v>45</v>
      </c>
      <c r="T1357" s="297"/>
      <c r="U1357" s="344"/>
      <c r="V1357" s="344"/>
      <c r="W1357" s="335">
        <f t="shared" si="21"/>
        <v>0</v>
      </c>
      <c r="X1357" s="292" t="s">
        <v>439</v>
      </c>
    </row>
    <row r="1358" spans="1:24" ht="24" x14ac:dyDescent="0.2">
      <c r="A1358" s="463"/>
      <c r="B1358" s="465"/>
      <c r="C1358" s="463"/>
      <c r="D1358" s="463"/>
      <c r="E1358" s="463"/>
      <c r="F1358" s="463"/>
      <c r="G1358" s="463"/>
      <c r="H1358" s="463"/>
      <c r="I1358" s="463"/>
      <c r="J1358" s="465"/>
      <c r="K1358" s="463"/>
      <c r="L1358" s="463"/>
      <c r="M1358" s="463"/>
      <c r="N1358" s="463"/>
      <c r="O1358" s="463"/>
      <c r="P1358" s="464"/>
      <c r="Q1358" s="302" t="s">
        <v>60</v>
      </c>
      <c r="R1358" s="297" t="s">
        <v>255</v>
      </c>
      <c r="S1358" s="297" t="s">
        <v>45</v>
      </c>
      <c r="T1358" s="297" t="s">
        <v>61</v>
      </c>
      <c r="U1358" s="344"/>
      <c r="V1358" s="344"/>
      <c r="W1358" s="335">
        <f t="shared" si="21"/>
        <v>0</v>
      </c>
      <c r="X1358" s="292" t="s">
        <v>439</v>
      </c>
    </row>
    <row r="1359" spans="1:24" x14ac:dyDescent="0.2">
      <c r="A1359" s="463" t="s">
        <v>323</v>
      </c>
      <c r="B1359" s="465">
        <v>178</v>
      </c>
      <c r="C1359" s="463" t="s">
        <v>1207</v>
      </c>
      <c r="D1359" s="463" t="s">
        <v>42</v>
      </c>
      <c r="E1359" s="463">
        <v>40</v>
      </c>
      <c r="F1359" s="463">
        <v>126</v>
      </c>
      <c r="G1359" s="463">
        <v>9</v>
      </c>
      <c r="H1359" s="463">
        <v>4</v>
      </c>
      <c r="I1359" s="463">
        <v>7</v>
      </c>
      <c r="J1359" s="465">
        <v>63</v>
      </c>
      <c r="K1359" s="463" t="s">
        <v>50</v>
      </c>
      <c r="L1359" s="463" t="s">
        <v>44</v>
      </c>
      <c r="M1359" s="463" t="s">
        <v>51</v>
      </c>
      <c r="N1359" s="463" t="s">
        <v>51</v>
      </c>
      <c r="O1359" s="463" t="s">
        <v>43</v>
      </c>
      <c r="P1359" s="464" t="s">
        <v>330</v>
      </c>
      <c r="Q1359" s="302" t="s">
        <v>46</v>
      </c>
      <c r="R1359" s="297" t="s">
        <v>255</v>
      </c>
      <c r="S1359" s="297" t="s">
        <v>45</v>
      </c>
      <c r="T1359" s="297"/>
      <c r="U1359" s="344"/>
      <c r="V1359" s="344"/>
      <c r="W1359" s="335">
        <f t="shared" si="21"/>
        <v>0</v>
      </c>
      <c r="X1359" s="292" t="s">
        <v>439</v>
      </c>
    </row>
    <row r="1360" spans="1:24" ht="24" x14ac:dyDescent="0.2">
      <c r="A1360" s="463"/>
      <c r="B1360" s="465"/>
      <c r="C1360" s="463"/>
      <c r="D1360" s="463"/>
      <c r="E1360" s="463"/>
      <c r="F1360" s="463"/>
      <c r="G1360" s="463"/>
      <c r="H1360" s="463"/>
      <c r="I1360" s="463"/>
      <c r="J1360" s="465"/>
      <c r="K1360" s="463"/>
      <c r="L1360" s="463"/>
      <c r="M1360" s="463"/>
      <c r="N1360" s="463"/>
      <c r="O1360" s="463"/>
      <c r="P1360" s="464"/>
      <c r="Q1360" s="302" t="s">
        <v>60</v>
      </c>
      <c r="R1360" s="297" t="s">
        <v>255</v>
      </c>
      <c r="S1360" s="297" t="s">
        <v>45</v>
      </c>
      <c r="T1360" s="297" t="s">
        <v>61</v>
      </c>
      <c r="U1360" s="344"/>
      <c r="V1360" s="344"/>
      <c r="W1360" s="335">
        <f t="shared" si="21"/>
        <v>0</v>
      </c>
      <c r="X1360" s="292" t="s">
        <v>439</v>
      </c>
    </row>
    <row r="1361" spans="1:24" x14ac:dyDescent="0.2">
      <c r="A1361" s="463" t="s">
        <v>323</v>
      </c>
      <c r="B1361" s="465">
        <v>179</v>
      </c>
      <c r="C1361" s="463" t="s">
        <v>1208</v>
      </c>
      <c r="D1361" s="463" t="s">
        <v>42</v>
      </c>
      <c r="E1361" s="463">
        <v>57</v>
      </c>
      <c r="F1361" s="463">
        <v>179</v>
      </c>
      <c r="G1361" s="463">
        <v>16</v>
      </c>
      <c r="H1361" s="463">
        <v>3</v>
      </c>
      <c r="I1361" s="463">
        <v>8</v>
      </c>
      <c r="J1361" s="465">
        <v>128</v>
      </c>
      <c r="K1361" s="463" t="s">
        <v>50</v>
      </c>
      <c r="L1361" s="463" t="s">
        <v>44</v>
      </c>
      <c r="M1361" s="463" t="s">
        <v>45</v>
      </c>
      <c r="N1361" s="463" t="s">
        <v>51</v>
      </c>
      <c r="O1361" s="463" t="s">
        <v>43</v>
      </c>
      <c r="P1361" s="464" t="s">
        <v>331</v>
      </c>
      <c r="Q1361" s="302" t="s">
        <v>46</v>
      </c>
      <c r="R1361" s="297" t="s">
        <v>255</v>
      </c>
      <c r="S1361" s="297" t="s">
        <v>45</v>
      </c>
      <c r="T1361" s="297"/>
      <c r="U1361" s="344"/>
      <c r="V1361" s="344"/>
      <c r="W1361" s="335">
        <f t="shared" si="21"/>
        <v>0</v>
      </c>
      <c r="X1361" s="292" t="s">
        <v>439</v>
      </c>
    </row>
    <row r="1362" spans="1:24" x14ac:dyDescent="0.2">
      <c r="A1362" s="463"/>
      <c r="B1362" s="465"/>
      <c r="C1362" s="463"/>
      <c r="D1362" s="463"/>
      <c r="E1362" s="463"/>
      <c r="F1362" s="463"/>
      <c r="G1362" s="463"/>
      <c r="H1362" s="463"/>
      <c r="I1362" s="463"/>
      <c r="J1362" s="465"/>
      <c r="K1362" s="463"/>
      <c r="L1362" s="463"/>
      <c r="M1362" s="463"/>
      <c r="N1362" s="463"/>
      <c r="O1362" s="463"/>
      <c r="P1362" s="464"/>
      <c r="Q1362" s="302" t="s">
        <v>60</v>
      </c>
      <c r="R1362" s="297" t="s">
        <v>255</v>
      </c>
      <c r="S1362" s="297" t="s">
        <v>45</v>
      </c>
      <c r="T1362" s="297" t="s">
        <v>70</v>
      </c>
      <c r="U1362" s="344"/>
      <c r="V1362" s="344"/>
      <c r="W1362" s="335">
        <f t="shared" si="21"/>
        <v>0</v>
      </c>
      <c r="X1362" s="292" t="s">
        <v>439</v>
      </c>
    </row>
    <row r="1363" spans="1:24" x14ac:dyDescent="0.2">
      <c r="A1363" s="463" t="s">
        <v>323</v>
      </c>
      <c r="B1363" s="465">
        <v>182</v>
      </c>
      <c r="C1363" s="463" t="s">
        <v>1209</v>
      </c>
      <c r="D1363" s="463" t="s">
        <v>82</v>
      </c>
      <c r="E1363" s="463">
        <v>33</v>
      </c>
      <c r="F1363" s="463">
        <v>104</v>
      </c>
      <c r="G1363" s="463">
        <v>12</v>
      </c>
      <c r="H1363" s="463">
        <v>2</v>
      </c>
      <c r="I1363" s="463">
        <v>8</v>
      </c>
      <c r="J1363" s="465">
        <v>96</v>
      </c>
      <c r="K1363" s="463" t="s">
        <v>43</v>
      </c>
      <c r="L1363" s="463" t="s">
        <v>44</v>
      </c>
      <c r="M1363" s="463" t="s">
        <v>45</v>
      </c>
      <c r="N1363" s="463" t="s">
        <v>45</v>
      </c>
      <c r="O1363" s="463" t="s">
        <v>45</v>
      </c>
      <c r="P1363" s="464"/>
      <c r="Q1363" s="302" t="s">
        <v>46</v>
      </c>
      <c r="R1363" s="297" t="s">
        <v>255</v>
      </c>
      <c r="S1363" s="297" t="s">
        <v>51</v>
      </c>
      <c r="T1363" s="297"/>
      <c r="U1363" s="344"/>
      <c r="V1363" s="344"/>
      <c r="W1363" s="335">
        <f t="shared" si="21"/>
        <v>0</v>
      </c>
      <c r="X1363" s="292" t="s">
        <v>439</v>
      </c>
    </row>
    <row r="1364" spans="1:24" ht="24" x14ac:dyDescent="0.2">
      <c r="A1364" s="463"/>
      <c r="B1364" s="465"/>
      <c r="C1364" s="463"/>
      <c r="D1364" s="463"/>
      <c r="E1364" s="463"/>
      <c r="F1364" s="463"/>
      <c r="G1364" s="463"/>
      <c r="H1364" s="463"/>
      <c r="I1364" s="463"/>
      <c r="J1364" s="465"/>
      <c r="K1364" s="463"/>
      <c r="L1364" s="463"/>
      <c r="M1364" s="463"/>
      <c r="N1364" s="463"/>
      <c r="O1364" s="463"/>
      <c r="P1364" s="464"/>
      <c r="Q1364" s="302" t="s">
        <v>48</v>
      </c>
      <c r="R1364" s="297" t="s">
        <v>255</v>
      </c>
      <c r="S1364" s="297" t="s">
        <v>51</v>
      </c>
      <c r="T1364" s="297"/>
      <c r="U1364" s="344"/>
      <c r="V1364" s="344"/>
      <c r="W1364" s="335">
        <f t="shared" si="21"/>
        <v>0</v>
      </c>
      <c r="X1364" s="292" t="s">
        <v>439</v>
      </c>
    </row>
    <row r="1365" spans="1:24" x14ac:dyDescent="0.2">
      <c r="A1365" s="463" t="s">
        <v>323</v>
      </c>
      <c r="B1365" s="465">
        <v>183</v>
      </c>
      <c r="C1365" s="463" t="s">
        <v>1210</v>
      </c>
      <c r="D1365" s="463" t="s">
        <v>82</v>
      </c>
      <c r="E1365" s="463">
        <v>58</v>
      </c>
      <c r="F1365" s="463">
        <v>182</v>
      </c>
      <c r="G1365" s="463">
        <v>16</v>
      </c>
      <c r="H1365" s="463">
        <v>4</v>
      </c>
      <c r="I1365" s="463">
        <v>8</v>
      </c>
      <c r="J1365" s="465">
        <v>128</v>
      </c>
      <c r="K1365" s="463" t="s">
        <v>50</v>
      </c>
      <c r="L1365" s="463" t="s">
        <v>44</v>
      </c>
      <c r="M1365" s="463" t="s">
        <v>45</v>
      </c>
      <c r="N1365" s="463" t="s">
        <v>51</v>
      </c>
      <c r="O1365" s="463" t="s">
        <v>43</v>
      </c>
      <c r="P1365" s="464" t="s">
        <v>332</v>
      </c>
      <c r="Q1365" s="302" t="s">
        <v>46</v>
      </c>
      <c r="R1365" s="297" t="s">
        <v>255</v>
      </c>
      <c r="S1365" s="297" t="s">
        <v>45</v>
      </c>
      <c r="T1365" s="297"/>
      <c r="U1365" s="344"/>
      <c r="V1365" s="344"/>
      <c r="W1365" s="335">
        <f t="shared" si="21"/>
        <v>0</v>
      </c>
      <c r="X1365" s="292" t="s">
        <v>439</v>
      </c>
    </row>
    <row r="1366" spans="1:24" ht="24" x14ac:dyDescent="0.2">
      <c r="A1366" s="463"/>
      <c r="B1366" s="465"/>
      <c r="C1366" s="463"/>
      <c r="D1366" s="463"/>
      <c r="E1366" s="463"/>
      <c r="F1366" s="463"/>
      <c r="G1366" s="463"/>
      <c r="H1366" s="463"/>
      <c r="I1366" s="463"/>
      <c r="J1366" s="465"/>
      <c r="K1366" s="463"/>
      <c r="L1366" s="463"/>
      <c r="M1366" s="463"/>
      <c r="N1366" s="463"/>
      <c r="O1366" s="463"/>
      <c r="P1366" s="464"/>
      <c r="Q1366" s="302" t="s">
        <v>60</v>
      </c>
      <c r="R1366" s="297" t="s">
        <v>255</v>
      </c>
      <c r="S1366" s="297" t="s">
        <v>45</v>
      </c>
      <c r="T1366" s="297" t="s">
        <v>61</v>
      </c>
      <c r="U1366" s="344"/>
      <c r="V1366" s="344"/>
      <c r="W1366" s="335">
        <f t="shared" si="21"/>
        <v>0</v>
      </c>
      <c r="X1366" s="292" t="s">
        <v>439</v>
      </c>
    </row>
    <row r="1367" spans="1:24" x14ac:dyDescent="0.2">
      <c r="A1367" s="463" t="s">
        <v>323</v>
      </c>
      <c r="B1367" s="465">
        <v>184</v>
      </c>
      <c r="C1367" s="463" t="s">
        <v>1211</v>
      </c>
      <c r="D1367" s="463" t="s">
        <v>82</v>
      </c>
      <c r="E1367" s="463">
        <v>56</v>
      </c>
      <c r="F1367" s="463">
        <v>176</v>
      </c>
      <c r="G1367" s="463">
        <v>21</v>
      </c>
      <c r="H1367" s="463">
        <v>1</v>
      </c>
      <c r="I1367" s="463">
        <v>12</v>
      </c>
      <c r="J1367" s="465">
        <v>252</v>
      </c>
      <c r="K1367" s="463" t="s">
        <v>50</v>
      </c>
      <c r="L1367" s="463" t="s">
        <v>44</v>
      </c>
      <c r="M1367" s="463" t="s">
        <v>45</v>
      </c>
      <c r="N1367" s="463" t="s">
        <v>51</v>
      </c>
      <c r="O1367" s="463" t="s">
        <v>51</v>
      </c>
      <c r="P1367" s="464" t="s">
        <v>67</v>
      </c>
      <c r="Q1367" s="302" t="s">
        <v>46</v>
      </c>
      <c r="R1367" s="297" t="s">
        <v>255</v>
      </c>
      <c r="S1367" s="297" t="s">
        <v>51</v>
      </c>
      <c r="T1367" s="297"/>
      <c r="U1367" s="344"/>
      <c r="V1367" s="344"/>
      <c r="W1367" s="335">
        <f t="shared" si="21"/>
        <v>0</v>
      </c>
      <c r="X1367" s="292" t="s">
        <v>439</v>
      </c>
    </row>
    <row r="1368" spans="1:24" x14ac:dyDescent="0.2">
      <c r="A1368" s="463"/>
      <c r="B1368" s="465"/>
      <c r="C1368" s="463"/>
      <c r="D1368" s="463"/>
      <c r="E1368" s="463"/>
      <c r="F1368" s="463"/>
      <c r="G1368" s="463"/>
      <c r="H1368" s="463"/>
      <c r="I1368" s="463"/>
      <c r="J1368" s="465"/>
      <c r="K1368" s="463"/>
      <c r="L1368" s="463"/>
      <c r="M1368" s="463"/>
      <c r="N1368" s="463"/>
      <c r="O1368" s="463"/>
      <c r="P1368" s="464"/>
      <c r="Q1368" s="302" t="s">
        <v>60</v>
      </c>
      <c r="R1368" s="297" t="s">
        <v>255</v>
      </c>
      <c r="S1368" s="297" t="s">
        <v>51</v>
      </c>
      <c r="T1368" s="297" t="s">
        <v>70</v>
      </c>
      <c r="U1368" s="344"/>
      <c r="V1368" s="344"/>
      <c r="W1368" s="335">
        <f t="shared" si="21"/>
        <v>0</v>
      </c>
      <c r="X1368" s="292" t="s">
        <v>439</v>
      </c>
    </row>
    <row r="1369" spans="1:24" x14ac:dyDescent="0.2">
      <c r="A1369" s="463" t="s">
        <v>323</v>
      </c>
      <c r="B1369" s="465">
        <v>185</v>
      </c>
      <c r="C1369" s="463" t="s">
        <v>1212</v>
      </c>
      <c r="D1369" s="463" t="s">
        <v>82</v>
      </c>
      <c r="E1369" s="463">
        <v>58</v>
      </c>
      <c r="F1369" s="463">
        <v>182</v>
      </c>
      <c r="G1369" s="463">
        <v>20</v>
      </c>
      <c r="H1369" s="463">
        <v>4</v>
      </c>
      <c r="I1369" s="463">
        <v>9</v>
      </c>
      <c r="J1369" s="465">
        <v>180</v>
      </c>
      <c r="K1369" s="463" t="s">
        <v>50</v>
      </c>
      <c r="L1369" s="463" t="s">
        <v>44</v>
      </c>
      <c r="M1369" s="463" t="s">
        <v>45</v>
      </c>
      <c r="N1369" s="463" t="s">
        <v>51</v>
      </c>
      <c r="O1369" s="463" t="s">
        <v>43</v>
      </c>
      <c r="P1369" s="464" t="s">
        <v>62</v>
      </c>
      <c r="Q1369" s="302" t="s">
        <v>46</v>
      </c>
      <c r="R1369" s="297" t="s">
        <v>255</v>
      </c>
      <c r="S1369" s="297" t="s">
        <v>45</v>
      </c>
      <c r="T1369" s="297"/>
      <c r="U1369" s="344"/>
      <c r="V1369" s="344"/>
      <c r="W1369" s="335">
        <f t="shared" si="21"/>
        <v>0</v>
      </c>
      <c r="X1369" s="292" t="s">
        <v>439</v>
      </c>
    </row>
    <row r="1370" spans="1:24" ht="24" x14ac:dyDescent="0.2">
      <c r="A1370" s="463"/>
      <c r="B1370" s="465"/>
      <c r="C1370" s="463"/>
      <c r="D1370" s="463"/>
      <c r="E1370" s="463"/>
      <c r="F1370" s="463"/>
      <c r="G1370" s="463"/>
      <c r="H1370" s="463"/>
      <c r="I1370" s="463"/>
      <c r="J1370" s="465"/>
      <c r="K1370" s="463"/>
      <c r="L1370" s="463"/>
      <c r="M1370" s="463"/>
      <c r="N1370" s="463"/>
      <c r="O1370" s="463"/>
      <c r="P1370" s="464"/>
      <c r="Q1370" s="302" t="s">
        <v>60</v>
      </c>
      <c r="R1370" s="297" t="s">
        <v>255</v>
      </c>
      <c r="S1370" s="297" t="s">
        <v>45</v>
      </c>
      <c r="T1370" s="297" t="s">
        <v>56</v>
      </c>
      <c r="U1370" s="344"/>
      <c r="V1370" s="344"/>
      <c r="W1370" s="335">
        <f t="shared" si="21"/>
        <v>0</v>
      </c>
      <c r="X1370" s="292" t="s">
        <v>439</v>
      </c>
    </row>
    <row r="1371" spans="1:24" x14ac:dyDescent="0.2">
      <c r="A1371" s="463" t="s">
        <v>323</v>
      </c>
      <c r="B1371" s="465">
        <v>186</v>
      </c>
      <c r="C1371" s="463" t="s">
        <v>1213</v>
      </c>
      <c r="D1371" s="463" t="s">
        <v>82</v>
      </c>
      <c r="E1371" s="463">
        <v>60</v>
      </c>
      <c r="F1371" s="463">
        <v>188</v>
      </c>
      <c r="G1371" s="463">
        <v>22</v>
      </c>
      <c r="H1371" s="463">
        <v>2</v>
      </c>
      <c r="I1371" s="463">
        <v>10</v>
      </c>
      <c r="J1371" s="465">
        <v>220</v>
      </c>
      <c r="K1371" s="463" t="s">
        <v>50</v>
      </c>
      <c r="L1371" s="463" t="s">
        <v>44</v>
      </c>
      <c r="M1371" s="463" t="s">
        <v>45</v>
      </c>
      <c r="N1371" s="463" t="s">
        <v>51</v>
      </c>
      <c r="O1371" s="463" t="s">
        <v>51</v>
      </c>
      <c r="P1371" s="464" t="s">
        <v>66</v>
      </c>
      <c r="Q1371" s="302" t="s">
        <v>46</v>
      </c>
      <c r="R1371" s="297" t="s">
        <v>255</v>
      </c>
      <c r="S1371" s="297" t="s">
        <v>51</v>
      </c>
      <c r="T1371" s="297"/>
      <c r="U1371" s="344"/>
      <c r="V1371" s="344"/>
      <c r="W1371" s="335">
        <f t="shared" si="21"/>
        <v>0</v>
      </c>
      <c r="X1371" s="292" t="s">
        <v>439</v>
      </c>
    </row>
    <row r="1372" spans="1:24" ht="24" x14ac:dyDescent="0.2">
      <c r="A1372" s="463"/>
      <c r="B1372" s="465"/>
      <c r="C1372" s="463"/>
      <c r="D1372" s="463"/>
      <c r="E1372" s="463"/>
      <c r="F1372" s="463"/>
      <c r="G1372" s="463"/>
      <c r="H1372" s="463"/>
      <c r="I1372" s="463"/>
      <c r="J1372" s="465"/>
      <c r="K1372" s="463"/>
      <c r="L1372" s="463"/>
      <c r="M1372" s="463"/>
      <c r="N1372" s="463"/>
      <c r="O1372" s="463"/>
      <c r="P1372" s="464"/>
      <c r="Q1372" s="302" t="s">
        <v>60</v>
      </c>
      <c r="R1372" s="297" t="s">
        <v>255</v>
      </c>
      <c r="S1372" s="297" t="s">
        <v>51</v>
      </c>
      <c r="T1372" s="297" t="s">
        <v>61</v>
      </c>
      <c r="U1372" s="344"/>
      <c r="V1372" s="344"/>
      <c r="W1372" s="335">
        <f t="shared" si="21"/>
        <v>0</v>
      </c>
      <c r="X1372" s="292" t="s">
        <v>439</v>
      </c>
    </row>
    <row r="1373" spans="1:24" ht="24" x14ac:dyDescent="0.2">
      <c r="A1373" s="463"/>
      <c r="B1373" s="465"/>
      <c r="C1373" s="463"/>
      <c r="D1373" s="463"/>
      <c r="E1373" s="463"/>
      <c r="F1373" s="463"/>
      <c r="G1373" s="463"/>
      <c r="H1373" s="463"/>
      <c r="I1373" s="463"/>
      <c r="J1373" s="465"/>
      <c r="K1373" s="463"/>
      <c r="L1373" s="463"/>
      <c r="M1373" s="463"/>
      <c r="N1373" s="463"/>
      <c r="O1373" s="463"/>
      <c r="P1373" s="464"/>
      <c r="Q1373" s="302" t="s">
        <v>48</v>
      </c>
      <c r="R1373" s="297" t="s">
        <v>255</v>
      </c>
      <c r="S1373" s="297" t="s">
        <v>51</v>
      </c>
      <c r="T1373" s="297"/>
      <c r="U1373" s="344"/>
      <c r="V1373" s="344"/>
      <c r="W1373" s="335">
        <f t="shared" si="21"/>
        <v>0</v>
      </c>
      <c r="X1373" s="292" t="s">
        <v>439</v>
      </c>
    </row>
    <row r="1374" spans="1:24" x14ac:dyDescent="0.2">
      <c r="A1374" s="463" t="s">
        <v>323</v>
      </c>
      <c r="B1374" s="465">
        <v>187</v>
      </c>
      <c r="C1374" s="463" t="s">
        <v>1214</v>
      </c>
      <c r="D1374" s="463" t="s">
        <v>82</v>
      </c>
      <c r="E1374" s="463">
        <v>46</v>
      </c>
      <c r="F1374" s="463">
        <v>145</v>
      </c>
      <c r="G1374" s="463">
        <v>20</v>
      </c>
      <c r="H1374" s="463">
        <v>2</v>
      </c>
      <c r="I1374" s="463">
        <v>9</v>
      </c>
      <c r="J1374" s="465">
        <v>180</v>
      </c>
      <c r="K1374" s="463" t="s">
        <v>50</v>
      </c>
      <c r="L1374" s="463" t="s">
        <v>44</v>
      </c>
      <c r="M1374" s="463" t="s">
        <v>45</v>
      </c>
      <c r="N1374" s="463" t="s">
        <v>51</v>
      </c>
      <c r="O1374" s="463" t="s">
        <v>51</v>
      </c>
      <c r="P1374" s="464"/>
      <c r="Q1374" s="302" t="s">
        <v>46</v>
      </c>
      <c r="R1374" s="297" t="s">
        <v>255</v>
      </c>
      <c r="S1374" s="297" t="s">
        <v>45</v>
      </c>
      <c r="T1374" s="297"/>
      <c r="U1374" s="344"/>
      <c r="V1374" s="344"/>
      <c r="W1374" s="335">
        <f t="shared" si="21"/>
        <v>0</v>
      </c>
      <c r="X1374" s="292" t="s">
        <v>439</v>
      </c>
    </row>
    <row r="1375" spans="1:24" ht="24" x14ac:dyDescent="0.2">
      <c r="A1375" s="463"/>
      <c r="B1375" s="465"/>
      <c r="C1375" s="463"/>
      <c r="D1375" s="463"/>
      <c r="E1375" s="463"/>
      <c r="F1375" s="463"/>
      <c r="G1375" s="463"/>
      <c r="H1375" s="463"/>
      <c r="I1375" s="463"/>
      <c r="J1375" s="465"/>
      <c r="K1375" s="463"/>
      <c r="L1375" s="463"/>
      <c r="M1375" s="463"/>
      <c r="N1375" s="463"/>
      <c r="O1375" s="463"/>
      <c r="P1375" s="464"/>
      <c r="Q1375" s="302" t="s">
        <v>60</v>
      </c>
      <c r="R1375" s="297" t="s">
        <v>255</v>
      </c>
      <c r="S1375" s="297" t="s">
        <v>45</v>
      </c>
      <c r="T1375" s="297" t="s">
        <v>61</v>
      </c>
      <c r="U1375" s="344"/>
      <c r="V1375" s="344"/>
      <c r="W1375" s="335">
        <f t="shared" si="21"/>
        <v>0</v>
      </c>
      <c r="X1375" s="292" t="s">
        <v>439</v>
      </c>
    </row>
    <row r="1376" spans="1:24" x14ac:dyDescent="0.2">
      <c r="A1376" s="463" t="s">
        <v>323</v>
      </c>
      <c r="B1376" s="465">
        <v>188</v>
      </c>
      <c r="C1376" s="463" t="s">
        <v>1215</v>
      </c>
      <c r="D1376" s="463" t="s">
        <v>82</v>
      </c>
      <c r="E1376" s="463">
        <v>69</v>
      </c>
      <c r="F1376" s="463">
        <v>217</v>
      </c>
      <c r="G1376" s="463">
        <v>21</v>
      </c>
      <c r="H1376" s="463">
        <v>2</v>
      </c>
      <c r="I1376" s="463">
        <v>12</v>
      </c>
      <c r="J1376" s="465">
        <v>252</v>
      </c>
      <c r="K1376" s="463" t="s">
        <v>50</v>
      </c>
      <c r="L1376" s="463" t="s">
        <v>44</v>
      </c>
      <c r="M1376" s="463" t="s">
        <v>45</v>
      </c>
      <c r="N1376" s="463" t="s">
        <v>51</v>
      </c>
      <c r="O1376" s="463" t="s">
        <v>43</v>
      </c>
      <c r="P1376" s="464" t="s">
        <v>62</v>
      </c>
      <c r="Q1376" s="302" t="s">
        <v>46</v>
      </c>
      <c r="R1376" s="297" t="s">
        <v>255</v>
      </c>
      <c r="S1376" s="297" t="s">
        <v>45</v>
      </c>
      <c r="T1376" s="297"/>
      <c r="U1376" s="344"/>
      <c r="V1376" s="344"/>
      <c r="W1376" s="335">
        <f t="shared" si="21"/>
        <v>0</v>
      </c>
      <c r="X1376" s="292" t="s">
        <v>439</v>
      </c>
    </row>
    <row r="1377" spans="1:24" ht="24" x14ac:dyDescent="0.2">
      <c r="A1377" s="463"/>
      <c r="B1377" s="465"/>
      <c r="C1377" s="463"/>
      <c r="D1377" s="463"/>
      <c r="E1377" s="463"/>
      <c r="F1377" s="463"/>
      <c r="G1377" s="463"/>
      <c r="H1377" s="463"/>
      <c r="I1377" s="463"/>
      <c r="J1377" s="465"/>
      <c r="K1377" s="463"/>
      <c r="L1377" s="463"/>
      <c r="M1377" s="463"/>
      <c r="N1377" s="463"/>
      <c r="O1377" s="463"/>
      <c r="P1377" s="464"/>
      <c r="Q1377" s="302" t="s">
        <v>60</v>
      </c>
      <c r="R1377" s="297" t="s">
        <v>255</v>
      </c>
      <c r="S1377" s="297" t="s">
        <v>45</v>
      </c>
      <c r="T1377" s="297" t="s">
        <v>56</v>
      </c>
      <c r="U1377" s="344"/>
      <c r="V1377" s="344"/>
      <c r="W1377" s="335">
        <f t="shared" si="21"/>
        <v>0</v>
      </c>
      <c r="X1377" s="292" t="s">
        <v>439</v>
      </c>
    </row>
    <row r="1378" spans="1:24" x14ac:dyDescent="0.2">
      <c r="A1378" s="463" t="s">
        <v>323</v>
      </c>
      <c r="B1378" s="465">
        <v>189</v>
      </c>
      <c r="C1378" s="463" t="s">
        <v>1216</v>
      </c>
      <c r="D1378" s="463" t="s">
        <v>82</v>
      </c>
      <c r="E1378" s="463">
        <v>56</v>
      </c>
      <c r="F1378" s="463">
        <v>176</v>
      </c>
      <c r="G1378" s="463">
        <v>21</v>
      </c>
      <c r="H1378" s="463">
        <v>2</v>
      </c>
      <c r="I1378" s="463">
        <v>12</v>
      </c>
      <c r="J1378" s="465">
        <v>252</v>
      </c>
      <c r="K1378" s="463" t="s">
        <v>50</v>
      </c>
      <c r="L1378" s="463" t="s">
        <v>44</v>
      </c>
      <c r="M1378" s="463" t="s">
        <v>45</v>
      </c>
      <c r="N1378" s="463" t="s">
        <v>51</v>
      </c>
      <c r="O1378" s="463" t="s">
        <v>43</v>
      </c>
      <c r="P1378" s="464" t="s">
        <v>62</v>
      </c>
      <c r="Q1378" s="302" t="s">
        <v>46</v>
      </c>
      <c r="R1378" s="297" t="s">
        <v>255</v>
      </c>
      <c r="S1378" s="297" t="s">
        <v>45</v>
      </c>
      <c r="T1378" s="297"/>
      <c r="U1378" s="344"/>
      <c r="V1378" s="344"/>
      <c r="W1378" s="335">
        <f t="shared" si="21"/>
        <v>0</v>
      </c>
      <c r="X1378" s="292" t="s">
        <v>439</v>
      </c>
    </row>
    <row r="1379" spans="1:24" ht="24" x14ac:dyDescent="0.2">
      <c r="A1379" s="463"/>
      <c r="B1379" s="465"/>
      <c r="C1379" s="463"/>
      <c r="D1379" s="463"/>
      <c r="E1379" s="463"/>
      <c r="F1379" s="463"/>
      <c r="G1379" s="463"/>
      <c r="H1379" s="463"/>
      <c r="I1379" s="463"/>
      <c r="J1379" s="465"/>
      <c r="K1379" s="463"/>
      <c r="L1379" s="463"/>
      <c r="M1379" s="463"/>
      <c r="N1379" s="463"/>
      <c r="O1379" s="463"/>
      <c r="P1379" s="464"/>
      <c r="Q1379" s="302" t="s">
        <v>60</v>
      </c>
      <c r="R1379" s="297" t="s">
        <v>255</v>
      </c>
      <c r="S1379" s="297" t="s">
        <v>45</v>
      </c>
      <c r="T1379" s="297" t="s">
        <v>56</v>
      </c>
      <c r="U1379" s="344"/>
      <c r="V1379" s="344"/>
      <c r="W1379" s="335">
        <f t="shared" si="21"/>
        <v>0</v>
      </c>
      <c r="X1379" s="292" t="s">
        <v>439</v>
      </c>
    </row>
    <row r="1380" spans="1:24" x14ac:dyDescent="0.2">
      <c r="A1380" s="463" t="s">
        <v>323</v>
      </c>
      <c r="B1380" s="465">
        <v>190</v>
      </c>
      <c r="C1380" s="463" t="s">
        <v>1217</v>
      </c>
      <c r="D1380" s="463" t="s">
        <v>82</v>
      </c>
      <c r="E1380" s="463">
        <v>57</v>
      </c>
      <c r="F1380" s="463">
        <v>179</v>
      </c>
      <c r="G1380" s="463">
        <v>22</v>
      </c>
      <c r="H1380" s="463">
        <v>3</v>
      </c>
      <c r="I1380" s="463">
        <v>11</v>
      </c>
      <c r="J1380" s="465">
        <v>242</v>
      </c>
      <c r="K1380" s="463" t="s">
        <v>50</v>
      </c>
      <c r="L1380" s="463" t="s">
        <v>44</v>
      </c>
      <c r="M1380" s="463" t="s">
        <v>45</v>
      </c>
      <c r="N1380" s="463" t="s">
        <v>51</v>
      </c>
      <c r="O1380" s="463" t="s">
        <v>43</v>
      </c>
      <c r="P1380" s="464" t="s">
        <v>66</v>
      </c>
      <c r="Q1380" s="302" t="s">
        <v>46</v>
      </c>
      <c r="R1380" s="297" t="s">
        <v>255</v>
      </c>
      <c r="S1380" s="297" t="s">
        <v>45</v>
      </c>
      <c r="T1380" s="297"/>
      <c r="U1380" s="344"/>
      <c r="V1380" s="344"/>
      <c r="W1380" s="335">
        <f t="shared" si="21"/>
        <v>0</v>
      </c>
      <c r="X1380" s="292" t="s">
        <v>439</v>
      </c>
    </row>
    <row r="1381" spans="1:24" ht="24" x14ac:dyDescent="0.2">
      <c r="A1381" s="463"/>
      <c r="B1381" s="465"/>
      <c r="C1381" s="463"/>
      <c r="D1381" s="463"/>
      <c r="E1381" s="463"/>
      <c r="F1381" s="463"/>
      <c r="G1381" s="463"/>
      <c r="H1381" s="463"/>
      <c r="I1381" s="463"/>
      <c r="J1381" s="465"/>
      <c r="K1381" s="463"/>
      <c r="L1381" s="463"/>
      <c r="M1381" s="463"/>
      <c r="N1381" s="463"/>
      <c r="O1381" s="463"/>
      <c r="P1381" s="464"/>
      <c r="Q1381" s="302" t="s">
        <v>60</v>
      </c>
      <c r="R1381" s="297" t="s">
        <v>255</v>
      </c>
      <c r="S1381" s="297" t="s">
        <v>45</v>
      </c>
      <c r="T1381" s="297" t="s">
        <v>61</v>
      </c>
      <c r="U1381" s="344"/>
      <c r="V1381" s="344"/>
      <c r="W1381" s="335">
        <f t="shared" si="21"/>
        <v>0</v>
      </c>
      <c r="X1381" s="292" t="s">
        <v>439</v>
      </c>
    </row>
    <row r="1382" spans="1:24" x14ac:dyDescent="0.2">
      <c r="A1382" s="463" t="s">
        <v>323</v>
      </c>
      <c r="B1382" s="465">
        <v>191</v>
      </c>
      <c r="C1382" s="463" t="s">
        <v>1218</v>
      </c>
      <c r="D1382" s="463" t="s">
        <v>82</v>
      </c>
      <c r="E1382" s="463">
        <v>49</v>
      </c>
      <c r="F1382" s="463">
        <v>154</v>
      </c>
      <c r="G1382" s="463">
        <v>18</v>
      </c>
      <c r="H1382" s="463">
        <v>3</v>
      </c>
      <c r="I1382" s="463">
        <v>8</v>
      </c>
      <c r="J1382" s="465">
        <v>144</v>
      </c>
      <c r="K1382" s="463" t="s">
        <v>50</v>
      </c>
      <c r="L1382" s="463" t="s">
        <v>44</v>
      </c>
      <c r="M1382" s="463" t="s">
        <v>51</v>
      </c>
      <c r="N1382" s="463" t="s">
        <v>51</v>
      </c>
      <c r="O1382" s="463" t="s">
        <v>43</v>
      </c>
      <c r="P1382" s="464" t="s">
        <v>91</v>
      </c>
      <c r="Q1382" s="302" t="s">
        <v>46</v>
      </c>
      <c r="R1382" s="297" t="s">
        <v>255</v>
      </c>
      <c r="S1382" s="297" t="s">
        <v>51</v>
      </c>
      <c r="T1382" s="297"/>
      <c r="U1382" s="344"/>
      <c r="V1382" s="344"/>
      <c r="W1382" s="335">
        <f t="shared" si="21"/>
        <v>0</v>
      </c>
      <c r="X1382" s="292" t="s">
        <v>439</v>
      </c>
    </row>
    <row r="1383" spans="1:24" ht="24" x14ac:dyDescent="0.2">
      <c r="A1383" s="463"/>
      <c r="B1383" s="465"/>
      <c r="C1383" s="463"/>
      <c r="D1383" s="463"/>
      <c r="E1383" s="463"/>
      <c r="F1383" s="463"/>
      <c r="G1383" s="463"/>
      <c r="H1383" s="463"/>
      <c r="I1383" s="463"/>
      <c r="J1383" s="465"/>
      <c r="K1383" s="463"/>
      <c r="L1383" s="463"/>
      <c r="M1383" s="463"/>
      <c r="N1383" s="463"/>
      <c r="O1383" s="463"/>
      <c r="P1383" s="464"/>
      <c r="Q1383" s="302" t="s">
        <v>48</v>
      </c>
      <c r="R1383" s="297" t="s">
        <v>255</v>
      </c>
      <c r="S1383" s="297" t="s">
        <v>51</v>
      </c>
      <c r="T1383" s="297"/>
      <c r="U1383" s="344"/>
      <c r="V1383" s="344"/>
      <c r="W1383" s="335">
        <f t="shared" si="21"/>
        <v>0</v>
      </c>
      <c r="X1383" s="292" t="s">
        <v>439</v>
      </c>
    </row>
    <row r="1384" spans="1:24" x14ac:dyDescent="0.2">
      <c r="A1384" s="463" t="s">
        <v>323</v>
      </c>
      <c r="B1384" s="465">
        <v>192</v>
      </c>
      <c r="C1384" s="463" t="s">
        <v>1219</v>
      </c>
      <c r="D1384" s="463" t="s">
        <v>82</v>
      </c>
      <c r="E1384" s="463">
        <v>63</v>
      </c>
      <c r="F1384" s="463">
        <v>198</v>
      </c>
      <c r="G1384" s="463">
        <v>18</v>
      </c>
      <c r="H1384" s="463">
        <v>2</v>
      </c>
      <c r="I1384" s="463">
        <v>11</v>
      </c>
      <c r="J1384" s="465">
        <v>198</v>
      </c>
      <c r="K1384" s="463" t="s">
        <v>50</v>
      </c>
      <c r="L1384" s="463" t="s">
        <v>44</v>
      </c>
      <c r="M1384" s="463" t="s">
        <v>45</v>
      </c>
      <c r="N1384" s="463" t="s">
        <v>43</v>
      </c>
      <c r="O1384" s="463" t="s">
        <v>43</v>
      </c>
      <c r="P1384" s="464" t="s">
        <v>333</v>
      </c>
      <c r="Q1384" s="302" t="s">
        <v>46</v>
      </c>
      <c r="R1384" s="297" t="s">
        <v>255</v>
      </c>
      <c r="S1384" s="297" t="s">
        <v>45</v>
      </c>
      <c r="T1384" s="297"/>
      <c r="U1384" s="344"/>
      <c r="V1384" s="344"/>
      <c r="W1384" s="335">
        <f t="shared" si="21"/>
        <v>0</v>
      </c>
      <c r="X1384" s="292" t="s">
        <v>439</v>
      </c>
    </row>
    <row r="1385" spans="1:24" ht="24" x14ac:dyDescent="0.2">
      <c r="A1385" s="463"/>
      <c r="B1385" s="465"/>
      <c r="C1385" s="463"/>
      <c r="D1385" s="463"/>
      <c r="E1385" s="463"/>
      <c r="F1385" s="463"/>
      <c r="G1385" s="463"/>
      <c r="H1385" s="463"/>
      <c r="I1385" s="463"/>
      <c r="J1385" s="465"/>
      <c r="K1385" s="463"/>
      <c r="L1385" s="463"/>
      <c r="M1385" s="463"/>
      <c r="N1385" s="463"/>
      <c r="O1385" s="463"/>
      <c r="P1385" s="464"/>
      <c r="Q1385" s="302" t="s">
        <v>60</v>
      </c>
      <c r="R1385" s="297" t="s">
        <v>255</v>
      </c>
      <c r="S1385" s="297" t="s">
        <v>45</v>
      </c>
      <c r="T1385" s="297" t="s">
        <v>56</v>
      </c>
      <c r="U1385" s="344"/>
      <c r="V1385" s="344"/>
      <c r="W1385" s="335">
        <f t="shared" si="21"/>
        <v>0</v>
      </c>
      <c r="X1385" s="292" t="s">
        <v>439</v>
      </c>
    </row>
    <row r="1386" spans="1:24" x14ac:dyDescent="0.2">
      <c r="A1386" s="463" t="s">
        <v>323</v>
      </c>
      <c r="B1386" s="465">
        <v>193</v>
      </c>
      <c r="C1386" s="463" t="s">
        <v>1220</v>
      </c>
      <c r="D1386" s="463" t="s">
        <v>82</v>
      </c>
      <c r="E1386" s="463">
        <v>53</v>
      </c>
      <c r="F1386" s="463">
        <v>167</v>
      </c>
      <c r="G1386" s="463">
        <v>18</v>
      </c>
      <c r="H1386" s="463">
        <v>3</v>
      </c>
      <c r="I1386" s="463">
        <v>10</v>
      </c>
      <c r="J1386" s="465">
        <v>180</v>
      </c>
      <c r="K1386" s="463" t="s">
        <v>50</v>
      </c>
      <c r="L1386" s="463" t="s">
        <v>44</v>
      </c>
      <c r="M1386" s="463" t="s">
        <v>51</v>
      </c>
      <c r="N1386" s="463" t="s">
        <v>45</v>
      </c>
      <c r="O1386" s="463" t="s">
        <v>51</v>
      </c>
      <c r="P1386" s="464"/>
      <c r="Q1386" s="302" t="s">
        <v>46</v>
      </c>
      <c r="R1386" s="297" t="s">
        <v>255</v>
      </c>
      <c r="S1386" s="297" t="s">
        <v>45</v>
      </c>
      <c r="T1386" s="297"/>
      <c r="U1386" s="344"/>
      <c r="V1386" s="344"/>
      <c r="W1386" s="335">
        <f t="shared" si="21"/>
        <v>0</v>
      </c>
      <c r="X1386" s="292" t="s">
        <v>439</v>
      </c>
    </row>
    <row r="1387" spans="1:24" ht="24" x14ac:dyDescent="0.2">
      <c r="A1387" s="463"/>
      <c r="B1387" s="465"/>
      <c r="C1387" s="463"/>
      <c r="D1387" s="463"/>
      <c r="E1387" s="463"/>
      <c r="F1387" s="463"/>
      <c r="G1387" s="463"/>
      <c r="H1387" s="463"/>
      <c r="I1387" s="463"/>
      <c r="J1387" s="465"/>
      <c r="K1387" s="463"/>
      <c r="L1387" s="463"/>
      <c r="M1387" s="463"/>
      <c r="N1387" s="463"/>
      <c r="O1387" s="463"/>
      <c r="P1387" s="464"/>
      <c r="Q1387" s="302" t="s">
        <v>48</v>
      </c>
      <c r="R1387" s="297" t="s">
        <v>255</v>
      </c>
      <c r="S1387" s="297" t="s">
        <v>45</v>
      </c>
      <c r="T1387" s="297"/>
      <c r="U1387" s="344"/>
      <c r="V1387" s="344"/>
      <c r="W1387" s="335">
        <f t="shared" si="21"/>
        <v>0</v>
      </c>
      <c r="X1387" s="292" t="s">
        <v>439</v>
      </c>
    </row>
    <row r="1388" spans="1:24" x14ac:dyDescent="0.2">
      <c r="A1388" s="286" t="s">
        <v>323</v>
      </c>
      <c r="B1388" s="349">
        <v>196</v>
      </c>
      <c r="C1388" s="286" t="s">
        <v>1221</v>
      </c>
      <c r="D1388" s="286" t="s">
        <v>42</v>
      </c>
      <c r="E1388" s="286">
        <v>78</v>
      </c>
      <c r="F1388" s="286">
        <v>245</v>
      </c>
      <c r="G1388" s="286">
        <v>23</v>
      </c>
      <c r="H1388" s="286">
        <v>2</v>
      </c>
      <c r="I1388" s="286">
        <v>12</v>
      </c>
      <c r="J1388" s="349">
        <v>276</v>
      </c>
      <c r="K1388" s="286" t="s">
        <v>50</v>
      </c>
      <c r="L1388" s="286" t="s">
        <v>44</v>
      </c>
      <c r="M1388" s="286" t="s">
        <v>45</v>
      </c>
      <c r="N1388" s="286" t="s">
        <v>43</v>
      </c>
      <c r="O1388" s="286" t="s">
        <v>50</v>
      </c>
      <c r="P1388" s="302"/>
      <c r="Q1388" s="302" t="s">
        <v>71</v>
      </c>
      <c r="R1388" s="297" t="s">
        <v>255</v>
      </c>
      <c r="S1388" s="297" t="s">
        <v>45</v>
      </c>
      <c r="T1388" s="297" t="s">
        <v>72</v>
      </c>
      <c r="U1388" s="344"/>
      <c r="V1388" s="344"/>
      <c r="W1388" s="335">
        <f t="shared" si="21"/>
        <v>0</v>
      </c>
      <c r="X1388" s="292" t="s">
        <v>439</v>
      </c>
    </row>
    <row r="1389" spans="1:24" ht="24" x14ac:dyDescent="0.2">
      <c r="A1389" s="463" t="s">
        <v>323</v>
      </c>
      <c r="B1389" s="465">
        <v>197</v>
      </c>
      <c r="C1389" s="463" t="s">
        <v>1222</v>
      </c>
      <c r="D1389" s="463" t="s">
        <v>42</v>
      </c>
      <c r="E1389" s="463">
        <v>46</v>
      </c>
      <c r="F1389" s="463">
        <v>145</v>
      </c>
      <c r="G1389" s="463">
        <v>18</v>
      </c>
      <c r="H1389" s="463">
        <v>3</v>
      </c>
      <c r="I1389" s="463">
        <v>9</v>
      </c>
      <c r="J1389" s="465">
        <v>162</v>
      </c>
      <c r="K1389" s="463" t="s">
        <v>50</v>
      </c>
      <c r="L1389" s="463" t="s">
        <v>44</v>
      </c>
      <c r="M1389" s="463" t="s">
        <v>45</v>
      </c>
      <c r="N1389" s="463" t="s">
        <v>51</v>
      </c>
      <c r="O1389" s="463" t="s">
        <v>43</v>
      </c>
      <c r="P1389" s="464" t="s">
        <v>62</v>
      </c>
      <c r="Q1389" s="302" t="s">
        <v>46</v>
      </c>
      <c r="R1389" s="297" t="s">
        <v>255</v>
      </c>
      <c r="S1389" s="297" t="s">
        <v>45</v>
      </c>
      <c r="T1389" s="297" t="s">
        <v>56</v>
      </c>
      <c r="U1389" s="344"/>
      <c r="V1389" s="344"/>
      <c r="W1389" s="335">
        <f t="shared" si="21"/>
        <v>0</v>
      </c>
      <c r="X1389" s="292" t="s">
        <v>439</v>
      </c>
    </row>
    <row r="1390" spans="1:24" ht="24" x14ac:dyDescent="0.2">
      <c r="A1390" s="463"/>
      <c r="B1390" s="465"/>
      <c r="C1390" s="463"/>
      <c r="D1390" s="463"/>
      <c r="E1390" s="463"/>
      <c r="F1390" s="463"/>
      <c r="G1390" s="463"/>
      <c r="H1390" s="463"/>
      <c r="I1390" s="463"/>
      <c r="J1390" s="465"/>
      <c r="K1390" s="463"/>
      <c r="L1390" s="463"/>
      <c r="M1390" s="463"/>
      <c r="N1390" s="463"/>
      <c r="O1390" s="463"/>
      <c r="P1390" s="464"/>
      <c r="Q1390" s="302" t="s">
        <v>48</v>
      </c>
      <c r="R1390" s="297" t="s">
        <v>255</v>
      </c>
      <c r="S1390" s="297" t="s">
        <v>45</v>
      </c>
      <c r="T1390" s="297"/>
      <c r="U1390" s="344"/>
      <c r="V1390" s="344"/>
      <c r="W1390" s="335">
        <f t="shared" si="21"/>
        <v>0</v>
      </c>
      <c r="X1390" s="292" t="s">
        <v>439</v>
      </c>
    </row>
    <row r="1391" spans="1:24" x14ac:dyDescent="0.2">
      <c r="A1391" s="463" t="s">
        <v>323</v>
      </c>
      <c r="B1391" s="465">
        <v>199</v>
      </c>
      <c r="C1391" s="463" t="s">
        <v>1223</v>
      </c>
      <c r="D1391" s="463" t="s">
        <v>42</v>
      </c>
      <c r="E1391" s="463">
        <v>54</v>
      </c>
      <c r="F1391" s="463">
        <v>170</v>
      </c>
      <c r="G1391" s="463">
        <v>15</v>
      </c>
      <c r="H1391" s="463">
        <v>3</v>
      </c>
      <c r="I1391" s="463">
        <v>10</v>
      </c>
      <c r="J1391" s="465">
        <v>150</v>
      </c>
      <c r="K1391" s="463" t="s">
        <v>50</v>
      </c>
      <c r="L1391" s="463" t="s">
        <v>44</v>
      </c>
      <c r="M1391" s="463" t="s">
        <v>45</v>
      </c>
      <c r="N1391" s="463" t="s">
        <v>51</v>
      </c>
      <c r="O1391" s="463" t="s">
        <v>51</v>
      </c>
      <c r="P1391" s="464"/>
      <c r="Q1391" s="302" t="s">
        <v>46</v>
      </c>
      <c r="R1391" s="297" t="s">
        <v>255</v>
      </c>
      <c r="S1391" s="297" t="s">
        <v>51</v>
      </c>
      <c r="T1391" s="297"/>
      <c r="U1391" s="344"/>
      <c r="V1391" s="344"/>
      <c r="W1391" s="335">
        <f t="shared" si="21"/>
        <v>0</v>
      </c>
      <c r="X1391" s="292" t="s">
        <v>439</v>
      </c>
    </row>
    <row r="1392" spans="1:24" ht="24" x14ac:dyDescent="0.2">
      <c r="A1392" s="463"/>
      <c r="B1392" s="465"/>
      <c r="C1392" s="463"/>
      <c r="D1392" s="463"/>
      <c r="E1392" s="463"/>
      <c r="F1392" s="463"/>
      <c r="G1392" s="463"/>
      <c r="H1392" s="463"/>
      <c r="I1392" s="463"/>
      <c r="J1392" s="465"/>
      <c r="K1392" s="463"/>
      <c r="L1392" s="463"/>
      <c r="M1392" s="463"/>
      <c r="N1392" s="463"/>
      <c r="O1392" s="463"/>
      <c r="P1392" s="464"/>
      <c r="Q1392" s="302" t="s">
        <v>60</v>
      </c>
      <c r="R1392" s="297" t="s">
        <v>255</v>
      </c>
      <c r="S1392" s="297" t="s">
        <v>51</v>
      </c>
      <c r="T1392" s="297" t="s">
        <v>61</v>
      </c>
      <c r="U1392" s="344"/>
      <c r="V1392" s="344"/>
      <c r="W1392" s="335">
        <f t="shared" si="21"/>
        <v>0</v>
      </c>
      <c r="X1392" s="292" t="s">
        <v>439</v>
      </c>
    </row>
    <row r="1393" spans="1:24" x14ac:dyDescent="0.2">
      <c r="A1393" s="463" t="s">
        <v>323</v>
      </c>
      <c r="B1393" s="465">
        <v>200</v>
      </c>
      <c r="C1393" s="463" t="s">
        <v>1224</v>
      </c>
      <c r="D1393" s="463" t="s">
        <v>42</v>
      </c>
      <c r="E1393" s="463">
        <v>57</v>
      </c>
      <c r="F1393" s="463">
        <v>179</v>
      </c>
      <c r="G1393" s="463">
        <v>20</v>
      </c>
      <c r="H1393" s="463">
        <v>3</v>
      </c>
      <c r="I1393" s="463">
        <v>10</v>
      </c>
      <c r="J1393" s="465">
        <v>200</v>
      </c>
      <c r="K1393" s="463" t="s">
        <v>50</v>
      </c>
      <c r="L1393" s="463" t="s">
        <v>44</v>
      </c>
      <c r="M1393" s="463" t="s">
        <v>45</v>
      </c>
      <c r="N1393" s="463" t="s">
        <v>51</v>
      </c>
      <c r="O1393" s="463" t="s">
        <v>51</v>
      </c>
      <c r="P1393" s="464" t="s">
        <v>87</v>
      </c>
      <c r="Q1393" s="302" t="s">
        <v>46</v>
      </c>
      <c r="R1393" s="297" t="s">
        <v>255</v>
      </c>
      <c r="S1393" s="297" t="s">
        <v>51</v>
      </c>
      <c r="T1393" s="297"/>
      <c r="U1393" s="344"/>
      <c r="V1393" s="344"/>
      <c r="W1393" s="335">
        <f t="shared" si="21"/>
        <v>0</v>
      </c>
      <c r="X1393" s="292" t="s">
        <v>439</v>
      </c>
    </row>
    <row r="1394" spans="1:24" ht="24" x14ac:dyDescent="0.2">
      <c r="A1394" s="463"/>
      <c r="B1394" s="465"/>
      <c r="C1394" s="463"/>
      <c r="D1394" s="463"/>
      <c r="E1394" s="463"/>
      <c r="F1394" s="463"/>
      <c r="G1394" s="463"/>
      <c r="H1394" s="463"/>
      <c r="I1394" s="463"/>
      <c r="J1394" s="465"/>
      <c r="K1394" s="463"/>
      <c r="L1394" s="463"/>
      <c r="M1394" s="463"/>
      <c r="N1394" s="463"/>
      <c r="O1394" s="463"/>
      <c r="P1394" s="464"/>
      <c r="Q1394" s="302" t="s">
        <v>60</v>
      </c>
      <c r="R1394" s="297" t="s">
        <v>255</v>
      </c>
      <c r="S1394" s="297" t="s">
        <v>51</v>
      </c>
      <c r="T1394" s="297" t="s">
        <v>61</v>
      </c>
      <c r="U1394" s="344"/>
      <c r="V1394" s="344"/>
      <c r="W1394" s="335">
        <f t="shared" si="21"/>
        <v>0</v>
      </c>
      <c r="X1394" s="292" t="s">
        <v>439</v>
      </c>
    </row>
    <row r="1395" spans="1:24" x14ac:dyDescent="0.2">
      <c r="A1395" s="463" t="s">
        <v>323</v>
      </c>
      <c r="B1395" s="465">
        <v>201</v>
      </c>
      <c r="C1395" s="463" t="s">
        <v>1225</v>
      </c>
      <c r="D1395" s="463" t="s">
        <v>42</v>
      </c>
      <c r="E1395" s="463">
        <v>80</v>
      </c>
      <c r="F1395" s="463">
        <v>251</v>
      </c>
      <c r="G1395" s="463">
        <v>25</v>
      </c>
      <c r="H1395" s="463">
        <v>4</v>
      </c>
      <c r="I1395" s="463">
        <v>11</v>
      </c>
      <c r="J1395" s="465">
        <v>275</v>
      </c>
      <c r="K1395" s="463" t="s">
        <v>50</v>
      </c>
      <c r="L1395" s="463" t="s">
        <v>44</v>
      </c>
      <c r="M1395" s="463" t="s">
        <v>45</v>
      </c>
      <c r="N1395" s="463" t="s">
        <v>51</v>
      </c>
      <c r="O1395" s="463" t="s">
        <v>51</v>
      </c>
      <c r="P1395" s="464" t="s">
        <v>66</v>
      </c>
      <c r="Q1395" s="302" t="s">
        <v>46</v>
      </c>
      <c r="R1395" s="297" t="s">
        <v>255</v>
      </c>
      <c r="S1395" s="297" t="s">
        <v>51</v>
      </c>
      <c r="T1395" s="297"/>
      <c r="U1395" s="344"/>
      <c r="V1395" s="344"/>
      <c r="W1395" s="335">
        <f t="shared" si="21"/>
        <v>0</v>
      </c>
      <c r="X1395" s="292" t="s">
        <v>439</v>
      </c>
    </row>
    <row r="1396" spans="1:24" ht="24" x14ac:dyDescent="0.2">
      <c r="A1396" s="463"/>
      <c r="B1396" s="465"/>
      <c r="C1396" s="463"/>
      <c r="D1396" s="463"/>
      <c r="E1396" s="463"/>
      <c r="F1396" s="463"/>
      <c r="G1396" s="463"/>
      <c r="H1396" s="463"/>
      <c r="I1396" s="463"/>
      <c r="J1396" s="465"/>
      <c r="K1396" s="463"/>
      <c r="L1396" s="463"/>
      <c r="M1396" s="463"/>
      <c r="N1396" s="463"/>
      <c r="O1396" s="463"/>
      <c r="P1396" s="464"/>
      <c r="Q1396" s="302" t="s">
        <v>60</v>
      </c>
      <c r="R1396" s="297" t="s">
        <v>255</v>
      </c>
      <c r="S1396" s="297" t="s">
        <v>51</v>
      </c>
      <c r="T1396" s="297" t="s">
        <v>56</v>
      </c>
      <c r="U1396" s="344"/>
      <c r="V1396" s="344"/>
      <c r="W1396" s="335">
        <f t="shared" si="21"/>
        <v>0</v>
      </c>
      <c r="X1396" s="292" t="s">
        <v>439</v>
      </c>
    </row>
    <row r="1397" spans="1:24" x14ac:dyDescent="0.2">
      <c r="A1397" s="463" t="s">
        <v>323</v>
      </c>
      <c r="B1397" s="465">
        <v>202</v>
      </c>
      <c r="C1397" s="463" t="s">
        <v>1226</v>
      </c>
      <c r="D1397" s="463" t="s">
        <v>42</v>
      </c>
      <c r="E1397" s="463">
        <v>44</v>
      </c>
      <c r="F1397" s="463">
        <v>138</v>
      </c>
      <c r="G1397" s="463">
        <v>17</v>
      </c>
      <c r="H1397" s="463">
        <v>3</v>
      </c>
      <c r="I1397" s="463">
        <v>8</v>
      </c>
      <c r="J1397" s="465">
        <v>136</v>
      </c>
      <c r="K1397" s="463" t="s">
        <v>50</v>
      </c>
      <c r="L1397" s="463" t="s">
        <v>44</v>
      </c>
      <c r="M1397" s="463" t="s">
        <v>45</v>
      </c>
      <c r="N1397" s="463" t="s">
        <v>45</v>
      </c>
      <c r="O1397" s="463" t="s">
        <v>51</v>
      </c>
      <c r="P1397" s="464"/>
      <c r="Q1397" s="302" t="s">
        <v>46</v>
      </c>
      <c r="R1397" s="297" t="s">
        <v>255</v>
      </c>
      <c r="S1397" s="297" t="s">
        <v>51</v>
      </c>
      <c r="T1397" s="297"/>
      <c r="U1397" s="344"/>
      <c r="V1397" s="344"/>
      <c r="W1397" s="335">
        <f t="shared" si="21"/>
        <v>0</v>
      </c>
      <c r="X1397" s="292" t="s">
        <v>439</v>
      </c>
    </row>
    <row r="1398" spans="1:24" ht="24" x14ac:dyDescent="0.2">
      <c r="A1398" s="463"/>
      <c r="B1398" s="465"/>
      <c r="C1398" s="463"/>
      <c r="D1398" s="463"/>
      <c r="E1398" s="463"/>
      <c r="F1398" s="463"/>
      <c r="G1398" s="463"/>
      <c r="H1398" s="463"/>
      <c r="I1398" s="463"/>
      <c r="J1398" s="465"/>
      <c r="K1398" s="463"/>
      <c r="L1398" s="463"/>
      <c r="M1398" s="463"/>
      <c r="N1398" s="463"/>
      <c r="O1398" s="463"/>
      <c r="P1398" s="464"/>
      <c r="Q1398" s="302" t="s">
        <v>48</v>
      </c>
      <c r="R1398" s="297" t="s">
        <v>255</v>
      </c>
      <c r="S1398" s="297" t="s">
        <v>51</v>
      </c>
      <c r="T1398" s="297"/>
      <c r="U1398" s="344"/>
      <c r="V1398" s="344"/>
      <c r="W1398" s="335">
        <f t="shared" si="21"/>
        <v>0</v>
      </c>
      <c r="X1398" s="292" t="s">
        <v>439</v>
      </c>
    </row>
    <row r="1399" spans="1:24" x14ac:dyDescent="0.2">
      <c r="A1399" s="463" t="s">
        <v>323</v>
      </c>
      <c r="B1399" s="465">
        <v>203</v>
      </c>
      <c r="C1399" s="463" t="s">
        <v>1227</v>
      </c>
      <c r="D1399" s="463" t="s">
        <v>42</v>
      </c>
      <c r="E1399" s="463">
        <v>67</v>
      </c>
      <c r="F1399" s="463">
        <v>210</v>
      </c>
      <c r="G1399" s="463">
        <v>17</v>
      </c>
      <c r="H1399" s="463">
        <v>2</v>
      </c>
      <c r="I1399" s="463">
        <v>9</v>
      </c>
      <c r="J1399" s="465">
        <v>153</v>
      </c>
      <c r="K1399" s="463" t="s">
        <v>50</v>
      </c>
      <c r="L1399" s="463" t="s">
        <v>44</v>
      </c>
      <c r="M1399" s="463" t="s">
        <v>51</v>
      </c>
      <c r="N1399" s="463" t="s">
        <v>51</v>
      </c>
      <c r="O1399" s="463" t="s">
        <v>43</v>
      </c>
      <c r="P1399" s="464" t="s">
        <v>334</v>
      </c>
      <c r="Q1399" s="302" t="s">
        <v>71</v>
      </c>
      <c r="R1399" s="297" t="s">
        <v>255</v>
      </c>
      <c r="S1399" s="297" t="s">
        <v>45</v>
      </c>
      <c r="T1399" s="297" t="s">
        <v>83</v>
      </c>
      <c r="U1399" s="344"/>
      <c r="V1399" s="344"/>
      <c r="W1399" s="335">
        <f t="shared" si="21"/>
        <v>0</v>
      </c>
      <c r="X1399" s="292" t="s">
        <v>439</v>
      </c>
    </row>
    <row r="1400" spans="1:24" ht="24" x14ac:dyDescent="0.2">
      <c r="A1400" s="463"/>
      <c r="B1400" s="465"/>
      <c r="C1400" s="463"/>
      <c r="D1400" s="463"/>
      <c r="E1400" s="463"/>
      <c r="F1400" s="463"/>
      <c r="G1400" s="463"/>
      <c r="H1400" s="463"/>
      <c r="I1400" s="463"/>
      <c r="J1400" s="465"/>
      <c r="K1400" s="463"/>
      <c r="L1400" s="463"/>
      <c r="M1400" s="463"/>
      <c r="N1400" s="463"/>
      <c r="O1400" s="463"/>
      <c r="P1400" s="464"/>
      <c r="Q1400" s="302" t="s">
        <v>48</v>
      </c>
      <c r="R1400" s="297" t="s">
        <v>255</v>
      </c>
      <c r="S1400" s="297" t="s">
        <v>45</v>
      </c>
      <c r="T1400" s="297"/>
      <c r="U1400" s="344"/>
      <c r="V1400" s="344"/>
      <c r="W1400" s="335">
        <f t="shared" si="21"/>
        <v>0</v>
      </c>
      <c r="X1400" s="292" t="s">
        <v>439</v>
      </c>
    </row>
    <row r="1401" spans="1:24" x14ac:dyDescent="0.2">
      <c r="A1401" s="463" t="s">
        <v>323</v>
      </c>
      <c r="B1401" s="465">
        <v>204</v>
      </c>
      <c r="C1401" s="463" t="s">
        <v>1228</v>
      </c>
      <c r="D1401" s="463" t="s">
        <v>42</v>
      </c>
      <c r="E1401" s="463">
        <v>53</v>
      </c>
      <c r="F1401" s="463">
        <v>167</v>
      </c>
      <c r="G1401" s="463">
        <v>18</v>
      </c>
      <c r="H1401" s="463">
        <v>2</v>
      </c>
      <c r="I1401" s="463">
        <v>8</v>
      </c>
      <c r="J1401" s="465">
        <v>144</v>
      </c>
      <c r="K1401" s="463" t="s">
        <v>50</v>
      </c>
      <c r="L1401" s="463" t="s">
        <v>44</v>
      </c>
      <c r="M1401" s="463" t="s">
        <v>45</v>
      </c>
      <c r="N1401" s="463" t="s">
        <v>45</v>
      </c>
      <c r="O1401" s="463" t="s">
        <v>51</v>
      </c>
      <c r="P1401" s="464"/>
      <c r="Q1401" s="302" t="s">
        <v>46</v>
      </c>
      <c r="R1401" s="297" t="s">
        <v>255</v>
      </c>
      <c r="S1401" s="297" t="s">
        <v>51</v>
      </c>
      <c r="T1401" s="297"/>
      <c r="U1401" s="344"/>
      <c r="V1401" s="344"/>
      <c r="W1401" s="335">
        <f t="shared" si="21"/>
        <v>0</v>
      </c>
      <c r="X1401" s="292" t="s">
        <v>439</v>
      </c>
    </row>
    <row r="1402" spans="1:24" ht="24" x14ac:dyDescent="0.2">
      <c r="A1402" s="463"/>
      <c r="B1402" s="465"/>
      <c r="C1402" s="463"/>
      <c r="D1402" s="463"/>
      <c r="E1402" s="463"/>
      <c r="F1402" s="463"/>
      <c r="G1402" s="463"/>
      <c r="H1402" s="463"/>
      <c r="I1402" s="463"/>
      <c r="J1402" s="465"/>
      <c r="K1402" s="463"/>
      <c r="L1402" s="463"/>
      <c r="M1402" s="463"/>
      <c r="N1402" s="463"/>
      <c r="O1402" s="463"/>
      <c r="P1402" s="464"/>
      <c r="Q1402" s="302" t="s">
        <v>48</v>
      </c>
      <c r="R1402" s="297" t="s">
        <v>255</v>
      </c>
      <c r="S1402" s="297" t="s">
        <v>51</v>
      </c>
      <c r="T1402" s="297"/>
      <c r="U1402" s="344"/>
      <c r="V1402" s="344"/>
      <c r="W1402" s="335">
        <f t="shared" si="21"/>
        <v>0</v>
      </c>
      <c r="X1402" s="292" t="s">
        <v>439</v>
      </c>
    </row>
    <row r="1403" spans="1:24" x14ac:dyDescent="0.2">
      <c r="A1403" s="286" t="s">
        <v>323</v>
      </c>
      <c r="B1403" s="349">
        <v>205</v>
      </c>
      <c r="C1403" s="286" t="s">
        <v>1229</v>
      </c>
      <c r="D1403" s="286" t="s">
        <v>42</v>
      </c>
      <c r="E1403" s="286">
        <v>57</v>
      </c>
      <c r="F1403" s="286">
        <v>179</v>
      </c>
      <c r="G1403" s="286">
        <v>18</v>
      </c>
      <c r="H1403" s="286">
        <v>2</v>
      </c>
      <c r="I1403" s="286">
        <v>10</v>
      </c>
      <c r="J1403" s="349">
        <v>180</v>
      </c>
      <c r="K1403" s="286" t="s">
        <v>50</v>
      </c>
      <c r="L1403" s="286" t="s">
        <v>44</v>
      </c>
      <c r="M1403" s="286" t="s">
        <v>45</v>
      </c>
      <c r="N1403" s="286" t="s">
        <v>45</v>
      </c>
      <c r="O1403" s="286" t="s">
        <v>43</v>
      </c>
      <c r="P1403" s="302" t="s">
        <v>335</v>
      </c>
      <c r="Q1403" s="302" t="s">
        <v>46</v>
      </c>
      <c r="R1403" s="297" t="s">
        <v>255</v>
      </c>
      <c r="S1403" s="297" t="s">
        <v>51</v>
      </c>
      <c r="T1403" s="297"/>
      <c r="U1403" s="344"/>
      <c r="V1403" s="344"/>
      <c r="W1403" s="335">
        <f t="shared" si="21"/>
        <v>0</v>
      </c>
      <c r="X1403" s="292" t="s">
        <v>439</v>
      </c>
    </row>
    <row r="1404" spans="1:24" x14ac:dyDescent="0.2">
      <c r="A1404" s="286" t="s">
        <v>323</v>
      </c>
      <c r="B1404" s="349">
        <v>206</v>
      </c>
      <c r="C1404" s="286" t="s">
        <v>1230</v>
      </c>
      <c r="D1404" s="286" t="s">
        <v>42</v>
      </c>
      <c r="E1404" s="286">
        <v>38</v>
      </c>
      <c r="F1404" s="286">
        <v>119</v>
      </c>
      <c r="G1404" s="286">
        <v>13</v>
      </c>
      <c r="H1404" s="286">
        <v>2</v>
      </c>
      <c r="I1404" s="286">
        <v>7</v>
      </c>
      <c r="J1404" s="349">
        <v>91</v>
      </c>
      <c r="K1404" s="286" t="s">
        <v>50</v>
      </c>
      <c r="L1404" s="286" t="s">
        <v>44</v>
      </c>
      <c r="M1404" s="286" t="s">
        <v>45</v>
      </c>
      <c r="N1404" s="286" t="s">
        <v>45</v>
      </c>
      <c r="O1404" s="286" t="s">
        <v>51</v>
      </c>
      <c r="P1404" s="302"/>
      <c r="Q1404" s="302" t="s">
        <v>46</v>
      </c>
      <c r="R1404" s="297" t="s">
        <v>255</v>
      </c>
      <c r="S1404" s="297" t="s">
        <v>51</v>
      </c>
      <c r="T1404" s="297"/>
      <c r="U1404" s="344"/>
      <c r="V1404" s="344"/>
      <c r="W1404" s="335">
        <f t="shared" si="21"/>
        <v>0</v>
      </c>
      <c r="X1404" s="292" t="s">
        <v>439</v>
      </c>
    </row>
    <row r="1405" spans="1:24" x14ac:dyDescent="0.2">
      <c r="A1405" s="463" t="s">
        <v>323</v>
      </c>
      <c r="B1405" s="465">
        <v>207</v>
      </c>
      <c r="C1405" s="463" t="s">
        <v>1231</v>
      </c>
      <c r="D1405" s="463" t="s">
        <v>42</v>
      </c>
      <c r="E1405" s="463">
        <v>36</v>
      </c>
      <c r="F1405" s="463">
        <v>113</v>
      </c>
      <c r="G1405" s="463">
        <v>13</v>
      </c>
      <c r="H1405" s="463">
        <v>2</v>
      </c>
      <c r="I1405" s="463">
        <v>7</v>
      </c>
      <c r="J1405" s="465">
        <v>91</v>
      </c>
      <c r="K1405" s="463" t="s">
        <v>50</v>
      </c>
      <c r="L1405" s="463" t="s">
        <v>44</v>
      </c>
      <c r="M1405" s="463" t="s">
        <v>45</v>
      </c>
      <c r="N1405" s="463" t="s">
        <v>45</v>
      </c>
      <c r="O1405" s="463" t="s">
        <v>51</v>
      </c>
      <c r="P1405" s="464"/>
      <c r="Q1405" s="302" t="s">
        <v>46</v>
      </c>
      <c r="R1405" s="297" t="s">
        <v>255</v>
      </c>
      <c r="S1405" s="297" t="s">
        <v>51</v>
      </c>
      <c r="T1405" s="297"/>
      <c r="U1405" s="344"/>
      <c r="V1405" s="344"/>
      <c r="W1405" s="335">
        <f t="shared" si="21"/>
        <v>0</v>
      </c>
      <c r="X1405" s="292" t="s">
        <v>439</v>
      </c>
    </row>
    <row r="1406" spans="1:24" ht="24" x14ac:dyDescent="0.2">
      <c r="A1406" s="463"/>
      <c r="B1406" s="465"/>
      <c r="C1406" s="463"/>
      <c r="D1406" s="463"/>
      <c r="E1406" s="463"/>
      <c r="F1406" s="463"/>
      <c r="G1406" s="463"/>
      <c r="H1406" s="463"/>
      <c r="I1406" s="463"/>
      <c r="J1406" s="465"/>
      <c r="K1406" s="463"/>
      <c r="L1406" s="463"/>
      <c r="M1406" s="463"/>
      <c r="N1406" s="463"/>
      <c r="O1406" s="463"/>
      <c r="P1406" s="464"/>
      <c r="Q1406" s="302" t="s">
        <v>48</v>
      </c>
      <c r="R1406" s="297" t="s">
        <v>255</v>
      </c>
      <c r="S1406" s="297" t="s">
        <v>51</v>
      </c>
      <c r="T1406" s="297"/>
      <c r="U1406" s="344"/>
      <c r="V1406" s="344"/>
      <c r="W1406" s="335">
        <f t="shared" si="21"/>
        <v>0</v>
      </c>
      <c r="X1406" s="292" t="s">
        <v>439</v>
      </c>
    </row>
    <row r="1407" spans="1:24" x14ac:dyDescent="0.2">
      <c r="A1407" s="286" t="s">
        <v>323</v>
      </c>
      <c r="B1407" s="349">
        <v>208</v>
      </c>
      <c r="C1407" s="286" t="s">
        <v>1232</v>
      </c>
      <c r="D1407" s="286" t="s">
        <v>42</v>
      </c>
      <c r="E1407" s="286">
        <v>36</v>
      </c>
      <c r="F1407" s="286">
        <v>113</v>
      </c>
      <c r="G1407" s="286">
        <v>14</v>
      </c>
      <c r="H1407" s="286">
        <v>2</v>
      </c>
      <c r="I1407" s="286">
        <v>8</v>
      </c>
      <c r="J1407" s="349">
        <v>112</v>
      </c>
      <c r="K1407" s="286" t="s">
        <v>50</v>
      </c>
      <c r="L1407" s="286" t="s">
        <v>44</v>
      </c>
      <c r="M1407" s="286" t="s">
        <v>45</v>
      </c>
      <c r="N1407" s="286" t="s">
        <v>45</v>
      </c>
      <c r="O1407" s="286" t="s">
        <v>51</v>
      </c>
      <c r="P1407" s="302"/>
      <c r="Q1407" s="302" t="s">
        <v>46</v>
      </c>
      <c r="R1407" s="297" t="s">
        <v>255</v>
      </c>
      <c r="S1407" s="297" t="s">
        <v>51</v>
      </c>
      <c r="T1407" s="297"/>
      <c r="U1407" s="344"/>
      <c r="V1407" s="344"/>
      <c r="W1407" s="335">
        <f t="shared" si="21"/>
        <v>0</v>
      </c>
      <c r="X1407" s="292" t="s">
        <v>439</v>
      </c>
    </row>
    <row r="1408" spans="1:24" x14ac:dyDescent="0.2">
      <c r="A1408" s="286" t="s">
        <v>323</v>
      </c>
      <c r="B1408" s="349">
        <v>209</v>
      </c>
      <c r="C1408" s="286" t="s">
        <v>1233</v>
      </c>
      <c r="D1408" s="286" t="s">
        <v>42</v>
      </c>
      <c r="E1408" s="286">
        <v>41</v>
      </c>
      <c r="F1408" s="286">
        <v>129</v>
      </c>
      <c r="G1408" s="286">
        <v>15</v>
      </c>
      <c r="H1408" s="286">
        <v>2</v>
      </c>
      <c r="I1408" s="286">
        <v>8</v>
      </c>
      <c r="J1408" s="349">
        <v>120</v>
      </c>
      <c r="K1408" s="286" t="s">
        <v>50</v>
      </c>
      <c r="L1408" s="286" t="s">
        <v>44</v>
      </c>
      <c r="M1408" s="286" t="s">
        <v>45</v>
      </c>
      <c r="N1408" s="286" t="s">
        <v>45</v>
      </c>
      <c r="O1408" s="286" t="s">
        <v>51</v>
      </c>
      <c r="P1408" s="302"/>
      <c r="Q1408" s="302" t="s">
        <v>46</v>
      </c>
      <c r="R1408" s="297" t="s">
        <v>255</v>
      </c>
      <c r="S1408" s="297" t="s">
        <v>51</v>
      </c>
      <c r="T1408" s="297"/>
      <c r="U1408" s="344"/>
      <c r="V1408" s="344"/>
      <c r="W1408" s="335">
        <f t="shared" si="21"/>
        <v>0</v>
      </c>
      <c r="X1408" s="292" t="s">
        <v>439</v>
      </c>
    </row>
    <row r="1409" spans="1:24" x14ac:dyDescent="0.2">
      <c r="A1409" s="286" t="s">
        <v>323</v>
      </c>
      <c r="B1409" s="349">
        <v>210</v>
      </c>
      <c r="C1409" s="286" t="s">
        <v>1234</v>
      </c>
      <c r="D1409" s="286" t="s">
        <v>42</v>
      </c>
      <c r="E1409" s="286">
        <v>53</v>
      </c>
      <c r="F1409" s="286">
        <v>167</v>
      </c>
      <c r="G1409" s="286">
        <v>18</v>
      </c>
      <c r="H1409" s="286">
        <v>3</v>
      </c>
      <c r="I1409" s="286">
        <v>9</v>
      </c>
      <c r="J1409" s="349">
        <v>162</v>
      </c>
      <c r="K1409" s="286" t="s">
        <v>50</v>
      </c>
      <c r="L1409" s="286" t="s">
        <v>44</v>
      </c>
      <c r="M1409" s="286" t="s">
        <v>45</v>
      </c>
      <c r="N1409" s="286" t="s">
        <v>45</v>
      </c>
      <c r="O1409" s="286" t="s">
        <v>51</v>
      </c>
      <c r="P1409" s="302"/>
      <c r="Q1409" s="302" t="s">
        <v>46</v>
      </c>
      <c r="R1409" s="297" t="s">
        <v>255</v>
      </c>
      <c r="S1409" s="297" t="s">
        <v>51</v>
      </c>
      <c r="T1409" s="297"/>
      <c r="U1409" s="344"/>
      <c r="V1409" s="344"/>
      <c r="W1409" s="335">
        <f t="shared" si="21"/>
        <v>0</v>
      </c>
      <c r="X1409" s="292" t="s">
        <v>439</v>
      </c>
    </row>
    <row r="1410" spans="1:24" x14ac:dyDescent="0.2">
      <c r="A1410" s="463" t="s">
        <v>323</v>
      </c>
      <c r="B1410" s="465">
        <v>211</v>
      </c>
      <c r="C1410" s="463" t="s">
        <v>1235</v>
      </c>
      <c r="D1410" s="463" t="s">
        <v>82</v>
      </c>
      <c r="E1410" s="463">
        <v>49</v>
      </c>
      <c r="F1410" s="463">
        <v>154</v>
      </c>
      <c r="G1410" s="463">
        <v>18</v>
      </c>
      <c r="H1410" s="463">
        <v>2</v>
      </c>
      <c r="I1410" s="463">
        <v>9</v>
      </c>
      <c r="J1410" s="465">
        <v>162</v>
      </c>
      <c r="K1410" s="463" t="s">
        <v>50</v>
      </c>
      <c r="L1410" s="463" t="s">
        <v>44</v>
      </c>
      <c r="M1410" s="463" t="s">
        <v>45</v>
      </c>
      <c r="N1410" s="463" t="s">
        <v>45</v>
      </c>
      <c r="O1410" s="463" t="s">
        <v>51</v>
      </c>
      <c r="P1410" s="464"/>
      <c r="Q1410" s="302" t="s">
        <v>46</v>
      </c>
      <c r="R1410" s="297" t="s">
        <v>255</v>
      </c>
      <c r="S1410" s="297" t="s">
        <v>51</v>
      </c>
      <c r="T1410" s="297"/>
      <c r="U1410" s="344"/>
      <c r="V1410" s="344"/>
      <c r="W1410" s="335">
        <f t="shared" si="21"/>
        <v>0</v>
      </c>
      <c r="X1410" s="292" t="s">
        <v>439</v>
      </c>
    </row>
    <row r="1411" spans="1:24" ht="24" x14ac:dyDescent="0.2">
      <c r="A1411" s="463"/>
      <c r="B1411" s="465"/>
      <c r="C1411" s="463"/>
      <c r="D1411" s="463"/>
      <c r="E1411" s="463"/>
      <c r="F1411" s="463"/>
      <c r="G1411" s="463"/>
      <c r="H1411" s="463"/>
      <c r="I1411" s="463"/>
      <c r="J1411" s="465"/>
      <c r="K1411" s="463"/>
      <c r="L1411" s="463"/>
      <c r="M1411" s="463"/>
      <c r="N1411" s="463"/>
      <c r="O1411" s="463"/>
      <c r="P1411" s="464"/>
      <c r="Q1411" s="302" t="s">
        <v>48</v>
      </c>
      <c r="R1411" s="297" t="s">
        <v>255</v>
      </c>
      <c r="S1411" s="297" t="s">
        <v>51</v>
      </c>
      <c r="T1411" s="297"/>
      <c r="U1411" s="344"/>
      <c r="V1411" s="344"/>
      <c r="W1411" s="335">
        <f t="shared" ref="W1411:W1474" si="22">U1411+V1411</f>
        <v>0</v>
      </c>
      <c r="X1411" s="292" t="s">
        <v>439</v>
      </c>
    </row>
    <row r="1412" spans="1:24" x14ac:dyDescent="0.2">
      <c r="A1412" s="463" t="s">
        <v>323</v>
      </c>
      <c r="B1412" s="465">
        <v>212</v>
      </c>
      <c r="C1412" s="463" t="s">
        <v>1236</v>
      </c>
      <c r="D1412" s="463" t="s">
        <v>82</v>
      </c>
      <c r="E1412" s="463">
        <v>56</v>
      </c>
      <c r="F1412" s="463">
        <v>176</v>
      </c>
      <c r="G1412" s="463">
        <v>17</v>
      </c>
      <c r="H1412" s="463">
        <v>3</v>
      </c>
      <c r="I1412" s="463">
        <v>9</v>
      </c>
      <c r="J1412" s="465">
        <v>153</v>
      </c>
      <c r="K1412" s="463" t="s">
        <v>50</v>
      </c>
      <c r="L1412" s="463" t="s">
        <v>44</v>
      </c>
      <c r="M1412" s="463" t="s">
        <v>45</v>
      </c>
      <c r="N1412" s="463" t="s">
        <v>51</v>
      </c>
      <c r="O1412" s="463" t="s">
        <v>43</v>
      </c>
      <c r="P1412" s="464" t="s">
        <v>334</v>
      </c>
      <c r="Q1412" s="302" t="s">
        <v>71</v>
      </c>
      <c r="R1412" s="297" t="s">
        <v>255</v>
      </c>
      <c r="S1412" s="297" t="s">
        <v>45</v>
      </c>
      <c r="T1412" s="297" t="s">
        <v>83</v>
      </c>
      <c r="U1412" s="344"/>
      <c r="V1412" s="344"/>
      <c r="W1412" s="335">
        <f t="shared" si="22"/>
        <v>0</v>
      </c>
      <c r="X1412" s="292" t="s">
        <v>439</v>
      </c>
    </row>
    <row r="1413" spans="1:24" ht="24" x14ac:dyDescent="0.2">
      <c r="A1413" s="463"/>
      <c r="B1413" s="465"/>
      <c r="C1413" s="463"/>
      <c r="D1413" s="463"/>
      <c r="E1413" s="463"/>
      <c r="F1413" s="463"/>
      <c r="G1413" s="463"/>
      <c r="H1413" s="463"/>
      <c r="I1413" s="463"/>
      <c r="J1413" s="465"/>
      <c r="K1413" s="463"/>
      <c r="L1413" s="463"/>
      <c r="M1413" s="463"/>
      <c r="N1413" s="463"/>
      <c r="O1413" s="463"/>
      <c r="P1413" s="464"/>
      <c r="Q1413" s="302" t="s">
        <v>48</v>
      </c>
      <c r="R1413" s="297" t="s">
        <v>255</v>
      </c>
      <c r="S1413" s="297" t="s">
        <v>45</v>
      </c>
      <c r="T1413" s="297"/>
      <c r="U1413" s="344"/>
      <c r="V1413" s="344"/>
      <c r="W1413" s="335">
        <f t="shared" si="22"/>
        <v>0</v>
      </c>
      <c r="X1413" s="292" t="s">
        <v>439</v>
      </c>
    </row>
    <row r="1414" spans="1:24" x14ac:dyDescent="0.2">
      <c r="A1414" s="463" t="s">
        <v>323</v>
      </c>
      <c r="B1414" s="465">
        <v>213</v>
      </c>
      <c r="C1414" s="463" t="s">
        <v>1237</v>
      </c>
      <c r="D1414" s="463" t="s">
        <v>42</v>
      </c>
      <c r="E1414" s="463">
        <v>38</v>
      </c>
      <c r="F1414" s="463">
        <v>119</v>
      </c>
      <c r="G1414" s="463">
        <v>14</v>
      </c>
      <c r="H1414" s="463">
        <v>2</v>
      </c>
      <c r="I1414" s="463">
        <v>8</v>
      </c>
      <c r="J1414" s="465">
        <v>112</v>
      </c>
      <c r="K1414" s="463" t="s">
        <v>50</v>
      </c>
      <c r="L1414" s="463" t="s">
        <v>44</v>
      </c>
      <c r="M1414" s="463" t="s">
        <v>51</v>
      </c>
      <c r="N1414" s="463" t="s">
        <v>45</v>
      </c>
      <c r="O1414" s="463" t="s">
        <v>51</v>
      </c>
      <c r="P1414" s="464"/>
      <c r="Q1414" s="302" t="s">
        <v>46</v>
      </c>
      <c r="R1414" s="297" t="s">
        <v>255</v>
      </c>
      <c r="S1414" s="297" t="s">
        <v>51</v>
      </c>
      <c r="T1414" s="297"/>
      <c r="U1414" s="344"/>
      <c r="V1414" s="344"/>
      <c r="W1414" s="335">
        <f t="shared" si="22"/>
        <v>0</v>
      </c>
      <c r="X1414" s="292" t="s">
        <v>439</v>
      </c>
    </row>
    <row r="1415" spans="1:24" ht="24" x14ac:dyDescent="0.2">
      <c r="A1415" s="463"/>
      <c r="B1415" s="465"/>
      <c r="C1415" s="463"/>
      <c r="D1415" s="463"/>
      <c r="E1415" s="463"/>
      <c r="F1415" s="463"/>
      <c r="G1415" s="463"/>
      <c r="H1415" s="463"/>
      <c r="I1415" s="463"/>
      <c r="J1415" s="465"/>
      <c r="K1415" s="463"/>
      <c r="L1415" s="463"/>
      <c r="M1415" s="463"/>
      <c r="N1415" s="463"/>
      <c r="O1415" s="463"/>
      <c r="P1415" s="464"/>
      <c r="Q1415" s="302" t="s">
        <v>48</v>
      </c>
      <c r="R1415" s="297" t="s">
        <v>255</v>
      </c>
      <c r="S1415" s="297" t="s">
        <v>51</v>
      </c>
      <c r="T1415" s="297"/>
      <c r="U1415" s="344"/>
      <c r="V1415" s="344"/>
      <c r="W1415" s="335">
        <f t="shared" si="22"/>
        <v>0</v>
      </c>
      <c r="X1415" s="292" t="s">
        <v>439</v>
      </c>
    </row>
    <row r="1416" spans="1:24" x14ac:dyDescent="0.2">
      <c r="A1416" s="286" t="s">
        <v>323</v>
      </c>
      <c r="B1416" s="349">
        <v>215</v>
      </c>
      <c r="C1416" s="286" t="s">
        <v>1238</v>
      </c>
      <c r="D1416" s="286" t="s">
        <v>42</v>
      </c>
      <c r="E1416" s="286">
        <v>33</v>
      </c>
      <c r="F1416" s="286">
        <v>104</v>
      </c>
      <c r="G1416" s="286">
        <v>15</v>
      </c>
      <c r="H1416" s="286">
        <v>4</v>
      </c>
      <c r="I1416" s="286">
        <v>8</v>
      </c>
      <c r="J1416" s="349">
        <v>120</v>
      </c>
      <c r="K1416" s="286" t="s">
        <v>50</v>
      </c>
      <c r="L1416" s="286" t="s">
        <v>44</v>
      </c>
      <c r="M1416" s="286" t="s">
        <v>51</v>
      </c>
      <c r="N1416" s="286" t="s">
        <v>45</v>
      </c>
      <c r="O1416" s="286" t="s">
        <v>51</v>
      </c>
      <c r="P1416" s="302"/>
      <c r="Q1416" s="302" t="s">
        <v>46</v>
      </c>
      <c r="R1416" s="297" t="s">
        <v>255</v>
      </c>
      <c r="S1416" s="297" t="s">
        <v>51</v>
      </c>
      <c r="T1416" s="297"/>
      <c r="U1416" s="344"/>
      <c r="V1416" s="344"/>
      <c r="W1416" s="335">
        <f t="shared" si="22"/>
        <v>0</v>
      </c>
      <c r="X1416" s="292" t="s">
        <v>439</v>
      </c>
    </row>
    <row r="1417" spans="1:24" x14ac:dyDescent="0.2">
      <c r="A1417" s="463" t="s">
        <v>323</v>
      </c>
      <c r="B1417" s="465">
        <v>216</v>
      </c>
      <c r="C1417" s="463" t="s">
        <v>1239</v>
      </c>
      <c r="D1417" s="463" t="s">
        <v>82</v>
      </c>
      <c r="E1417" s="463">
        <v>64</v>
      </c>
      <c r="F1417" s="463">
        <v>201</v>
      </c>
      <c r="G1417" s="463">
        <v>16</v>
      </c>
      <c r="H1417" s="463">
        <v>3</v>
      </c>
      <c r="I1417" s="463">
        <v>8</v>
      </c>
      <c r="J1417" s="465">
        <v>128</v>
      </c>
      <c r="K1417" s="463" t="s">
        <v>50</v>
      </c>
      <c r="L1417" s="463" t="s">
        <v>44</v>
      </c>
      <c r="M1417" s="463" t="s">
        <v>45</v>
      </c>
      <c r="N1417" s="463" t="s">
        <v>43</v>
      </c>
      <c r="O1417" s="463" t="s">
        <v>43</v>
      </c>
      <c r="P1417" s="464" t="s">
        <v>336</v>
      </c>
      <c r="Q1417" s="302" t="s">
        <v>71</v>
      </c>
      <c r="R1417" s="297" t="s">
        <v>255</v>
      </c>
      <c r="S1417" s="297" t="s">
        <v>45</v>
      </c>
      <c r="T1417" s="297" t="s">
        <v>83</v>
      </c>
      <c r="U1417" s="344"/>
      <c r="V1417" s="344"/>
      <c r="W1417" s="335">
        <f t="shared" si="22"/>
        <v>0</v>
      </c>
      <c r="X1417" s="292" t="s">
        <v>439</v>
      </c>
    </row>
    <row r="1418" spans="1:24" ht="24" x14ac:dyDescent="0.2">
      <c r="A1418" s="463"/>
      <c r="B1418" s="465"/>
      <c r="C1418" s="463"/>
      <c r="D1418" s="463"/>
      <c r="E1418" s="463"/>
      <c r="F1418" s="463"/>
      <c r="G1418" s="463"/>
      <c r="H1418" s="463"/>
      <c r="I1418" s="463"/>
      <c r="J1418" s="465"/>
      <c r="K1418" s="463"/>
      <c r="L1418" s="463"/>
      <c r="M1418" s="463"/>
      <c r="N1418" s="463"/>
      <c r="O1418" s="463"/>
      <c r="P1418" s="464"/>
      <c r="Q1418" s="302" t="s">
        <v>60</v>
      </c>
      <c r="R1418" s="297" t="s">
        <v>255</v>
      </c>
      <c r="S1418" s="297" t="s">
        <v>45</v>
      </c>
      <c r="T1418" s="297" t="s">
        <v>61</v>
      </c>
      <c r="U1418" s="344"/>
      <c r="V1418" s="344"/>
      <c r="W1418" s="335">
        <f t="shared" si="22"/>
        <v>0</v>
      </c>
      <c r="X1418" s="292" t="s">
        <v>439</v>
      </c>
    </row>
    <row r="1419" spans="1:24" x14ac:dyDescent="0.2">
      <c r="A1419" s="463" t="s">
        <v>323</v>
      </c>
      <c r="B1419" s="465">
        <v>217</v>
      </c>
      <c r="C1419" s="463" t="s">
        <v>1240</v>
      </c>
      <c r="D1419" s="463" t="s">
        <v>42</v>
      </c>
      <c r="E1419" s="463">
        <v>47</v>
      </c>
      <c r="F1419" s="463">
        <v>148</v>
      </c>
      <c r="G1419" s="463">
        <v>15</v>
      </c>
      <c r="H1419" s="463">
        <v>3</v>
      </c>
      <c r="I1419" s="463">
        <v>6</v>
      </c>
      <c r="J1419" s="465">
        <v>90</v>
      </c>
      <c r="K1419" s="463" t="s">
        <v>50</v>
      </c>
      <c r="L1419" s="463" t="s">
        <v>44</v>
      </c>
      <c r="M1419" s="463" t="s">
        <v>51</v>
      </c>
      <c r="N1419" s="463" t="s">
        <v>45</v>
      </c>
      <c r="O1419" s="463" t="s">
        <v>51</v>
      </c>
      <c r="P1419" s="464"/>
      <c r="Q1419" s="302" t="s">
        <v>46</v>
      </c>
      <c r="R1419" s="297" t="s">
        <v>255</v>
      </c>
      <c r="S1419" s="297" t="s">
        <v>45</v>
      </c>
      <c r="T1419" s="297"/>
      <c r="U1419" s="344"/>
      <c r="V1419" s="344"/>
      <c r="W1419" s="335">
        <f t="shared" si="22"/>
        <v>0</v>
      </c>
      <c r="X1419" s="292" t="s">
        <v>439</v>
      </c>
    </row>
    <row r="1420" spans="1:24" ht="24" x14ac:dyDescent="0.2">
      <c r="A1420" s="463"/>
      <c r="B1420" s="465"/>
      <c r="C1420" s="463"/>
      <c r="D1420" s="463"/>
      <c r="E1420" s="463"/>
      <c r="F1420" s="463"/>
      <c r="G1420" s="463"/>
      <c r="H1420" s="463"/>
      <c r="I1420" s="463"/>
      <c r="J1420" s="465"/>
      <c r="K1420" s="463"/>
      <c r="L1420" s="463"/>
      <c r="M1420" s="463"/>
      <c r="N1420" s="463"/>
      <c r="O1420" s="463"/>
      <c r="P1420" s="464"/>
      <c r="Q1420" s="302" t="s">
        <v>48</v>
      </c>
      <c r="R1420" s="297" t="s">
        <v>255</v>
      </c>
      <c r="S1420" s="297" t="s">
        <v>45</v>
      </c>
      <c r="T1420" s="297"/>
      <c r="U1420" s="344"/>
      <c r="V1420" s="344"/>
      <c r="W1420" s="335">
        <f t="shared" si="22"/>
        <v>0</v>
      </c>
      <c r="X1420" s="292" t="s">
        <v>439</v>
      </c>
    </row>
    <row r="1421" spans="1:24" x14ac:dyDescent="0.2">
      <c r="A1421" s="286" t="s">
        <v>323</v>
      </c>
      <c r="B1421" s="349">
        <v>218</v>
      </c>
      <c r="C1421" s="286" t="s">
        <v>1241</v>
      </c>
      <c r="D1421" s="286" t="s">
        <v>42</v>
      </c>
      <c r="E1421" s="286">
        <v>48</v>
      </c>
      <c r="F1421" s="286">
        <v>151</v>
      </c>
      <c r="G1421" s="286">
        <v>14</v>
      </c>
      <c r="H1421" s="286">
        <v>3</v>
      </c>
      <c r="I1421" s="286">
        <v>8</v>
      </c>
      <c r="J1421" s="349">
        <v>112</v>
      </c>
      <c r="K1421" s="286" t="s">
        <v>50</v>
      </c>
      <c r="L1421" s="286" t="s">
        <v>44</v>
      </c>
      <c r="M1421" s="286" t="s">
        <v>51</v>
      </c>
      <c r="N1421" s="286" t="s">
        <v>45</v>
      </c>
      <c r="O1421" s="286" t="s">
        <v>51</v>
      </c>
      <c r="P1421" s="302"/>
      <c r="Q1421" s="302" t="s">
        <v>46</v>
      </c>
      <c r="R1421" s="297" t="s">
        <v>255</v>
      </c>
      <c r="S1421" s="297" t="s">
        <v>51</v>
      </c>
      <c r="T1421" s="297"/>
      <c r="U1421" s="344"/>
      <c r="V1421" s="344"/>
      <c r="W1421" s="335">
        <f t="shared" si="22"/>
        <v>0</v>
      </c>
      <c r="X1421" s="292" t="s">
        <v>439</v>
      </c>
    </row>
    <row r="1422" spans="1:24" x14ac:dyDescent="0.2">
      <c r="A1422" s="463" t="s">
        <v>323</v>
      </c>
      <c r="B1422" s="465">
        <v>219</v>
      </c>
      <c r="C1422" s="463" t="s">
        <v>1242</v>
      </c>
      <c r="D1422" s="463" t="s">
        <v>82</v>
      </c>
      <c r="E1422" s="463">
        <v>39</v>
      </c>
      <c r="F1422" s="463">
        <v>123</v>
      </c>
      <c r="G1422" s="463">
        <v>10</v>
      </c>
      <c r="H1422" s="463">
        <v>2</v>
      </c>
      <c r="I1422" s="463">
        <v>7</v>
      </c>
      <c r="J1422" s="465">
        <v>70</v>
      </c>
      <c r="K1422" s="463" t="s">
        <v>43</v>
      </c>
      <c r="L1422" s="463" t="s">
        <v>44</v>
      </c>
      <c r="M1422" s="463" t="s">
        <v>51</v>
      </c>
      <c r="N1422" s="463" t="s">
        <v>45</v>
      </c>
      <c r="O1422" s="463" t="s">
        <v>51</v>
      </c>
      <c r="P1422" s="464"/>
      <c r="Q1422" s="302" t="s">
        <v>46</v>
      </c>
      <c r="R1422" s="297" t="s">
        <v>255</v>
      </c>
      <c r="S1422" s="297" t="s">
        <v>51</v>
      </c>
      <c r="T1422" s="297"/>
      <c r="U1422" s="344"/>
      <c r="V1422" s="344"/>
      <c r="W1422" s="335">
        <f t="shared" si="22"/>
        <v>0</v>
      </c>
      <c r="X1422" s="292" t="s">
        <v>439</v>
      </c>
    </row>
    <row r="1423" spans="1:24" ht="24" x14ac:dyDescent="0.2">
      <c r="A1423" s="463"/>
      <c r="B1423" s="465"/>
      <c r="C1423" s="463"/>
      <c r="D1423" s="463"/>
      <c r="E1423" s="463"/>
      <c r="F1423" s="463"/>
      <c r="G1423" s="463"/>
      <c r="H1423" s="463"/>
      <c r="I1423" s="463"/>
      <c r="J1423" s="465"/>
      <c r="K1423" s="463"/>
      <c r="L1423" s="463"/>
      <c r="M1423" s="463"/>
      <c r="N1423" s="463"/>
      <c r="O1423" s="463"/>
      <c r="P1423" s="464"/>
      <c r="Q1423" s="302" t="s">
        <v>48</v>
      </c>
      <c r="R1423" s="297" t="s">
        <v>255</v>
      </c>
      <c r="S1423" s="297" t="s">
        <v>51</v>
      </c>
      <c r="T1423" s="297"/>
      <c r="U1423" s="344"/>
      <c r="V1423" s="344"/>
      <c r="W1423" s="335">
        <f t="shared" si="22"/>
        <v>0</v>
      </c>
      <c r="X1423" s="292" t="s">
        <v>439</v>
      </c>
    </row>
    <row r="1424" spans="1:24" x14ac:dyDescent="0.2">
      <c r="A1424" s="286" t="s">
        <v>323</v>
      </c>
      <c r="B1424" s="349">
        <v>221</v>
      </c>
      <c r="C1424" s="286" t="s">
        <v>1243</v>
      </c>
      <c r="D1424" s="286" t="s">
        <v>82</v>
      </c>
      <c r="E1424" s="286">
        <v>32</v>
      </c>
      <c r="F1424" s="286">
        <v>101</v>
      </c>
      <c r="G1424" s="286">
        <v>8</v>
      </c>
      <c r="H1424" s="286">
        <v>2</v>
      </c>
      <c r="I1424" s="286">
        <v>5</v>
      </c>
      <c r="J1424" s="349">
        <v>40</v>
      </c>
      <c r="K1424" s="286" t="s">
        <v>43</v>
      </c>
      <c r="L1424" s="286" t="s">
        <v>44</v>
      </c>
      <c r="M1424" s="286" t="s">
        <v>51</v>
      </c>
      <c r="N1424" s="286" t="s">
        <v>45</v>
      </c>
      <c r="O1424" s="286" t="s">
        <v>51</v>
      </c>
      <c r="P1424" s="302" t="s">
        <v>65</v>
      </c>
      <c r="Q1424" s="302" t="s">
        <v>46</v>
      </c>
      <c r="R1424" s="297" t="s">
        <v>255</v>
      </c>
      <c r="S1424" s="297" t="s">
        <v>45</v>
      </c>
      <c r="T1424" s="297"/>
      <c r="U1424" s="344"/>
      <c r="V1424" s="344"/>
      <c r="W1424" s="335">
        <f t="shared" si="22"/>
        <v>0</v>
      </c>
      <c r="X1424" s="292" t="s">
        <v>439</v>
      </c>
    </row>
    <row r="1425" spans="1:24" x14ac:dyDescent="0.2">
      <c r="A1425" s="463" t="s">
        <v>323</v>
      </c>
      <c r="B1425" s="465">
        <v>222</v>
      </c>
      <c r="C1425" s="463" t="s">
        <v>1244</v>
      </c>
      <c r="D1425" s="463" t="s">
        <v>82</v>
      </c>
      <c r="E1425" s="463">
        <v>29</v>
      </c>
      <c r="F1425" s="463">
        <v>91</v>
      </c>
      <c r="G1425" s="463">
        <v>8</v>
      </c>
      <c r="H1425" s="463">
        <v>2</v>
      </c>
      <c r="I1425" s="463">
        <v>5</v>
      </c>
      <c r="J1425" s="465">
        <v>40</v>
      </c>
      <c r="K1425" s="463" t="s">
        <v>43</v>
      </c>
      <c r="L1425" s="463" t="s">
        <v>44</v>
      </c>
      <c r="M1425" s="463" t="s">
        <v>45</v>
      </c>
      <c r="N1425" s="463" t="s">
        <v>45</v>
      </c>
      <c r="O1425" s="463" t="s">
        <v>51</v>
      </c>
      <c r="P1425" s="464"/>
      <c r="Q1425" s="302" t="s">
        <v>46</v>
      </c>
      <c r="R1425" s="297" t="s">
        <v>255</v>
      </c>
      <c r="S1425" s="297" t="s">
        <v>51</v>
      </c>
      <c r="T1425" s="297"/>
      <c r="U1425" s="344"/>
      <c r="V1425" s="344"/>
      <c r="W1425" s="335">
        <f t="shared" si="22"/>
        <v>0</v>
      </c>
      <c r="X1425" s="292" t="s">
        <v>439</v>
      </c>
    </row>
    <row r="1426" spans="1:24" ht="24" x14ac:dyDescent="0.2">
      <c r="A1426" s="463"/>
      <c r="B1426" s="465"/>
      <c r="C1426" s="463"/>
      <c r="D1426" s="463"/>
      <c r="E1426" s="463"/>
      <c r="F1426" s="463"/>
      <c r="G1426" s="463"/>
      <c r="H1426" s="463"/>
      <c r="I1426" s="463"/>
      <c r="J1426" s="465"/>
      <c r="K1426" s="463"/>
      <c r="L1426" s="463"/>
      <c r="M1426" s="463"/>
      <c r="N1426" s="463"/>
      <c r="O1426" s="463"/>
      <c r="P1426" s="464"/>
      <c r="Q1426" s="302" t="s">
        <v>48</v>
      </c>
      <c r="R1426" s="297" t="s">
        <v>255</v>
      </c>
      <c r="S1426" s="297" t="s">
        <v>51</v>
      </c>
      <c r="T1426" s="297"/>
      <c r="U1426" s="344"/>
      <c r="V1426" s="344"/>
      <c r="W1426" s="335">
        <f t="shared" si="22"/>
        <v>0</v>
      </c>
      <c r="X1426" s="292" t="s">
        <v>439</v>
      </c>
    </row>
    <row r="1427" spans="1:24" x14ac:dyDescent="0.2">
      <c r="A1427" s="463" t="s">
        <v>323</v>
      </c>
      <c r="B1427" s="465">
        <v>223</v>
      </c>
      <c r="C1427" s="463" t="s">
        <v>1245</v>
      </c>
      <c r="D1427" s="463" t="s">
        <v>82</v>
      </c>
      <c r="E1427" s="463">
        <v>36</v>
      </c>
      <c r="F1427" s="463">
        <v>113</v>
      </c>
      <c r="G1427" s="463">
        <v>13</v>
      </c>
      <c r="H1427" s="463">
        <v>2</v>
      </c>
      <c r="I1427" s="463">
        <v>7</v>
      </c>
      <c r="J1427" s="465">
        <v>91</v>
      </c>
      <c r="K1427" s="463" t="s">
        <v>43</v>
      </c>
      <c r="L1427" s="463" t="s">
        <v>44</v>
      </c>
      <c r="M1427" s="463" t="s">
        <v>45</v>
      </c>
      <c r="N1427" s="463" t="s">
        <v>45</v>
      </c>
      <c r="O1427" s="463" t="s">
        <v>51</v>
      </c>
      <c r="P1427" s="464"/>
      <c r="Q1427" s="302" t="s">
        <v>46</v>
      </c>
      <c r="R1427" s="297" t="s">
        <v>255</v>
      </c>
      <c r="S1427" s="297" t="s">
        <v>51</v>
      </c>
      <c r="T1427" s="297"/>
      <c r="U1427" s="344"/>
      <c r="V1427" s="344"/>
      <c r="W1427" s="335">
        <f t="shared" si="22"/>
        <v>0</v>
      </c>
      <c r="X1427" s="292" t="s">
        <v>439</v>
      </c>
    </row>
    <row r="1428" spans="1:24" ht="24" x14ac:dyDescent="0.2">
      <c r="A1428" s="463"/>
      <c r="B1428" s="465"/>
      <c r="C1428" s="463"/>
      <c r="D1428" s="463"/>
      <c r="E1428" s="463"/>
      <c r="F1428" s="463"/>
      <c r="G1428" s="463"/>
      <c r="H1428" s="463"/>
      <c r="I1428" s="463"/>
      <c r="J1428" s="465"/>
      <c r="K1428" s="463"/>
      <c r="L1428" s="463"/>
      <c r="M1428" s="463"/>
      <c r="N1428" s="463"/>
      <c r="O1428" s="463"/>
      <c r="P1428" s="464"/>
      <c r="Q1428" s="302" t="s">
        <v>48</v>
      </c>
      <c r="R1428" s="297" t="s">
        <v>255</v>
      </c>
      <c r="S1428" s="297" t="s">
        <v>51</v>
      </c>
      <c r="T1428" s="297"/>
      <c r="U1428" s="344"/>
      <c r="V1428" s="344"/>
      <c r="W1428" s="335">
        <f t="shared" si="22"/>
        <v>0</v>
      </c>
      <c r="X1428" s="292" t="s">
        <v>439</v>
      </c>
    </row>
    <row r="1429" spans="1:24" x14ac:dyDescent="0.2">
      <c r="A1429" s="463" t="s">
        <v>323</v>
      </c>
      <c r="B1429" s="465">
        <v>224</v>
      </c>
      <c r="C1429" s="463" t="s">
        <v>1246</v>
      </c>
      <c r="D1429" s="463" t="s">
        <v>82</v>
      </c>
      <c r="E1429" s="463">
        <v>39</v>
      </c>
      <c r="F1429" s="463">
        <v>123</v>
      </c>
      <c r="G1429" s="463">
        <v>11</v>
      </c>
      <c r="H1429" s="463">
        <v>2</v>
      </c>
      <c r="I1429" s="463">
        <v>7</v>
      </c>
      <c r="J1429" s="465">
        <v>77</v>
      </c>
      <c r="K1429" s="463" t="s">
        <v>43</v>
      </c>
      <c r="L1429" s="463" t="s">
        <v>44</v>
      </c>
      <c r="M1429" s="463" t="s">
        <v>45</v>
      </c>
      <c r="N1429" s="463" t="s">
        <v>45</v>
      </c>
      <c r="O1429" s="463" t="s">
        <v>51</v>
      </c>
      <c r="P1429" s="464"/>
      <c r="Q1429" s="302" t="s">
        <v>46</v>
      </c>
      <c r="R1429" s="297" t="s">
        <v>255</v>
      </c>
      <c r="S1429" s="297" t="s">
        <v>51</v>
      </c>
      <c r="T1429" s="297"/>
      <c r="U1429" s="344"/>
      <c r="V1429" s="344"/>
      <c r="W1429" s="335">
        <f t="shared" si="22"/>
        <v>0</v>
      </c>
      <c r="X1429" s="292" t="s">
        <v>439</v>
      </c>
    </row>
    <row r="1430" spans="1:24" ht="24" x14ac:dyDescent="0.2">
      <c r="A1430" s="463"/>
      <c r="B1430" s="465"/>
      <c r="C1430" s="463"/>
      <c r="D1430" s="463"/>
      <c r="E1430" s="463"/>
      <c r="F1430" s="463"/>
      <c r="G1430" s="463"/>
      <c r="H1430" s="463"/>
      <c r="I1430" s="463"/>
      <c r="J1430" s="465"/>
      <c r="K1430" s="463"/>
      <c r="L1430" s="463"/>
      <c r="M1430" s="463"/>
      <c r="N1430" s="463"/>
      <c r="O1430" s="463"/>
      <c r="P1430" s="464"/>
      <c r="Q1430" s="302" t="s">
        <v>48</v>
      </c>
      <c r="R1430" s="297" t="s">
        <v>255</v>
      </c>
      <c r="S1430" s="297" t="s">
        <v>51</v>
      </c>
      <c r="T1430" s="297"/>
      <c r="U1430" s="344"/>
      <c r="V1430" s="344"/>
      <c r="W1430" s="335">
        <f t="shared" si="22"/>
        <v>0</v>
      </c>
      <c r="X1430" s="292" t="s">
        <v>439</v>
      </c>
    </row>
    <row r="1431" spans="1:24" x14ac:dyDescent="0.2">
      <c r="A1431" s="463" t="s">
        <v>323</v>
      </c>
      <c r="B1431" s="465">
        <v>225</v>
      </c>
      <c r="C1431" s="463" t="s">
        <v>1247</v>
      </c>
      <c r="D1431" s="463" t="s">
        <v>82</v>
      </c>
      <c r="E1431" s="463">
        <v>41</v>
      </c>
      <c r="F1431" s="463">
        <v>129</v>
      </c>
      <c r="G1431" s="463">
        <v>11</v>
      </c>
      <c r="H1431" s="463">
        <v>2</v>
      </c>
      <c r="I1431" s="463">
        <v>7</v>
      </c>
      <c r="J1431" s="465">
        <v>77</v>
      </c>
      <c r="K1431" s="463" t="s">
        <v>43</v>
      </c>
      <c r="L1431" s="463" t="s">
        <v>44</v>
      </c>
      <c r="M1431" s="463" t="s">
        <v>45</v>
      </c>
      <c r="N1431" s="463" t="s">
        <v>51</v>
      </c>
      <c r="O1431" s="463" t="s">
        <v>51</v>
      </c>
      <c r="P1431" s="464" t="s">
        <v>66</v>
      </c>
      <c r="Q1431" s="302" t="s">
        <v>46</v>
      </c>
      <c r="R1431" s="297" t="s">
        <v>255</v>
      </c>
      <c r="S1431" s="297" t="s">
        <v>51</v>
      </c>
      <c r="T1431" s="297"/>
      <c r="U1431" s="344"/>
      <c r="V1431" s="344"/>
      <c r="W1431" s="335">
        <f t="shared" si="22"/>
        <v>0</v>
      </c>
      <c r="X1431" s="292" t="s">
        <v>439</v>
      </c>
    </row>
    <row r="1432" spans="1:24" ht="24" x14ac:dyDescent="0.2">
      <c r="A1432" s="463"/>
      <c r="B1432" s="465"/>
      <c r="C1432" s="463"/>
      <c r="D1432" s="463"/>
      <c r="E1432" s="463"/>
      <c r="F1432" s="463"/>
      <c r="G1432" s="463"/>
      <c r="H1432" s="463"/>
      <c r="I1432" s="463"/>
      <c r="J1432" s="465"/>
      <c r="K1432" s="463"/>
      <c r="L1432" s="463"/>
      <c r="M1432" s="463"/>
      <c r="N1432" s="463"/>
      <c r="O1432" s="463"/>
      <c r="P1432" s="464"/>
      <c r="Q1432" s="302" t="s">
        <v>48</v>
      </c>
      <c r="R1432" s="297" t="s">
        <v>255</v>
      </c>
      <c r="S1432" s="297" t="s">
        <v>51</v>
      </c>
      <c r="T1432" s="297"/>
      <c r="U1432" s="344"/>
      <c r="V1432" s="344"/>
      <c r="W1432" s="335">
        <f t="shared" si="22"/>
        <v>0</v>
      </c>
      <c r="X1432" s="292" t="s">
        <v>439</v>
      </c>
    </row>
    <row r="1433" spans="1:24" x14ac:dyDescent="0.2">
      <c r="A1433" s="463" t="s">
        <v>323</v>
      </c>
      <c r="B1433" s="465">
        <v>226</v>
      </c>
      <c r="C1433" s="463" t="s">
        <v>1248</v>
      </c>
      <c r="D1433" s="463" t="s">
        <v>82</v>
      </c>
      <c r="E1433" s="463">
        <v>51</v>
      </c>
      <c r="F1433" s="463">
        <v>160</v>
      </c>
      <c r="G1433" s="463">
        <v>16</v>
      </c>
      <c r="H1433" s="463">
        <v>3</v>
      </c>
      <c r="I1433" s="463">
        <v>10</v>
      </c>
      <c r="J1433" s="465">
        <v>160</v>
      </c>
      <c r="K1433" s="463" t="s">
        <v>50</v>
      </c>
      <c r="L1433" s="463" t="s">
        <v>44</v>
      </c>
      <c r="M1433" s="463" t="s">
        <v>45</v>
      </c>
      <c r="N1433" s="463" t="s">
        <v>45</v>
      </c>
      <c r="O1433" s="463" t="s">
        <v>51</v>
      </c>
      <c r="P1433" s="464"/>
      <c r="Q1433" s="302" t="s">
        <v>46</v>
      </c>
      <c r="R1433" s="297" t="s">
        <v>255</v>
      </c>
      <c r="S1433" s="297" t="s">
        <v>51</v>
      </c>
      <c r="T1433" s="297"/>
      <c r="U1433" s="344"/>
      <c r="V1433" s="344"/>
      <c r="W1433" s="335">
        <f t="shared" si="22"/>
        <v>0</v>
      </c>
      <c r="X1433" s="292" t="s">
        <v>439</v>
      </c>
    </row>
    <row r="1434" spans="1:24" ht="24" x14ac:dyDescent="0.2">
      <c r="A1434" s="463"/>
      <c r="B1434" s="465"/>
      <c r="C1434" s="463"/>
      <c r="D1434" s="463"/>
      <c r="E1434" s="463"/>
      <c r="F1434" s="463"/>
      <c r="G1434" s="463"/>
      <c r="H1434" s="463"/>
      <c r="I1434" s="463"/>
      <c r="J1434" s="465"/>
      <c r="K1434" s="463"/>
      <c r="L1434" s="463"/>
      <c r="M1434" s="463"/>
      <c r="N1434" s="463"/>
      <c r="O1434" s="463"/>
      <c r="P1434" s="464"/>
      <c r="Q1434" s="302" t="s">
        <v>48</v>
      </c>
      <c r="R1434" s="297" t="s">
        <v>255</v>
      </c>
      <c r="S1434" s="297" t="s">
        <v>51</v>
      </c>
      <c r="T1434" s="297"/>
      <c r="U1434" s="344"/>
      <c r="V1434" s="344"/>
      <c r="W1434" s="335">
        <f t="shared" si="22"/>
        <v>0</v>
      </c>
      <c r="X1434" s="292" t="s">
        <v>439</v>
      </c>
    </row>
    <row r="1435" spans="1:24" x14ac:dyDescent="0.2">
      <c r="A1435" s="463" t="s">
        <v>323</v>
      </c>
      <c r="B1435" s="465">
        <v>227</v>
      </c>
      <c r="C1435" s="463" t="s">
        <v>1249</v>
      </c>
      <c r="D1435" s="463" t="s">
        <v>82</v>
      </c>
      <c r="E1435" s="463">
        <v>36</v>
      </c>
      <c r="F1435" s="463">
        <v>113</v>
      </c>
      <c r="G1435" s="463">
        <v>12</v>
      </c>
      <c r="H1435" s="463">
        <v>3</v>
      </c>
      <c r="I1435" s="463">
        <v>6</v>
      </c>
      <c r="J1435" s="465">
        <v>72</v>
      </c>
      <c r="K1435" s="463" t="s">
        <v>43</v>
      </c>
      <c r="L1435" s="463" t="s">
        <v>44</v>
      </c>
      <c r="M1435" s="463" t="s">
        <v>45</v>
      </c>
      <c r="N1435" s="463" t="s">
        <v>45</v>
      </c>
      <c r="O1435" s="463" t="s">
        <v>51</v>
      </c>
      <c r="P1435" s="464"/>
      <c r="Q1435" s="302" t="s">
        <v>46</v>
      </c>
      <c r="R1435" s="297" t="s">
        <v>255</v>
      </c>
      <c r="S1435" s="297" t="s">
        <v>51</v>
      </c>
      <c r="T1435" s="297"/>
      <c r="U1435" s="344"/>
      <c r="V1435" s="344"/>
      <c r="W1435" s="335">
        <f t="shared" si="22"/>
        <v>0</v>
      </c>
      <c r="X1435" s="292" t="s">
        <v>439</v>
      </c>
    </row>
    <row r="1436" spans="1:24" ht="24" x14ac:dyDescent="0.2">
      <c r="A1436" s="463"/>
      <c r="B1436" s="465"/>
      <c r="C1436" s="463"/>
      <c r="D1436" s="463"/>
      <c r="E1436" s="463"/>
      <c r="F1436" s="463"/>
      <c r="G1436" s="463"/>
      <c r="H1436" s="463"/>
      <c r="I1436" s="463"/>
      <c r="J1436" s="465"/>
      <c r="K1436" s="463"/>
      <c r="L1436" s="463"/>
      <c r="M1436" s="463"/>
      <c r="N1436" s="463"/>
      <c r="O1436" s="463"/>
      <c r="P1436" s="464"/>
      <c r="Q1436" s="302" t="s">
        <v>48</v>
      </c>
      <c r="R1436" s="297" t="s">
        <v>255</v>
      </c>
      <c r="S1436" s="297" t="s">
        <v>51</v>
      </c>
      <c r="T1436" s="297"/>
      <c r="U1436" s="344"/>
      <c r="V1436" s="344"/>
      <c r="W1436" s="335">
        <f t="shared" si="22"/>
        <v>0</v>
      </c>
      <c r="X1436" s="292" t="s">
        <v>439</v>
      </c>
    </row>
    <row r="1437" spans="1:24" x14ac:dyDescent="0.2">
      <c r="A1437" s="463" t="s">
        <v>323</v>
      </c>
      <c r="B1437" s="465">
        <v>228</v>
      </c>
      <c r="C1437" s="463" t="s">
        <v>1250</v>
      </c>
      <c r="D1437" s="463" t="s">
        <v>82</v>
      </c>
      <c r="E1437" s="463">
        <v>37</v>
      </c>
      <c r="F1437" s="463">
        <v>116</v>
      </c>
      <c r="G1437" s="463">
        <v>9</v>
      </c>
      <c r="H1437" s="463">
        <v>3</v>
      </c>
      <c r="I1437" s="463">
        <v>6</v>
      </c>
      <c r="J1437" s="465">
        <v>54</v>
      </c>
      <c r="K1437" s="463" t="s">
        <v>43</v>
      </c>
      <c r="L1437" s="463" t="s">
        <v>44</v>
      </c>
      <c r="M1437" s="463" t="s">
        <v>45</v>
      </c>
      <c r="N1437" s="463" t="s">
        <v>45</v>
      </c>
      <c r="O1437" s="463" t="s">
        <v>45</v>
      </c>
      <c r="P1437" s="464"/>
      <c r="Q1437" s="302" t="s">
        <v>46</v>
      </c>
      <c r="R1437" s="297" t="s">
        <v>255</v>
      </c>
      <c r="S1437" s="297" t="s">
        <v>51</v>
      </c>
      <c r="T1437" s="297"/>
      <c r="U1437" s="344"/>
      <c r="V1437" s="344"/>
      <c r="W1437" s="335">
        <f t="shared" si="22"/>
        <v>0</v>
      </c>
      <c r="X1437" s="292" t="s">
        <v>439</v>
      </c>
    </row>
    <row r="1438" spans="1:24" ht="24" x14ac:dyDescent="0.2">
      <c r="A1438" s="463"/>
      <c r="B1438" s="465"/>
      <c r="C1438" s="463"/>
      <c r="D1438" s="463"/>
      <c r="E1438" s="463"/>
      <c r="F1438" s="463"/>
      <c r="G1438" s="463"/>
      <c r="H1438" s="463"/>
      <c r="I1438" s="463"/>
      <c r="J1438" s="465"/>
      <c r="K1438" s="463"/>
      <c r="L1438" s="463"/>
      <c r="M1438" s="463"/>
      <c r="N1438" s="463"/>
      <c r="O1438" s="463"/>
      <c r="P1438" s="464"/>
      <c r="Q1438" s="302" t="s">
        <v>48</v>
      </c>
      <c r="R1438" s="297" t="s">
        <v>255</v>
      </c>
      <c r="S1438" s="297" t="s">
        <v>51</v>
      </c>
      <c r="T1438" s="297"/>
      <c r="U1438" s="344"/>
      <c r="V1438" s="344"/>
      <c r="W1438" s="335">
        <f t="shared" si="22"/>
        <v>0</v>
      </c>
      <c r="X1438" s="292" t="s">
        <v>439</v>
      </c>
    </row>
    <row r="1439" spans="1:24" x14ac:dyDescent="0.2">
      <c r="A1439" s="463" t="s">
        <v>323</v>
      </c>
      <c r="B1439" s="465">
        <v>229</v>
      </c>
      <c r="C1439" s="463" t="s">
        <v>1251</v>
      </c>
      <c r="D1439" s="463" t="s">
        <v>82</v>
      </c>
      <c r="E1439" s="463">
        <v>36</v>
      </c>
      <c r="F1439" s="463">
        <v>113</v>
      </c>
      <c r="G1439" s="463">
        <v>11</v>
      </c>
      <c r="H1439" s="463">
        <v>3</v>
      </c>
      <c r="I1439" s="463">
        <v>7</v>
      </c>
      <c r="J1439" s="465">
        <v>77</v>
      </c>
      <c r="K1439" s="463" t="s">
        <v>43</v>
      </c>
      <c r="L1439" s="463" t="s">
        <v>44</v>
      </c>
      <c r="M1439" s="463" t="s">
        <v>51</v>
      </c>
      <c r="N1439" s="463" t="s">
        <v>45</v>
      </c>
      <c r="O1439" s="463" t="s">
        <v>45</v>
      </c>
      <c r="P1439" s="464"/>
      <c r="Q1439" s="302" t="s">
        <v>46</v>
      </c>
      <c r="R1439" s="297" t="s">
        <v>255</v>
      </c>
      <c r="S1439" s="297" t="s">
        <v>51</v>
      </c>
      <c r="T1439" s="297"/>
      <c r="U1439" s="344"/>
      <c r="V1439" s="344"/>
      <c r="W1439" s="335">
        <f t="shared" si="22"/>
        <v>0</v>
      </c>
      <c r="X1439" s="292" t="s">
        <v>439</v>
      </c>
    </row>
    <row r="1440" spans="1:24" ht="24" x14ac:dyDescent="0.2">
      <c r="A1440" s="463"/>
      <c r="B1440" s="465"/>
      <c r="C1440" s="463"/>
      <c r="D1440" s="463"/>
      <c r="E1440" s="463"/>
      <c r="F1440" s="463"/>
      <c r="G1440" s="463"/>
      <c r="H1440" s="463"/>
      <c r="I1440" s="463"/>
      <c r="J1440" s="465"/>
      <c r="K1440" s="463"/>
      <c r="L1440" s="463"/>
      <c r="M1440" s="463"/>
      <c r="N1440" s="463"/>
      <c r="O1440" s="463"/>
      <c r="P1440" s="464"/>
      <c r="Q1440" s="302" t="s">
        <v>48</v>
      </c>
      <c r="R1440" s="297" t="s">
        <v>255</v>
      </c>
      <c r="S1440" s="297" t="s">
        <v>51</v>
      </c>
      <c r="T1440" s="297"/>
      <c r="U1440" s="344"/>
      <c r="V1440" s="344"/>
      <c r="W1440" s="335">
        <f t="shared" si="22"/>
        <v>0</v>
      </c>
      <c r="X1440" s="292" t="s">
        <v>439</v>
      </c>
    </row>
    <row r="1441" spans="1:24" x14ac:dyDescent="0.2">
      <c r="A1441" s="286" t="s">
        <v>323</v>
      </c>
      <c r="B1441" s="349">
        <v>230</v>
      </c>
      <c r="C1441" s="286" t="s">
        <v>1252</v>
      </c>
      <c r="D1441" s="286" t="s">
        <v>82</v>
      </c>
      <c r="E1441" s="286">
        <v>31</v>
      </c>
      <c r="F1441" s="286">
        <v>97</v>
      </c>
      <c r="G1441" s="286">
        <v>9</v>
      </c>
      <c r="H1441" s="286">
        <v>2</v>
      </c>
      <c r="I1441" s="286">
        <v>5</v>
      </c>
      <c r="J1441" s="349">
        <v>45</v>
      </c>
      <c r="K1441" s="286" t="s">
        <v>43</v>
      </c>
      <c r="L1441" s="286" t="s">
        <v>44</v>
      </c>
      <c r="M1441" s="286" t="s">
        <v>51</v>
      </c>
      <c r="N1441" s="286" t="s">
        <v>45</v>
      </c>
      <c r="O1441" s="286" t="s">
        <v>51</v>
      </c>
      <c r="P1441" s="302"/>
      <c r="Q1441" s="302" t="s">
        <v>46</v>
      </c>
      <c r="R1441" s="297" t="s">
        <v>255</v>
      </c>
      <c r="S1441" s="297" t="s">
        <v>45</v>
      </c>
      <c r="T1441" s="297"/>
      <c r="U1441" s="344"/>
      <c r="V1441" s="344"/>
      <c r="W1441" s="335">
        <f t="shared" si="22"/>
        <v>0</v>
      </c>
      <c r="X1441" s="292" t="s">
        <v>439</v>
      </c>
    </row>
    <row r="1442" spans="1:24" x14ac:dyDescent="0.2">
      <c r="A1442" s="463" t="s">
        <v>323</v>
      </c>
      <c r="B1442" s="465">
        <v>231</v>
      </c>
      <c r="C1442" s="463" t="s">
        <v>1253</v>
      </c>
      <c r="D1442" s="463" t="s">
        <v>82</v>
      </c>
      <c r="E1442" s="463">
        <v>38</v>
      </c>
      <c r="F1442" s="463">
        <v>119</v>
      </c>
      <c r="G1442" s="463">
        <v>11</v>
      </c>
      <c r="H1442" s="463">
        <v>3</v>
      </c>
      <c r="I1442" s="463">
        <v>7</v>
      </c>
      <c r="J1442" s="465">
        <v>77</v>
      </c>
      <c r="K1442" s="463" t="s">
        <v>43</v>
      </c>
      <c r="L1442" s="463" t="s">
        <v>44</v>
      </c>
      <c r="M1442" s="463" t="s">
        <v>45</v>
      </c>
      <c r="N1442" s="463" t="s">
        <v>51</v>
      </c>
      <c r="O1442" s="463" t="s">
        <v>43</v>
      </c>
      <c r="P1442" s="464" t="s">
        <v>62</v>
      </c>
      <c r="Q1442" s="302" t="s">
        <v>46</v>
      </c>
      <c r="R1442" s="297" t="s">
        <v>255</v>
      </c>
      <c r="S1442" s="297" t="s">
        <v>45</v>
      </c>
      <c r="T1442" s="297"/>
      <c r="U1442" s="344"/>
      <c r="V1442" s="344"/>
      <c r="W1442" s="335">
        <f t="shared" si="22"/>
        <v>0</v>
      </c>
      <c r="X1442" s="292" t="s">
        <v>439</v>
      </c>
    </row>
    <row r="1443" spans="1:24" ht="24" x14ac:dyDescent="0.2">
      <c r="A1443" s="463"/>
      <c r="B1443" s="465"/>
      <c r="C1443" s="463"/>
      <c r="D1443" s="463"/>
      <c r="E1443" s="463"/>
      <c r="F1443" s="463"/>
      <c r="G1443" s="463"/>
      <c r="H1443" s="463"/>
      <c r="I1443" s="463"/>
      <c r="J1443" s="465"/>
      <c r="K1443" s="463"/>
      <c r="L1443" s="463"/>
      <c r="M1443" s="463"/>
      <c r="N1443" s="463"/>
      <c r="O1443" s="463"/>
      <c r="P1443" s="464"/>
      <c r="Q1443" s="302" t="s">
        <v>60</v>
      </c>
      <c r="R1443" s="297" t="s">
        <v>255</v>
      </c>
      <c r="S1443" s="297" t="s">
        <v>45</v>
      </c>
      <c r="T1443" s="297" t="s">
        <v>56</v>
      </c>
      <c r="U1443" s="344"/>
      <c r="V1443" s="344"/>
      <c r="W1443" s="335">
        <f t="shared" si="22"/>
        <v>0</v>
      </c>
      <c r="X1443" s="292" t="s">
        <v>439</v>
      </c>
    </row>
    <row r="1444" spans="1:24" x14ac:dyDescent="0.2">
      <c r="A1444" s="463" t="s">
        <v>323</v>
      </c>
      <c r="B1444" s="465">
        <v>232</v>
      </c>
      <c r="C1444" s="463" t="s">
        <v>1254</v>
      </c>
      <c r="D1444" s="463" t="s">
        <v>82</v>
      </c>
      <c r="E1444" s="463">
        <v>43</v>
      </c>
      <c r="F1444" s="463">
        <v>135</v>
      </c>
      <c r="G1444" s="463">
        <v>10</v>
      </c>
      <c r="H1444" s="463">
        <v>2</v>
      </c>
      <c r="I1444" s="463">
        <v>7</v>
      </c>
      <c r="J1444" s="465">
        <v>70</v>
      </c>
      <c r="K1444" s="463" t="s">
        <v>43</v>
      </c>
      <c r="L1444" s="463" t="s">
        <v>44</v>
      </c>
      <c r="M1444" s="463" t="s">
        <v>51</v>
      </c>
      <c r="N1444" s="463" t="s">
        <v>51</v>
      </c>
      <c r="O1444" s="463" t="s">
        <v>51</v>
      </c>
      <c r="P1444" s="464" t="s">
        <v>88</v>
      </c>
      <c r="Q1444" s="302" t="s">
        <v>46</v>
      </c>
      <c r="R1444" s="297" t="s">
        <v>255</v>
      </c>
      <c r="S1444" s="297" t="s">
        <v>45</v>
      </c>
      <c r="T1444" s="297"/>
      <c r="U1444" s="344"/>
      <c r="V1444" s="344"/>
      <c r="W1444" s="335">
        <f t="shared" si="22"/>
        <v>0</v>
      </c>
      <c r="X1444" s="292" t="s">
        <v>439</v>
      </c>
    </row>
    <row r="1445" spans="1:24" ht="24" x14ac:dyDescent="0.2">
      <c r="A1445" s="463"/>
      <c r="B1445" s="465"/>
      <c r="C1445" s="463"/>
      <c r="D1445" s="463"/>
      <c r="E1445" s="463"/>
      <c r="F1445" s="463"/>
      <c r="G1445" s="463"/>
      <c r="H1445" s="463"/>
      <c r="I1445" s="463"/>
      <c r="J1445" s="465"/>
      <c r="K1445" s="463"/>
      <c r="L1445" s="463"/>
      <c r="M1445" s="463"/>
      <c r="N1445" s="463"/>
      <c r="O1445" s="463"/>
      <c r="P1445" s="464"/>
      <c r="Q1445" s="302" t="s">
        <v>60</v>
      </c>
      <c r="R1445" s="297" t="s">
        <v>255</v>
      </c>
      <c r="S1445" s="297" t="s">
        <v>45</v>
      </c>
      <c r="T1445" s="297" t="s">
        <v>61</v>
      </c>
      <c r="U1445" s="344"/>
      <c r="V1445" s="344"/>
      <c r="W1445" s="335">
        <f t="shared" si="22"/>
        <v>0</v>
      </c>
      <c r="X1445" s="292" t="s">
        <v>439</v>
      </c>
    </row>
    <row r="1446" spans="1:24" x14ac:dyDescent="0.2">
      <c r="A1446" s="286" t="s">
        <v>323</v>
      </c>
      <c r="B1446" s="349">
        <v>233</v>
      </c>
      <c r="C1446" s="286" t="s">
        <v>1255</v>
      </c>
      <c r="D1446" s="286" t="s">
        <v>42</v>
      </c>
      <c r="E1446" s="286">
        <v>36</v>
      </c>
      <c r="F1446" s="286">
        <v>113</v>
      </c>
      <c r="G1446" s="286">
        <v>9</v>
      </c>
      <c r="H1446" s="286">
        <v>3</v>
      </c>
      <c r="I1446" s="286">
        <v>6</v>
      </c>
      <c r="J1446" s="349">
        <v>54</v>
      </c>
      <c r="K1446" s="286" t="s">
        <v>43</v>
      </c>
      <c r="L1446" s="286" t="s">
        <v>44</v>
      </c>
      <c r="M1446" s="286" t="s">
        <v>51</v>
      </c>
      <c r="N1446" s="286" t="s">
        <v>45</v>
      </c>
      <c r="O1446" s="286" t="s">
        <v>51</v>
      </c>
      <c r="P1446" s="302" t="s">
        <v>65</v>
      </c>
      <c r="Q1446" s="302" t="s">
        <v>46</v>
      </c>
      <c r="R1446" s="297" t="s">
        <v>255</v>
      </c>
      <c r="S1446" s="297" t="s">
        <v>45</v>
      </c>
      <c r="T1446" s="297"/>
      <c r="U1446" s="344"/>
      <c r="V1446" s="344"/>
      <c r="W1446" s="335">
        <f t="shared" si="22"/>
        <v>0</v>
      </c>
      <c r="X1446" s="292" t="s">
        <v>439</v>
      </c>
    </row>
    <row r="1447" spans="1:24" x14ac:dyDescent="0.2">
      <c r="A1447" s="286" t="s">
        <v>323</v>
      </c>
      <c r="B1447" s="349">
        <v>234</v>
      </c>
      <c r="C1447" s="286" t="s">
        <v>1256</v>
      </c>
      <c r="D1447" s="286" t="s">
        <v>82</v>
      </c>
      <c r="E1447" s="286">
        <v>39</v>
      </c>
      <c r="F1447" s="286">
        <v>123</v>
      </c>
      <c r="G1447" s="286">
        <v>12</v>
      </c>
      <c r="H1447" s="286">
        <v>2</v>
      </c>
      <c r="I1447" s="286">
        <v>6</v>
      </c>
      <c r="J1447" s="349">
        <v>72</v>
      </c>
      <c r="K1447" s="286" t="s">
        <v>43</v>
      </c>
      <c r="L1447" s="286" t="s">
        <v>44</v>
      </c>
      <c r="M1447" s="286" t="s">
        <v>51</v>
      </c>
      <c r="N1447" s="286" t="s">
        <v>51</v>
      </c>
      <c r="O1447" s="286" t="s">
        <v>51</v>
      </c>
      <c r="P1447" s="302" t="s">
        <v>52</v>
      </c>
      <c r="Q1447" s="302" t="s">
        <v>46</v>
      </c>
      <c r="R1447" s="297" t="s">
        <v>255</v>
      </c>
      <c r="S1447" s="297" t="s">
        <v>45</v>
      </c>
      <c r="T1447" s="297"/>
      <c r="U1447" s="344"/>
      <c r="V1447" s="344"/>
      <c r="W1447" s="335">
        <f t="shared" si="22"/>
        <v>0</v>
      </c>
      <c r="X1447" s="292" t="s">
        <v>439</v>
      </c>
    </row>
    <row r="1448" spans="1:24" x14ac:dyDescent="0.2">
      <c r="A1448" s="463" t="s">
        <v>323</v>
      </c>
      <c r="B1448" s="465">
        <v>235</v>
      </c>
      <c r="C1448" s="463" t="s">
        <v>1257</v>
      </c>
      <c r="D1448" s="463" t="s">
        <v>82</v>
      </c>
      <c r="E1448" s="463">
        <v>41</v>
      </c>
      <c r="F1448" s="463">
        <v>129</v>
      </c>
      <c r="G1448" s="463">
        <v>11</v>
      </c>
      <c r="H1448" s="463">
        <v>2</v>
      </c>
      <c r="I1448" s="463">
        <v>8</v>
      </c>
      <c r="J1448" s="465">
        <v>88</v>
      </c>
      <c r="K1448" s="463" t="s">
        <v>50</v>
      </c>
      <c r="L1448" s="463" t="s">
        <v>44</v>
      </c>
      <c r="M1448" s="463" t="s">
        <v>51</v>
      </c>
      <c r="N1448" s="463" t="s">
        <v>45</v>
      </c>
      <c r="O1448" s="463" t="s">
        <v>51</v>
      </c>
      <c r="P1448" s="464"/>
      <c r="Q1448" s="302" t="s">
        <v>46</v>
      </c>
      <c r="R1448" s="297" t="s">
        <v>255</v>
      </c>
      <c r="S1448" s="297" t="s">
        <v>45</v>
      </c>
      <c r="T1448" s="297"/>
      <c r="U1448" s="344"/>
      <c r="V1448" s="344"/>
      <c r="W1448" s="335">
        <f t="shared" si="22"/>
        <v>0</v>
      </c>
      <c r="X1448" s="292" t="s">
        <v>439</v>
      </c>
    </row>
    <row r="1449" spans="1:24" ht="24" x14ac:dyDescent="0.2">
      <c r="A1449" s="463"/>
      <c r="B1449" s="465"/>
      <c r="C1449" s="463"/>
      <c r="D1449" s="463"/>
      <c r="E1449" s="463"/>
      <c r="F1449" s="463"/>
      <c r="G1449" s="463"/>
      <c r="H1449" s="463"/>
      <c r="I1449" s="463"/>
      <c r="J1449" s="465"/>
      <c r="K1449" s="463"/>
      <c r="L1449" s="463"/>
      <c r="M1449" s="463"/>
      <c r="N1449" s="463"/>
      <c r="O1449" s="463"/>
      <c r="P1449" s="464"/>
      <c r="Q1449" s="302" t="s">
        <v>48</v>
      </c>
      <c r="R1449" s="297" t="s">
        <v>255</v>
      </c>
      <c r="S1449" s="297" t="s">
        <v>45</v>
      </c>
      <c r="T1449" s="297"/>
      <c r="U1449" s="344"/>
      <c r="V1449" s="344"/>
      <c r="W1449" s="335">
        <f t="shared" si="22"/>
        <v>0</v>
      </c>
      <c r="X1449" s="292" t="s">
        <v>439</v>
      </c>
    </row>
    <row r="1450" spans="1:24" ht="24" x14ac:dyDescent="0.2">
      <c r="A1450" s="463" t="s">
        <v>323</v>
      </c>
      <c r="B1450" s="465">
        <v>236</v>
      </c>
      <c r="C1450" s="463" t="s">
        <v>1258</v>
      </c>
      <c r="D1450" s="463" t="s">
        <v>82</v>
      </c>
      <c r="E1450" s="463">
        <v>45</v>
      </c>
      <c r="F1450" s="463">
        <v>141</v>
      </c>
      <c r="G1450" s="463">
        <v>13</v>
      </c>
      <c r="H1450" s="463">
        <v>2</v>
      </c>
      <c r="I1450" s="463">
        <v>9</v>
      </c>
      <c r="J1450" s="465">
        <v>117</v>
      </c>
      <c r="K1450" s="463" t="s">
        <v>50</v>
      </c>
      <c r="L1450" s="463" t="s">
        <v>44</v>
      </c>
      <c r="M1450" s="463" t="s">
        <v>51</v>
      </c>
      <c r="N1450" s="463" t="s">
        <v>51</v>
      </c>
      <c r="O1450" s="463" t="s">
        <v>43</v>
      </c>
      <c r="P1450" s="464" t="s">
        <v>337</v>
      </c>
      <c r="Q1450" s="302" t="s">
        <v>46</v>
      </c>
      <c r="R1450" s="297" t="s">
        <v>255</v>
      </c>
      <c r="S1450" s="297" t="s">
        <v>45</v>
      </c>
      <c r="T1450" s="297" t="s">
        <v>56</v>
      </c>
      <c r="U1450" s="344"/>
      <c r="V1450" s="344"/>
      <c r="W1450" s="335">
        <f t="shared" si="22"/>
        <v>0</v>
      </c>
      <c r="X1450" s="292" t="s">
        <v>439</v>
      </c>
    </row>
    <row r="1451" spans="1:24" ht="24" x14ac:dyDescent="0.2">
      <c r="A1451" s="463"/>
      <c r="B1451" s="465"/>
      <c r="C1451" s="463"/>
      <c r="D1451" s="463"/>
      <c r="E1451" s="463"/>
      <c r="F1451" s="463"/>
      <c r="G1451" s="463"/>
      <c r="H1451" s="463"/>
      <c r="I1451" s="463"/>
      <c r="J1451" s="465"/>
      <c r="K1451" s="463"/>
      <c r="L1451" s="463"/>
      <c r="M1451" s="463"/>
      <c r="N1451" s="463"/>
      <c r="O1451" s="463"/>
      <c r="P1451" s="464"/>
      <c r="Q1451" s="302" t="s">
        <v>48</v>
      </c>
      <c r="R1451" s="297" t="s">
        <v>255</v>
      </c>
      <c r="S1451" s="297" t="s">
        <v>45</v>
      </c>
      <c r="T1451" s="297"/>
      <c r="U1451" s="344"/>
      <c r="V1451" s="344"/>
      <c r="W1451" s="335">
        <f t="shared" si="22"/>
        <v>0</v>
      </c>
      <c r="X1451" s="292" t="s">
        <v>439</v>
      </c>
    </row>
    <row r="1452" spans="1:24" x14ac:dyDescent="0.2">
      <c r="A1452" s="463" t="s">
        <v>323</v>
      </c>
      <c r="B1452" s="465">
        <v>237</v>
      </c>
      <c r="C1452" s="463" t="s">
        <v>1259</v>
      </c>
      <c r="D1452" s="463" t="s">
        <v>82</v>
      </c>
      <c r="E1452" s="463">
        <v>47</v>
      </c>
      <c r="F1452" s="463">
        <v>148</v>
      </c>
      <c r="G1452" s="463">
        <v>11</v>
      </c>
      <c r="H1452" s="463">
        <v>2</v>
      </c>
      <c r="I1452" s="463">
        <v>7</v>
      </c>
      <c r="J1452" s="465">
        <v>77</v>
      </c>
      <c r="K1452" s="463" t="s">
        <v>50</v>
      </c>
      <c r="L1452" s="463" t="s">
        <v>44</v>
      </c>
      <c r="M1452" s="463" t="s">
        <v>45</v>
      </c>
      <c r="N1452" s="463" t="s">
        <v>45</v>
      </c>
      <c r="O1452" s="463" t="s">
        <v>45</v>
      </c>
      <c r="P1452" s="464"/>
      <c r="Q1452" s="302" t="s">
        <v>46</v>
      </c>
      <c r="R1452" s="297" t="s">
        <v>255</v>
      </c>
      <c r="S1452" s="297" t="s">
        <v>51</v>
      </c>
      <c r="T1452" s="297"/>
      <c r="U1452" s="344"/>
      <c r="V1452" s="344"/>
      <c r="W1452" s="335">
        <f t="shared" si="22"/>
        <v>0</v>
      </c>
      <c r="X1452" s="292" t="s">
        <v>439</v>
      </c>
    </row>
    <row r="1453" spans="1:24" ht="24" x14ac:dyDescent="0.2">
      <c r="A1453" s="463"/>
      <c r="B1453" s="465"/>
      <c r="C1453" s="463"/>
      <c r="D1453" s="463"/>
      <c r="E1453" s="463"/>
      <c r="F1453" s="463"/>
      <c r="G1453" s="463"/>
      <c r="H1453" s="463"/>
      <c r="I1453" s="463"/>
      <c r="J1453" s="465"/>
      <c r="K1453" s="463"/>
      <c r="L1453" s="463"/>
      <c r="M1453" s="463"/>
      <c r="N1453" s="463"/>
      <c r="O1453" s="463"/>
      <c r="P1453" s="464"/>
      <c r="Q1453" s="302" t="s">
        <v>48</v>
      </c>
      <c r="R1453" s="297" t="s">
        <v>255</v>
      </c>
      <c r="S1453" s="297" t="s">
        <v>51</v>
      </c>
      <c r="T1453" s="297"/>
      <c r="U1453" s="344"/>
      <c r="V1453" s="344"/>
      <c r="W1453" s="335">
        <f t="shared" si="22"/>
        <v>0</v>
      </c>
      <c r="X1453" s="292" t="s">
        <v>439</v>
      </c>
    </row>
    <row r="1454" spans="1:24" x14ac:dyDescent="0.2">
      <c r="A1454" s="463" t="s">
        <v>323</v>
      </c>
      <c r="B1454" s="465">
        <v>238</v>
      </c>
      <c r="C1454" s="463" t="s">
        <v>1260</v>
      </c>
      <c r="D1454" s="463" t="s">
        <v>59</v>
      </c>
      <c r="E1454" s="463">
        <v>44</v>
      </c>
      <c r="F1454" s="463">
        <v>138</v>
      </c>
      <c r="G1454" s="463">
        <v>18</v>
      </c>
      <c r="H1454" s="463">
        <v>3</v>
      </c>
      <c r="I1454" s="463">
        <v>9</v>
      </c>
      <c r="J1454" s="465">
        <v>162</v>
      </c>
      <c r="K1454" s="463" t="s">
        <v>50</v>
      </c>
      <c r="L1454" s="463" t="s">
        <v>44</v>
      </c>
      <c r="M1454" s="463" t="s">
        <v>45</v>
      </c>
      <c r="N1454" s="463" t="s">
        <v>45</v>
      </c>
      <c r="O1454" s="463" t="s">
        <v>45</v>
      </c>
      <c r="P1454" s="464" t="s">
        <v>67</v>
      </c>
      <c r="Q1454" s="302" t="s">
        <v>46</v>
      </c>
      <c r="R1454" s="297" t="s">
        <v>255</v>
      </c>
      <c r="S1454" s="297" t="s">
        <v>51</v>
      </c>
      <c r="T1454" s="297"/>
      <c r="U1454" s="344"/>
      <c r="V1454" s="344"/>
      <c r="W1454" s="335">
        <f t="shared" si="22"/>
        <v>0</v>
      </c>
      <c r="X1454" s="292" t="s">
        <v>439</v>
      </c>
    </row>
    <row r="1455" spans="1:24" x14ac:dyDescent="0.2">
      <c r="A1455" s="463"/>
      <c r="B1455" s="465"/>
      <c r="C1455" s="463"/>
      <c r="D1455" s="463"/>
      <c r="E1455" s="463"/>
      <c r="F1455" s="463"/>
      <c r="G1455" s="463"/>
      <c r="H1455" s="463"/>
      <c r="I1455" s="463"/>
      <c r="J1455" s="465"/>
      <c r="K1455" s="463"/>
      <c r="L1455" s="463"/>
      <c r="M1455" s="463"/>
      <c r="N1455" s="463"/>
      <c r="O1455" s="463"/>
      <c r="P1455" s="464"/>
      <c r="Q1455" s="302" t="s">
        <v>60</v>
      </c>
      <c r="R1455" s="297" t="s">
        <v>255</v>
      </c>
      <c r="S1455" s="297" t="s">
        <v>51</v>
      </c>
      <c r="T1455" s="297" t="s">
        <v>70</v>
      </c>
      <c r="U1455" s="344"/>
      <c r="V1455" s="344"/>
      <c r="W1455" s="335">
        <f t="shared" si="22"/>
        <v>0</v>
      </c>
      <c r="X1455" s="292" t="s">
        <v>439</v>
      </c>
    </row>
    <row r="1456" spans="1:24" x14ac:dyDescent="0.2">
      <c r="A1456" s="463" t="s">
        <v>323</v>
      </c>
      <c r="B1456" s="465">
        <v>239</v>
      </c>
      <c r="C1456" s="463" t="s">
        <v>1261</v>
      </c>
      <c r="D1456" s="463" t="s">
        <v>42</v>
      </c>
      <c r="E1456" s="463">
        <v>37</v>
      </c>
      <c r="F1456" s="463">
        <v>116</v>
      </c>
      <c r="G1456" s="463">
        <v>12</v>
      </c>
      <c r="H1456" s="463">
        <v>3</v>
      </c>
      <c r="I1456" s="463">
        <v>7</v>
      </c>
      <c r="J1456" s="465">
        <v>84</v>
      </c>
      <c r="K1456" s="463" t="s">
        <v>43</v>
      </c>
      <c r="L1456" s="463" t="s">
        <v>44</v>
      </c>
      <c r="M1456" s="463" t="s">
        <v>45</v>
      </c>
      <c r="N1456" s="463" t="s">
        <v>45</v>
      </c>
      <c r="O1456" s="463" t="s">
        <v>45</v>
      </c>
      <c r="P1456" s="464"/>
      <c r="Q1456" s="302" t="s">
        <v>46</v>
      </c>
      <c r="R1456" s="297" t="s">
        <v>255</v>
      </c>
      <c r="S1456" s="297" t="s">
        <v>51</v>
      </c>
      <c r="T1456" s="297"/>
      <c r="U1456" s="344"/>
      <c r="V1456" s="344"/>
      <c r="W1456" s="335">
        <f t="shared" si="22"/>
        <v>0</v>
      </c>
      <c r="X1456" s="292" t="s">
        <v>439</v>
      </c>
    </row>
    <row r="1457" spans="1:24" ht="24" x14ac:dyDescent="0.2">
      <c r="A1457" s="463"/>
      <c r="B1457" s="465"/>
      <c r="C1457" s="463"/>
      <c r="D1457" s="463"/>
      <c r="E1457" s="463"/>
      <c r="F1457" s="463"/>
      <c r="G1457" s="463"/>
      <c r="H1457" s="463"/>
      <c r="I1457" s="463"/>
      <c r="J1457" s="465"/>
      <c r="K1457" s="463"/>
      <c r="L1457" s="463"/>
      <c r="M1457" s="463"/>
      <c r="N1457" s="463"/>
      <c r="O1457" s="463"/>
      <c r="P1457" s="464"/>
      <c r="Q1457" s="302" t="s">
        <v>48</v>
      </c>
      <c r="R1457" s="297" t="s">
        <v>255</v>
      </c>
      <c r="S1457" s="297" t="s">
        <v>51</v>
      </c>
      <c r="T1457" s="297"/>
      <c r="U1457" s="344"/>
      <c r="V1457" s="344"/>
      <c r="W1457" s="335">
        <f t="shared" si="22"/>
        <v>0</v>
      </c>
      <c r="X1457" s="292" t="s">
        <v>439</v>
      </c>
    </row>
    <row r="1458" spans="1:24" x14ac:dyDescent="0.2">
      <c r="A1458" s="463" t="s">
        <v>323</v>
      </c>
      <c r="B1458" s="465">
        <v>240</v>
      </c>
      <c r="C1458" s="463" t="s">
        <v>1262</v>
      </c>
      <c r="D1458" s="463" t="s">
        <v>59</v>
      </c>
      <c r="E1458" s="463">
        <v>28</v>
      </c>
      <c r="F1458" s="463">
        <v>88</v>
      </c>
      <c r="G1458" s="463">
        <v>15</v>
      </c>
      <c r="H1458" s="463">
        <v>3</v>
      </c>
      <c r="I1458" s="463">
        <v>7</v>
      </c>
      <c r="J1458" s="465">
        <v>105</v>
      </c>
      <c r="K1458" s="463" t="s">
        <v>43</v>
      </c>
      <c r="L1458" s="463" t="s">
        <v>44</v>
      </c>
      <c r="M1458" s="463" t="s">
        <v>51</v>
      </c>
      <c r="N1458" s="463" t="s">
        <v>45</v>
      </c>
      <c r="O1458" s="463" t="s">
        <v>45</v>
      </c>
      <c r="P1458" s="464"/>
      <c r="Q1458" s="302" t="s">
        <v>46</v>
      </c>
      <c r="R1458" s="297" t="s">
        <v>255</v>
      </c>
      <c r="S1458" s="297" t="s">
        <v>51</v>
      </c>
      <c r="T1458" s="297"/>
      <c r="U1458" s="344"/>
      <c r="V1458" s="344"/>
      <c r="W1458" s="335">
        <f t="shared" si="22"/>
        <v>0</v>
      </c>
      <c r="X1458" s="292" t="s">
        <v>439</v>
      </c>
    </row>
    <row r="1459" spans="1:24" ht="24" x14ac:dyDescent="0.2">
      <c r="A1459" s="463"/>
      <c r="B1459" s="465"/>
      <c r="C1459" s="463"/>
      <c r="D1459" s="463"/>
      <c r="E1459" s="463"/>
      <c r="F1459" s="463"/>
      <c r="G1459" s="463"/>
      <c r="H1459" s="463"/>
      <c r="I1459" s="463"/>
      <c r="J1459" s="465"/>
      <c r="K1459" s="463"/>
      <c r="L1459" s="463"/>
      <c r="M1459" s="463"/>
      <c r="N1459" s="463"/>
      <c r="O1459" s="463"/>
      <c r="P1459" s="464"/>
      <c r="Q1459" s="302" t="s">
        <v>48</v>
      </c>
      <c r="R1459" s="297" t="s">
        <v>255</v>
      </c>
      <c r="S1459" s="297" t="s">
        <v>51</v>
      </c>
      <c r="T1459" s="297"/>
      <c r="U1459" s="344"/>
      <c r="V1459" s="344"/>
      <c r="W1459" s="335">
        <f t="shared" si="22"/>
        <v>0</v>
      </c>
      <c r="X1459" s="292" t="s">
        <v>439</v>
      </c>
    </row>
    <row r="1460" spans="1:24" x14ac:dyDescent="0.2">
      <c r="A1460" s="463" t="s">
        <v>323</v>
      </c>
      <c r="B1460" s="465">
        <v>242</v>
      </c>
      <c r="C1460" s="463" t="s">
        <v>1263</v>
      </c>
      <c r="D1460" s="463" t="s">
        <v>82</v>
      </c>
      <c r="E1460" s="463">
        <v>67</v>
      </c>
      <c r="F1460" s="463">
        <v>210</v>
      </c>
      <c r="G1460" s="463">
        <v>18</v>
      </c>
      <c r="H1460" s="463">
        <v>2</v>
      </c>
      <c r="I1460" s="463">
        <v>10</v>
      </c>
      <c r="J1460" s="465">
        <v>180</v>
      </c>
      <c r="K1460" s="463" t="s">
        <v>50</v>
      </c>
      <c r="L1460" s="463" t="s">
        <v>44</v>
      </c>
      <c r="M1460" s="463" t="s">
        <v>45</v>
      </c>
      <c r="N1460" s="463" t="s">
        <v>43</v>
      </c>
      <c r="O1460" s="463" t="s">
        <v>43</v>
      </c>
      <c r="P1460" s="464"/>
      <c r="Q1460" s="302" t="s">
        <v>46</v>
      </c>
      <c r="R1460" s="297" t="s">
        <v>255</v>
      </c>
      <c r="S1460" s="297" t="s">
        <v>45</v>
      </c>
      <c r="T1460" s="297"/>
      <c r="U1460" s="344"/>
      <c r="V1460" s="344"/>
      <c r="W1460" s="335">
        <f t="shared" si="22"/>
        <v>0</v>
      </c>
      <c r="X1460" s="292" t="s">
        <v>439</v>
      </c>
    </row>
    <row r="1461" spans="1:24" ht="24" x14ac:dyDescent="0.2">
      <c r="A1461" s="463"/>
      <c r="B1461" s="465"/>
      <c r="C1461" s="463"/>
      <c r="D1461" s="463"/>
      <c r="E1461" s="463"/>
      <c r="F1461" s="463"/>
      <c r="G1461" s="463"/>
      <c r="H1461" s="463"/>
      <c r="I1461" s="463"/>
      <c r="J1461" s="465"/>
      <c r="K1461" s="463"/>
      <c r="L1461" s="463"/>
      <c r="M1461" s="463"/>
      <c r="N1461" s="463"/>
      <c r="O1461" s="463"/>
      <c r="P1461" s="464"/>
      <c r="Q1461" s="302" t="s">
        <v>60</v>
      </c>
      <c r="R1461" s="297" t="s">
        <v>255</v>
      </c>
      <c r="S1461" s="297" t="s">
        <v>45</v>
      </c>
      <c r="T1461" s="297" t="s">
        <v>56</v>
      </c>
      <c r="U1461" s="344"/>
      <c r="V1461" s="344"/>
      <c r="W1461" s="335">
        <f t="shared" si="22"/>
        <v>0</v>
      </c>
      <c r="X1461" s="292" t="s">
        <v>439</v>
      </c>
    </row>
    <row r="1462" spans="1:24" ht="24" x14ac:dyDescent="0.2">
      <c r="A1462" s="463"/>
      <c r="B1462" s="465"/>
      <c r="C1462" s="463"/>
      <c r="D1462" s="463"/>
      <c r="E1462" s="463"/>
      <c r="F1462" s="463"/>
      <c r="G1462" s="463"/>
      <c r="H1462" s="463"/>
      <c r="I1462" s="463"/>
      <c r="J1462" s="465"/>
      <c r="K1462" s="463"/>
      <c r="L1462" s="463"/>
      <c r="M1462" s="463"/>
      <c r="N1462" s="463"/>
      <c r="O1462" s="463"/>
      <c r="P1462" s="464"/>
      <c r="Q1462" s="302" t="s">
        <v>48</v>
      </c>
      <c r="R1462" s="297" t="s">
        <v>255</v>
      </c>
      <c r="S1462" s="297" t="s">
        <v>45</v>
      </c>
      <c r="T1462" s="297"/>
      <c r="U1462" s="344"/>
      <c r="V1462" s="344"/>
      <c r="W1462" s="335">
        <f t="shared" si="22"/>
        <v>0</v>
      </c>
      <c r="X1462" s="292" t="s">
        <v>439</v>
      </c>
    </row>
    <row r="1463" spans="1:24" x14ac:dyDescent="0.2">
      <c r="A1463" s="463" t="s">
        <v>323</v>
      </c>
      <c r="B1463" s="465">
        <v>243</v>
      </c>
      <c r="C1463" s="463" t="s">
        <v>1264</v>
      </c>
      <c r="D1463" s="463" t="s">
        <v>82</v>
      </c>
      <c r="E1463" s="463">
        <v>79</v>
      </c>
      <c r="F1463" s="463">
        <v>248</v>
      </c>
      <c r="G1463" s="463">
        <v>18</v>
      </c>
      <c r="H1463" s="463">
        <v>3</v>
      </c>
      <c r="I1463" s="463">
        <v>14</v>
      </c>
      <c r="J1463" s="465">
        <v>252</v>
      </c>
      <c r="K1463" s="463" t="s">
        <v>50</v>
      </c>
      <c r="L1463" s="463" t="s">
        <v>44</v>
      </c>
      <c r="M1463" s="463" t="s">
        <v>45</v>
      </c>
      <c r="N1463" s="463" t="s">
        <v>51</v>
      </c>
      <c r="O1463" s="463" t="s">
        <v>51</v>
      </c>
      <c r="P1463" s="464" t="s">
        <v>274</v>
      </c>
      <c r="Q1463" s="302" t="s">
        <v>46</v>
      </c>
      <c r="R1463" s="297" t="s">
        <v>255</v>
      </c>
      <c r="S1463" s="297" t="s">
        <v>45</v>
      </c>
      <c r="T1463" s="297"/>
      <c r="U1463" s="344"/>
      <c r="V1463" s="344"/>
      <c r="W1463" s="335">
        <f t="shared" si="22"/>
        <v>0</v>
      </c>
      <c r="X1463" s="292" t="s">
        <v>439</v>
      </c>
    </row>
    <row r="1464" spans="1:24" ht="24" x14ac:dyDescent="0.2">
      <c r="A1464" s="463"/>
      <c r="B1464" s="465"/>
      <c r="C1464" s="463"/>
      <c r="D1464" s="463"/>
      <c r="E1464" s="463"/>
      <c r="F1464" s="463"/>
      <c r="G1464" s="463"/>
      <c r="H1464" s="463"/>
      <c r="I1464" s="463"/>
      <c r="J1464" s="465"/>
      <c r="K1464" s="463"/>
      <c r="L1464" s="463"/>
      <c r="M1464" s="463"/>
      <c r="N1464" s="463"/>
      <c r="O1464" s="463"/>
      <c r="P1464" s="464"/>
      <c r="Q1464" s="302" t="s">
        <v>48</v>
      </c>
      <c r="R1464" s="297" t="s">
        <v>255</v>
      </c>
      <c r="S1464" s="297" t="s">
        <v>45</v>
      </c>
      <c r="T1464" s="297"/>
      <c r="U1464" s="344"/>
      <c r="V1464" s="344"/>
      <c r="W1464" s="335">
        <f t="shared" si="22"/>
        <v>0</v>
      </c>
      <c r="X1464" s="292" t="s">
        <v>439</v>
      </c>
    </row>
    <row r="1465" spans="1:24" x14ac:dyDescent="0.2">
      <c r="A1465" s="463" t="s">
        <v>323</v>
      </c>
      <c r="B1465" s="465">
        <v>244</v>
      </c>
      <c r="C1465" s="463" t="s">
        <v>1265</v>
      </c>
      <c r="D1465" s="463" t="s">
        <v>82</v>
      </c>
      <c r="E1465" s="463">
        <v>77</v>
      </c>
      <c r="F1465" s="463">
        <v>242</v>
      </c>
      <c r="G1465" s="463">
        <v>20</v>
      </c>
      <c r="H1465" s="463">
        <v>5</v>
      </c>
      <c r="I1465" s="463">
        <v>13</v>
      </c>
      <c r="J1465" s="465">
        <v>260</v>
      </c>
      <c r="K1465" s="463" t="s">
        <v>50</v>
      </c>
      <c r="L1465" s="463" t="s">
        <v>44</v>
      </c>
      <c r="M1465" s="463" t="s">
        <v>45</v>
      </c>
      <c r="N1465" s="463" t="s">
        <v>51</v>
      </c>
      <c r="O1465" s="463" t="s">
        <v>43</v>
      </c>
      <c r="P1465" s="464" t="s">
        <v>338</v>
      </c>
      <c r="Q1465" s="302" t="s">
        <v>46</v>
      </c>
      <c r="R1465" s="297" t="s">
        <v>255</v>
      </c>
      <c r="S1465" s="297" t="s">
        <v>51</v>
      </c>
      <c r="T1465" s="297"/>
      <c r="U1465" s="344"/>
      <c r="V1465" s="344"/>
      <c r="W1465" s="335">
        <f t="shared" si="22"/>
        <v>0</v>
      </c>
      <c r="X1465" s="292" t="s">
        <v>439</v>
      </c>
    </row>
    <row r="1466" spans="1:24" ht="24" x14ac:dyDescent="0.2">
      <c r="A1466" s="463"/>
      <c r="B1466" s="465"/>
      <c r="C1466" s="463"/>
      <c r="D1466" s="463"/>
      <c r="E1466" s="463"/>
      <c r="F1466" s="463"/>
      <c r="G1466" s="463"/>
      <c r="H1466" s="463"/>
      <c r="I1466" s="463"/>
      <c r="J1466" s="465"/>
      <c r="K1466" s="463"/>
      <c r="L1466" s="463"/>
      <c r="M1466" s="463"/>
      <c r="N1466" s="463"/>
      <c r="O1466" s="463"/>
      <c r="P1466" s="464"/>
      <c r="Q1466" s="302" t="s">
        <v>48</v>
      </c>
      <c r="R1466" s="297" t="s">
        <v>255</v>
      </c>
      <c r="S1466" s="297" t="s">
        <v>51</v>
      </c>
      <c r="T1466" s="297"/>
      <c r="U1466" s="344"/>
      <c r="V1466" s="344"/>
      <c r="W1466" s="335">
        <f t="shared" si="22"/>
        <v>0</v>
      </c>
      <c r="X1466" s="292" t="s">
        <v>439</v>
      </c>
    </row>
    <row r="1467" spans="1:24" x14ac:dyDescent="0.2">
      <c r="A1467" s="463" t="s">
        <v>323</v>
      </c>
      <c r="B1467" s="465">
        <v>245</v>
      </c>
      <c r="C1467" s="463" t="s">
        <v>1266</v>
      </c>
      <c r="D1467" s="463" t="s">
        <v>82</v>
      </c>
      <c r="E1467" s="463">
        <v>86</v>
      </c>
      <c r="F1467" s="463">
        <v>270</v>
      </c>
      <c r="G1467" s="463">
        <v>20</v>
      </c>
      <c r="H1467" s="463">
        <v>3</v>
      </c>
      <c r="I1467" s="463">
        <v>11</v>
      </c>
      <c r="J1467" s="465">
        <v>220</v>
      </c>
      <c r="K1467" s="463" t="s">
        <v>50</v>
      </c>
      <c r="L1467" s="463" t="s">
        <v>44</v>
      </c>
      <c r="M1467" s="463" t="s">
        <v>45</v>
      </c>
      <c r="N1467" s="463" t="s">
        <v>43</v>
      </c>
      <c r="O1467" s="463" t="s">
        <v>50</v>
      </c>
      <c r="P1467" s="464" t="s">
        <v>339</v>
      </c>
      <c r="Q1467" s="302" t="s">
        <v>71</v>
      </c>
      <c r="R1467" s="297" t="s">
        <v>255</v>
      </c>
      <c r="S1467" s="297" t="s">
        <v>45</v>
      </c>
      <c r="T1467" s="297" t="s">
        <v>83</v>
      </c>
      <c r="U1467" s="344"/>
      <c r="V1467" s="344"/>
      <c r="W1467" s="335">
        <f t="shared" si="22"/>
        <v>0</v>
      </c>
      <c r="X1467" s="292" t="s">
        <v>439</v>
      </c>
    </row>
    <row r="1468" spans="1:24" x14ac:dyDescent="0.2">
      <c r="A1468" s="463"/>
      <c r="B1468" s="465"/>
      <c r="C1468" s="463"/>
      <c r="D1468" s="463"/>
      <c r="E1468" s="463"/>
      <c r="F1468" s="463"/>
      <c r="G1468" s="463"/>
      <c r="H1468" s="463"/>
      <c r="I1468" s="463"/>
      <c r="J1468" s="465"/>
      <c r="K1468" s="463"/>
      <c r="L1468" s="463"/>
      <c r="M1468" s="463"/>
      <c r="N1468" s="463"/>
      <c r="O1468" s="463"/>
      <c r="P1468" s="464"/>
      <c r="Q1468" s="302" t="s">
        <v>54</v>
      </c>
      <c r="R1468" s="297" t="s">
        <v>255</v>
      </c>
      <c r="S1468" s="297" t="s">
        <v>45</v>
      </c>
      <c r="T1468" s="297"/>
      <c r="U1468" s="344"/>
      <c r="V1468" s="344"/>
      <c r="W1468" s="335">
        <f t="shared" si="22"/>
        <v>0</v>
      </c>
      <c r="X1468" s="292" t="s">
        <v>439</v>
      </c>
    </row>
    <row r="1469" spans="1:24" ht="24" x14ac:dyDescent="0.2">
      <c r="A1469" s="463"/>
      <c r="B1469" s="465"/>
      <c r="C1469" s="463"/>
      <c r="D1469" s="463"/>
      <c r="E1469" s="463"/>
      <c r="F1469" s="463"/>
      <c r="G1469" s="463"/>
      <c r="H1469" s="463"/>
      <c r="I1469" s="463"/>
      <c r="J1469" s="465"/>
      <c r="K1469" s="463"/>
      <c r="L1469" s="463"/>
      <c r="M1469" s="463"/>
      <c r="N1469" s="463"/>
      <c r="O1469" s="463"/>
      <c r="P1469" s="464"/>
      <c r="Q1469" s="302" t="s">
        <v>48</v>
      </c>
      <c r="R1469" s="297" t="s">
        <v>255</v>
      </c>
      <c r="S1469" s="297" t="s">
        <v>45</v>
      </c>
      <c r="T1469" s="297"/>
      <c r="U1469" s="344"/>
      <c r="V1469" s="344"/>
      <c r="W1469" s="335">
        <f t="shared" si="22"/>
        <v>0</v>
      </c>
      <c r="X1469" s="292" t="s">
        <v>439</v>
      </c>
    </row>
    <row r="1470" spans="1:24" x14ac:dyDescent="0.2">
      <c r="A1470" s="463" t="s">
        <v>323</v>
      </c>
      <c r="B1470" s="465">
        <v>246</v>
      </c>
      <c r="C1470" s="463" t="s">
        <v>1267</v>
      </c>
      <c r="D1470" s="463" t="s">
        <v>82</v>
      </c>
      <c r="E1470" s="463">
        <v>82</v>
      </c>
      <c r="F1470" s="463">
        <v>258</v>
      </c>
      <c r="G1470" s="463">
        <v>22</v>
      </c>
      <c r="H1470" s="463">
        <v>5</v>
      </c>
      <c r="I1470" s="463">
        <v>11</v>
      </c>
      <c r="J1470" s="465">
        <v>242</v>
      </c>
      <c r="K1470" s="463" t="s">
        <v>50</v>
      </c>
      <c r="L1470" s="463" t="s">
        <v>44</v>
      </c>
      <c r="M1470" s="463" t="s">
        <v>51</v>
      </c>
      <c r="N1470" s="463" t="s">
        <v>43</v>
      </c>
      <c r="O1470" s="463" t="s">
        <v>43</v>
      </c>
      <c r="P1470" s="464" t="s">
        <v>340</v>
      </c>
      <c r="Q1470" s="302" t="s">
        <v>46</v>
      </c>
      <c r="R1470" s="297" t="s">
        <v>255</v>
      </c>
      <c r="S1470" s="297" t="s">
        <v>45</v>
      </c>
      <c r="T1470" s="297"/>
      <c r="U1470" s="344"/>
      <c r="V1470" s="344"/>
      <c r="W1470" s="335">
        <f t="shared" si="22"/>
        <v>0</v>
      </c>
      <c r="X1470" s="292" t="s">
        <v>439</v>
      </c>
    </row>
    <row r="1471" spans="1:24" ht="24" x14ac:dyDescent="0.2">
      <c r="A1471" s="463"/>
      <c r="B1471" s="465"/>
      <c r="C1471" s="463"/>
      <c r="D1471" s="463"/>
      <c r="E1471" s="463"/>
      <c r="F1471" s="463"/>
      <c r="G1471" s="463"/>
      <c r="H1471" s="463"/>
      <c r="I1471" s="463"/>
      <c r="J1471" s="465"/>
      <c r="K1471" s="463"/>
      <c r="L1471" s="463"/>
      <c r="M1471" s="463"/>
      <c r="N1471" s="463"/>
      <c r="O1471" s="463"/>
      <c r="P1471" s="464"/>
      <c r="Q1471" s="302" t="s">
        <v>60</v>
      </c>
      <c r="R1471" s="297" t="s">
        <v>255</v>
      </c>
      <c r="S1471" s="297" t="s">
        <v>45</v>
      </c>
      <c r="T1471" s="297" t="s">
        <v>61</v>
      </c>
      <c r="U1471" s="344"/>
      <c r="V1471" s="344"/>
      <c r="W1471" s="335">
        <f t="shared" si="22"/>
        <v>0</v>
      </c>
      <c r="X1471" s="292" t="s">
        <v>439</v>
      </c>
    </row>
    <row r="1472" spans="1:24" x14ac:dyDescent="0.2">
      <c r="A1472" s="463" t="s">
        <v>323</v>
      </c>
      <c r="B1472" s="465">
        <v>386</v>
      </c>
      <c r="C1472" s="463" t="s">
        <v>1268</v>
      </c>
      <c r="D1472" s="463" t="s">
        <v>82</v>
      </c>
      <c r="E1472" s="463">
        <v>52</v>
      </c>
      <c r="F1472" s="463">
        <v>163</v>
      </c>
      <c r="G1472" s="463">
        <v>23</v>
      </c>
      <c r="H1472" s="463">
        <v>4</v>
      </c>
      <c r="I1472" s="463">
        <v>7</v>
      </c>
      <c r="J1472" s="465">
        <v>161</v>
      </c>
      <c r="K1472" s="463" t="s">
        <v>50</v>
      </c>
      <c r="L1472" s="463" t="s">
        <v>44</v>
      </c>
      <c r="M1472" s="463" t="s">
        <v>51</v>
      </c>
      <c r="N1472" s="463" t="s">
        <v>45</v>
      </c>
      <c r="O1472" s="463" t="s">
        <v>51</v>
      </c>
      <c r="P1472" s="464"/>
      <c r="Q1472" s="302" t="s">
        <v>46</v>
      </c>
      <c r="R1472" s="297" t="s">
        <v>255</v>
      </c>
      <c r="S1472" s="297" t="s">
        <v>45</v>
      </c>
      <c r="T1472" s="297"/>
      <c r="U1472" s="344"/>
      <c r="V1472" s="344"/>
      <c r="W1472" s="335">
        <f t="shared" si="22"/>
        <v>0</v>
      </c>
      <c r="X1472" s="292" t="s">
        <v>439</v>
      </c>
    </row>
    <row r="1473" spans="1:24" ht="24" x14ac:dyDescent="0.2">
      <c r="A1473" s="463"/>
      <c r="B1473" s="465"/>
      <c r="C1473" s="463"/>
      <c r="D1473" s="463"/>
      <c r="E1473" s="463"/>
      <c r="F1473" s="463"/>
      <c r="G1473" s="463"/>
      <c r="H1473" s="463"/>
      <c r="I1473" s="463"/>
      <c r="J1473" s="465"/>
      <c r="K1473" s="463"/>
      <c r="L1473" s="463"/>
      <c r="M1473" s="463"/>
      <c r="N1473" s="463"/>
      <c r="O1473" s="463"/>
      <c r="P1473" s="464"/>
      <c r="Q1473" s="302" t="s">
        <v>48</v>
      </c>
      <c r="R1473" s="297" t="s">
        <v>255</v>
      </c>
      <c r="S1473" s="297" t="s">
        <v>45</v>
      </c>
      <c r="T1473" s="297"/>
      <c r="U1473" s="344"/>
      <c r="V1473" s="344"/>
      <c r="W1473" s="335">
        <f t="shared" si="22"/>
        <v>0</v>
      </c>
      <c r="X1473" s="292" t="s">
        <v>439</v>
      </c>
    </row>
    <row r="1474" spans="1:24" x14ac:dyDescent="0.2">
      <c r="A1474" s="286" t="s">
        <v>323</v>
      </c>
      <c r="B1474" s="349">
        <v>387</v>
      </c>
      <c r="C1474" s="286" t="s">
        <v>1269</v>
      </c>
      <c r="D1474" s="286" t="s">
        <v>82</v>
      </c>
      <c r="E1474" s="286">
        <v>50</v>
      </c>
      <c r="F1474" s="286">
        <v>157</v>
      </c>
      <c r="G1474" s="286">
        <v>22</v>
      </c>
      <c r="H1474" s="286">
        <v>4</v>
      </c>
      <c r="I1474" s="286">
        <v>7</v>
      </c>
      <c r="J1474" s="349">
        <v>154</v>
      </c>
      <c r="K1474" s="286" t="s">
        <v>50</v>
      </c>
      <c r="L1474" s="286" t="s">
        <v>44</v>
      </c>
      <c r="M1474" s="286" t="s">
        <v>51</v>
      </c>
      <c r="N1474" s="286" t="s">
        <v>45</v>
      </c>
      <c r="O1474" s="286" t="s">
        <v>45</v>
      </c>
      <c r="P1474" s="302"/>
      <c r="Q1474" s="302" t="s">
        <v>46</v>
      </c>
      <c r="R1474" s="297" t="s">
        <v>255</v>
      </c>
      <c r="S1474" s="297" t="s">
        <v>45</v>
      </c>
      <c r="T1474" s="297"/>
      <c r="U1474" s="344"/>
      <c r="V1474" s="344"/>
      <c r="W1474" s="335">
        <f t="shared" si="22"/>
        <v>0</v>
      </c>
      <c r="X1474" s="292" t="s">
        <v>439</v>
      </c>
    </row>
    <row r="1475" spans="1:24" x14ac:dyDescent="0.2">
      <c r="A1475" s="286" t="s">
        <v>323</v>
      </c>
      <c r="B1475" s="349">
        <v>388</v>
      </c>
      <c r="C1475" s="286" t="s">
        <v>1270</v>
      </c>
      <c r="D1475" s="286" t="s">
        <v>82</v>
      </c>
      <c r="E1475" s="286">
        <v>39</v>
      </c>
      <c r="F1475" s="286">
        <v>123</v>
      </c>
      <c r="G1475" s="286">
        <v>23</v>
      </c>
      <c r="H1475" s="286">
        <v>7</v>
      </c>
      <c r="I1475" s="286">
        <v>7</v>
      </c>
      <c r="J1475" s="349">
        <v>161</v>
      </c>
      <c r="K1475" s="286" t="s">
        <v>50</v>
      </c>
      <c r="L1475" s="286" t="s">
        <v>44</v>
      </c>
      <c r="M1475" s="286" t="s">
        <v>45</v>
      </c>
      <c r="N1475" s="286" t="s">
        <v>51</v>
      </c>
      <c r="O1475" s="286" t="s">
        <v>51</v>
      </c>
      <c r="P1475" s="302" t="s">
        <v>52</v>
      </c>
      <c r="Q1475" s="302" t="s">
        <v>46</v>
      </c>
      <c r="R1475" s="297" t="s">
        <v>255</v>
      </c>
      <c r="S1475" s="297" t="s">
        <v>45</v>
      </c>
      <c r="T1475" s="297"/>
      <c r="U1475" s="344"/>
      <c r="V1475" s="344"/>
      <c r="W1475" s="335">
        <f t="shared" ref="W1475:W1538" si="23">U1475+V1475</f>
        <v>0</v>
      </c>
      <c r="X1475" s="292" t="s">
        <v>439</v>
      </c>
    </row>
    <row r="1476" spans="1:24" x14ac:dyDescent="0.2">
      <c r="A1476" s="463" t="s">
        <v>323</v>
      </c>
      <c r="B1476" s="465">
        <v>389</v>
      </c>
      <c r="C1476" s="463" t="s">
        <v>1271</v>
      </c>
      <c r="D1476" s="463" t="s">
        <v>82</v>
      </c>
      <c r="E1476" s="463">
        <v>42</v>
      </c>
      <c r="F1476" s="463">
        <v>132</v>
      </c>
      <c r="G1476" s="463">
        <v>22</v>
      </c>
      <c r="H1476" s="463">
        <v>5</v>
      </c>
      <c r="I1476" s="463">
        <v>7</v>
      </c>
      <c r="J1476" s="465">
        <v>154</v>
      </c>
      <c r="K1476" s="463" t="s">
        <v>50</v>
      </c>
      <c r="L1476" s="463" t="s">
        <v>44</v>
      </c>
      <c r="M1476" s="463" t="s">
        <v>45</v>
      </c>
      <c r="N1476" s="463" t="s">
        <v>45</v>
      </c>
      <c r="O1476" s="463" t="s">
        <v>51</v>
      </c>
      <c r="P1476" s="464"/>
      <c r="Q1476" s="302" t="s">
        <v>46</v>
      </c>
      <c r="R1476" s="297" t="s">
        <v>255</v>
      </c>
      <c r="S1476" s="297" t="s">
        <v>51</v>
      </c>
      <c r="T1476" s="297"/>
      <c r="U1476" s="344"/>
      <c r="V1476" s="344"/>
      <c r="W1476" s="335">
        <f t="shared" si="23"/>
        <v>0</v>
      </c>
      <c r="X1476" s="292" t="s">
        <v>439</v>
      </c>
    </row>
    <row r="1477" spans="1:24" ht="24" x14ac:dyDescent="0.2">
      <c r="A1477" s="463"/>
      <c r="B1477" s="465"/>
      <c r="C1477" s="463"/>
      <c r="D1477" s="463"/>
      <c r="E1477" s="463"/>
      <c r="F1477" s="463"/>
      <c r="G1477" s="463"/>
      <c r="H1477" s="463"/>
      <c r="I1477" s="463"/>
      <c r="J1477" s="465"/>
      <c r="K1477" s="463"/>
      <c r="L1477" s="463"/>
      <c r="M1477" s="463"/>
      <c r="N1477" s="463"/>
      <c r="O1477" s="463"/>
      <c r="P1477" s="464"/>
      <c r="Q1477" s="302" t="s">
        <v>48</v>
      </c>
      <c r="R1477" s="297" t="s">
        <v>255</v>
      </c>
      <c r="S1477" s="297" t="s">
        <v>51</v>
      </c>
      <c r="T1477" s="297"/>
      <c r="U1477" s="344"/>
      <c r="V1477" s="344"/>
      <c r="W1477" s="335">
        <f t="shared" si="23"/>
        <v>0</v>
      </c>
      <c r="X1477" s="292" t="s">
        <v>439</v>
      </c>
    </row>
    <row r="1478" spans="1:24" x14ac:dyDescent="0.2">
      <c r="A1478" s="463" t="s">
        <v>323</v>
      </c>
      <c r="B1478" s="465">
        <v>390</v>
      </c>
      <c r="C1478" s="463" t="s">
        <v>1272</v>
      </c>
      <c r="D1478" s="463" t="s">
        <v>82</v>
      </c>
      <c r="E1478" s="463">
        <v>37</v>
      </c>
      <c r="F1478" s="463">
        <v>116</v>
      </c>
      <c r="G1478" s="463">
        <v>21</v>
      </c>
      <c r="H1478" s="463">
        <v>5</v>
      </c>
      <c r="I1478" s="463">
        <v>5</v>
      </c>
      <c r="J1478" s="465">
        <v>105</v>
      </c>
      <c r="K1478" s="463" t="s">
        <v>50</v>
      </c>
      <c r="L1478" s="463" t="s">
        <v>44</v>
      </c>
      <c r="M1478" s="463" t="s">
        <v>51</v>
      </c>
      <c r="N1478" s="463" t="s">
        <v>45</v>
      </c>
      <c r="O1478" s="463" t="s">
        <v>51</v>
      </c>
      <c r="P1478" s="464"/>
      <c r="Q1478" s="302" t="s">
        <v>46</v>
      </c>
      <c r="R1478" s="297" t="s">
        <v>255</v>
      </c>
      <c r="S1478" s="297" t="s">
        <v>51</v>
      </c>
      <c r="T1478" s="297"/>
      <c r="U1478" s="344"/>
      <c r="V1478" s="344"/>
      <c r="W1478" s="335">
        <f t="shared" si="23"/>
        <v>0</v>
      </c>
      <c r="X1478" s="292" t="s">
        <v>439</v>
      </c>
    </row>
    <row r="1479" spans="1:24" ht="24" x14ac:dyDescent="0.2">
      <c r="A1479" s="463"/>
      <c r="B1479" s="465"/>
      <c r="C1479" s="463"/>
      <c r="D1479" s="463"/>
      <c r="E1479" s="463"/>
      <c r="F1479" s="463"/>
      <c r="G1479" s="463"/>
      <c r="H1479" s="463"/>
      <c r="I1479" s="463"/>
      <c r="J1479" s="465"/>
      <c r="K1479" s="463"/>
      <c r="L1479" s="463"/>
      <c r="M1479" s="463"/>
      <c r="N1479" s="463"/>
      <c r="O1479" s="463"/>
      <c r="P1479" s="464"/>
      <c r="Q1479" s="302" t="s">
        <v>48</v>
      </c>
      <c r="R1479" s="297" t="s">
        <v>255</v>
      </c>
      <c r="S1479" s="297" t="s">
        <v>51</v>
      </c>
      <c r="T1479" s="297"/>
      <c r="U1479" s="344"/>
      <c r="V1479" s="344"/>
      <c r="W1479" s="335">
        <f t="shared" si="23"/>
        <v>0</v>
      </c>
      <c r="X1479" s="292" t="s">
        <v>439</v>
      </c>
    </row>
    <row r="1480" spans="1:24" x14ac:dyDescent="0.2">
      <c r="A1480" s="463" t="s">
        <v>323</v>
      </c>
      <c r="B1480" s="465">
        <v>391</v>
      </c>
      <c r="C1480" s="463" t="s">
        <v>1273</v>
      </c>
      <c r="D1480" s="463" t="s">
        <v>82</v>
      </c>
      <c r="E1480" s="463">
        <v>45</v>
      </c>
      <c r="F1480" s="463">
        <v>141</v>
      </c>
      <c r="G1480" s="463">
        <v>22</v>
      </c>
      <c r="H1480" s="463">
        <v>5</v>
      </c>
      <c r="I1480" s="463">
        <v>8</v>
      </c>
      <c r="J1480" s="465">
        <v>176</v>
      </c>
      <c r="K1480" s="463" t="s">
        <v>50</v>
      </c>
      <c r="L1480" s="463" t="s">
        <v>44</v>
      </c>
      <c r="M1480" s="463" t="s">
        <v>51</v>
      </c>
      <c r="N1480" s="463" t="s">
        <v>45</v>
      </c>
      <c r="O1480" s="463" t="s">
        <v>51</v>
      </c>
      <c r="P1480" s="464"/>
      <c r="Q1480" s="302" t="s">
        <v>46</v>
      </c>
      <c r="R1480" s="297" t="s">
        <v>255</v>
      </c>
      <c r="S1480" s="297" t="s">
        <v>45</v>
      </c>
      <c r="T1480" s="297"/>
      <c r="U1480" s="344"/>
      <c r="V1480" s="344"/>
      <c r="W1480" s="335">
        <f t="shared" si="23"/>
        <v>0</v>
      </c>
      <c r="X1480" s="292" t="s">
        <v>439</v>
      </c>
    </row>
    <row r="1481" spans="1:24" ht="24" x14ac:dyDescent="0.2">
      <c r="A1481" s="463"/>
      <c r="B1481" s="465"/>
      <c r="C1481" s="463"/>
      <c r="D1481" s="463"/>
      <c r="E1481" s="463"/>
      <c r="F1481" s="463"/>
      <c r="G1481" s="463"/>
      <c r="H1481" s="463"/>
      <c r="I1481" s="463"/>
      <c r="J1481" s="465"/>
      <c r="K1481" s="463"/>
      <c r="L1481" s="463"/>
      <c r="M1481" s="463"/>
      <c r="N1481" s="463"/>
      <c r="O1481" s="463"/>
      <c r="P1481" s="464"/>
      <c r="Q1481" s="302" t="s">
        <v>48</v>
      </c>
      <c r="R1481" s="297" t="s">
        <v>255</v>
      </c>
      <c r="S1481" s="297" t="s">
        <v>45</v>
      </c>
      <c r="T1481" s="297"/>
      <c r="U1481" s="344"/>
      <c r="V1481" s="344"/>
      <c r="W1481" s="335">
        <f t="shared" si="23"/>
        <v>0</v>
      </c>
      <c r="X1481" s="292" t="s">
        <v>439</v>
      </c>
    </row>
    <row r="1482" spans="1:24" x14ac:dyDescent="0.2">
      <c r="A1482" s="463" t="s">
        <v>323</v>
      </c>
      <c r="B1482" s="465">
        <v>392</v>
      </c>
      <c r="C1482" s="463" t="s">
        <v>1274</v>
      </c>
      <c r="D1482" s="463" t="s">
        <v>82</v>
      </c>
      <c r="E1482" s="463">
        <v>62</v>
      </c>
      <c r="F1482" s="463">
        <v>195</v>
      </c>
      <c r="G1482" s="463">
        <v>24</v>
      </c>
      <c r="H1482" s="463">
        <v>5</v>
      </c>
      <c r="I1482" s="463">
        <v>8</v>
      </c>
      <c r="J1482" s="465">
        <v>192</v>
      </c>
      <c r="K1482" s="463" t="s">
        <v>50</v>
      </c>
      <c r="L1482" s="463" t="s">
        <v>44</v>
      </c>
      <c r="M1482" s="463" t="s">
        <v>51</v>
      </c>
      <c r="N1482" s="463" t="s">
        <v>51</v>
      </c>
      <c r="O1482" s="463" t="s">
        <v>51</v>
      </c>
      <c r="P1482" s="464" t="s">
        <v>68</v>
      </c>
      <c r="Q1482" s="302" t="s">
        <v>46</v>
      </c>
      <c r="R1482" s="297" t="s">
        <v>255</v>
      </c>
      <c r="S1482" s="297" t="s">
        <v>45</v>
      </c>
      <c r="T1482" s="297"/>
      <c r="U1482" s="344"/>
      <c r="V1482" s="344"/>
      <c r="W1482" s="335">
        <f t="shared" si="23"/>
        <v>0</v>
      </c>
      <c r="X1482" s="292" t="s">
        <v>439</v>
      </c>
    </row>
    <row r="1483" spans="1:24" ht="24" x14ac:dyDescent="0.2">
      <c r="A1483" s="463"/>
      <c r="B1483" s="465"/>
      <c r="C1483" s="463"/>
      <c r="D1483" s="463"/>
      <c r="E1483" s="463"/>
      <c r="F1483" s="463"/>
      <c r="G1483" s="463"/>
      <c r="H1483" s="463"/>
      <c r="I1483" s="463"/>
      <c r="J1483" s="465"/>
      <c r="K1483" s="463"/>
      <c r="L1483" s="463"/>
      <c r="M1483" s="463"/>
      <c r="N1483" s="463"/>
      <c r="O1483" s="463"/>
      <c r="P1483" s="464"/>
      <c r="Q1483" s="302" t="s">
        <v>48</v>
      </c>
      <c r="R1483" s="297" t="s">
        <v>255</v>
      </c>
      <c r="S1483" s="297" t="s">
        <v>45</v>
      </c>
      <c r="T1483" s="297"/>
      <c r="U1483" s="344"/>
      <c r="V1483" s="344"/>
      <c r="W1483" s="335">
        <f t="shared" si="23"/>
        <v>0</v>
      </c>
      <c r="X1483" s="292" t="s">
        <v>439</v>
      </c>
    </row>
    <row r="1484" spans="1:24" x14ac:dyDescent="0.2">
      <c r="A1484" s="286" t="s">
        <v>323</v>
      </c>
      <c r="B1484" s="349">
        <v>393</v>
      </c>
      <c r="C1484" s="286" t="s">
        <v>1275</v>
      </c>
      <c r="D1484" s="286" t="s">
        <v>42</v>
      </c>
      <c r="E1484" s="286">
        <v>68</v>
      </c>
      <c r="F1484" s="286">
        <v>214</v>
      </c>
      <c r="G1484" s="286">
        <v>26</v>
      </c>
      <c r="H1484" s="286">
        <v>4</v>
      </c>
      <c r="I1484" s="286">
        <v>10</v>
      </c>
      <c r="J1484" s="349">
        <v>260</v>
      </c>
      <c r="K1484" s="286" t="s">
        <v>50</v>
      </c>
      <c r="L1484" s="286" t="s">
        <v>44</v>
      </c>
      <c r="M1484" s="286" t="s">
        <v>45</v>
      </c>
      <c r="N1484" s="286" t="s">
        <v>51</v>
      </c>
      <c r="O1484" s="286" t="s">
        <v>51</v>
      </c>
      <c r="P1484" s="302"/>
      <c r="Q1484" s="302" t="s">
        <v>46</v>
      </c>
      <c r="R1484" s="297" t="s">
        <v>255</v>
      </c>
      <c r="S1484" s="297" t="s">
        <v>45</v>
      </c>
      <c r="T1484" s="297"/>
      <c r="U1484" s="344"/>
      <c r="V1484" s="344"/>
      <c r="W1484" s="335">
        <f t="shared" si="23"/>
        <v>0</v>
      </c>
      <c r="X1484" s="292" t="s">
        <v>439</v>
      </c>
    </row>
    <row r="1485" spans="1:24" x14ac:dyDescent="0.2">
      <c r="A1485" s="463" t="s">
        <v>323</v>
      </c>
      <c r="B1485" s="465">
        <v>394</v>
      </c>
      <c r="C1485" s="463" t="s">
        <v>1276</v>
      </c>
      <c r="D1485" s="463" t="s">
        <v>42</v>
      </c>
      <c r="E1485" s="463">
        <v>53</v>
      </c>
      <c r="F1485" s="463">
        <v>167</v>
      </c>
      <c r="G1485" s="463">
        <v>25</v>
      </c>
      <c r="H1485" s="463">
        <v>3</v>
      </c>
      <c r="I1485" s="463">
        <v>9</v>
      </c>
      <c r="J1485" s="465">
        <v>225</v>
      </c>
      <c r="K1485" s="463" t="s">
        <v>50</v>
      </c>
      <c r="L1485" s="463" t="s">
        <v>44</v>
      </c>
      <c r="M1485" s="463" t="s">
        <v>45</v>
      </c>
      <c r="N1485" s="463" t="s">
        <v>43</v>
      </c>
      <c r="O1485" s="463" t="s">
        <v>43</v>
      </c>
      <c r="P1485" s="464" t="s">
        <v>341</v>
      </c>
      <c r="Q1485" s="302" t="s">
        <v>46</v>
      </c>
      <c r="R1485" s="297" t="s">
        <v>255</v>
      </c>
      <c r="S1485" s="297" t="s">
        <v>45</v>
      </c>
      <c r="T1485" s="297"/>
      <c r="U1485" s="344"/>
      <c r="V1485" s="344"/>
      <c r="W1485" s="335">
        <f t="shared" si="23"/>
        <v>0</v>
      </c>
      <c r="X1485" s="292" t="s">
        <v>439</v>
      </c>
    </row>
    <row r="1486" spans="1:24" ht="24" x14ac:dyDescent="0.2">
      <c r="A1486" s="463"/>
      <c r="B1486" s="465"/>
      <c r="C1486" s="463"/>
      <c r="D1486" s="463"/>
      <c r="E1486" s="463"/>
      <c r="F1486" s="463"/>
      <c r="G1486" s="463"/>
      <c r="H1486" s="463"/>
      <c r="I1486" s="463"/>
      <c r="J1486" s="465"/>
      <c r="K1486" s="463"/>
      <c r="L1486" s="463"/>
      <c r="M1486" s="463"/>
      <c r="N1486" s="463"/>
      <c r="O1486" s="463"/>
      <c r="P1486" s="464"/>
      <c r="Q1486" s="302" t="s">
        <v>60</v>
      </c>
      <c r="R1486" s="297" t="s">
        <v>255</v>
      </c>
      <c r="S1486" s="297" t="s">
        <v>45</v>
      </c>
      <c r="T1486" s="297" t="s">
        <v>56</v>
      </c>
      <c r="U1486" s="344"/>
      <c r="V1486" s="344"/>
      <c r="W1486" s="335">
        <f t="shared" si="23"/>
        <v>0</v>
      </c>
      <c r="X1486" s="292" t="s">
        <v>439</v>
      </c>
    </row>
    <row r="1487" spans="1:24" x14ac:dyDescent="0.2">
      <c r="A1487" s="286" t="s">
        <v>323</v>
      </c>
      <c r="B1487" s="349">
        <v>395</v>
      </c>
      <c r="C1487" s="286" t="s">
        <v>1277</v>
      </c>
      <c r="D1487" s="286" t="s">
        <v>42</v>
      </c>
      <c r="E1487" s="286">
        <v>54</v>
      </c>
      <c r="F1487" s="286">
        <v>170</v>
      </c>
      <c r="G1487" s="286">
        <v>26</v>
      </c>
      <c r="H1487" s="286">
        <v>11</v>
      </c>
      <c r="I1487" s="286">
        <v>9</v>
      </c>
      <c r="J1487" s="349">
        <v>234</v>
      </c>
      <c r="K1487" s="286" t="s">
        <v>50</v>
      </c>
      <c r="L1487" s="286" t="s">
        <v>44</v>
      </c>
      <c r="M1487" s="286" t="s">
        <v>45</v>
      </c>
      <c r="N1487" s="286" t="s">
        <v>45</v>
      </c>
      <c r="O1487" s="286" t="s">
        <v>45</v>
      </c>
      <c r="P1487" s="302"/>
      <c r="Q1487" s="302" t="s">
        <v>46</v>
      </c>
      <c r="R1487" s="297" t="s">
        <v>255</v>
      </c>
      <c r="S1487" s="297" t="s">
        <v>51</v>
      </c>
      <c r="T1487" s="297"/>
      <c r="U1487" s="344"/>
      <c r="V1487" s="344"/>
      <c r="W1487" s="335">
        <f t="shared" si="23"/>
        <v>0</v>
      </c>
      <c r="X1487" s="292" t="s">
        <v>439</v>
      </c>
    </row>
    <row r="1488" spans="1:24" x14ac:dyDescent="0.2">
      <c r="A1488" s="463" t="s">
        <v>323</v>
      </c>
      <c r="B1488" s="465">
        <v>396</v>
      </c>
      <c r="C1488" s="463" t="s">
        <v>1278</v>
      </c>
      <c r="D1488" s="463" t="s">
        <v>42</v>
      </c>
      <c r="E1488" s="463">
        <v>59</v>
      </c>
      <c r="F1488" s="463">
        <v>185</v>
      </c>
      <c r="G1488" s="463">
        <v>26</v>
      </c>
      <c r="H1488" s="463">
        <v>12</v>
      </c>
      <c r="I1488" s="463">
        <v>11</v>
      </c>
      <c r="J1488" s="465">
        <v>286</v>
      </c>
      <c r="K1488" s="463" t="s">
        <v>50</v>
      </c>
      <c r="L1488" s="463" t="s">
        <v>44</v>
      </c>
      <c r="M1488" s="463" t="s">
        <v>45</v>
      </c>
      <c r="N1488" s="463" t="s">
        <v>43</v>
      </c>
      <c r="O1488" s="463" t="s">
        <v>43</v>
      </c>
      <c r="P1488" s="464" t="s">
        <v>341</v>
      </c>
      <c r="Q1488" s="302" t="s">
        <v>46</v>
      </c>
      <c r="R1488" s="297" t="s">
        <v>255</v>
      </c>
      <c r="S1488" s="297" t="s">
        <v>45</v>
      </c>
      <c r="T1488" s="297"/>
      <c r="U1488" s="344"/>
      <c r="V1488" s="344"/>
      <c r="W1488" s="335">
        <f t="shared" si="23"/>
        <v>0</v>
      </c>
      <c r="X1488" s="292" t="s">
        <v>439</v>
      </c>
    </row>
    <row r="1489" spans="1:24" ht="24" x14ac:dyDescent="0.2">
      <c r="A1489" s="463"/>
      <c r="B1489" s="465"/>
      <c r="C1489" s="463"/>
      <c r="D1489" s="463"/>
      <c r="E1489" s="463"/>
      <c r="F1489" s="463"/>
      <c r="G1489" s="463"/>
      <c r="H1489" s="463"/>
      <c r="I1489" s="463"/>
      <c r="J1489" s="465"/>
      <c r="K1489" s="463"/>
      <c r="L1489" s="463"/>
      <c r="M1489" s="463"/>
      <c r="N1489" s="463"/>
      <c r="O1489" s="463"/>
      <c r="P1489" s="464"/>
      <c r="Q1489" s="302" t="s">
        <v>60</v>
      </c>
      <c r="R1489" s="297" t="s">
        <v>255</v>
      </c>
      <c r="S1489" s="297" t="s">
        <v>45</v>
      </c>
      <c r="T1489" s="297" t="s">
        <v>56</v>
      </c>
      <c r="U1489" s="344"/>
      <c r="V1489" s="344"/>
      <c r="W1489" s="335">
        <f t="shared" si="23"/>
        <v>0</v>
      </c>
      <c r="X1489" s="292" t="s">
        <v>439</v>
      </c>
    </row>
    <row r="1490" spans="1:24" x14ac:dyDescent="0.2">
      <c r="A1490" s="286" t="s">
        <v>323</v>
      </c>
      <c r="B1490" s="349">
        <v>397</v>
      </c>
      <c r="C1490" s="286" t="s">
        <v>1279</v>
      </c>
      <c r="D1490" s="286" t="s">
        <v>42</v>
      </c>
      <c r="E1490" s="286">
        <v>39</v>
      </c>
      <c r="F1490" s="286">
        <v>123</v>
      </c>
      <c r="G1490" s="286">
        <v>26</v>
      </c>
      <c r="H1490" s="286">
        <v>7</v>
      </c>
      <c r="I1490" s="286">
        <v>10</v>
      </c>
      <c r="J1490" s="349">
        <v>260</v>
      </c>
      <c r="K1490" s="286" t="s">
        <v>50</v>
      </c>
      <c r="L1490" s="286" t="s">
        <v>44</v>
      </c>
      <c r="M1490" s="286" t="s">
        <v>45</v>
      </c>
      <c r="N1490" s="286" t="s">
        <v>45</v>
      </c>
      <c r="O1490" s="286" t="s">
        <v>51</v>
      </c>
      <c r="P1490" s="302"/>
      <c r="Q1490" s="302" t="s">
        <v>46</v>
      </c>
      <c r="R1490" s="297" t="s">
        <v>255</v>
      </c>
      <c r="S1490" s="297" t="s">
        <v>51</v>
      </c>
      <c r="T1490" s="297"/>
      <c r="U1490" s="344"/>
      <c r="V1490" s="344"/>
      <c r="W1490" s="335">
        <f t="shared" si="23"/>
        <v>0</v>
      </c>
      <c r="X1490" s="292" t="s">
        <v>439</v>
      </c>
    </row>
    <row r="1491" spans="1:24" x14ac:dyDescent="0.2">
      <c r="A1491" s="286" t="s">
        <v>323</v>
      </c>
      <c r="B1491" s="349">
        <v>398</v>
      </c>
      <c r="C1491" s="286" t="s">
        <v>1280</v>
      </c>
      <c r="D1491" s="286" t="s">
        <v>42</v>
      </c>
      <c r="E1491" s="286">
        <v>45</v>
      </c>
      <c r="F1491" s="286">
        <v>141</v>
      </c>
      <c r="G1491" s="286">
        <v>25</v>
      </c>
      <c r="H1491" s="286">
        <v>9</v>
      </c>
      <c r="I1491" s="286">
        <v>9</v>
      </c>
      <c r="J1491" s="349">
        <v>225</v>
      </c>
      <c r="K1491" s="286" t="s">
        <v>50</v>
      </c>
      <c r="L1491" s="286" t="s">
        <v>44</v>
      </c>
      <c r="M1491" s="286" t="s">
        <v>45</v>
      </c>
      <c r="N1491" s="286" t="s">
        <v>45</v>
      </c>
      <c r="O1491" s="286" t="s">
        <v>51</v>
      </c>
      <c r="P1491" s="302"/>
      <c r="Q1491" s="302" t="s">
        <v>46</v>
      </c>
      <c r="R1491" s="297" t="s">
        <v>255</v>
      </c>
      <c r="S1491" s="297" t="s">
        <v>51</v>
      </c>
      <c r="T1491" s="297"/>
      <c r="U1491" s="344"/>
      <c r="V1491" s="344"/>
      <c r="W1491" s="335">
        <f t="shared" si="23"/>
        <v>0</v>
      </c>
      <c r="X1491" s="292" t="s">
        <v>439</v>
      </c>
    </row>
    <row r="1492" spans="1:24" x14ac:dyDescent="0.2">
      <c r="A1492" s="463" t="s">
        <v>323</v>
      </c>
      <c r="B1492" s="465">
        <v>399</v>
      </c>
      <c r="C1492" s="463" t="s">
        <v>1281</v>
      </c>
      <c r="D1492" s="463" t="s">
        <v>42</v>
      </c>
      <c r="E1492" s="463">
        <v>44</v>
      </c>
      <c r="F1492" s="463">
        <v>138</v>
      </c>
      <c r="G1492" s="463">
        <v>26</v>
      </c>
      <c r="H1492" s="463">
        <v>12</v>
      </c>
      <c r="I1492" s="463">
        <v>8</v>
      </c>
      <c r="J1492" s="465">
        <v>208</v>
      </c>
      <c r="K1492" s="463" t="s">
        <v>50</v>
      </c>
      <c r="L1492" s="463" t="s">
        <v>44</v>
      </c>
      <c r="M1492" s="463" t="s">
        <v>45</v>
      </c>
      <c r="N1492" s="463" t="s">
        <v>51</v>
      </c>
      <c r="O1492" s="463" t="s">
        <v>51</v>
      </c>
      <c r="P1492" s="464" t="s">
        <v>55</v>
      </c>
      <c r="Q1492" s="302" t="s">
        <v>46</v>
      </c>
      <c r="R1492" s="297" t="s">
        <v>255</v>
      </c>
      <c r="S1492" s="297" t="s">
        <v>51</v>
      </c>
      <c r="T1492" s="297"/>
      <c r="U1492" s="344"/>
      <c r="V1492" s="344"/>
      <c r="W1492" s="335">
        <f t="shared" si="23"/>
        <v>0</v>
      </c>
      <c r="X1492" s="292" t="s">
        <v>439</v>
      </c>
    </row>
    <row r="1493" spans="1:24" ht="24" x14ac:dyDescent="0.2">
      <c r="A1493" s="463"/>
      <c r="B1493" s="465"/>
      <c r="C1493" s="463"/>
      <c r="D1493" s="463"/>
      <c r="E1493" s="463"/>
      <c r="F1493" s="463"/>
      <c r="G1493" s="463"/>
      <c r="H1493" s="463"/>
      <c r="I1493" s="463"/>
      <c r="J1493" s="465"/>
      <c r="K1493" s="463"/>
      <c r="L1493" s="463"/>
      <c r="M1493" s="463"/>
      <c r="N1493" s="463"/>
      <c r="O1493" s="463"/>
      <c r="P1493" s="464"/>
      <c r="Q1493" s="302" t="s">
        <v>60</v>
      </c>
      <c r="R1493" s="297" t="s">
        <v>255</v>
      </c>
      <c r="S1493" s="297" t="s">
        <v>51</v>
      </c>
      <c r="T1493" s="297" t="s">
        <v>56</v>
      </c>
      <c r="U1493" s="344"/>
      <c r="V1493" s="344"/>
      <c r="W1493" s="335">
        <f t="shared" si="23"/>
        <v>0</v>
      </c>
      <c r="X1493" s="292" t="s">
        <v>439</v>
      </c>
    </row>
    <row r="1494" spans="1:24" x14ac:dyDescent="0.2">
      <c r="A1494" s="463" t="s">
        <v>323</v>
      </c>
      <c r="B1494" s="465">
        <v>400</v>
      </c>
      <c r="C1494" s="463" t="s">
        <v>1282</v>
      </c>
      <c r="D1494" s="463" t="s">
        <v>42</v>
      </c>
      <c r="E1494" s="463">
        <v>49</v>
      </c>
      <c r="F1494" s="463">
        <v>154</v>
      </c>
      <c r="G1494" s="463">
        <v>26</v>
      </c>
      <c r="H1494" s="463">
        <v>7</v>
      </c>
      <c r="I1494" s="463">
        <v>11</v>
      </c>
      <c r="J1494" s="465">
        <v>286</v>
      </c>
      <c r="K1494" s="463" t="s">
        <v>50</v>
      </c>
      <c r="L1494" s="463" t="s">
        <v>44</v>
      </c>
      <c r="M1494" s="463" t="s">
        <v>45</v>
      </c>
      <c r="N1494" s="463" t="s">
        <v>51</v>
      </c>
      <c r="O1494" s="463" t="s">
        <v>51</v>
      </c>
      <c r="P1494" s="464" t="s">
        <v>342</v>
      </c>
      <c r="Q1494" s="302" t="s">
        <v>46</v>
      </c>
      <c r="R1494" s="297" t="s">
        <v>255</v>
      </c>
      <c r="S1494" s="297" t="s">
        <v>51</v>
      </c>
      <c r="T1494" s="297"/>
      <c r="U1494" s="344"/>
      <c r="V1494" s="344"/>
      <c r="W1494" s="335">
        <f t="shared" si="23"/>
        <v>0</v>
      </c>
      <c r="X1494" s="292" t="s">
        <v>439</v>
      </c>
    </row>
    <row r="1495" spans="1:24" ht="24" x14ac:dyDescent="0.2">
      <c r="A1495" s="463"/>
      <c r="B1495" s="465"/>
      <c r="C1495" s="463"/>
      <c r="D1495" s="463"/>
      <c r="E1495" s="463"/>
      <c r="F1495" s="463"/>
      <c r="G1495" s="463"/>
      <c r="H1495" s="463"/>
      <c r="I1495" s="463"/>
      <c r="J1495" s="465"/>
      <c r="K1495" s="463"/>
      <c r="L1495" s="463"/>
      <c r="M1495" s="463"/>
      <c r="N1495" s="463"/>
      <c r="O1495" s="463"/>
      <c r="P1495" s="464"/>
      <c r="Q1495" s="302" t="s">
        <v>60</v>
      </c>
      <c r="R1495" s="297" t="s">
        <v>255</v>
      </c>
      <c r="S1495" s="297" t="s">
        <v>51</v>
      </c>
      <c r="T1495" s="297" t="s">
        <v>61</v>
      </c>
      <c r="U1495" s="344"/>
      <c r="V1495" s="344"/>
      <c r="W1495" s="335">
        <f t="shared" si="23"/>
        <v>0</v>
      </c>
      <c r="X1495" s="292" t="s">
        <v>439</v>
      </c>
    </row>
    <row r="1496" spans="1:24" x14ac:dyDescent="0.2">
      <c r="A1496" s="286" t="s">
        <v>323</v>
      </c>
      <c r="B1496" s="349">
        <v>402</v>
      </c>
      <c r="C1496" s="286" t="s">
        <v>1283</v>
      </c>
      <c r="D1496" s="286" t="s">
        <v>82</v>
      </c>
      <c r="E1496" s="286">
        <v>64</v>
      </c>
      <c r="F1496" s="286">
        <v>201</v>
      </c>
      <c r="G1496" s="286">
        <v>28</v>
      </c>
      <c r="H1496" s="286">
        <v>11</v>
      </c>
      <c r="I1496" s="286">
        <v>9</v>
      </c>
      <c r="J1496" s="349">
        <v>252</v>
      </c>
      <c r="K1496" s="286" t="s">
        <v>50</v>
      </c>
      <c r="L1496" s="286" t="s">
        <v>44</v>
      </c>
      <c r="M1496" s="286" t="s">
        <v>51</v>
      </c>
      <c r="N1496" s="286" t="s">
        <v>45</v>
      </c>
      <c r="O1496" s="286" t="s">
        <v>51</v>
      </c>
      <c r="P1496" s="302"/>
      <c r="Q1496" s="302" t="s">
        <v>46</v>
      </c>
      <c r="R1496" s="297" t="s">
        <v>255</v>
      </c>
      <c r="S1496" s="297" t="s">
        <v>51</v>
      </c>
      <c r="T1496" s="297"/>
      <c r="U1496" s="344"/>
      <c r="V1496" s="344"/>
      <c r="W1496" s="335">
        <f t="shared" si="23"/>
        <v>0</v>
      </c>
      <c r="X1496" s="292" t="s">
        <v>439</v>
      </c>
    </row>
    <row r="1497" spans="1:24" x14ac:dyDescent="0.2">
      <c r="A1497" s="463" t="s">
        <v>323</v>
      </c>
      <c r="B1497" s="465">
        <v>403</v>
      </c>
      <c r="C1497" s="463" t="s">
        <v>1284</v>
      </c>
      <c r="D1497" s="463" t="s">
        <v>42</v>
      </c>
      <c r="E1497" s="463">
        <v>50</v>
      </c>
      <c r="F1497" s="463">
        <v>157</v>
      </c>
      <c r="G1497" s="463">
        <v>27</v>
      </c>
      <c r="H1497" s="463">
        <v>11</v>
      </c>
      <c r="I1497" s="463">
        <v>8</v>
      </c>
      <c r="J1497" s="465">
        <v>216</v>
      </c>
      <c r="K1497" s="463" t="s">
        <v>50</v>
      </c>
      <c r="L1497" s="463" t="s">
        <v>44</v>
      </c>
      <c r="M1497" s="463" t="s">
        <v>45</v>
      </c>
      <c r="N1497" s="463" t="s">
        <v>51</v>
      </c>
      <c r="O1497" s="463" t="s">
        <v>51</v>
      </c>
      <c r="P1497" s="464" t="s">
        <v>343</v>
      </c>
      <c r="Q1497" s="302" t="s">
        <v>46</v>
      </c>
      <c r="R1497" s="297" t="s">
        <v>255</v>
      </c>
      <c r="S1497" s="297" t="s">
        <v>51</v>
      </c>
      <c r="T1497" s="297"/>
      <c r="U1497" s="344"/>
      <c r="V1497" s="344"/>
      <c r="W1497" s="335">
        <f t="shared" si="23"/>
        <v>0</v>
      </c>
      <c r="X1497" s="292" t="s">
        <v>439</v>
      </c>
    </row>
    <row r="1498" spans="1:24" ht="24" x14ac:dyDescent="0.2">
      <c r="A1498" s="463"/>
      <c r="B1498" s="465"/>
      <c r="C1498" s="463"/>
      <c r="D1498" s="463"/>
      <c r="E1498" s="463"/>
      <c r="F1498" s="463"/>
      <c r="G1498" s="463"/>
      <c r="H1498" s="463"/>
      <c r="I1498" s="463"/>
      <c r="J1498" s="465"/>
      <c r="K1498" s="463"/>
      <c r="L1498" s="463"/>
      <c r="M1498" s="463"/>
      <c r="N1498" s="463"/>
      <c r="O1498" s="463"/>
      <c r="P1498" s="464"/>
      <c r="Q1498" s="302" t="s">
        <v>60</v>
      </c>
      <c r="R1498" s="297" t="s">
        <v>255</v>
      </c>
      <c r="S1498" s="297" t="s">
        <v>51</v>
      </c>
      <c r="T1498" s="297" t="s">
        <v>61</v>
      </c>
      <c r="U1498" s="344"/>
      <c r="V1498" s="344"/>
      <c r="W1498" s="335">
        <f t="shared" si="23"/>
        <v>0</v>
      </c>
      <c r="X1498" s="292" t="s">
        <v>439</v>
      </c>
    </row>
    <row r="1499" spans="1:24" x14ac:dyDescent="0.2">
      <c r="A1499" s="463" t="s">
        <v>323</v>
      </c>
      <c r="B1499" s="465">
        <v>404</v>
      </c>
      <c r="C1499" s="463" t="s">
        <v>1285</v>
      </c>
      <c r="D1499" s="463" t="s">
        <v>42</v>
      </c>
      <c r="E1499" s="463">
        <v>46</v>
      </c>
      <c r="F1499" s="463">
        <v>145</v>
      </c>
      <c r="G1499" s="463">
        <v>27</v>
      </c>
      <c r="H1499" s="463">
        <v>10</v>
      </c>
      <c r="I1499" s="463">
        <v>10</v>
      </c>
      <c r="J1499" s="465">
        <v>270</v>
      </c>
      <c r="K1499" s="463" t="s">
        <v>50</v>
      </c>
      <c r="L1499" s="463" t="s">
        <v>44</v>
      </c>
      <c r="M1499" s="463" t="s">
        <v>45</v>
      </c>
      <c r="N1499" s="463" t="s">
        <v>51</v>
      </c>
      <c r="O1499" s="463" t="s">
        <v>51</v>
      </c>
      <c r="P1499" s="464" t="s">
        <v>343</v>
      </c>
      <c r="Q1499" s="302" t="s">
        <v>46</v>
      </c>
      <c r="R1499" s="297" t="s">
        <v>255</v>
      </c>
      <c r="S1499" s="297" t="s">
        <v>51</v>
      </c>
      <c r="T1499" s="297"/>
      <c r="U1499" s="344"/>
      <c r="V1499" s="344"/>
      <c r="W1499" s="335">
        <f t="shared" si="23"/>
        <v>0</v>
      </c>
      <c r="X1499" s="292" t="s">
        <v>439</v>
      </c>
    </row>
    <row r="1500" spans="1:24" ht="24" x14ac:dyDescent="0.2">
      <c r="A1500" s="463"/>
      <c r="B1500" s="465"/>
      <c r="C1500" s="463"/>
      <c r="D1500" s="463"/>
      <c r="E1500" s="463"/>
      <c r="F1500" s="463"/>
      <c r="G1500" s="463"/>
      <c r="H1500" s="463"/>
      <c r="I1500" s="463"/>
      <c r="J1500" s="465"/>
      <c r="K1500" s="463"/>
      <c r="L1500" s="463"/>
      <c r="M1500" s="463"/>
      <c r="N1500" s="463"/>
      <c r="O1500" s="463"/>
      <c r="P1500" s="464"/>
      <c r="Q1500" s="302" t="s">
        <v>60</v>
      </c>
      <c r="R1500" s="297" t="s">
        <v>255</v>
      </c>
      <c r="S1500" s="297" t="s">
        <v>51</v>
      </c>
      <c r="T1500" s="297" t="s">
        <v>61</v>
      </c>
      <c r="U1500" s="344"/>
      <c r="V1500" s="344"/>
      <c r="W1500" s="335">
        <f t="shared" si="23"/>
        <v>0</v>
      </c>
      <c r="X1500" s="292" t="s">
        <v>439</v>
      </c>
    </row>
    <row r="1501" spans="1:24" x14ac:dyDescent="0.2">
      <c r="A1501" s="286" t="s">
        <v>323</v>
      </c>
      <c r="B1501" s="349">
        <v>405</v>
      </c>
      <c r="C1501" s="286" t="s">
        <v>1286</v>
      </c>
      <c r="D1501" s="286" t="s">
        <v>82</v>
      </c>
      <c r="E1501" s="286">
        <v>57</v>
      </c>
      <c r="F1501" s="286">
        <v>179</v>
      </c>
      <c r="G1501" s="286">
        <v>26</v>
      </c>
      <c r="H1501" s="286">
        <v>10</v>
      </c>
      <c r="I1501" s="286">
        <v>11</v>
      </c>
      <c r="J1501" s="349">
        <v>286</v>
      </c>
      <c r="K1501" s="286" t="s">
        <v>50</v>
      </c>
      <c r="L1501" s="286" t="s">
        <v>44</v>
      </c>
      <c r="M1501" s="286" t="s">
        <v>45</v>
      </c>
      <c r="N1501" s="286" t="s">
        <v>45</v>
      </c>
      <c r="O1501" s="286" t="s">
        <v>51</v>
      </c>
      <c r="P1501" s="302"/>
      <c r="Q1501" s="302" t="s">
        <v>46</v>
      </c>
      <c r="R1501" s="297" t="s">
        <v>255</v>
      </c>
      <c r="S1501" s="297" t="s">
        <v>51</v>
      </c>
      <c r="T1501" s="297"/>
      <c r="U1501" s="344"/>
      <c r="V1501" s="344"/>
      <c r="W1501" s="335">
        <f t="shared" si="23"/>
        <v>0</v>
      </c>
      <c r="X1501" s="292" t="s">
        <v>439</v>
      </c>
    </row>
    <row r="1502" spans="1:24" x14ac:dyDescent="0.2">
      <c r="A1502" s="286" t="s">
        <v>323</v>
      </c>
      <c r="B1502" s="349">
        <v>406</v>
      </c>
      <c r="C1502" s="286" t="s">
        <v>1287</v>
      </c>
      <c r="D1502" s="286" t="s">
        <v>42</v>
      </c>
      <c r="E1502" s="286">
        <v>53</v>
      </c>
      <c r="F1502" s="286">
        <v>167</v>
      </c>
      <c r="G1502" s="286">
        <v>27</v>
      </c>
      <c r="H1502" s="286">
        <v>10</v>
      </c>
      <c r="I1502" s="286">
        <v>10</v>
      </c>
      <c r="J1502" s="349">
        <v>270</v>
      </c>
      <c r="K1502" s="286" t="s">
        <v>50</v>
      </c>
      <c r="L1502" s="286" t="s">
        <v>44</v>
      </c>
      <c r="M1502" s="286" t="s">
        <v>45</v>
      </c>
      <c r="N1502" s="286" t="s">
        <v>45</v>
      </c>
      <c r="O1502" s="286" t="s">
        <v>51</v>
      </c>
      <c r="P1502" s="302"/>
      <c r="Q1502" s="302" t="s">
        <v>46</v>
      </c>
      <c r="R1502" s="297" t="s">
        <v>255</v>
      </c>
      <c r="S1502" s="297" t="s">
        <v>51</v>
      </c>
      <c r="T1502" s="297"/>
      <c r="U1502" s="344"/>
      <c r="V1502" s="344"/>
      <c r="W1502" s="335">
        <f t="shared" si="23"/>
        <v>0</v>
      </c>
      <c r="X1502" s="292" t="s">
        <v>439</v>
      </c>
    </row>
    <row r="1503" spans="1:24" x14ac:dyDescent="0.2">
      <c r="A1503" s="286" t="s">
        <v>323</v>
      </c>
      <c r="B1503" s="349">
        <v>407</v>
      </c>
      <c r="C1503" s="286" t="s">
        <v>1288</v>
      </c>
      <c r="D1503" s="286" t="s">
        <v>42</v>
      </c>
      <c r="E1503" s="286">
        <v>59</v>
      </c>
      <c r="F1503" s="286">
        <v>185</v>
      </c>
      <c r="G1503" s="286">
        <v>28</v>
      </c>
      <c r="H1503" s="286">
        <v>6</v>
      </c>
      <c r="I1503" s="286">
        <v>10</v>
      </c>
      <c r="J1503" s="349">
        <v>280</v>
      </c>
      <c r="K1503" s="286" t="s">
        <v>50</v>
      </c>
      <c r="L1503" s="286" t="s">
        <v>44</v>
      </c>
      <c r="M1503" s="286" t="s">
        <v>45</v>
      </c>
      <c r="N1503" s="286" t="s">
        <v>45</v>
      </c>
      <c r="O1503" s="286" t="s">
        <v>45</v>
      </c>
      <c r="P1503" s="302"/>
      <c r="Q1503" s="302" t="s">
        <v>46</v>
      </c>
      <c r="R1503" s="297" t="s">
        <v>255</v>
      </c>
      <c r="S1503" s="297" t="s">
        <v>51</v>
      </c>
      <c r="T1503" s="297"/>
      <c r="U1503" s="344"/>
      <c r="V1503" s="344"/>
      <c r="W1503" s="335">
        <f t="shared" si="23"/>
        <v>0</v>
      </c>
      <c r="X1503" s="292" t="s">
        <v>439</v>
      </c>
    </row>
    <row r="1504" spans="1:24" x14ac:dyDescent="0.2">
      <c r="A1504" s="463" t="s">
        <v>323</v>
      </c>
      <c r="B1504" s="465">
        <v>408</v>
      </c>
      <c r="C1504" s="463" t="s">
        <v>1289</v>
      </c>
      <c r="D1504" s="463" t="s">
        <v>42</v>
      </c>
      <c r="E1504" s="463">
        <v>52</v>
      </c>
      <c r="F1504" s="463">
        <v>163</v>
      </c>
      <c r="G1504" s="463">
        <v>27</v>
      </c>
      <c r="H1504" s="463">
        <v>9</v>
      </c>
      <c r="I1504" s="463">
        <v>10</v>
      </c>
      <c r="J1504" s="465">
        <v>270</v>
      </c>
      <c r="K1504" s="463" t="s">
        <v>50</v>
      </c>
      <c r="L1504" s="463" t="s">
        <v>44</v>
      </c>
      <c r="M1504" s="463" t="s">
        <v>45</v>
      </c>
      <c r="N1504" s="463" t="s">
        <v>51</v>
      </c>
      <c r="O1504" s="463" t="s">
        <v>51</v>
      </c>
      <c r="P1504" s="464" t="s">
        <v>66</v>
      </c>
      <c r="Q1504" s="302" t="s">
        <v>46</v>
      </c>
      <c r="R1504" s="297" t="s">
        <v>255</v>
      </c>
      <c r="S1504" s="297" t="s">
        <v>51</v>
      </c>
      <c r="T1504" s="297"/>
      <c r="U1504" s="344"/>
      <c r="V1504" s="344"/>
      <c r="W1504" s="335">
        <f t="shared" si="23"/>
        <v>0</v>
      </c>
      <c r="X1504" s="292" t="s">
        <v>439</v>
      </c>
    </row>
    <row r="1505" spans="1:24" ht="24" x14ac:dyDescent="0.2">
      <c r="A1505" s="463"/>
      <c r="B1505" s="465"/>
      <c r="C1505" s="463"/>
      <c r="D1505" s="463"/>
      <c r="E1505" s="463"/>
      <c r="F1505" s="463"/>
      <c r="G1505" s="463"/>
      <c r="H1505" s="463"/>
      <c r="I1505" s="463"/>
      <c r="J1505" s="465"/>
      <c r="K1505" s="463"/>
      <c r="L1505" s="463"/>
      <c r="M1505" s="463"/>
      <c r="N1505" s="463"/>
      <c r="O1505" s="463"/>
      <c r="P1505" s="464"/>
      <c r="Q1505" s="302" t="s">
        <v>60</v>
      </c>
      <c r="R1505" s="297" t="s">
        <v>255</v>
      </c>
      <c r="S1505" s="297" t="s">
        <v>51</v>
      </c>
      <c r="T1505" s="297" t="s">
        <v>61</v>
      </c>
      <c r="U1505" s="344"/>
      <c r="V1505" s="344"/>
      <c r="W1505" s="335">
        <f t="shared" si="23"/>
        <v>0</v>
      </c>
      <c r="X1505" s="292" t="s">
        <v>439</v>
      </c>
    </row>
    <row r="1506" spans="1:24" x14ac:dyDescent="0.2">
      <c r="A1506" s="286" t="s">
        <v>323</v>
      </c>
      <c r="B1506" s="349">
        <v>409</v>
      </c>
      <c r="C1506" s="286" t="s">
        <v>1290</v>
      </c>
      <c r="D1506" s="286" t="s">
        <v>42</v>
      </c>
      <c r="E1506" s="286">
        <v>63</v>
      </c>
      <c r="F1506" s="286">
        <v>198</v>
      </c>
      <c r="G1506" s="286">
        <v>28</v>
      </c>
      <c r="H1506" s="286">
        <v>13</v>
      </c>
      <c r="I1506" s="286">
        <v>10</v>
      </c>
      <c r="J1506" s="349">
        <v>280</v>
      </c>
      <c r="K1506" s="286" t="s">
        <v>50</v>
      </c>
      <c r="L1506" s="286" t="s">
        <v>44</v>
      </c>
      <c r="M1506" s="286" t="s">
        <v>45</v>
      </c>
      <c r="N1506" s="286" t="s">
        <v>45</v>
      </c>
      <c r="O1506" s="286" t="s">
        <v>51</v>
      </c>
      <c r="P1506" s="302" t="s">
        <v>343</v>
      </c>
      <c r="Q1506" s="302" t="s">
        <v>46</v>
      </c>
      <c r="R1506" s="297" t="s">
        <v>255</v>
      </c>
      <c r="S1506" s="297" t="s">
        <v>51</v>
      </c>
      <c r="T1506" s="297"/>
      <c r="U1506" s="344"/>
      <c r="V1506" s="344"/>
      <c r="W1506" s="335">
        <f t="shared" si="23"/>
        <v>0</v>
      </c>
      <c r="X1506" s="292" t="s">
        <v>439</v>
      </c>
    </row>
    <row r="1507" spans="1:24" x14ac:dyDescent="0.2">
      <c r="A1507" s="286" t="s">
        <v>323</v>
      </c>
      <c r="B1507" s="349">
        <v>410</v>
      </c>
      <c r="C1507" s="286" t="s">
        <v>1291</v>
      </c>
      <c r="D1507" s="286" t="s">
        <v>42</v>
      </c>
      <c r="E1507" s="286">
        <v>40</v>
      </c>
      <c r="F1507" s="286">
        <v>126</v>
      </c>
      <c r="G1507" s="286">
        <v>28</v>
      </c>
      <c r="H1507" s="286">
        <v>13</v>
      </c>
      <c r="I1507" s="286">
        <v>10</v>
      </c>
      <c r="J1507" s="349">
        <v>280</v>
      </c>
      <c r="K1507" s="286" t="s">
        <v>50</v>
      </c>
      <c r="L1507" s="286" t="s">
        <v>44</v>
      </c>
      <c r="M1507" s="286" t="s">
        <v>45</v>
      </c>
      <c r="N1507" s="286" t="s">
        <v>45</v>
      </c>
      <c r="O1507" s="286" t="s">
        <v>51</v>
      </c>
      <c r="P1507" s="302"/>
      <c r="Q1507" s="302" t="s">
        <v>46</v>
      </c>
      <c r="R1507" s="297" t="s">
        <v>255</v>
      </c>
      <c r="S1507" s="297" t="s">
        <v>51</v>
      </c>
      <c r="T1507" s="297"/>
      <c r="U1507" s="344"/>
      <c r="V1507" s="344"/>
      <c r="W1507" s="335">
        <f t="shared" si="23"/>
        <v>0</v>
      </c>
      <c r="X1507" s="292" t="s">
        <v>439</v>
      </c>
    </row>
    <row r="1508" spans="1:24" x14ac:dyDescent="0.2">
      <c r="A1508" s="463" t="s">
        <v>323</v>
      </c>
      <c r="B1508" s="465">
        <v>411</v>
      </c>
      <c r="C1508" s="463" t="s">
        <v>1292</v>
      </c>
      <c r="D1508" s="463" t="s">
        <v>82</v>
      </c>
      <c r="E1508" s="463">
        <v>56</v>
      </c>
      <c r="F1508" s="463">
        <v>176</v>
      </c>
      <c r="G1508" s="463">
        <v>26</v>
      </c>
      <c r="H1508" s="463">
        <v>9</v>
      </c>
      <c r="I1508" s="463">
        <v>10</v>
      </c>
      <c r="J1508" s="465">
        <v>260</v>
      </c>
      <c r="K1508" s="463" t="s">
        <v>50</v>
      </c>
      <c r="L1508" s="463" t="s">
        <v>44</v>
      </c>
      <c r="M1508" s="463" t="s">
        <v>45</v>
      </c>
      <c r="N1508" s="463" t="s">
        <v>45</v>
      </c>
      <c r="O1508" s="463" t="s">
        <v>51</v>
      </c>
      <c r="P1508" s="464"/>
      <c r="Q1508" s="302" t="s">
        <v>46</v>
      </c>
      <c r="R1508" s="297" t="s">
        <v>255</v>
      </c>
      <c r="S1508" s="297" t="s">
        <v>51</v>
      </c>
      <c r="T1508" s="297"/>
      <c r="U1508" s="344"/>
      <c r="V1508" s="344"/>
      <c r="W1508" s="335">
        <f t="shared" si="23"/>
        <v>0</v>
      </c>
      <c r="X1508" s="292" t="s">
        <v>439</v>
      </c>
    </row>
    <row r="1509" spans="1:24" ht="24" x14ac:dyDescent="0.2">
      <c r="A1509" s="463"/>
      <c r="B1509" s="465"/>
      <c r="C1509" s="463"/>
      <c r="D1509" s="463"/>
      <c r="E1509" s="463"/>
      <c r="F1509" s="463"/>
      <c r="G1509" s="463"/>
      <c r="H1509" s="463"/>
      <c r="I1509" s="463"/>
      <c r="J1509" s="465"/>
      <c r="K1509" s="463"/>
      <c r="L1509" s="463"/>
      <c r="M1509" s="463"/>
      <c r="N1509" s="463"/>
      <c r="O1509" s="463"/>
      <c r="P1509" s="464"/>
      <c r="Q1509" s="302" t="s">
        <v>48</v>
      </c>
      <c r="R1509" s="297" t="s">
        <v>255</v>
      </c>
      <c r="S1509" s="297" t="s">
        <v>51</v>
      </c>
      <c r="T1509" s="297"/>
      <c r="U1509" s="344"/>
      <c r="V1509" s="344"/>
      <c r="W1509" s="335">
        <f t="shared" si="23"/>
        <v>0</v>
      </c>
      <c r="X1509" s="292" t="s">
        <v>439</v>
      </c>
    </row>
    <row r="1510" spans="1:24" x14ac:dyDescent="0.2">
      <c r="A1510" s="463" t="s">
        <v>323</v>
      </c>
      <c r="B1510" s="465">
        <v>412</v>
      </c>
      <c r="C1510" s="463" t="s">
        <v>1293</v>
      </c>
      <c r="D1510" s="463" t="s">
        <v>42</v>
      </c>
      <c r="E1510" s="463">
        <v>57</v>
      </c>
      <c r="F1510" s="463">
        <v>179</v>
      </c>
      <c r="G1510" s="463">
        <v>26</v>
      </c>
      <c r="H1510" s="463">
        <v>7</v>
      </c>
      <c r="I1510" s="463">
        <v>12</v>
      </c>
      <c r="J1510" s="465">
        <v>312</v>
      </c>
      <c r="K1510" s="463" t="s">
        <v>50</v>
      </c>
      <c r="L1510" s="463" t="s">
        <v>44</v>
      </c>
      <c r="M1510" s="463" t="s">
        <v>45</v>
      </c>
      <c r="N1510" s="463" t="s">
        <v>51</v>
      </c>
      <c r="O1510" s="463" t="s">
        <v>51</v>
      </c>
      <c r="P1510" s="464" t="s">
        <v>66</v>
      </c>
      <c r="Q1510" s="302" t="s">
        <v>46</v>
      </c>
      <c r="R1510" s="297" t="s">
        <v>255</v>
      </c>
      <c r="S1510" s="297" t="s">
        <v>51</v>
      </c>
      <c r="T1510" s="297"/>
      <c r="U1510" s="344"/>
      <c r="V1510" s="344"/>
      <c r="W1510" s="335">
        <f t="shared" si="23"/>
        <v>0</v>
      </c>
      <c r="X1510" s="292" t="s">
        <v>439</v>
      </c>
    </row>
    <row r="1511" spans="1:24" ht="24" x14ac:dyDescent="0.2">
      <c r="A1511" s="463"/>
      <c r="B1511" s="465"/>
      <c r="C1511" s="463"/>
      <c r="D1511" s="463"/>
      <c r="E1511" s="463"/>
      <c r="F1511" s="463"/>
      <c r="G1511" s="463"/>
      <c r="H1511" s="463"/>
      <c r="I1511" s="463"/>
      <c r="J1511" s="465"/>
      <c r="K1511" s="463"/>
      <c r="L1511" s="463"/>
      <c r="M1511" s="463"/>
      <c r="N1511" s="463"/>
      <c r="O1511" s="463"/>
      <c r="P1511" s="464"/>
      <c r="Q1511" s="302" t="s">
        <v>60</v>
      </c>
      <c r="R1511" s="297" t="s">
        <v>255</v>
      </c>
      <c r="S1511" s="297" t="s">
        <v>51</v>
      </c>
      <c r="T1511" s="297" t="s">
        <v>61</v>
      </c>
      <c r="U1511" s="344"/>
      <c r="V1511" s="344"/>
      <c r="W1511" s="335">
        <f t="shared" si="23"/>
        <v>0</v>
      </c>
      <c r="X1511" s="292" t="s">
        <v>439</v>
      </c>
    </row>
    <row r="1512" spans="1:24" x14ac:dyDescent="0.2">
      <c r="A1512" s="463" t="s">
        <v>323</v>
      </c>
      <c r="B1512" s="465">
        <v>413</v>
      </c>
      <c r="C1512" s="463" t="s">
        <v>1294</v>
      </c>
      <c r="D1512" s="463" t="s">
        <v>82</v>
      </c>
      <c r="E1512" s="463">
        <v>45</v>
      </c>
      <c r="F1512" s="463">
        <v>141</v>
      </c>
      <c r="G1512" s="463">
        <v>25</v>
      </c>
      <c r="H1512" s="463">
        <v>7</v>
      </c>
      <c r="I1512" s="463">
        <v>9</v>
      </c>
      <c r="J1512" s="465">
        <v>225</v>
      </c>
      <c r="K1512" s="463" t="s">
        <v>50</v>
      </c>
      <c r="L1512" s="463" t="s">
        <v>44</v>
      </c>
      <c r="M1512" s="463" t="s">
        <v>45</v>
      </c>
      <c r="N1512" s="463" t="s">
        <v>51</v>
      </c>
      <c r="O1512" s="463" t="s">
        <v>51</v>
      </c>
      <c r="P1512" s="464" t="s">
        <v>66</v>
      </c>
      <c r="Q1512" s="302" t="s">
        <v>46</v>
      </c>
      <c r="R1512" s="297" t="s">
        <v>255</v>
      </c>
      <c r="S1512" s="297" t="s">
        <v>51</v>
      </c>
      <c r="T1512" s="297"/>
      <c r="U1512" s="344"/>
      <c r="V1512" s="344"/>
      <c r="W1512" s="335">
        <f t="shared" si="23"/>
        <v>0</v>
      </c>
      <c r="X1512" s="292" t="s">
        <v>439</v>
      </c>
    </row>
    <row r="1513" spans="1:24" ht="24" x14ac:dyDescent="0.2">
      <c r="A1513" s="463"/>
      <c r="B1513" s="465"/>
      <c r="C1513" s="463"/>
      <c r="D1513" s="463"/>
      <c r="E1513" s="463"/>
      <c r="F1513" s="463"/>
      <c r="G1513" s="463"/>
      <c r="H1513" s="463"/>
      <c r="I1513" s="463"/>
      <c r="J1513" s="465"/>
      <c r="K1513" s="463"/>
      <c r="L1513" s="463"/>
      <c r="M1513" s="463"/>
      <c r="N1513" s="463"/>
      <c r="O1513" s="463"/>
      <c r="P1513" s="464"/>
      <c r="Q1513" s="302" t="s">
        <v>60</v>
      </c>
      <c r="R1513" s="297" t="s">
        <v>255</v>
      </c>
      <c r="S1513" s="297" t="s">
        <v>51</v>
      </c>
      <c r="T1513" s="297" t="s">
        <v>61</v>
      </c>
      <c r="U1513" s="344"/>
      <c r="V1513" s="344"/>
      <c r="W1513" s="335">
        <f t="shared" si="23"/>
        <v>0</v>
      </c>
      <c r="X1513" s="292" t="s">
        <v>439</v>
      </c>
    </row>
    <row r="1514" spans="1:24" x14ac:dyDescent="0.2">
      <c r="A1514" s="463" t="s">
        <v>323</v>
      </c>
      <c r="B1514" s="465">
        <v>414</v>
      </c>
      <c r="C1514" s="463" t="s">
        <v>1295</v>
      </c>
      <c r="D1514" s="463" t="s">
        <v>42</v>
      </c>
      <c r="E1514" s="463">
        <v>47</v>
      </c>
      <c r="F1514" s="463">
        <v>148</v>
      </c>
      <c r="G1514" s="463">
        <v>23</v>
      </c>
      <c r="H1514" s="463">
        <v>7</v>
      </c>
      <c r="I1514" s="463">
        <v>9</v>
      </c>
      <c r="J1514" s="465">
        <v>207</v>
      </c>
      <c r="K1514" s="463" t="s">
        <v>50</v>
      </c>
      <c r="L1514" s="463" t="s">
        <v>44</v>
      </c>
      <c r="M1514" s="463" t="s">
        <v>51</v>
      </c>
      <c r="N1514" s="463" t="s">
        <v>51</v>
      </c>
      <c r="O1514" s="463" t="s">
        <v>51</v>
      </c>
      <c r="P1514" s="464" t="s">
        <v>66</v>
      </c>
      <c r="Q1514" s="302" t="s">
        <v>46</v>
      </c>
      <c r="R1514" s="297" t="s">
        <v>255</v>
      </c>
      <c r="S1514" s="297" t="s">
        <v>51</v>
      </c>
      <c r="T1514" s="297"/>
      <c r="U1514" s="344"/>
      <c r="V1514" s="344"/>
      <c r="W1514" s="335">
        <f t="shared" si="23"/>
        <v>0</v>
      </c>
      <c r="X1514" s="292" t="s">
        <v>439</v>
      </c>
    </row>
    <row r="1515" spans="1:24" ht="24" x14ac:dyDescent="0.2">
      <c r="A1515" s="463"/>
      <c r="B1515" s="465"/>
      <c r="C1515" s="463"/>
      <c r="D1515" s="463"/>
      <c r="E1515" s="463"/>
      <c r="F1515" s="463"/>
      <c r="G1515" s="463"/>
      <c r="H1515" s="463"/>
      <c r="I1515" s="463"/>
      <c r="J1515" s="465"/>
      <c r="K1515" s="463"/>
      <c r="L1515" s="463"/>
      <c r="M1515" s="463"/>
      <c r="N1515" s="463"/>
      <c r="O1515" s="463"/>
      <c r="P1515" s="464"/>
      <c r="Q1515" s="302" t="s">
        <v>60</v>
      </c>
      <c r="R1515" s="297" t="s">
        <v>255</v>
      </c>
      <c r="S1515" s="297" t="s">
        <v>51</v>
      </c>
      <c r="T1515" s="297" t="s">
        <v>61</v>
      </c>
      <c r="U1515" s="344"/>
      <c r="V1515" s="344"/>
      <c r="W1515" s="335">
        <f t="shared" si="23"/>
        <v>0</v>
      </c>
      <c r="X1515" s="292" t="s">
        <v>439</v>
      </c>
    </row>
    <row r="1516" spans="1:24" x14ac:dyDescent="0.2">
      <c r="A1516" s="463" t="s">
        <v>323</v>
      </c>
      <c r="B1516" s="465">
        <v>415</v>
      </c>
      <c r="C1516" s="463" t="s">
        <v>1296</v>
      </c>
      <c r="D1516" s="463" t="s">
        <v>82</v>
      </c>
      <c r="E1516" s="463">
        <v>48</v>
      </c>
      <c r="F1516" s="463">
        <v>151</v>
      </c>
      <c r="G1516" s="463">
        <v>23</v>
      </c>
      <c r="H1516" s="463">
        <v>9</v>
      </c>
      <c r="I1516" s="463">
        <v>8</v>
      </c>
      <c r="J1516" s="465">
        <v>184</v>
      </c>
      <c r="K1516" s="463" t="s">
        <v>50</v>
      </c>
      <c r="L1516" s="463" t="s">
        <v>44</v>
      </c>
      <c r="M1516" s="463" t="s">
        <v>45</v>
      </c>
      <c r="N1516" s="463" t="s">
        <v>51</v>
      </c>
      <c r="O1516" s="463" t="s">
        <v>51</v>
      </c>
      <c r="P1516" s="464"/>
      <c r="Q1516" s="302" t="s">
        <v>46</v>
      </c>
      <c r="R1516" s="297" t="s">
        <v>255</v>
      </c>
      <c r="S1516" s="297" t="s">
        <v>51</v>
      </c>
      <c r="T1516" s="297"/>
      <c r="U1516" s="344"/>
      <c r="V1516" s="344"/>
      <c r="W1516" s="335">
        <f t="shared" si="23"/>
        <v>0</v>
      </c>
      <c r="X1516" s="292" t="s">
        <v>439</v>
      </c>
    </row>
    <row r="1517" spans="1:24" ht="24" x14ac:dyDescent="0.2">
      <c r="A1517" s="463"/>
      <c r="B1517" s="465"/>
      <c r="C1517" s="463"/>
      <c r="D1517" s="463"/>
      <c r="E1517" s="463"/>
      <c r="F1517" s="463"/>
      <c r="G1517" s="463"/>
      <c r="H1517" s="463"/>
      <c r="I1517" s="463"/>
      <c r="J1517" s="465"/>
      <c r="K1517" s="463"/>
      <c r="L1517" s="463"/>
      <c r="M1517" s="463"/>
      <c r="N1517" s="463"/>
      <c r="O1517" s="463"/>
      <c r="P1517" s="464"/>
      <c r="Q1517" s="302" t="s">
        <v>60</v>
      </c>
      <c r="R1517" s="297" t="s">
        <v>255</v>
      </c>
      <c r="S1517" s="297" t="s">
        <v>51</v>
      </c>
      <c r="T1517" s="297" t="s">
        <v>61</v>
      </c>
      <c r="U1517" s="344"/>
      <c r="V1517" s="344"/>
      <c r="W1517" s="335">
        <f t="shared" si="23"/>
        <v>0</v>
      </c>
      <c r="X1517" s="292" t="s">
        <v>439</v>
      </c>
    </row>
    <row r="1518" spans="1:24" x14ac:dyDescent="0.2">
      <c r="A1518" s="286" t="s">
        <v>323</v>
      </c>
      <c r="B1518" s="349">
        <v>416</v>
      </c>
      <c r="C1518" s="286" t="s">
        <v>1297</v>
      </c>
      <c r="D1518" s="286" t="s">
        <v>82</v>
      </c>
      <c r="E1518" s="286">
        <v>53</v>
      </c>
      <c r="F1518" s="286">
        <v>167</v>
      </c>
      <c r="G1518" s="286">
        <v>21</v>
      </c>
      <c r="H1518" s="286">
        <v>9</v>
      </c>
      <c r="I1518" s="286">
        <v>10</v>
      </c>
      <c r="J1518" s="349">
        <v>210</v>
      </c>
      <c r="K1518" s="286" t="s">
        <v>50</v>
      </c>
      <c r="L1518" s="286" t="s">
        <v>44</v>
      </c>
      <c r="M1518" s="286" t="s">
        <v>45</v>
      </c>
      <c r="N1518" s="286" t="s">
        <v>45</v>
      </c>
      <c r="O1518" s="286" t="s">
        <v>51</v>
      </c>
      <c r="P1518" s="302"/>
      <c r="Q1518" s="302" t="s">
        <v>46</v>
      </c>
      <c r="R1518" s="297" t="s">
        <v>255</v>
      </c>
      <c r="S1518" s="297" t="s">
        <v>51</v>
      </c>
      <c r="T1518" s="297"/>
      <c r="U1518" s="344"/>
      <c r="V1518" s="344"/>
      <c r="W1518" s="335">
        <f t="shared" si="23"/>
        <v>0</v>
      </c>
      <c r="X1518" s="292" t="s">
        <v>439</v>
      </c>
    </row>
    <row r="1519" spans="1:24" x14ac:dyDescent="0.2">
      <c r="A1519" s="286" t="s">
        <v>323</v>
      </c>
      <c r="B1519" s="349">
        <v>417</v>
      </c>
      <c r="C1519" s="286" t="s">
        <v>1298</v>
      </c>
      <c r="D1519" s="286" t="s">
        <v>82</v>
      </c>
      <c r="E1519" s="286">
        <v>57</v>
      </c>
      <c r="F1519" s="286">
        <v>179</v>
      </c>
      <c r="G1519" s="286">
        <v>22</v>
      </c>
      <c r="H1519" s="286">
        <v>5</v>
      </c>
      <c r="I1519" s="286">
        <v>10</v>
      </c>
      <c r="J1519" s="349">
        <v>220</v>
      </c>
      <c r="K1519" s="286" t="s">
        <v>50</v>
      </c>
      <c r="L1519" s="286" t="s">
        <v>44</v>
      </c>
      <c r="M1519" s="286" t="s">
        <v>45</v>
      </c>
      <c r="N1519" s="286" t="s">
        <v>45</v>
      </c>
      <c r="O1519" s="286" t="s">
        <v>51</v>
      </c>
      <c r="P1519" s="302"/>
      <c r="Q1519" s="302" t="s">
        <v>46</v>
      </c>
      <c r="R1519" s="297" t="s">
        <v>255</v>
      </c>
      <c r="S1519" s="297" t="s">
        <v>51</v>
      </c>
      <c r="T1519" s="297"/>
      <c r="U1519" s="344"/>
      <c r="V1519" s="344"/>
      <c r="W1519" s="335">
        <f t="shared" si="23"/>
        <v>0</v>
      </c>
      <c r="X1519" s="292" t="s">
        <v>439</v>
      </c>
    </row>
    <row r="1520" spans="1:24" x14ac:dyDescent="0.2">
      <c r="A1520" s="463" t="s">
        <v>323</v>
      </c>
      <c r="B1520" s="465">
        <v>418</v>
      </c>
      <c r="C1520" s="463" t="s">
        <v>1299</v>
      </c>
      <c r="D1520" s="463" t="s">
        <v>82</v>
      </c>
      <c r="E1520" s="463">
        <v>50</v>
      </c>
      <c r="F1520" s="463">
        <v>157</v>
      </c>
      <c r="G1520" s="463">
        <v>22</v>
      </c>
      <c r="H1520" s="463">
        <v>3</v>
      </c>
      <c r="I1520" s="463">
        <v>9</v>
      </c>
      <c r="J1520" s="465">
        <v>198</v>
      </c>
      <c r="K1520" s="463" t="s">
        <v>50</v>
      </c>
      <c r="L1520" s="463" t="s">
        <v>44</v>
      </c>
      <c r="M1520" s="463" t="s">
        <v>45</v>
      </c>
      <c r="N1520" s="463" t="s">
        <v>45</v>
      </c>
      <c r="O1520" s="463" t="s">
        <v>51</v>
      </c>
      <c r="P1520" s="464"/>
      <c r="Q1520" s="302" t="s">
        <v>46</v>
      </c>
      <c r="R1520" s="297" t="s">
        <v>255</v>
      </c>
      <c r="S1520" s="297" t="s">
        <v>51</v>
      </c>
      <c r="T1520" s="297"/>
      <c r="U1520" s="344"/>
      <c r="V1520" s="344"/>
      <c r="W1520" s="335">
        <f t="shared" si="23"/>
        <v>0</v>
      </c>
      <c r="X1520" s="292" t="s">
        <v>439</v>
      </c>
    </row>
    <row r="1521" spans="1:24" ht="24" x14ac:dyDescent="0.2">
      <c r="A1521" s="463"/>
      <c r="B1521" s="465"/>
      <c r="C1521" s="463"/>
      <c r="D1521" s="463"/>
      <c r="E1521" s="463"/>
      <c r="F1521" s="463"/>
      <c r="G1521" s="463"/>
      <c r="H1521" s="463"/>
      <c r="I1521" s="463"/>
      <c r="J1521" s="465"/>
      <c r="K1521" s="463"/>
      <c r="L1521" s="463"/>
      <c r="M1521" s="463"/>
      <c r="N1521" s="463"/>
      <c r="O1521" s="463"/>
      <c r="P1521" s="464"/>
      <c r="Q1521" s="302" t="s">
        <v>48</v>
      </c>
      <c r="R1521" s="297" t="s">
        <v>255</v>
      </c>
      <c r="S1521" s="297" t="s">
        <v>51</v>
      </c>
      <c r="T1521" s="297"/>
      <c r="U1521" s="344"/>
      <c r="V1521" s="344"/>
      <c r="W1521" s="335">
        <f t="shared" si="23"/>
        <v>0</v>
      </c>
      <c r="X1521" s="292" t="s">
        <v>439</v>
      </c>
    </row>
    <row r="1522" spans="1:24" x14ac:dyDescent="0.2">
      <c r="A1522" s="463" t="s">
        <v>323</v>
      </c>
      <c r="B1522" s="465">
        <v>419</v>
      </c>
      <c r="C1522" s="463" t="s">
        <v>1300</v>
      </c>
      <c r="D1522" s="463" t="s">
        <v>82</v>
      </c>
      <c r="E1522" s="463">
        <v>63</v>
      </c>
      <c r="F1522" s="463">
        <v>198</v>
      </c>
      <c r="G1522" s="463">
        <v>21</v>
      </c>
      <c r="H1522" s="463">
        <v>3</v>
      </c>
      <c r="I1522" s="463">
        <v>11</v>
      </c>
      <c r="J1522" s="465">
        <v>231</v>
      </c>
      <c r="K1522" s="463" t="s">
        <v>50</v>
      </c>
      <c r="L1522" s="463" t="s">
        <v>44</v>
      </c>
      <c r="M1522" s="463" t="s">
        <v>45</v>
      </c>
      <c r="N1522" s="463" t="s">
        <v>51</v>
      </c>
      <c r="O1522" s="463" t="s">
        <v>43</v>
      </c>
      <c r="P1522" s="464" t="s">
        <v>344</v>
      </c>
      <c r="Q1522" s="302" t="s">
        <v>46</v>
      </c>
      <c r="R1522" s="297" t="s">
        <v>255</v>
      </c>
      <c r="S1522" s="297" t="s">
        <v>45</v>
      </c>
      <c r="T1522" s="297"/>
      <c r="U1522" s="344"/>
      <c r="V1522" s="344"/>
      <c r="W1522" s="335">
        <f t="shared" si="23"/>
        <v>0</v>
      </c>
      <c r="X1522" s="292" t="s">
        <v>439</v>
      </c>
    </row>
    <row r="1523" spans="1:24" ht="24" x14ac:dyDescent="0.2">
      <c r="A1523" s="463"/>
      <c r="B1523" s="465"/>
      <c r="C1523" s="463"/>
      <c r="D1523" s="463"/>
      <c r="E1523" s="463"/>
      <c r="F1523" s="463"/>
      <c r="G1523" s="463"/>
      <c r="H1523" s="463"/>
      <c r="I1523" s="463"/>
      <c r="J1523" s="465"/>
      <c r="K1523" s="463"/>
      <c r="L1523" s="463"/>
      <c r="M1523" s="463"/>
      <c r="N1523" s="463"/>
      <c r="O1523" s="463"/>
      <c r="P1523" s="464"/>
      <c r="Q1523" s="302" t="s">
        <v>48</v>
      </c>
      <c r="R1523" s="297" t="s">
        <v>255</v>
      </c>
      <c r="S1523" s="297" t="s">
        <v>45</v>
      </c>
      <c r="T1523" s="297"/>
      <c r="U1523" s="344"/>
      <c r="V1523" s="344"/>
      <c r="W1523" s="335">
        <f t="shared" si="23"/>
        <v>0</v>
      </c>
      <c r="X1523" s="292" t="s">
        <v>439</v>
      </c>
    </row>
    <row r="1524" spans="1:24" x14ac:dyDescent="0.2">
      <c r="A1524" s="463" t="s">
        <v>323</v>
      </c>
      <c r="B1524" s="465">
        <v>421</v>
      </c>
      <c r="C1524" s="463" t="s">
        <v>1301</v>
      </c>
      <c r="D1524" s="463" t="s">
        <v>82</v>
      </c>
      <c r="E1524" s="463">
        <v>65</v>
      </c>
      <c r="F1524" s="463">
        <v>204</v>
      </c>
      <c r="G1524" s="463">
        <v>21</v>
      </c>
      <c r="H1524" s="463">
        <v>5</v>
      </c>
      <c r="I1524" s="463">
        <v>11</v>
      </c>
      <c r="J1524" s="465">
        <v>231</v>
      </c>
      <c r="K1524" s="463" t="s">
        <v>50</v>
      </c>
      <c r="L1524" s="463" t="s">
        <v>44</v>
      </c>
      <c r="M1524" s="463" t="s">
        <v>45</v>
      </c>
      <c r="N1524" s="463" t="s">
        <v>51</v>
      </c>
      <c r="O1524" s="463" t="s">
        <v>43</v>
      </c>
      <c r="P1524" s="464" t="s">
        <v>345</v>
      </c>
      <c r="Q1524" s="302" t="s">
        <v>46</v>
      </c>
      <c r="R1524" s="297" t="s">
        <v>255</v>
      </c>
      <c r="S1524" s="297" t="s">
        <v>51</v>
      </c>
      <c r="T1524" s="297"/>
      <c r="U1524" s="344"/>
      <c r="V1524" s="344"/>
      <c r="W1524" s="335">
        <f t="shared" si="23"/>
        <v>0</v>
      </c>
      <c r="X1524" s="292" t="s">
        <v>439</v>
      </c>
    </row>
    <row r="1525" spans="1:24" ht="48" x14ac:dyDescent="0.2">
      <c r="A1525" s="463"/>
      <c r="B1525" s="465"/>
      <c r="C1525" s="463"/>
      <c r="D1525" s="463"/>
      <c r="E1525" s="463"/>
      <c r="F1525" s="463"/>
      <c r="G1525" s="463"/>
      <c r="H1525" s="463"/>
      <c r="I1525" s="463"/>
      <c r="J1525" s="465"/>
      <c r="K1525" s="463"/>
      <c r="L1525" s="463"/>
      <c r="M1525" s="463"/>
      <c r="N1525" s="463"/>
      <c r="O1525" s="463"/>
      <c r="P1525" s="464"/>
      <c r="Q1525" s="302" t="s">
        <v>60</v>
      </c>
      <c r="R1525" s="297" t="s">
        <v>255</v>
      </c>
      <c r="S1525" s="297" t="s">
        <v>51</v>
      </c>
      <c r="T1525" s="297" t="s">
        <v>236</v>
      </c>
      <c r="U1525" s="344"/>
      <c r="V1525" s="344"/>
      <c r="W1525" s="335">
        <f t="shared" si="23"/>
        <v>0</v>
      </c>
      <c r="X1525" s="292" t="s">
        <v>439</v>
      </c>
    </row>
    <row r="1526" spans="1:24" x14ac:dyDescent="0.2">
      <c r="A1526" s="463" t="s">
        <v>323</v>
      </c>
      <c r="B1526" s="465">
        <v>422</v>
      </c>
      <c r="C1526" s="463" t="s">
        <v>1302</v>
      </c>
      <c r="D1526" s="463" t="s">
        <v>82</v>
      </c>
      <c r="E1526" s="463">
        <v>65</v>
      </c>
      <c r="F1526" s="463">
        <v>204</v>
      </c>
      <c r="G1526" s="463">
        <v>20</v>
      </c>
      <c r="H1526" s="463">
        <v>5</v>
      </c>
      <c r="I1526" s="463">
        <v>10</v>
      </c>
      <c r="J1526" s="465">
        <v>200</v>
      </c>
      <c r="K1526" s="463" t="s">
        <v>50</v>
      </c>
      <c r="L1526" s="463" t="s">
        <v>44</v>
      </c>
      <c r="M1526" s="463" t="s">
        <v>45</v>
      </c>
      <c r="N1526" s="463" t="s">
        <v>51</v>
      </c>
      <c r="O1526" s="463" t="s">
        <v>51</v>
      </c>
      <c r="P1526" s="464"/>
      <c r="Q1526" s="302" t="s">
        <v>46</v>
      </c>
      <c r="R1526" s="297" t="s">
        <v>255</v>
      </c>
      <c r="S1526" s="297" t="s">
        <v>51</v>
      </c>
      <c r="T1526" s="297"/>
      <c r="U1526" s="344"/>
      <c r="V1526" s="344"/>
      <c r="W1526" s="335">
        <f t="shared" si="23"/>
        <v>0</v>
      </c>
      <c r="X1526" s="292" t="s">
        <v>439</v>
      </c>
    </row>
    <row r="1527" spans="1:24" ht="24" x14ac:dyDescent="0.2">
      <c r="A1527" s="463"/>
      <c r="B1527" s="465"/>
      <c r="C1527" s="463"/>
      <c r="D1527" s="463"/>
      <c r="E1527" s="463"/>
      <c r="F1527" s="463"/>
      <c r="G1527" s="463"/>
      <c r="H1527" s="463"/>
      <c r="I1527" s="463"/>
      <c r="J1527" s="465"/>
      <c r="K1527" s="463"/>
      <c r="L1527" s="463"/>
      <c r="M1527" s="463"/>
      <c r="N1527" s="463"/>
      <c r="O1527" s="463"/>
      <c r="P1527" s="464"/>
      <c r="Q1527" s="302" t="s">
        <v>60</v>
      </c>
      <c r="R1527" s="297" t="s">
        <v>255</v>
      </c>
      <c r="S1527" s="297" t="s">
        <v>51</v>
      </c>
      <c r="T1527" s="297" t="s">
        <v>61</v>
      </c>
      <c r="U1527" s="344"/>
      <c r="V1527" s="344"/>
      <c r="W1527" s="335">
        <f t="shared" si="23"/>
        <v>0</v>
      </c>
      <c r="X1527" s="292" t="s">
        <v>439</v>
      </c>
    </row>
    <row r="1528" spans="1:24" x14ac:dyDescent="0.2">
      <c r="A1528" s="463" t="s">
        <v>323</v>
      </c>
      <c r="B1528" s="465">
        <v>423</v>
      </c>
      <c r="C1528" s="463" t="s">
        <v>1303</v>
      </c>
      <c r="D1528" s="463" t="s">
        <v>82</v>
      </c>
      <c r="E1528" s="463">
        <v>57</v>
      </c>
      <c r="F1528" s="463">
        <v>179</v>
      </c>
      <c r="G1528" s="463">
        <v>20</v>
      </c>
      <c r="H1528" s="463">
        <v>3</v>
      </c>
      <c r="I1528" s="463">
        <v>9</v>
      </c>
      <c r="J1528" s="465">
        <v>180</v>
      </c>
      <c r="K1528" s="463" t="s">
        <v>50</v>
      </c>
      <c r="L1528" s="463" t="s">
        <v>44</v>
      </c>
      <c r="M1528" s="463" t="s">
        <v>45</v>
      </c>
      <c r="N1528" s="463" t="s">
        <v>45</v>
      </c>
      <c r="O1528" s="463" t="s">
        <v>51</v>
      </c>
      <c r="P1528" s="464"/>
      <c r="Q1528" s="302" t="s">
        <v>46</v>
      </c>
      <c r="R1528" s="297" t="s">
        <v>255</v>
      </c>
      <c r="S1528" s="297" t="s">
        <v>51</v>
      </c>
      <c r="T1528" s="297"/>
      <c r="U1528" s="344"/>
      <c r="V1528" s="344"/>
      <c r="W1528" s="335">
        <f t="shared" si="23"/>
        <v>0</v>
      </c>
      <c r="X1528" s="292" t="s">
        <v>439</v>
      </c>
    </row>
    <row r="1529" spans="1:24" ht="24" x14ac:dyDescent="0.2">
      <c r="A1529" s="463"/>
      <c r="B1529" s="465"/>
      <c r="C1529" s="463"/>
      <c r="D1529" s="463"/>
      <c r="E1529" s="463"/>
      <c r="F1529" s="463"/>
      <c r="G1529" s="463"/>
      <c r="H1529" s="463"/>
      <c r="I1529" s="463"/>
      <c r="J1529" s="465"/>
      <c r="K1529" s="463"/>
      <c r="L1529" s="463"/>
      <c r="M1529" s="463"/>
      <c r="N1529" s="463"/>
      <c r="O1529" s="463"/>
      <c r="P1529" s="464"/>
      <c r="Q1529" s="302" t="s">
        <v>48</v>
      </c>
      <c r="R1529" s="297" t="s">
        <v>255</v>
      </c>
      <c r="S1529" s="297" t="s">
        <v>51</v>
      </c>
      <c r="T1529" s="297"/>
      <c r="U1529" s="344"/>
      <c r="V1529" s="344"/>
      <c r="W1529" s="335">
        <f t="shared" si="23"/>
        <v>0</v>
      </c>
      <c r="X1529" s="292" t="s">
        <v>439</v>
      </c>
    </row>
    <row r="1530" spans="1:24" x14ac:dyDescent="0.2">
      <c r="A1530" s="463" t="s">
        <v>323</v>
      </c>
      <c r="B1530" s="465">
        <v>1272</v>
      </c>
      <c r="C1530" s="463" t="s">
        <v>1304</v>
      </c>
      <c r="D1530" s="463" t="s">
        <v>82</v>
      </c>
      <c r="E1530" s="463">
        <v>53</v>
      </c>
      <c r="F1530" s="463">
        <v>167</v>
      </c>
      <c r="G1530" s="463">
        <v>21</v>
      </c>
      <c r="H1530" s="463">
        <v>3</v>
      </c>
      <c r="I1530" s="463">
        <v>8</v>
      </c>
      <c r="J1530" s="465">
        <v>168</v>
      </c>
      <c r="K1530" s="463" t="s">
        <v>50</v>
      </c>
      <c r="L1530" s="463" t="s">
        <v>44</v>
      </c>
      <c r="M1530" s="463" t="s">
        <v>51</v>
      </c>
      <c r="N1530" s="463" t="s">
        <v>51</v>
      </c>
      <c r="O1530" s="463" t="s">
        <v>43</v>
      </c>
      <c r="P1530" s="464" t="s">
        <v>346</v>
      </c>
      <c r="Q1530" s="302" t="s">
        <v>46</v>
      </c>
      <c r="R1530" s="297" t="s">
        <v>255</v>
      </c>
      <c r="S1530" s="297" t="s">
        <v>45</v>
      </c>
      <c r="T1530" s="297"/>
      <c r="U1530" s="344"/>
      <c r="V1530" s="344"/>
      <c r="W1530" s="335">
        <f t="shared" si="23"/>
        <v>0</v>
      </c>
      <c r="X1530" s="292" t="s">
        <v>439</v>
      </c>
    </row>
    <row r="1531" spans="1:24" ht="24" x14ac:dyDescent="0.2">
      <c r="A1531" s="463"/>
      <c r="B1531" s="465"/>
      <c r="C1531" s="463"/>
      <c r="D1531" s="463"/>
      <c r="E1531" s="463"/>
      <c r="F1531" s="463"/>
      <c r="G1531" s="463"/>
      <c r="H1531" s="463"/>
      <c r="I1531" s="463"/>
      <c r="J1531" s="465"/>
      <c r="K1531" s="463"/>
      <c r="L1531" s="463"/>
      <c r="M1531" s="463"/>
      <c r="N1531" s="463"/>
      <c r="O1531" s="463"/>
      <c r="P1531" s="464"/>
      <c r="Q1531" s="302" t="s">
        <v>60</v>
      </c>
      <c r="R1531" s="297" t="s">
        <v>255</v>
      </c>
      <c r="S1531" s="297" t="s">
        <v>45</v>
      </c>
      <c r="T1531" s="297" t="s">
        <v>56</v>
      </c>
      <c r="U1531" s="344"/>
      <c r="V1531" s="344"/>
      <c r="W1531" s="335">
        <f t="shared" si="23"/>
        <v>0</v>
      </c>
      <c r="X1531" s="292" t="s">
        <v>439</v>
      </c>
    </row>
    <row r="1532" spans="1:24" x14ac:dyDescent="0.2">
      <c r="A1532" s="463" t="s">
        <v>323</v>
      </c>
      <c r="B1532" s="465">
        <v>1273</v>
      </c>
      <c r="C1532" s="463" t="s">
        <v>1305</v>
      </c>
      <c r="D1532" s="463" t="s">
        <v>82</v>
      </c>
      <c r="E1532" s="463">
        <v>51</v>
      </c>
      <c r="F1532" s="463">
        <v>160</v>
      </c>
      <c r="G1532" s="463">
        <v>22</v>
      </c>
      <c r="H1532" s="463">
        <v>4</v>
      </c>
      <c r="I1532" s="463">
        <v>8</v>
      </c>
      <c r="J1532" s="465">
        <v>176</v>
      </c>
      <c r="K1532" s="463" t="s">
        <v>50</v>
      </c>
      <c r="L1532" s="463" t="s">
        <v>44</v>
      </c>
      <c r="M1532" s="463" t="s">
        <v>45</v>
      </c>
      <c r="N1532" s="463" t="s">
        <v>51</v>
      </c>
      <c r="O1532" s="463" t="s">
        <v>51</v>
      </c>
      <c r="P1532" s="464" t="s">
        <v>52</v>
      </c>
      <c r="Q1532" s="302" t="s">
        <v>46</v>
      </c>
      <c r="R1532" s="297" t="s">
        <v>255</v>
      </c>
      <c r="S1532" s="297" t="s">
        <v>45</v>
      </c>
      <c r="T1532" s="297"/>
      <c r="U1532" s="344"/>
      <c r="V1532" s="344"/>
      <c r="W1532" s="335">
        <f t="shared" si="23"/>
        <v>0</v>
      </c>
      <c r="X1532" s="292" t="s">
        <v>439</v>
      </c>
    </row>
    <row r="1533" spans="1:24" ht="24" x14ac:dyDescent="0.2">
      <c r="A1533" s="463"/>
      <c r="B1533" s="465"/>
      <c r="C1533" s="463"/>
      <c r="D1533" s="463"/>
      <c r="E1533" s="463"/>
      <c r="F1533" s="463"/>
      <c r="G1533" s="463"/>
      <c r="H1533" s="463"/>
      <c r="I1533" s="463"/>
      <c r="J1533" s="465"/>
      <c r="K1533" s="463"/>
      <c r="L1533" s="463"/>
      <c r="M1533" s="463"/>
      <c r="N1533" s="463"/>
      <c r="O1533" s="463"/>
      <c r="P1533" s="464"/>
      <c r="Q1533" s="302" t="s">
        <v>48</v>
      </c>
      <c r="R1533" s="297" t="s">
        <v>255</v>
      </c>
      <c r="S1533" s="297" t="s">
        <v>45</v>
      </c>
      <c r="T1533" s="297"/>
      <c r="U1533" s="344"/>
      <c r="V1533" s="344"/>
      <c r="W1533" s="335">
        <f t="shared" si="23"/>
        <v>0</v>
      </c>
      <c r="X1533" s="292" t="s">
        <v>439</v>
      </c>
    </row>
    <row r="1534" spans="1:24" x14ac:dyDescent="0.2">
      <c r="A1534" s="463" t="s">
        <v>323</v>
      </c>
      <c r="B1534" s="465">
        <v>1274</v>
      </c>
      <c r="C1534" s="463" t="s">
        <v>1306</v>
      </c>
      <c r="D1534" s="463" t="s">
        <v>82</v>
      </c>
      <c r="E1534" s="463">
        <v>41</v>
      </c>
      <c r="F1534" s="463">
        <v>129</v>
      </c>
      <c r="G1534" s="463">
        <v>19</v>
      </c>
      <c r="H1534" s="463">
        <v>4</v>
      </c>
      <c r="I1534" s="463">
        <v>7</v>
      </c>
      <c r="J1534" s="465">
        <v>133</v>
      </c>
      <c r="K1534" s="463" t="s">
        <v>50</v>
      </c>
      <c r="L1534" s="463" t="s">
        <v>44</v>
      </c>
      <c r="M1534" s="463" t="s">
        <v>51</v>
      </c>
      <c r="N1534" s="463" t="s">
        <v>51</v>
      </c>
      <c r="O1534" s="463" t="s">
        <v>51</v>
      </c>
      <c r="P1534" s="464" t="s">
        <v>66</v>
      </c>
      <c r="Q1534" s="302" t="s">
        <v>46</v>
      </c>
      <c r="R1534" s="297" t="s">
        <v>255</v>
      </c>
      <c r="S1534" s="297" t="s">
        <v>45</v>
      </c>
      <c r="T1534" s="297"/>
      <c r="U1534" s="344"/>
      <c r="V1534" s="344"/>
      <c r="W1534" s="335">
        <f t="shared" si="23"/>
        <v>0</v>
      </c>
      <c r="X1534" s="292" t="s">
        <v>439</v>
      </c>
    </row>
    <row r="1535" spans="1:24" ht="24" x14ac:dyDescent="0.2">
      <c r="A1535" s="463"/>
      <c r="B1535" s="465"/>
      <c r="C1535" s="463"/>
      <c r="D1535" s="463"/>
      <c r="E1535" s="463"/>
      <c r="F1535" s="463"/>
      <c r="G1535" s="463"/>
      <c r="H1535" s="463"/>
      <c r="I1535" s="463"/>
      <c r="J1535" s="465"/>
      <c r="K1535" s="463"/>
      <c r="L1535" s="463"/>
      <c r="M1535" s="463"/>
      <c r="N1535" s="463"/>
      <c r="O1535" s="463"/>
      <c r="P1535" s="464"/>
      <c r="Q1535" s="302" t="s">
        <v>60</v>
      </c>
      <c r="R1535" s="297" t="s">
        <v>255</v>
      </c>
      <c r="S1535" s="297" t="s">
        <v>45</v>
      </c>
      <c r="T1535" s="297" t="s">
        <v>61</v>
      </c>
      <c r="U1535" s="344"/>
      <c r="V1535" s="344"/>
      <c r="W1535" s="335">
        <f t="shared" si="23"/>
        <v>0</v>
      </c>
      <c r="X1535" s="292" t="s">
        <v>439</v>
      </c>
    </row>
    <row r="1536" spans="1:24" x14ac:dyDescent="0.2">
      <c r="A1536" s="286" t="s">
        <v>323</v>
      </c>
      <c r="B1536" s="349">
        <v>1275</v>
      </c>
      <c r="C1536" s="286" t="s">
        <v>1307</v>
      </c>
      <c r="D1536" s="286" t="s">
        <v>82</v>
      </c>
      <c r="E1536" s="286">
        <v>55</v>
      </c>
      <c r="F1536" s="286">
        <v>173</v>
      </c>
      <c r="G1536" s="286">
        <v>24</v>
      </c>
      <c r="H1536" s="286">
        <v>2</v>
      </c>
      <c r="I1536" s="286">
        <v>7</v>
      </c>
      <c r="J1536" s="349">
        <v>168</v>
      </c>
      <c r="K1536" s="286" t="s">
        <v>50</v>
      </c>
      <c r="L1536" s="286" t="s">
        <v>44</v>
      </c>
      <c r="M1536" s="286" t="s">
        <v>45</v>
      </c>
      <c r="N1536" s="286" t="s">
        <v>51</v>
      </c>
      <c r="O1536" s="286" t="s">
        <v>51</v>
      </c>
      <c r="P1536" s="302" t="s">
        <v>52</v>
      </c>
      <c r="Q1536" s="302" t="s">
        <v>46</v>
      </c>
      <c r="R1536" s="297" t="s">
        <v>255</v>
      </c>
      <c r="S1536" s="297" t="s">
        <v>45</v>
      </c>
      <c r="T1536" s="297"/>
      <c r="U1536" s="344"/>
      <c r="V1536" s="344"/>
      <c r="W1536" s="335">
        <f t="shared" si="23"/>
        <v>0</v>
      </c>
      <c r="X1536" s="292" t="s">
        <v>439</v>
      </c>
    </row>
    <row r="1537" spans="1:24" x14ac:dyDescent="0.2">
      <c r="A1537" s="463" t="s">
        <v>323</v>
      </c>
      <c r="B1537" s="465">
        <v>1276</v>
      </c>
      <c r="C1537" s="463" t="s">
        <v>1308</v>
      </c>
      <c r="D1537" s="463" t="s">
        <v>42</v>
      </c>
      <c r="E1537" s="463">
        <v>46</v>
      </c>
      <c r="F1537" s="463">
        <v>145</v>
      </c>
      <c r="G1537" s="463">
        <v>23</v>
      </c>
      <c r="H1537" s="463">
        <v>2</v>
      </c>
      <c r="I1537" s="463">
        <v>7</v>
      </c>
      <c r="J1537" s="465">
        <v>161</v>
      </c>
      <c r="K1537" s="463" t="s">
        <v>50</v>
      </c>
      <c r="L1537" s="463" t="s">
        <v>44</v>
      </c>
      <c r="M1537" s="463" t="s">
        <v>45</v>
      </c>
      <c r="N1537" s="463" t="s">
        <v>45</v>
      </c>
      <c r="O1537" s="463" t="s">
        <v>51</v>
      </c>
      <c r="P1537" s="464"/>
      <c r="Q1537" s="302" t="s">
        <v>46</v>
      </c>
      <c r="R1537" s="297" t="s">
        <v>255</v>
      </c>
      <c r="S1537" s="297" t="s">
        <v>45</v>
      </c>
      <c r="T1537" s="297"/>
      <c r="U1537" s="344"/>
      <c r="V1537" s="344"/>
      <c r="W1537" s="335">
        <f t="shared" si="23"/>
        <v>0</v>
      </c>
      <c r="X1537" s="292" t="s">
        <v>439</v>
      </c>
    </row>
    <row r="1538" spans="1:24" ht="24" x14ac:dyDescent="0.2">
      <c r="A1538" s="463"/>
      <c r="B1538" s="465"/>
      <c r="C1538" s="463"/>
      <c r="D1538" s="463"/>
      <c r="E1538" s="463"/>
      <c r="F1538" s="463"/>
      <c r="G1538" s="463"/>
      <c r="H1538" s="463"/>
      <c r="I1538" s="463"/>
      <c r="J1538" s="465"/>
      <c r="K1538" s="463"/>
      <c r="L1538" s="463"/>
      <c r="M1538" s="463"/>
      <c r="N1538" s="463"/>
      <c r="O1538" s="463"/>
      <c r="P1538" s="464"/>
      <c r="Q1538" s="302" t="s">
        <v>60</v>
      </c>
      <c r="R1538" s="297" t="s">
        <v>255</v>
      </c>
      <c r="S1538" s="297" t="s">
        <v>45</v>
      </c>
      <c r="T1538" s="297" t="s">
        <v>61</v>
      </c>
      <c r="U1538" s="344"/>
      <c r="V1538" s="344"/>
      <c r="W1538" s="335">
        <f t="shared" si="23"/>
        <v>0</v>
      </c>
      <c r="X1538" s="292" t="s">
        <v>439</v>
      </c>
    </row>
    <row r="1539" spans="1:24" x14ac:dyDescent="0.2">
      <c r="A1539" s="463" t="s">
        <v>323</v>
      </c>
      <c r="B1539" s="465">
        <v>1277</v>
      </c>
      <c r="C1539" s="463" t="s">
        <v>1309</v>
      </c>
      <c r="D1539" s="463" t="s">
        <v>82</v>
      </c>
      <c r="E1539" s="463">
        <v>56</v>
      </c>
      <c r="F1539" s="463">
        <v>176</v>
      </c>
      <c r="G1539" s="463">
        <v>24</v>
      </c>
      <c r="H1539" s="463">
        <v>3</v>
      </c>
      <c r="I1539" s="463">
        <v>8</v>
      </c>
      <c r="J1539" s="465">
        <v>192</v>
      </c>
      <c r="K1539" s="463" t="s">
        <v>50</v>
      </c>
      <c r="L1539" s="463" t="s">
        <v>44</v>
      </c>
      <c r="M1539" s="463" t="s">
        <v>51</v>
      </c>
      <c r="N1539" s="463" t="s">
        <v>51</v>
      </c>
      <c r="O1539" s="463" t="s">
        <v>43</v>
      </c>
      <c r="P1539" s="464" t="s">
        <v>66</v>
      </c>
      <c r="Q1539" s="302" t="s">
        <v>46</v>
      </c>
      <c r="R1539" s="297" t="s">
        <v>255</v>
      </c>
      <c r="S1539" s="297" t="s">
        <v>45</v>
      </c>
      <c r="T1539" s="297"/>
      <c r="U1539" s="344"/>
      <c r="V1539" s="344"/>
      <c r="W1539" s="335">
        <f t="shared" ref="W1539:W1602" si="24">U1539+V1539</f>
        <v>0</v>
      </c>
      <c r="X1539" s="292" t="s">
        <v>439</v>
      </c>
    </row>
    <row r="1540" spans="1:24" ht="24" x14ac:dyDescent="0.2">
      <c r="A1540" s="463"/>
      <c r="B1540" s="465"/>
      <c r="C1540" s="463"/>
      <c r="D1540" s="463"/>
      <c r="E1540" s="463"/>
      <c r="F1540" s="463"/>
      <c r="G1540" s="463"/>
      <c r="H1540" s="463"/>
      <c r="I1540" s="463"/>
      <c r="J1540" s="465"/>
      <c r="K1540" s="463"/>
      <c r="L1540" s="463"/>
      <c r="M1540" s="463"/>
      <c r="N1540" s="463"/>
      <c r="O1540" s="463"/>
      <c r="P1540" s="464"/>
      <c r="Q1540" s="302" t="s">
        <v>60</v>
      </c>
      <c r="R1540" s="297" t="s">
        <v>255</v>
      </c>
      <c r="S1540" s="297" t="s">
        <v>45</v>
      </c>
      <c r="T1540" s="297" t="s">
        <v>61</v>
      </c>
      <c r="U1540" s="344"/>
      <c r="V1540" s="344"/>
      <c r="W1540" s="335">
        <f t="shared" si="24"/>
        <v>0</v>
      </c>
      <c r="X1540" s="292" t="s">
        <v>439</v>
      </c>
    </row>
    <row r="1541" spans="1:24" x14ac:dyDescent="0.2">
      <c r="A1541" s="463" t="s">
        <v>323</v>
      </c>
      <c r="B1541" s="465">
        <v>1278</v>
      </c>
      <c r="C1541" s="463" t="s">
        <v>1310</v>
      </c>
      <c r="D1541" s="463" t="s">
        <v>82</v>
      </c>
      <c r="E1541" s="463">
        <v>58</v>
      </c>
      <c r="F1541" s="463">
        <v>182</v>
      </c>
      <c r="G1541" s="463">
        <v>24</v>
      </c>
      <c r="H1541" s="463">
        <v>9</v>
      </c>
      <c r="I1541" s="463">
        <v>7</v>
      </c>
      <c r="J1541" s="465">
        <v>168</v>
      </c>
      <c r="K1541" s="463" t="s">
        <v>50</v>
      </c>
      <c r="L1541" s="463" t="s">
        <v>44</v>
      </c>
      <c r="M1541" s="463" t="s">
        <v>45</v>
      </c>
      <c r="N1541" s="463" t="s">
        <v>51</v>
      </c>
      <c r="O1541" s="463" t="s">
        <v>51</v>
      </c>
      <c r="P1541" s="464" t="s">
        <v>68</v>
      </c>
      <c r="Q1541" s="302" t="s">
        <v>46</v>
      </c>
      <c r="R1541" s="297" t="s">
        <v>255</v>
      </c>
      <c r="S1541" s="297" t="s">
        <v>45</v>
      </c>
      <c r="T1541" s="297"/>
      <c r="U1541" s="344"/>
      <c r="V1541" s="344"/>
      <c r="W1541" s="335">
        <f t="shared" si="24"/>
        <v>0</v>
      </c>
      <c r="X1541" s="292" t="s">
        <v>439</v>
      </c>
    </row>
    <row r="1542" spans="1:24" ht="24" x14ac:dyDescent="0.2">
      <c r="A1542" s="463"/>
      <c r="B1542" s="465"/>
      <c r="C1542" s="463"/>
      <c r="D1542" s="463"/>
      <c r="E1542" s="463"/>
      <c r="F1542" s="463"/>
      <c r="G1542" s="463"/>
      <c r="H1542" s="463"/>
      <c r="I1542" s="463"/>
      <c r="J1542" s="465"/>
      <c r="K1542" s="463"/>
      <c r="L1542" s="463"/>
      <c r="M1542" s="463"/>
      <c r="N1542" s="463"/>
      <c r="O1542" s="463"/>
      <c r="P1542" s="464"/>
      <c r="Q1542" s="302" t="s">
        <v>60</v>
      </c>
      <c r="R1542" s="297" t="s">
        <v>255</v>
      </c>
      <c r="S1542" s="297" t="s">
        <v>45</v>
      </c>
      <c r="T1542" s="297" t="s">
        <v>61</v>
      </c>
      <c r="U1542" s="344"/>
      <c r="V1542" s="344"/>
      <c r="W1542" s="335">
        <f t="shared" si="24"/>
        <v>0</v>
      </c>
      <c r="X1542" s="292" t="s">
        <v>439</v>
      </c>
    </row>
    <row r="1543" spans="1:24" x14ac:dyDescent="0.2">
      <c r="A1543" s="463" t="s">
        <v>323</v>
      </c>
      <c r="B1543" s="465">
        <v>1279</v>
      </c>
      <c r="C1543" s="463" t="s">
        <v>1311</v>
      </c>
      <c r="D1543" s="463" t="s">
        <v>82</v>
      </c>
      <c r="E1543" s="463">
        <v>62</v>
      </c>
      <c r="F1543" s="463">
        <v>195</v>
      </c>
      <c r="G1543" s="463">
        <v>25</v>
      </c>
      <c r="H1543" s="463">
        <v>7</v>
      </c>
      <c r="I1543" s="463">
        <v>8</v>
      </c>
      <c r="J1543" s="465">
        <v>200</v>
      </c>
      <c r="K1543" s="463" t="s">
        <v>50</v>
      </c>
      <c r="L1543" s="463" t="s">
        <v>44</v>
      </c>
      <c r="M1543" s="463" t="s">
        <v>45</v>
      </c>
      <c r="N1543" s="463" t="s">
        <v>51</v>
      </c>
      <c r="O1543" s="463" t="s">
        <v>51</v>
      </c>
      <c r="P1543" s="464"/>
      <c r="Q1543" s="302" t="s">
        <v>46</v>
      </c>
      <c r="R1543" s="297" t="s">
        <v>255</v>
      </c>
      <c r="S1543" s="297" t="s">
        <v>45</v>
      </c>
      <c r="T1543" s="297"/>
      <c r="U1543" s="344"/>
      <c r="V1543" s="344"/>
      <c r="W1543" s="335">
        <f t="shared" si="24"/>
        <v>0</v>
      </c>
      <c r="X1543" s="292" t="s">
        <v>439</v>
      </c>
    </row>
    <row r="1544" spans="1:24" ht="24" x14ac:dyDescent="0.2">
      <c r="A1544" s="463"/>
      <c r="B1544" s="465"/>
      <c r="C1544" s="463"/>
      <c r="D1544" s="463"/>
      <c r="E1544" s="463"/>
      <c r="F1544" s="463"/>
      <c r="G1544" s="463"/>
      <c r="H1544" s="463"/>
      <c r="I1544" s="463"/>
      <c r="J1544" s="465"/>
      <c r="K1544" s="463"/>
      <c r="L1544" s="463"/>
      <c r="M1544" s="463"/>
      <c r="N1544" s="463"/>
      <c r="O1544" s="463"/>
      <c r="P1544" s="464"/>
      <c r="Q1544" s="302" t="s">
        <v>60</v>
      </c>
      <c r="R1544" s="297" t="s">
        <v>255</v>
      </c>
      <c r="S1544" s="297" t="s">
        <v>45</v>
      </c>
      <c r="T1544" s="297" t="s">
        <v>61</v>
      </c>
      <c r="U1544" s="344"/>
      <c r="V1544" s="344"/>
      <c r="W1544" s="335">
        <f t="shared" si="24"/>
        <v>0</v>
      </c>
      <c r="X1544" s="292" t="s">
        <v>439</v>
      </c>
    </row>
    <row r="1545" spans="1:24" x14ac:dyDescent="0.2">
      <c r="A1545" s="286" t="s">
        <v>323</v>
      </c>
      <c r="B1545" s="349">
        <v>1280</v>
      </c>
      <c r="C1545" s="286" t="s">
        <v>1312</v>
      </c>
      <c r="D1545" s="286" t="s">
        <v>82</v>
      </c>
      <c r="E1545" s="286">
        <v>46</v>
      </c>
      <c r="F1545" s="286">
        <v>145</v>
      </c>
      <c r="G1545" s="286">
        <v>22</v>
      </c>
      <c r="H1545" s="286">
        <v>4</v>
      </c>
      <c r="I1545" s="286">
        <v>7</v>
      </c>
      <c r="J1545" s="349">
        <v>154</v>
      </c>
      <c r="K1545" s="286" t="s">
        <v>50</v>
      </c>
      <c r="L1545" s="286" t="s">
        <v>44</v>
      </c>
      <c r="M1545" s="286" t="s">
        <v>45</v>
      </c>
      <c r="N1545" s="286" t="s">
        <v>45</v>
      </c>
      <c r="O1545" s="286" t="s">
        <v>51</v>
      </c>
      <c r="P1545" s="302"/>
      <c r="Q1545" s="302" t="s">
        <v>46</v>
      </c>
      <c r="R1545" s="297" t="s">
        <v>255</v>
      </c>
      <c r="S1545" s="297" t="s">
        <v>51</v>
      </c>
      <c r="T1545" s="297"/>
      <c r="U1545" s="344"/>
      <c r="V1545" s="344"/>
      <c r="W1545" s="335">
        <f t="shared" si="24"/>
        <v>0</v>
      </c>
      <c r="X1545" s="292" t="s">
        <v>439</v>
      </c>
    </row>
    <row r="1546" spans="1:24" x14ac:dyDescent="0.2">
      <c r="A1546" s="463" t="s">
        <v>323</v>
      </c>
      <c r="B1546" s="465">
        <v>1281</v>
      </c>
      <c r="C1546" s="463" t="s">
        <v>1313</v>
      </c>
      <c r="D1546" s="463" t="s">
        <v>82</v>
      </c>
      <c r="E1546" s="463">
        <v>55</v>
      </c>
      <c r="F1546" s="463">
        <v>173</v>
      </c>
      <c r="G1546" s="463">
        <v>24</v>
      </c>
      <c r="H1546" s="463">
        <v>4</v>
      </c>
      <c r="I1546" s="463">
        <v>8</v>
      </c>
      <c r="J1546" s="465">
        <v>192</v>
      </c>
      <c r="K1546" s="463" t="s">
        <v>50</v>
      </c>
      <c r="L1546" s="463" t="s">
        <v>44</v>
      </c>
      <c r="M1546" s="463" t="s">
        <v>45</v>
      </c>
      <c r="N1546" s="463" t="s">
        <v>51</v>
      </c>
      <c r="O1546" s="463" t="s">
        <v>43</v>
      </c>
      <c r="P1546" s="464" t="s">
        <v>347</v>
      </c>
      <c r="Q1546" s="302" t="s">
        <v>46</v>
      </c>
      <c r="R1546" s="297" t="s">
        <v>255</v>
      </c>
      <c r="S1546" s="297" t="s">
        <v>45</v>
      </c>
      <c r="T1546" s="297"/>
      <c r="U1546" s="344"/>
      <c r="V1546" s="344"/>
      <c r="W1546" s="335">
        <f t="shared" si="24"/>
        <v>0</v>
      </c>
      <c r="X1546" s="292" t="s">
        <v>439</v>
      </c>
    </row>
    <row r="1547" spans="1:24" ht="24" x14ac:dyDescent="0.2">
      <c r="A1547" s="463"/>
      <c r="B1547" s="465"/>
      <c r="C1547" s="463"/>
      <c r="D1547" s="463"/>
      <c r="E1547" s="463"/>
      <c r="F1547" s="463"/>
      <c r="G1547" s="463"/>
      <c r="H1547" s="463"/>
      <c r="I1547" s="463"/>
      <c r="J1547" s="465"/>
      <c r="K1547" s="463"/>
      <c r="L1547" s="463"/>
      <c r="M1547" s="463"/>
      <c r="N1547" s="463"/>
      <c r="O1547" s="463"/>
      <c r="P1547" s="464"/>
      <c r="Q1547" s="302" t="s">
        <v>60</v>
      </c>
      <c r="R1547" s="297" t="s">
        <v>255</v>
      </c>
      <c r="S1547" s="297" t="s">
        <v>45</v>
      </c>
      <c r="T1547" s="297" t="s">
        <v>56</v>
      </c>
      <c r="U1547" s="344"/>
      <c r="V1547" s="344"/>
      <c r="W1547" s="335">
        <f t="shared" si="24"/>
        <v>0</v>
      </c>
      <c r="X1547" s="292" t="s">
        <v>439</v>
      </c>
    </row>
    <row r="1548" spans="1:24" x14ac:dyDescent="0.2">
      <c r="A1548" s="463" t="s">
        <v>323</v>
      </c>
      <c r="B1548" s="465">
        <v>1282</v>
      </c>
      <c r="C1548" s="463" t="s">
        <v>1314</v>
      </c>
      <c r="D1548" s="463" t="s">
        <v>82</v>
      </c>
      <c r="E1548" s="463">
        <v>49</v>
      </c>
      <c r="F1548" s="463">
        <v>154</v>
      </c>
      <c r="G1548" s="463">
        <v>23</v>
      </c>
      <c r="H1548" s="463">
        <v>3</v>
      </c>
      <c r="I1548" s="463">
        <v>8</v>
      </c>
      <c r="J1548" s="465">
        <v>184</v>
      </c>
      <c r="K1548" s="463" t="s">
        <v>50</v>
      </c>
      <c r="L1548" s="463" t="s">
        <v>44</v>
      </c>
      <c r="M1548" s="463" t="s">
        <v>45</v>
      </c>
      <c r="N1548" s="463" t="s">
        <v>45</v>
      </c>
      <c r="O1548" s="463" t="s">
        <v>51</v>
      </c>
      <c r="P1548" s="464"/>
      <c r="Q1548" s="302" t="s">
        <v>46</v>
      </c>
      <c r="R1548" s="297" t="s">
        <v>255</v>
      </c>
      <c r="S1548" s="297" t="s">
        <v>51</v>
      </c>
      <c r="T1548" s="297"/>
      <c r="U1548" s="344"/>
      <c r="V1548" s="344"/>
      <c r="W1548" s="335">
        <f t="shared" si="24"/>
        <v>0</v>
      </c>
      <c r="X1548" s="292" t="s">
        <v>439</v>
      </c>
    </row>
    <row r="1549" spans="1:24" ht="24" x14ac:dyDescent="0.2">
      <c r="A1549" s="463"/>
      <c r="B1549" s="465"/>
      <c r="C1549" s="463"/>
      <c r="D1549" s="463"/>
      <c r="E1549" s="463"/>
      <c r="F1549" s="463"/>
      <c r="G1549" s="463"/>
      <c r="H1549" s="463"/>
      <c r="I1549" s="463"/>
      <c r="J1549" s="465"/>
      <c r="K1549" s="463"/>
      <c r="L1549" s="463"/>
      <c r="M1549" s="463"/>
      <c r="N1549" s="463"/>
      <c r="O1549" s="463"/>
      <c r="P1549" s="464"/>
      <c r="Q1549" s="302" t="s">
        <v>60</v>
      </c>
      <c r="R1549" s="297" t="s">
        <v>255</v>
      </c>
      <c r="S1549" s="297" t="s">
        <v>51</v>
      </c>
      <c r="T1549" s="297" t="s">
        <v>61</v>
      </c>
      <c r="U1549" s="344"/>
      <c r="V1549" s="344"/>
      <c r="W1549" s="335">
        <f t="shared" si="24"/>
        <v>0</v>
      </c>
      <c r="X1549" s="292" t="s">
        <v>439</v>
      </c>
    </row>
    <row r="1550" spans="1:24" x14ac:dyDescent="0.2">
      <c r="A1550" s="286" t="s">
        <v>323</v>
      </c>
      <c r="B1550" s="349">
        <v>1283</v>
      </c>
      <c r="C1550" s="286" t="s">
        <v>1315</v>
      </c>
      <c r="D1550" s="286" t="s">
        <v>82</v>
      </c>
      <c r="E1550" s="286">
        <v>45</v>
      </c>
      <c r="F1550" s="286">
        <v>141</v>
      </c>
      <c r="G1550" s="286">
        <v>24</v>
      </c>
      <c r="H1550" s="286">
        <v>3</v>
      </c>
      <c r="I1550" s="286">
        <v>7</v>
      </c>
      <c r="J1550" s="349">
        <v>168</v>
      </c>
      <c r="K1550" s="286" t="s">
        <v>50</v>
      </c>
      <c r="L1550" s="286" t="s">
        <v>44</v>
      </c>
      <c r="M1550" s="286" t="s">
        <v>51</v>
      </c>
      <c r="N1550" s="286" t="s">
        <v>45</v>
      </c>
      <c r="O1550" s="286" t="s">
        <v>51</v>
      </c>
      <c r="P1550" s="302"/>
      <c r="Q1550" s="302" t="s">
        <v>46</v>
      </c>
      <c r="R1550" s="297" t="s">
        <v>255</v>
      </c>
      <c r="S1550" s="297" t="s">
        <v>51</v>
      </c>
      <c r="T1550" s="297"/>
      <c r="U1550" s="344"/>
      <c r="V1550" s="344"/>
      <c r="W1550" s="335">
        <f t="shared" si="24"/>
        <v>0</v>
      </c>
      <c r="X1550" s="292" t="s">
        <v>439</v>
      </c>
    </row>
    <row r="1551" spans="1:24" x14ac:dyDescent="0.2">
      <c r="A1551" s="463" t="s">
        <v>323</v>
      </c>
      <c r="B1551" s="465">
        <v>1284</v>
      </c>
      <c r="C1551" s="463" t="s">
        <v>1316</v>
      </c>
      <c r="D1551" s="463" t="s">
        <v>82</v>
      </c>
      <c r="E1551" s="463">
        <v>45</v>
      </c>
      <c r="F1551" s="463">
        <v>141</v>
      </c>
      <c r="G1551" s="463">
        <v>25</v>
      </c>
      <c r="H1551" s="463">
        <v>2</v>
      </c>
      <c r="I1551" s="463">
        <v>7</v>
      </c>
      <c r="J1551" s="465">
        <v>175</v>
      </c>
      <c r="K1551" s="463" t="s">
        <v>50</v>
      </c>
      <c r="L1551" s="463" t="s">
        <v>44</v>
      </c>
      <c r="M1551" s="463" t="s">
        <v>45</v>
      </c>
      <c r="N1551" s="463" t="s">
        <v>45</v>
      </c>
      <c r="O1551" s="463" t="s">
        <v>51</v>
      </c>
      <c r="P1551" s="464"/>
      <c r="Q1551" s="302" t="s">
        <v>46</v>
      </c>
      <c r="R1551" s="297" t="s">
        <v>255</v>
      </c>
      <c r="S1551" s="297" t="s">
        <v>51</v>
      </c>
      <c r="T1551" s="297"/>
      <c r="U1551" s="344"/>
      <c r="V1551" s="344"/>
      <c r="W1551" s="335">
        <f t="shared" si="24"/>
        <v>0</v>
      </c>
      <c r="X1551" s="292" t="s">
        <v>439</v>
      </c>
    </row>
    <row r="1552" spans="1:24" ht="24" x14ac:dyDescent="0.2">
      <c r="A1552" s="463"/>
      <c r="B1552" s="465"/>
      <c r="C1552" s="463"/>
      <c r="D1552" s="463"/>
      <c r="E1552" s="463"/>
      <c r="F1552" s="463"/>
      <c r="G1552" s="463"/>
      <c r="H1552" s="463"/>
      <c r="I1552" s="463"/>
      <c r="J1552" s="465"/>
      <c r="K1552" s="463"/>
      <c r="L1552" s="463"/>
      <c r="M1552" s="463"/>
      <c r="N1552" s="463"/>
      <c r="O1552" s="463"/>
      <c r="P1552" s="464"/>
      <c r="Q1552" s="302" t="s">
        <v>60</v>
      </c>
      <c r="R1552" s="297" t="s">
        <v>255</v>
      </c>
      <c r="S1552" s="297" t="s">
        <v>51</v>
      </c>
      <c r="T1552" s="297" t="s">
        <v>61</v>
      </c>
      <c r="U1552" s="344"/>
      <c r="V1552" s="344"/>
      <c r="W1552" s="335">
        <f t="shared" si="24"/>
        <v>0</v>
      </c>
      <c r="X1552" s="292" t="s">
        <v>439</v>
      </c>
    </row>
    <row r="1553" spans="1:24" x14ac:dyDescent="0.2">
      <c r="A1553" s="463" t="s">
        <v>323</v>
      </c>
      <c r="B1553" s="465">
        <v>1285</v>
      </c>
      <c r="C1553" s="463" t="s">
        <v>1317</v>
      </c>
      <c r="D1553" s="463" t="s">
        <v>42</v>
      </c>
      <c r="E1553" s="463">
        <v>55</v>
      </c>
      <c r="F1553" s="463">
        <v>173</v>
      </c>
      <c r="G1553" s="463">
        <v>23</v>
      </c>
      <c r="H1553" s="463">
        <v>2</v>
      </c>
      <c r="I1553" s="463">
        <v>8</v>
      </c>
      <c r="J1553" s="465">
        <v>184</v>
      </c>
      <c r="K1553" s="463" t="s">
        <v>50</v>
      </c>
      <c r="L1553" s="463" t="s">
        <v>44</v>
      </c>
      <c r="M1553" s="463" t="s">
        <v>51</v>
      </c>
      <c r="N1553" s="463" t="s">
        <v>51</v>
      </c>
      <c r="O1553" s="463" t="s">
        <v>51</v>
      </c>
      <c r="P1553" s="464" t="s">
        <v>348</v>
      </c>
      <c r="Q1553" s="302" t="s">
        <v>46</v>
      </c>
      <c r="R1553" s="297" t="s">
        <v>255</v>
      </c>
      <c r="S1553" s="297" t="s">
        <v>45</v>
      </c>
      <c r="T1553" s="297"/>
      <c r="U1553" s="344"/>
      <c r="V1553" s="344"/>
      <c r="W1553" s="335">
        <f t="shared" si="24"/>
        <v>0</v>
      </c>
      <c r="X1553" s="292" t="s">
        <v>439</v>
      </c>
    </row>
    <row r="1554" spans="1:24" ht="24" x14ac:dyDescent="0.2">
      <c r="A1554" s="463"/>
      <c r="B1554" s="465"/>
      <c r="C1554" s="463"/>
      <c r="D1554" s="463"/>
      <c r="E1554" s="463"/>
      <c r="F1554" s="463"/>
      <c r="G1554" s="463"/>
      <c r="H1554" s="463"/>
      <c r="I1554" s="463"/>
      <c r="J1554" s="465"/>
      <c r="K1554" s="463"/>
      <c r="L1554" s="463"/>
      <c r="M1554" s="463"/>
      <c r="N1554" s="463"/>
      <c r="O1554" s="463"/>
      <c r="P1554" s="464"/>
      <c r="Q1554" s="302" t="s">
        <v>60</v>
      </c>
      <c r="R1554" s="297" t="s">
        <v>255</v>
      </c>
      <c r="S1554" s="297" t="s">
        <v>45</v>
      </c>
      <c r="T1554" s="297" t="s">
        <v>56</v>
      </c>
      <c r="U1554" s="344"/>
      <c r="V1554" s="344"/>
      <c r="W1554" s="335">
        <f t="shared" si="24"/>
        <v>0</v>
      </c>
      <c r="X1554" s="292" t="s">
        <v>439</v>
      </c>
    </row>
    <row r="1555" spans="1:24" x14ac:dyDescent="0.2">
      <c r="A1555" s="286" t="s">
        <v>323</v>
      </c>
      <c r="B1555" s="349">
        <v>1286</v>
      </c>
      <c r="C1555" s="286" t="s">
        <v>1318</v>
      </c>
      <c r="D1555" s="286" t="s">
        <v>82</v>
      </c>
      <c r="E1555" s="286">
        <v>65</v>
      </c>
      <c r="F1555" s="286">
        <v>204</v>
      </c>
      <c r="G1555" s="286">
        <v>27</v>
      </c>
      <c r="H1555" s="286">
        <v>5</v>
      </c>
      <c r="I1555" s="286">
        <v>10</v>
      </c>
      <c r="J1555" s="349">
        <v>270</v>
      </c>
      <c r="K1555" s="286" t="s">
        <v>50</v>
      </c>
      <c r="L1555" s="286" t="s">
        <v>44</v>
      </c>
      <c r="M1555" s="286" t="s">
        <v>45</v>
      </c>
      <c r="N1555" s="286" t="s">
        <v>45</v>
      </c>
      <c r="O1555" s="286" t="s">
        <v>51</v>
      </c>
      <c r="P1555" s="302" t="s">
        <v>349</v>
      </c>
      <c r="Q1555" s="302" t="s">
        <v>46</v>
      </c>
      <c r="R1555" s="297" t="s">
        <v>255</v>
      </c>
      <c r="S1555" s="297" t="s">
        <v>51</v>
      </c>
      <c r="T1555" s="297"/>
      <c r="U1555" s="344"/>
      <c r="V1555" s="344"/>
      <c r="W1555" s="335">
        <f t="shared" si="24"/>
        <v>0</v>
      </c>
      <c r="X1555" s="292" t="s">
        <v>439</v>
      </c>
    </row>
    <row r="1556" spans="1:24" x14ac:dyDescent="0.2">
      <c r="A1556" s="463" t="s">
        <v>323</v>
      </c>
      <c r="B1556" s="465">
        <v>1287</v>
      </c>
      <c r="C1556" s="463" t="s">
        <v>1319</v>
      </c>
      <c r="D1556" s="463" t="s">
        <v>82</v>
      </c>
      <c r="E1556" s="463">
        <v>43</v>
      </c>
      <c r="F1556" s="463">
        <v>135</v>
      </c>
      <c r="G1556" s="463">
        <v>23</v>
      </c>
      <c r="H1556" s="463">
        <v>3</v>
      </c>
      <c r="I1556" s="463">
        <v>7</v>
      </c>
      <c r="J1556" s="465">
        <v>161</v>
      </c>
      <c r="K1556" s="463" t="s">
        <v>50</v>
      </c>
      <c r="L1556" s="463" t="s">
        <v>44</v>
      </c>
      <c r="M1556" s="463" t="s">
        <v>45</v>
      </c>
      <c r="N1556" s="463" t="s">
        <v>45</v>
      </c>
      <c r="O1556" s="463" t="s">
        <v>51</v>
      </c>
      <c r="P1556" s="464"/>
      <c r="Q1556" s="302" t="s">
        <v>46</v>
      </c>
      <c r="R1556" s="297" t="s">
        <v>255</v>
      </c>
      <c r="S1556" s="297" t="s">
        <v>51</v>
      </c>
      <c r="T1556" s="297"/>
      <c r="U1556" s="344"/>
      <c r="V1556" s="344"/>
      <c r="W1556" s="335">
        <f t="shared" si="24"/>
        <v>0</v>
      </c>
      <c r="X1556" s="292" t="s">
        <v>439</v>
      </c>
    </row>
    <row r="1557" spans="1:24" ht="24" x14ac:dyDescent="0.2">
      <c r="A1557" s="463"/>
      <c r="B1557" s="465"/>
      <c r="C1557" s="463"/>
      <c r="D1557" s="463"/>
      <c r="E1557" s="463"/>
      <c r="F1557" s="463"/>
      <c r="G1557" s="463"/>
      <c r="H1557" s="463"/>
      <c r="I1557" s="463"/>
      <c r="J1557" s="465"/>
      <c r="K1557" s="463"/>
      <c r="L1557" s="463"/>
      <c r="M1557" s="463"/>
      <c r="N1557" s="463"/>
      <c r="O1557" s="463"/>
      <c r="P1557" s="464"/>
      <c r="Q1557" s="302" t="s">
        <v>48</v>
      </c>
      <c r="R1557" s="297" t="s">
        <v>255</v>
      </c>
      <c r="S1557" s="297" t="s">
        <v>51</v>
      </c>
      <c r="T1557" s="297"/>
      <c r="U1557" s="344"/>
      <c r="V1557" s="344"/>
      <c r="W1557" s="335">
        <f t="shared" si="24"/>
        <v>0</v>
      </c>
      <c r="X1557" s="292" t="s">
        <v>439</v>
      </c>
    </row>
    <row r="1558" spans="1:24" x14ac:dyDescent="0.2">
      <c r="A1558" s="286" t="s">
        <v>323</v>
      </c>
      <c r="B1558" s="349">
        <v>1288</v>
      </c>
      <c r="C1558" s="286" t="s">
        <v>1320</v>
      </c>
      <c r="D1558" s="286" t="s">
        <v>42</v>
      </c>
      <c r="E1558" s="286">
        <v>50</v>
      </c>
      <c r="F1558" s="286">
        <v>157</v>
      </c>
      <c r="G1558" s="286">
        <v>25</v>
      </c>
      <c r="H1558" s="286">
        <v>13</v>
      </c>
      <c r="I1558" s="286">
        <v>6</v>
      </c>
      <c r="J1558" s="349">
        <v>150</v>
      </c>
      <c r="K1558" s="286" t="s">
        <v>50</v>
      </c>
      <c r="L1558" s="286" t="s">
        <v>44</v>
      </c>
      <c r="M1558" s="286" t="s">
        <v>45</v>
      </c>
      <c r="N1558" s="286" t="s">
        <v>45</v>
      </c>
      <c r="O1558" s="286" t="s">
        <v>51</v>
      </c>
      <c r="P1558" s="302" t="s">
        <v>52</v>
      </c>
      <c r="Q1558" s="302" t="s">
        <v>46</v>
      </c>
      <c r="R1558" s="297" t="s">
        <v>255</v>
      </c>
      <c r="S1558" s="297" t="s">
        <v>51</v>
      </c>
      <c r="T1558" s="297"/>
      <c r="U1558" s="344"/>
      <c r="V1558" s="344"/>
      <c r="W1558" s="335">
        <f t="shared" si="24"/>
        <v>0</v>
      </c>
      <c r="X1558" s="292" t="s">
        <v>439</v>
      </c>
    </row>
    <row r="1559" spans="1:24" x14ac:dyDescent="0.2">
      <c r="A1559" s="286" t="s">
        <v>323</v>
      </c>
      <c r="B1559" s="349">
        <v>1290</v>
      </c>
      <c r="C1559" s="286" t="s">
        <v>1321</v>
      </c>
      <c r="D1559" s="286" t="s">
        <v>42</v>
      </c>
      <c r="E1559" s="286">
        <v>43</v>
      </c>
      <c r="F1559" s="286">
        <v>135</v>
      </c>
      <c r="G1559" s="286">
        <v>24</v>
      </c>
      <c r="H1559" s="286">
        <v>5</v>
      </c>
      <c r="I1559" s="286">
        <v>7</v>
      </c>
      <c r="J1559" s="349">
        <v>168</v>
      </c>
      <c r="K1559" s="286" t="s">
        <v>50</v>
      </c>
      <c r="L1559" s="286" t="s">
        <v>44</v>
      </c>
      <c r="M1559" s="286" t="s">
        <v>45</v>
      </c>
      <c r="N1559" s="286" t="s">
        <v>45</v>
      </c>
      <c r="O1559" s="286" t="s">
        <v>51</v>
      </c>
      <c r="P1559" s="302"/>
      <c r="Q1559" s="302" t="s">
        <v>46</v>
      </c>
      <c r="R1559" s="297" t="s">
        <v>255</v>
      </c>
      <c r="S1559" s="297" t="s">
        <v>51</v>
      </c>
      <c r="T1559" s="297"/>
      <c r="U1559" s="344"/>
      <c r="V1559" s="344"/>
      <c r="W1559" s="335">
        <f t="shared" si="24"/>
        <v>0</v>
      </c>
      <c r="X1559" s="292" t="s">
        <v>439</v>
      </c>
    </row>
    <row r="1560" spans="1:24" x14ac:dyDescent="0.2">
      <c r="A1560" s="463" t="s">
        <v>323</v>
      </c>
      <c r="B1560" s="465">
        <v>1291</v>
      </c>
      <c r="C1560" s="463" t="s">
        <v>1322</v>
      </c>
      <c r="D1560" s="463" t="s">
        <v>42</v>
      </c>
      <c r="E1560" s="463">
        <v>47</v>
      </c>
      <c r="F1560" s="463">
        <v>148</v>
      </c>
      <c r="G1560" s="463">
        <v>25</v>
      </c>
      <c r="H1560" s="463">
        <v>4</v>
      </c>
      <c r="I1560" s="463">
        <v>7</v>
      </c>
      <c r="J1560" s="465">
        <v>175</v>
      </c>
      <c r="K1560" s="463" t="s">
        <v>50</v>
      </c>
      <c r="L1560" s="463" t="s">
        <v>44</v>
      </c>
      <c r="M1560" s="463" t="s">
        <v>51</v>
      </c>
      <c r="N1560" s="463" t="s">
        <v>45</v>
      </c>
      <c r="O1560" s="463" t="s">
        <v>51</v>
      </c>
      <c r="P1560" s="464"/>
      <c r="Q1560" s="302" t="s">
        <v>46</v>
      </c>
      <c r="R1560" s="297" t="s">
        <v>255</v>
      </c>
      <c r="S1560" s="297" t="s">
        <v>45</v>
      </c>
      <c r="T1560" s="297"/>
      <c r="U1560" s="344"/>
      <c r="V1560" s="344"/>
      <c r="W1560" s="335">
        <f t="shared" si="24"/>
        <v>0</v>
      </c>
      <c r="X1560" s="292" t="s">
        <v>439</v>
      </c>
    </row>
    <row r="1561" spans="1:24" ht="24" x14ac:dyDescent="0.2">
      <c r="A1561" s="463"/>
      <c r="B1561" s="465"/>
      <c r="C1561" s="463"/>
      <c r="D1561" s="463"/>
      <c r="E1561" s="463"/>
      <c r="F1561" s="463"/>
      <c r="G1561" s="463"/>
      <c r="H1561" s="463"/>
      <c r="I1561" s="463"/>
      <c r="J1561" s="465"/>
      <c r="K1561" s="463"/>
      <c r="L1561" s="463"/>
      <c r="M1561" s="463"/>
      <c r="N1561" s="463"/>
      <c r="O1561" s="463"/>
      <c r="P1561" s="464"/>
      <c r="Q1561" s="302" t="s">
        <v>48</v>
      </c>
      <c r="R1561" s="297" t="s">
        <v>255</v>
      </c>
      <c r="S1561" s="297" t="s">
        <v>45</v>
      </c>
      <c r="T1561" s="297"/>
      <c r="U1561" s="344"/>
      <c r="V1561" s="344"/>
      <c r="W1561" s="335">
        <f t="shared" si="24"/>
        <v>0</v>
      </c>
      <c r="X1561" s="292" t="s">
        <v>439</v>
      </c>
    </row>
    <row r="1562" spans="1:24" x14ac:dyDescent="0.2">
      <c r="A1562" s="463" t="s">
        <v>350</v>
      </c>
      <c r="B1562" s="465">
        <v>326</v>
      </c>
      <c r="C1562" s="463" t="s">
        <v>1323</v>
      </c>
      <c r="D1562" s="463" t="s">
        <v>82</v>
      </c>
      <c r="E1562" s="463">
        <v>85</v>
      </c>
      <c r="F1562" s="463">
        <v>267</v>
      </c>
      <c r="G1562" s="463">
        <v>26</v>
      </c>
      <c r="H1562" s="463">
        <v>3</v>
      </c>
      <c r="I1562" s="463">
        <v>12</v>
      </c>
      <c r="J1562" s="465">
        <v>312</v>
      </c>
      <c r="K1562" s="463" t="s">
        <v>50</v>
      </c>
      <c r="L1562" s="463" t="s">
        <v>44</v>
      </c>
      <c r="M1562" s="463" t="s">
        <v>45</v>
      </c>
      <c r="N1562" s="463" t="s">
        <v>43</v>
      </c>
      <c r="O1562" s="463" t="s">
        <v>43</v>
      </c>
      <c r="P1562" s="464" t="s">
        <v>351</v>
      </c>
      <c r="Q1562" s="302" t="s">
        <v>46</v>
      </c>
      <c r="R1562" s="297" t="s">
        <v>255</v>
      </c>
      <c r="S1562" s="297" t="s">
        <v>51</v>
      </c>
      <c r="T1562" s="297"/>
      <c r="U1562" s="344"/>
      <c r="V1562" s="344"/>
      <c r="W1562" s="335">
        <f t="shared" si="24"/>
        <v>0</v>
      </c>
      <c r="X1562" s="292" t="s">
        <v>439</v>
      </c>
    </row>
    <row r="1563" spans="1:24" ht="24" x14ac:dyDescent="0.2">
      <c r="A1563" s="463"/>
      <c r="B1563" s="465"/>
      <c r="C1563" s="463"/>
      <c r="D1563" s="463"/>
      <c r="E1563" s="463"/>
      <c r="F1563" s="463"/>
      <c r="G1563" s="463"/>
      <c r="H1563" s="463"/>
      <c r="I1563" s="463"/>
      <c r="J1563" s="465"/>
      <c r="K1563" s="463"/>
      <c r="L1563" s="463"/>
      <c r="M1563" s="463"/>
      <c r="N1563" s="463"/>
      <c r="O1563" s="463"/>
      <c r="P1563" s="464"/>
      <c r="Q1563" s="302" t="s">
        <v>48</v>
      </c>
      <c r="R1563" s="297" t="s">
        <v>255</v>
      </c>
      <c r="S1563" s="297" t="s">
        <v>51</v>
      </c>
      <c r="T1563" s="297"/>
      <c r="U1563" s="344"/>
      <c r="V1563" s="344"/>
      <c r="W1563" s="335">
        <f t="shared" si="24"/>
        <v>0</v>
      </c>
      <c r="X1563" s="292" t="s">
        <v>439</v>
      </c>
    </row>
    <row r="1564" spans="1:24" x14ac:dyDescent="0.2">
      <c r="A1564" s="463" t="s">
        <v>350</v>
      </c>
      <c r="B1564" s="465">
        <v>327</v>
      </c>
      <c r="C1564" s="463" t="s">
        <v>1324</v>
      </c>
      <c r="D1564" s="463" t="s">
        <v>82</v>
      </c>
      <c r="E1564" s="463">
        <v>95</v>
      </c>
      <c r="F1564" s="463">
        <v>298</v>
      </c>
      <c r="G1564" s="463">
        <v>24</v>
      </c>
      <c r="H1564" s="463">
        <v>3</v>
      </c>
      <c r="I1564" s="463">
        <v>11</v>
      </c>
      <c r="J1564" s="465">
        <v>264</v>
      </c>
      <c r="K1564" s="463" t="s">
        <v>50</v>
      </c>
      <c r="L1564" s="463" t="s">
        <v>44</v>
      </c>
      <c r="M1564" s="463" t="s">
        <v>45</v>
      </c>
      <c r="N1564" s="463" t="s">
        <v>51</v>
      </c>
      <c r="O1564" s="463" t="s">
        <v>43</v>
      </c>
      <c r="P1564" s="464"/>
      <c r="Q1564" s="302" t="s">
        <v>46</v>
      </c>
      <c r="R1564" s="297" t="s">
        <v>255</v>
      </c>
      <c r="S1564" s="297" t="s">
        <v>51</v>
      </c>
      <c r="T1564" s="297"/>
      <c r="U1564" s="344"/>
      <c r="V1564" s="344"/>
      <c r="W1564" s="335">
        <f t="shared" si="24"/>
        <v>0</v>
      </c>
      <c r="X1564" s="292" t="s">
        <v>439</v>
      </c>
    </row>
    <row r="1565" spans="1:24" ht="24" x14ac:dyDescent="0.2">
      <c r="A1565" s="463"/>
      <c r="B1565" s="465"/>
      <c r="C1565" s="463"/>
      <c r="D1565" s="463"/>
      <c r="E1565" s="463"/>
      <c r="F1565" s="463"/>
      <c r="G1565" s="463"/>
      <c r="H1565" s="463"/>
      <c r="I1565" s="463"/>
      <c r="J1565" s="465"/>
      <c r="K1565" s="463"/>
      <c r="L1565" s="463"/>
      <c r="M1565" s="463"/>
      <c r="N1565" s="463"/>
      <c r="O1565" s="463"/>
      <c r="P1565" s="464"/>
      <c r="Q1565" s="302" t="s">
        <v>48</v>
      </c>
      <c r="R1565" s="297" t="s">
        <v>255</v>
      </c>
      <c r="S1565" s="297" t="s">
        <v>51</v>
      </c>
      <c r="T1565" s="297"/>
      <c r="U1565" s="344"/>
      <c r="V1565" s="344"/>
      <c r="W1565" s="335">
        <f t="shared" si="24"/>
        <v>0</v>
      </c>
      <c r="X1565" s="292" t="s">
        <v>439</v>
      </c>
    </row>
    <row r="1566" spans="1:24" x14ac:dyDescent="0.2">
      <c r="A1566" s="463" t="s">
        <v>350</v>
      </c>
      <c r="B1566" s="465">
        <v>328</v>
      </c>
      <c r="C1566" s="463" t="s">
        <v>1325</v>
      </c>
      <c r="D1566" s="463" t="s">
        <v>42</v>
      </c>
      <c r="E1566" s="463">
        <v>68</v>
      </c>
      <c r="F1566" s="463">
        <v>214</v>
      </c>
      <c r="G1566" s="463">
        <v>25</v>
      </c>
      <c r="H1566" s="463">
        <v>4</v>
      </c>
      <c r="I1566" s="463">
        <v>8</v>
      </c>
      <c r="J1566" s="465">
        <v>200</v>
      </c>
      <c r="K1566" s="463" t="s">
        <v>50</v>
      </c>
      <c r="L1566" s="463" t="s">
        <v>44</v>
      </c>
      <c r="M1566" s="463" t="s">
        <v>43</v>
      </c>
      <c r="N1566" s="463" t="s">
        <v>51</v>
      </c>
      <c r="O1566" s="463" t="s">
        <v>51</v>
      </c>
      <c r="P1566" s="464" t="s">
        <v>266</v>
      </c>
      <c r="Q1566" s="302" t="s">
        <v>54</v>
      </c>
      <c r="R1566" s="297" t="s">
        <v>255</v>
      </c>
      <c r="S1566" s="297" t="s">
        <v>51</v>
      </c>
      <c r="T1566" s="297"/>
      <c r="U1566" s="344"/>
      <c r="V1566" s="344"/>
      <c r="W1566" s="335">
        <f t="shared" si="24"/>
        <v>0</v>
      </c>
      <c r="X1566" s="292" t="s">
        <v>439</v>
      </c>
    </row>
    <row r="1567" spans="1:24" ht="24" x14ac:dyDescent="0.2">
      <c r="A1567" s="463"/>
      <c r="B1567" s="465"/>
      <c r="C1567" s="463"/>
      <c r="D1567" s="463"/>
      <c r="E1567" s="463"/>
      <c r="F1567" s="463"/>
      <c r="G1567" s="463"/>
      <c r="H1567" s="463"/>
      <c r="I1567" s="463"/>
      <c r="J1567" s="465"/>
      <c r="K1567" s="463"/>
      <c r="L1567" s="463"/>
      <c r="M1567" s="463"/>
      <c r="N1567" s="463"/>
      <c r="O1567" s="463"/>
      <c r="P1567" s="464"/>
      <c r="Q1567" s="302" t="s">
        <v>48</v>
      </c>
      <c r="R1567" s="297" t="s">
        <v>255</v>
      </c>
      <c r="S1567" s="297" t="s">
        <v>51</v>
      </c>
      <c r="T1567" s="297"/>
      <c r="U1567" s="344"/>
      <c r="V1567" s="344"/>
      <c r="W1567" s="335">
        <f t="shared" si="24"/>
        <v>0</v>
      </c>
      <c r="X1567" s="292" t="s">
        <v>439</v>
      </c>
    </row>
    <row r="1568" spans="1:24" x14ac:dyDescent="0.2">
      <c r="A1568" s="463" t="s">
        <v>350</v>
      </c>
      <c r="B1568" s="465">
        <v>329</v>
      </c>
      <c r="C1568" s="463" t="s">
        <v>1326</v>
      </c>
      <c r="D1568" s="463" t="s">
        <v>82</v>
      </c>
      <c r="E1568" s="463">
        <v>74</v>
      </c>
      <c r="F1568" s="463">
        <v>232</v>
      </c>
      <c r="G1568" s="463">
        <v>25</v>
      </c>
      <c r="H1568" s="463">
        <v>3</v>
      </c>
      <c r="I1568" s="463">
        <v>11</v>
      </c>
      <c r="J1568" s="465">
        <v>275</v>
      </c>
      <c r="K1568" s="463" t="s">
        <v>50</v>
      </c>
      <c r="L1568" s="463" t="s">
        <v>44</v>
      </c>
      <c r="M1568" s="463" t="s">
        <v>45</v>
      </c>
      <c r="N1568" s="463" t="s">
        <v>51</v>
      </c>
      <c r="O1568" s="463" t="s">
        <v>51</v>
      </c>
      <c r="P1568" s="464" t="s">
        <v>274</v>
      </c>
      <c r="Q1568" s="302" t="s">
        <v>46</v>
      </c>
      <c r="R1568" s="297" t="s">
        <v>255</v>
      </c>
      <c r="S1568" s="297" t="s">
        <v>51</v>
      </c>
      <c r="T1568" s="297"/>
      <c r="U1568" s="344"/>
      <c r="V1568" s="344"/>
      <c r="W1568" s="335">
        <f t="shared" si="24"/>
        <v>0</v>
      </c>
      <c r="X1568" s="292" t="s">
        <v>439</v>
      </c>
    </row>
    <row r="1569" spans="1:24" ht="24" x14ac:dyDescent="0.2">
      <c r="A1569" s="463"/>
      <c r="B1569" s="465"/>
      <c r="C1569" s="463"/>
      <c r="D1569" s="463"/>
      <c r="E1569" s="463"/>
      <c r="F1569" s="463"/>
      <c r="G1569" s="463"/>
      <c r="H1569" s="463"/>
      <c r="I1569" s="463"/>
      <c r="J1569" s="465"/>
      <c r="K1569" s="463"/>
      <c r="L1569" s="463"/>
      <c r="M1569" s="463"/>
      <c r="N1569" s="463"/>
      <c r="O1569" s="463"/>
      <c r="P1569" s="464"/>
      <c r="Q1569" s="302" t="s">
        <v>48</v>
      </c>
      <c r="R1569" s="297" t="s">
        <v>255</v>
      </c>
      <c r="S1569" s="297" t="s">
        <v>51</v>
      </c>
      <c r="T1569" s="297"/>
      <c r="U1569" s="344"/>
      <c r="V1569" s="344"/>
      <c r="W1569" s="335">
        <f t="shared" si="24"/>
        <v>0</v>
      </c>
      <c r="X1569" s="292" t="s">
        <v>439</v>
      </c>
    </row>
    <row r="1570" spans="1:24" x14ac:dyDescent="0.2">
      <c r="A1570" s="463" t="s">
        <v>350</v>
      </c>
      <c r="B1570" s="465">
        <v>330</v>
      </c>
      <c r="C1570" s="463" t="s">
        <v>1327</v>
      </c>
      <c r="D1570" s="463" t="s">
        <v>82</v>
      </c>
      <c r="E1570" s="463">
        <v>73</v>
      </c>
      <c r="F1570" s="463">
        <v>229</v>
      </c>
      <c r="G1570" s="463">
        <v>25</v>
      </c>
      <c r="H1570" s="463">
        <v>3</v>
      </c>
      <c r="I1570" s="463">
        <v>9</v>
      </c>
      <c r="J1570" s="465">
        <v>225</v>
      </c>
      <c r="K1570" s="463" t="s">
        <v>50</v>
      </c>
      <c r="L1570" s="463" t="s">
        <v>64</v>
      </c>
      <c r="M1570" s="463" t="s">
        <v>45</v>
      </c>
      <c r="N1570" s="463" t="s">
        <v>43</v>
      </c>
      <c r="O1570" s="463" t="s">
        <v>43</v>
      </c>
      <c r="P1570" s="464" t="s">
        <v>352</v>
      </c>
      <c r="Q1570" s="302" t="s">
        <v>71</v>
      </c>
      <c r="R1570" s="297" t="s">
        <v>255</v>
      </c>
      <c r="S1570" s="297" t="s">
        <v>45</v>
      </c>
      <c r="T1570" s="297"/>
      <c r="U1570" s="344"/>
      <c r="V1570" s="344"/>
      <c r="W1570" s="335">
        <f t="shared" si="24"/>
        <v>0</v>
      </c>
      <c r="X1570" s="292" t="s">
        <v>439</v>
      </c>
    </row>
    <row r="1571" spans="1:24" x14ac:dyDescent="0.2">
      <c r="A1571" s="463"/>
      <c r="B1571" s="465"/>
      <c r="C1571" s="463"/>
      <c r="D1571" s="463"/>
      <c r="E1571" s="463"/>
      <c r="F1571" s="463"/>
      <c r="G1571" s="463"/>
      <c r="H1571" s="463"/>
      <c r="I1571" s="463"/>
      <c r="J1571" s="465"/>
      <c r="K1571" s="463"/>
      <c r="L1571" s="463"/>
      <c r="M1571" s="463"/>
      <c r="N1571" s="463"/>
      <c r="O1571" s="463"/>
      <c r="P1571" s="464"/>
      <c r="Q1571" s="302" t="s">
        <v>54</v>
      </c>
      <c r="R1571" s="297" t="s">
        <v>255</v>
      </c>
      <c r="S1571" s="297" t="s">
        <v>45</v>
      </c>
      <c r="T1571" s="297"/>
      <c r="U1571" s="344"/>
      <c r="V1571" s="344"/>
      <c r="W1571" s="335">
        <f t="shared" si="24"/>
        <v>0</v>
      </c>
      <c r="X1571" s="292" t="s">
        <v>439</v>
      </c>
    </row>
    <row r="1572" spans="1:24" ht="24" x14ac:dyDescent="0.2">
      <c r="A1572" s="463"/>
      <c r="B1572" s="465"/>
      <c r="C1572" s="463"/>
      <c r="D1572" s="463"/>
      <c r="E1572" s="463"/>
      <c r="F1572" s="463"/>
      <c r="G1572" s="463"/>
      <c r="H1572" s="463"/>
      <c r="I1572" s="463"/>
      <c r="J1572" s="465"/>
      <c r="K1572" s="463"/>
      <c r="L1572" s="463"/>
      <c r="M1572" s="463"/>
      <c r="N1572" s="463"/>
      <c r="O1572" s="463"/>
      <c r="P1572" s="464"/>
      <c r="Q1572" s="302" t="s">
        <v>48</v>
      </c>
      <c r="R1572" s="297" t="s">
        <v>255</v>
      </c>
      <c r="S1572" s="297" t="s">
        <v>45</v>
      </c>
      <c r="T1572" s="297"/>
      <c r="U1572" s="344"/>
      <c r="V1572" s="344"/>
      <c r="W1572" s="335">
        <f t="shared" si="24"/>
        <v>0</v>
      </c>
      <c r="X1572" s="292" t="s">
        <v>439</v>
      </c>
    </row>
    <row r="1573" spans="1:24" x14ac:dyDescent="0.2">
      <c r="A1573" s="463" t="s">
        <v>350</v>
      </c>
      <c r="B1573" s="465">
        <v>331</v>
      </c>
      <c r="C1573" s="463" t="s">
        <v>1328</v>
      </c>
      <c r="D1573" s="463" t="s">
        <v>42</v>
      </c>
      <c r="E1573" s="463">
        <v>74</v>
      </c>
      <c r="F1573" s="463">
        <v>232</v>
      </c>
      <c r="G1573" s="463">
        <v>26</v>
      </c>
      <c r="H1573" s="463">
        <v>6</v>
      </c>
      <c r="I1573" s="463">
        <v>10</v>
      </c>
      <c r="J1573" s="465">
        <v>260</v>
      </c>
      <c r="K1573" s="463" t="s">
        <v>50</v>
      </c>
      <c r="L1573" s="463" t="s">
        <v>44</v>
      </c>
      <c r="M1573" s="463" t="s">
        <v>45</v>
      </c>
      <c r="N1573" s="463" t="s">
        <v>43</v>
      </c>
      <c r="O1573" s="463" t="s">
        <v>43</v>
      </c>
      <c r="P1573" s="464" t="s">
        <v>353</v>
      </c>
      <c r="Q1573" s="302" t="s">
        <v>71</v>
      </c>
      <c r="R1573" s="297" t="s">
        <v>255</v>
      </c>
      <c r="S1573" s="297" t="s">
        <v>51</v>
      </c>
      <c r="T1573" s="297" t="s">
        <v>83</v>
      </c>
      <c r="U1573" s="344"/>
      <c r="V1573" s="344"/>
      <c r="W1573" s="335">
        <f t="shared" si="24"/>
        <v>0</v>
      </c>
      <c r="X1573" s="292" t="s">
        <v>439</v>
      </c>
    </row>
    <row r="1574" spans="1:24" x14ac:dyDescent="0.2">
      <c r="A1574" s="463"/>
      <c r="B1574" s="465"/>
      <c r="C1574" s="463"/>
      <c r="D1574" s="463"/>
      <c r="E1574" s="463"/>
      <c r="F1574" s="463"/>
      <c r="G1574" s="463"/>
      <c r="H1574" s="463"/>
      <c r="I1574" s="463"/>
      <c r="J1574" s="465"/>
      <c r="K1574" s="463"/>
      <c r="L1574" s="463"/>
      <c r="M1574" s="463"/>
      <c r="N1574" s="463"/>
      <c r="O1574" s="463"/>
      <c r="P1574" s="464"/>
      <c r="Q1574" s="302" t="s">
        <v>54</v>
      </c>
      <c r="R1574" s="297" t="s">
        <v>255</v>
      </c>
      <c r="S1574" s="297" t="s">
        <v>51</v>
      </c>
      <c r="T1574" s="297"/>
      <c r="U1574" s="344"/>
      <c r="V1574" s="344"/>
      <c r="W1574" s="335">
        <f t="shared" si="24"/>
        <v>0</v>
      </c>
      <c r="X1574" s="292" t="s">
        <v>439</v>
      </c>
    </row>
    <row r="1575" spans="1:24" ht="24" x14ac:dyDescent="0.2">
      <c r="A1575" s="463"/>
      <c r="B1575" s="465"/>
      <c r="C1575" s="463"/>
      <c r="D1575" s="463"/>
      <c r="E1575" s="463"/>
      <c r="F1575" s="463"/>
      <c r="G1575" s="463"/>
      <c r="H1575" s="463"/>
      <c r="I1575" s="463"/>
      <c r="J1575" s="465"/>
      <c r="K1575" s="463"/>
      <c r="L1575" s="463"/>
      <c r="M1575" s="463"/>
      <c r="N1575" s="463"/>
      <c r="O1575" s="463"/>
      <c r="P1575" s="464"/>
      <c r="Q1575" s="302" t="s">
        <v>48</v>
      </c>
      <c r="R1575" s="297" t="s">
        <v>255</v>
      </c>
      <c r="S1575" s="297" t="s">
        <v>51</v>
      </c>
      <c r="T1575" s="297"/>
      <c r="U1575" s="344"/>
      <c r="V1575" s="344"/>
      <c r="W1575" s="335">
        <f t="shared" si="24"/>
        <v>0</v>
      </c>
      <c r="X1575" s="292" t="s">
        <v>439</v>
      </c>
    </row>
    <row r="1576" spans="1:24" x14ac:dyDescent="0.2">
      <c r="A1576" s="463" t="s">
        <v>350</v>
      </c>
      <c r="B1576" s="465">
        <v>332</v>
      </c>
      <c r="C1576" s="463" t="s">
        <v>1329</v>
      </c>
      <c r="D1576" s="463" t="s">
        <v>42</v>
      </c>
      <c r="E1576" s="463">
        <v>90</v>
      </c>
      <c r="F1576" s="463">
        <v>283</v>
      </c>
      <c r="G1576" s="463">
        <v>28</v>
      </c>
      <c r="H1576" s="463">
        <v>2</v>
      </c>
      <c r="I1576" s="463">
        <v>11</v>
      </c>
      <c r="J1576" s="465">
        <v>308</v>
      </c>
      <c r="K1576" s="463" t="s">
        <v>50</v>
      </c>
      <c r="L1576" s="463" t="s">
        <v>44</v>
      </c>
      <c r="M1576" s="463" t="s">
        <v>45</v>
      </c>
      <c r="N1576" s="463" t="s">
        <v>51</v>
      </c>
      <c r="O1576" s="463" t="s">
        <v>51</v>
      </c>
      <c r="P1576" s="464" t="s">
        <v>354</v>
      </c>
      <c r="Q1576" s="302" t="s">
        <v>46</v>
      </c>
      <c r="R1576" s="297" t="s">
        <v>255</v>
      </c>
      <c r="S1576" s="297" t="s">
        <v>51</v>
      </c>
      <c r="T1576" s="297"/>
      <c r="U1576" s="344"/>
      <c r="V1576" s="344"/>
      <c r="W1576" s="335">
        <f t="shared" si="24"/>
        <v>0</v>
      </c>
      <c r="X1576" s="292" t="s">
        <v>439</v>
      </c>
    </row>
    <row r="1577" spans="1:24" ht="24" x14ac:dyDescent="0.2">
      <c r="A1577" s="463"/>
      <c r="B1577" s="465"/>
      <c r="C1577" s="463"/>
      <c r="D1577" s="463"/>
      <c r="E1577" s="463"/>
      <c r="F1577" s="463"/>
      <c r="G1577" s="463"/>
      <c r="H1577" s="463"/>
      <c r="I1577" s="463"/>
      <c r="J1577" s="465"/>
      <c r="K1577" s="463"/>
      <c r="L1577" s="463"/>
      <c r="M1577" s="463"/>
      <c r="N1577" s="463"/>
      <c r="O1577" s="463"/>
      <c r="P1577" s="464"/>
      <c r="Q1577" s="302" t="s">
        <v>48</v>
      </c>
      <c r="R1577" s="297" t="s">
        <v>255</v>
      </c>
      <c r="S1577" s="297" t="s">
        <v>51</v>
      </c>
      <c r="T1577" s="297"/>
      <c r="U1577" s="344"/>
      <c r="V1577" s="344"/>
      <c r="W1577" s="335">
        <f t="shared" si="24"/>
        <v>0</v>
      </c>
      <c r="X1577" s="292" t="s">
        <v>439</v>
      </c>
    </row>
    <row r="1578" spans="1:24" x14ac:dyDescent="0.2">
      <c r="A1578" s="463" t="s">
        <v>350</v>
      </c>
      <c r="B1578" s="465">
        <v>333</v>
      </c>
      <c r="C1578" s="463" t="s">
        <v>1330</v>
      </c>
      <c r="D1578" s="463" t="s">
        <v>82</v>
      </c>
      <c r="E1578" s="463">
        <v>80</v>
      </c>
      <c r="F1578" s="463">
        <v>251</v>
      </c>
      <c r="G1578" s="463">
        <v>28</v>
      </c>
      <c r="H1578" s="463">
        <v>4</v>
      </c>
      <c r="I1578" s="463">
        <v>12</v>
      </c>
      <c r="J1578" s="465">
        <v>336</v>
      </c>
      <c r="K1578" s="463" t="s">
        <v>50</v>
      </c>
      <c r="L1578" s="463" t="s">
        <v>44</v>
      </c>
      <c r="M1578" s="463" t="s">
        <v>45</v>
      </c>
      <c r="N1578" s="463" t="s">
        <v>43</v>
      </c>
      <c r="O1578" s="463" t="s">
        <v>43</v>
      </c>
      <c r="P1578" s="464" t="s">
        <v>355</v>
      </c>
      <c r="Q1578" s="302" t="s">
        <v>54</v>
      </c>
      <c r="R1578" s="297" t="s">
        <v>255</v>
      </c>
      <c r="S1578" s="297" t="s">
        <v>51</v>
      </c>
      <c r="T1578" s="297"/>
      <c r="U1578" s="344"/>
      <c r="V1578" s="344"/>
      <c r="W1578" s="335">
        <f t="shared" si="24"/>
        <v>0</v>
      </c>
      <c r="X1578" s="292" t="s">
        <v>439</v>
      </c>
    </row>
    <row r="1579" spans="1:24" ht="24" x14ac:dyDescent="0.2">
      <c r="A1579" s="463"/>
      <c r="B1579" s="465"/>
      <c r="C1579" s="463"/>
      <c r="D1579" s="463"/>
      <c r="E1579" s="463"/>
      <c r="F1579" s="463"/>
      <c r="G1579" s="463"/>
      <c r="H1579" s="463"/>
      <c r="I1579" s="463"/>
      <c r="J1579" s="465"/>
      <c r="K1579" s="463"/>
      <c r="L1579" s="463"/>
      <c r="M1579" s="463"/>
      <c r="N1579" s="463"/>
      <c r="O1579" s="463"/>
      <c r="P1579" s="464"/>
      <c r="Q1579" s="302" t="s">
        <v>60</v>
      </c>
      <c r="R1579" s="297" t="s">
        <v>255</v>
      </c>
      <c r="S1579" s="297" t="s">
        <v>51</v>
      </c>
      <c r="T1579" s="297" t="s">
        <v>56</v>
      </c>
      <c r="U1579" s="344"/>
      <c r="V1579" s="344"/>
      <c r="W1579" s="335">
        <f t="shared" si="24"/>
        <v>0</v>
      </c>
      <c r="X1579" s="292" t="s">
        <v>439</v>
      </c>
    </row>
    <row r="1580" spans="1:24" ht="24" x14ac:dyDescent="0.2">
      <c r="A1580" s="463"/>
      <c r="B1580" s="465"/>
      <c r="C1580" s="463"/>
      <c r="D1580" s="463"/>
      <c r="E1580" s="463"/>
      <c r="F1580" s="463"/>
      <c r="G1580" s="463"/>
      <c r="H1580" s="463"/>
      <c r="I1580" s="463"/>
      <c r="J1580" s="465"/>
      <c r="K1580" s="463"/>
      <c r="L1580" s="463"/>
      <c r="M1580" s="463"/>
      <c r="N1580" s="463"/>
      <c r="O1580" s="463"/>
      <c r="P1580" s="464"/>
      <c r="Q1580" s="302" t="s">
        <v>48</v>
      </c>
      <c r="R1580" s="297" t="s">
        <v>255</v>
      </c>
      <c r="S1580" s="297" t="s">
        <v>51</v>
      </c>
      <c r="T1580" s="297"/>
      <c r="U1580" s="344"/>
      <c r="V1580" s="344"/>
      <c r="W1580" s="335">
        <f t="shared" si="24"/>
        <v>0</v>
      </c>
      <c r="X1580" s="292" t="s">
        <v>439</v>
      </c>
    </row>
    <row r="1581" spans="1:24" x14ac:dyDescent="0.2">
      <c r="A1581" s="286" t="s">
        <v>350</v>
      </c>
      <c r="B1581" s="349">
        <v>334</v>
      </c>
      <c r="C1581" s="286" t="s">
        <v>1331</v>
      </c>
      <c r="D1581" s="286" t="s">
        <v>82</v>
      </c>
      <c r="E1581" s="286">
        <v>48</v>
      </c>
      <c r="F1581" s="286">
        <v>151</v>
      </c>
      <c r="G1581" s="286">
        <v>25</v>
      </c>
      <c r="H1581" s="286">
        <v>4</v>
      </c>
      <c r="I1581" s="286">
        <v>8</v>
      </c>
      <c r="J1581" s="349">
        <v>200</v>
      </c>
      <c r="K1581" s="286" t="s">
        <v>50</v>
      </c>
      <c r="L1581" s="286" t="s">
        <v>44</v>
      </c>
      <c r="M1581" s="286" t="s">
        <v>51</v>
      </c>
      <c r="N1581" s="286" t="s">
        <v>51</v>
      </c>
      <c r="O1581" s="286" t="s">
        <v>43</v>
      </c>
      <c r="P1581" s="302" t="s">
        <v>356</v>
      </c>
      <c r="Q1581" s="302" t="s">
        <v>46</v>
      </c>
      <c r="R1581" s="297" t="s">
        <v>255</v>
      </c>
      <c r="S1581" s="297" t="s">
        <v>51</v>
      </c>
      <c r="T1581" s="297"/>
      <c r="U1581" s="344"/>
      <c r="V1581" s="344"/>
      <c r="W1581" s="335">
        <f t="shared" si="24"/>
        <v>0</v>
      </c>
      <c r="X1581" s="292" t="s">
        <v>439</v>
      </c>
    </row>
    <row r="1582" spans="1:24" x14ac:dyDescent="0.2">
      <c r="A1582" s="463" t="s">
        <v>350</v>
      </c>
      <c r="B1582" s="465">
        <v>335</v>
      </c>
      <c r="C1582" s="463" t="s">
        <v>1332</v>
      </c>
      <c r="D1582" s="463" t="s">
        <v>82</v>
      </c>
      <c r="E1582" s="463">
        <v>103</v>
      </c>
      <c r="F1582" s="463">
        <v>324</v>
      </c>
      <c r="G1582" s="463">
        <v>28</v>
      </c>
      <c r="H1582" s="463">
        <v>3</v>
      </c>
      <c r="I1582" s="463">
        <v>14</v>
      </c>
      <c r="J1582" s="465">
        <v>392</v>
      </c>
      <c r="K1582" s="463" t="s">
        <v>50</v>
      </c>
      <c r="L1582" s="463" t="s">
        <v>44</v>
      </c>
      <c r="M1582" s="463" t="s">
        <v>45</v>
      </c>
      <c r="N1582" s="463" t="s">
        <v>51</v>
      </c>
      <c r="O1582" s="463" t="s">
        <v>51</v>
      </c>
      <c r="P1582" s="464"/>
      <c r="Q1582" s="302" t="s">
        <v>46</v>
      </c>
      <c r="R1582" s="297" t="s">
        <v>255</v>
      </c>
      <c r="S1582" s="297" t="s">
        <v>51</v>
      </c>
      <c r="T1582" s="297"/>
      <c r="U1582" s="344"/>
      <c r="V1582" s="344"/>
      <c r="W1582" s="335">
        <f t="shared" si="24"/>
        <v>0</v>
      </c>
      <c r="X1582" s="292" t="s">
        <v>439</v>
      </c>
    </row>
    <row r="1583" spans="1:24" ht="24" x14ac:dyDescent="0.2">
      <c r="A1583" s="463"/>
      <c r="B1583" s="465"/>
      <c r="C1583" s="463"/>
      <c r="D1583" s="463"/>
      <c r="E1583" s="463"/>
      <c r="F1583" s="463"/>
      <c r="G1583" s="463"/>
      <c r="H1583" s="463"/>
      <c r="I1583" s="463"/>
      <c r="J1583" s="465"/>
      <c r="K1583" s="463"/>
      <c r="L1583" s="463"/>
      <c r="M1583" s="463"/>
      <c r="N1583" s="463"/>
      <c r="O1583" s="463"/>
      <c r="P1583" s="464"/>
      <c r="Q1583" s="302" t="s">
        <v>48</v>
      </c>
      <c r="R1583" s="297" t="s">
        <v>255</v>
      </c>
      <c r="S1583" s="297" t="s">
        <v>51</v>
      </c>
      <c r="T1583" s="297"/>
      <c r="U1583" s="344"/>
      <c r="V1583" s="344"/>
      <c r="W1583" s="335">
        <f t="shared" si="24"/>
        <v>0</v>
      </c>
      <c r="X1583" s="292" t="s">
        <v>439</v>
      </c>
    </row>
    <row r="1584" spans="1:24" x14ac:dyDescent="0.2">
      <c r="A1584" s="463" t="s">
        <v>350</v>
      </c>
      <c r="B1584" s="465">
        <v>336</v>
      </c>
      <c r="C1584" s="463" t="s">
        <v>1333</v>
      </c>
      <c r="D1584" s="463" t="s">
        <v>82</v>
      </c>
      <c r="E1584" s="463">
        <v>82</v>
      </c>
      <c r="F1584" s="463">
        <v>258</v>
      </c>
      <c r="G1584" s="463">
        <v>25</v>
      </c>
      <c r="H1584" s="463">
        <v>3</v>
      </c>
      <c r="I1584" s="463">
        <v>12</v>
      </c>
      <c r="J1584" s="465">
        <v>300</v>
      </c>
      <c r="K1584" s="463" t="s">
        <v>50</v>
      </c>
      <c r="L1584" s="463" t="s">
        <v>44</v>
      </c>
      <c r="M1584" s="463" t="s">
        <v>45</v>
      </c>
      <c r="N1584" s="463" t="s">
        <v>51</v>
      </c>
      <c r="O1584" s="463" t="s">
        <v>43</v>
      </c>
      <c r="P1584" s="464" t="s">
        <v>357</v>
      </c>
      <c r="Q1584" s="302" t="s">
        <v>71</v>
      </c>
      <c r="R1584" s="297" t="s">
        <v>255</v>
      </c>
      <c r="S1584" s="297" t="s">
        <v>51</v>
      </c>
      <c r="T1584" s="297"/>
      <c r="U1584" s="344"/>
      <c r="V1584" s="344"/>
      <c r="W1584" s="335">
        <f t="shared" si="24"/>
        <v>0</v>
      </c>
      <c r="X1584" s="292" t="s">
        <v>439</v>
      </c>
    </row>
    <row r="1585" spans="1:24" x14ac:dyDescent="0.2">
      <c r="A1585" s="463"/>
      <c r="B1585" s="465"/>
      <c r="C1585" s="463"/>
      <c r="D1585" s="463"/>
      <c r="E1585" s="463"/>
      <c r="F1585" s="463"/>
      <c r="G1585" s="463"/>
      <c r="H1585" s="463"/>
      <c r="I1585" s="463"/>
      <c r="J1585" s="465"/>
      <c r="K1585" s="463"/>
      <c r="L1585" s="463"/>
      <c r="M1585" s="463"/>
      <c r="N1585" s="463"/>
      <c r="O1585" s="463"/>
      <c r="P1585" s="464"/>
      <c r="Q1585" s="302" t="s">
        <v>54</v>
      </c>
      <c r="R1585" s="297" t="s">
        <v>255</v>
      </c>
      <c r="S1585" s="297" t="s">
        <v>51</v>
      </c>
      <c r="T1585" s="297"/>
      <c r="U1585" s="344"/>
      <c r="V1585" s="344"/>
      <c r="W1585" s="335">
        <f t="shared" si="24"/>
        <v>0</v>
      </c>
      <c r="X1585" s="292" t="s">
        <v>439</v>
      </c>
    </row>
    <row r="1586" spans="1:24" x14ac:dyDescent="0.2">
      <c r="A1586" s="463" t="s">
        <v>350</v>
      </c>
      <c r="B1586" s="465">
        <v>337</v>
      </c>
      <c r="C1586" s="463" t="s">
        <v>1334</v>
      </c>
      <c r="D1586" s="463" t="s">
        <v>82</v>
      </c>
      <c r="E1586" s="463">
        <v>70</v>
      </c>
      <c r="F1586" s="463">
        <v>220</v>
      </c>
      <c r="G1586" s="463">
        <v>20</v>
      </c>
      <c r="H1586" s="463">
        <v>4</v>
      </c>
      <c r="I1586" s="463">
        <v>8</v>
      </c>
      <c r="J1586" s="465">
        <v>160</v>
      </c>
      <c r="K1586" s="463" t="s">
        <v>50</v>
      </c>
      <c r="L1586" s="463" t="s">
        <v>44</v>
      </c>
      <c r="M1586" s="463" t="s">
        <v>45</v>
      </c>
      <c r="N1586" s="463" t="s">
        <v>51</v>
      </c>
      <c r="O1586" s="463" t="s">
        <v>51</v>
      </c>
      <c r="P1586" s="464" t="s">
        <v>332</v>
      </c>
      <c r="Q1586" s="302" t="s">
        <v>46</v>
      </c>
      <c r="R1586" s="297" t="s">
        <v>255</v>
      </c>
      <c r="S1586" s="297" t="s">
        <v>51</v>
      </c>
      <c r="T1586" s="297"/>
      <c r="U1586" s="344"/>
      <c r="V1586" s="344"/>
      <c r="W1586" s="335">
        <f t="shared" si="24"/>
        <v>0</v>
      </c>
      <c r="X1586" s="292" t="s">
        <v>439</v>
      </c>
    </row>
    <row r="1587" spans="1:24" ht="24" x14ac:dyDescent="0.2">
      <c r="A1587" s="463"/>
      <c r="B1587" s="465"/>
      <c r="C1587" s="463"/>
      <c r="D1587" s="463"/>
      <c r="E1587" s="463"/>
      <c r="F1587" s="463"/>
      <c r="G1587" s="463"/>
      <c r="H1587" s="463"/>
      <c r="I1587" s="463"/>
      <c r="J1587" s="465"/>
      <c r="K1587" s="463"/>
      <c r="L1587" s="463"/>
      <c r="M1587" s="463"/>
      <c r="N1587" s="463"/>
      <c r="O1587" s="463"/>
      <c r="P1587" s="464"/>
      <c r="Q1587" s="302" t="s">
        <v>48</v>
      </c>
      <c r="R1587" s="297" t="s">
        <v>255</v>
      </c>
      <c r="S1587" s="297" t="s">
        <v>51</v>
      </c>
      <c r="T1587" s="297"/>
      <c r="U1587" s="344"/>
      <c r="V1587" s="344"/>
      <c r="W1587" s="335">
        <f t="shared" si="24"/>
        <v>0</v>
      </c>
      <c r="X1587" s="292" t="s">
        <v>439</v>
      </c>
    </row>
    <row r="1588" spans="1:24" x14ac:dyDescent="0.2">
      <c r="A1588" s="463" t="s">
        <v>350</v>
      </c>
      <c r="B1588" s="465">
        <v>338</v>
      </c>
      <c r="C1588" s="463" t="s">
        <v>1335</v>
      </c>
      <c r="D1588" s="463" t="s">
        <v>82</v>
      </c>
      <c r="E1588" s="463">
        <v>75</v>
      </c>
      <c r="F1588" s="463">
        <v>236</v>
      </c>
      <c r="G1588" s="463">
        <v>25</v>
      </c>
      <c r="H1588" s="463">
        <v>3</v>
      </c>
      <c r="I1588" s="463">
        <v>13</v>
      </c>
      <c r="J1588" s="465">
        <v>325</v>
      </c>
      <c r="K1588" s="463" t="s">
        <v>50</v>
      </c>
      <c r="L1588" s="463" t="s">
        <v>44</v>
      </c>
      <c r="M1588" s="463" t="s">
        <v>45</v>
      </c>
      <c r="N1588" s="463" t="s">
        <v>43</v>
      </c>
      <c r="O1588" s="463" t="s">
        <v>43</v>
      </c>
      <c r="P1588" s="464" t="s">
        <v>358</v>
      </c>
      <c r="Q1588" s="302" t="s">
        <v>46</v>
      </c>
      <c r="R1588" s="297" t="s">
        <v>255</v>
      </c>
      <c r="S1588" s="297" t="s">
        <v>51</v>
      </c>
      <c r="T1588" s="297"/>
      <c r="U1588" s="344"/>
      <c r="V1588" s="344"/>
      <c r="W1588" s="335">
        <f t="shared" si="24"/>
        <v>0</v>
      </c>
      <c r="X1588" s="292" t="s">
        <v>439</v>
      </c>
    </row>
    <row r="1589" spans="1:24" ht="24" x14ac:dyDescent="0.2">
      <c r="A1589" s="463"/>
      <c r="B1589" s="465"/>
      <c r="C1589" s="463"/>
      <c r="D1589" s="463"/>
      <c r="E1589" s="463"/>
      <c r="F1589" s="463"/>
      <c r="G1589" s="463"/>
      <c r="H1589" s="463"/>
      <c r="I1589" s="463"/>
      <c r="J1589" s="465"/>
      <c r="K1589" s="463"/>
      <c r="L1589" s="463"/>
      <c r="M1589" s="463"/>
      <c r="N1589" s="463"/>
      <c r="O1589" s="463"/>
      <c r="P1589" s="464"/>
      <c r="Q1589" s="302" t="s">
        <v>60</v>
      </c>
      <c r="R1589" s="297" t="s">
        <v>255</v>
      </c>
      <c r="S1589" s="297" t="s">
        <v>51</v>
      </c>
      <c r="T1589" s="297" t="s">
        <v>61</v>
      </c>
      <c r="U1589" s="344"/>
      <c r="V1589" s="344"/>
      <c r="W1589" s="335">
        <f t="shared" si="24"/>
        <v>0</v>
      </c>
      <c r="X1589" s="292" t="s">
        <v>439</v>
      </c>
    </row>
    <row r="1590" spans="1:24" x14ac:dyDescent="0.2">
      <c r="A1590" s="463" t="s">
        <v>350</v>
      </c>
      <c r="B1590" s="465">
        <v>339</v>
      </c>
      <c r="C1590" s="463" t="s">
        <v>1336</v>
      </c>
      <c r="D1590" s="463" t="s">
        <v>82</v>
      </c>
      <c r="E1590" s="463">
        <v>72</v>
      </c>
      <c r="F1590" s="463">
        <v>226</v>
      </c>
      <c r="G1590" s="463">
        <v>21</v>
      </c>
      <c r="H1590" s="463">
        <v>2</v>
      </c>
      <c r="I1590" s="463">
        <v>10</v>
      </c>
      <c r="J1590" s="465">
        <v>210</v>
      </c>
      <c r="K1590" s="463" t="s">
        <v>50</v>
      </c>
      <c r="L1590" s="463" t="s">
        <v>44</v>
      </c>
      <c r="M1590" s="463" t="s">
        <v>45</v>
      </c>
      <c r="N1590" s="463" t="s">
        <v>43</v>
      </c>
      <c r="O1590" s="463" t="s">
        <v>43</v>
      </c>
      <c r="P1590" s="464" t="s">
        <v>359</v>
      </c>
      <c r="Q1590" s="302" t="s">
        <v>46</v>
      </c>
      <c r="R1590" s="297" t="s">
        <v>255</v>
      </c>
      <c r="S1590" s="297" t="s">
        <v>51</v>
      </c>
      <c r="T1590" s="297"/>
      <c r="U1590" s="344"/>
      <c r="V1590" s="344"/>
      <c r="W1590" s="335">
        <f t="shared" si="24"/>
        <v>0</v>
      </c>
      <c r="X1590" s="292" t="s">
        <v>439</v>
      </c>
    </row>
    <row r="1591" spans="1:24" ht="24" x14ac:dyDescent="0.2">
      <c r="A1591" s="463"/>
      <c r="B1591" s="465"/>
      <c r="C1591" s="463"/>
      <c r="D1591" s="463"/>
      <c r="E1591" s="463"/>
      <c r="F1591" s="463"/>
      <c r="G1591" s="463"/>
      <c r="H1591" s="463"/>
      <c r="I1591" s="463"/>
      <c r="J1591" s="465"/>
      <c r="K1591" s="463"/>
      <c r="L1591" s="463"/>
      <c r="M1591" s="463"/>
      <c r="N1591" s="463"/>
      <c r="O1591" s="463"/>
      <c r="P1591" s="464"/>
      <c r="Q1591" s="302" t="s">
        <v>60</v>
      </c>
      <c r="R1591" s="297" t="s">
        <v>255</v>
      </c>
      <c r="S1591" s="297" t="s">
        <v>45</v>
      </c>
      <c r="T1591" s="297" t="s">
        <v>61</v>
      </c>
      <c r="U1591" s="344"/>
      <c r="V1591" s="344"/>
      <c r="W1591" s="335">
        <f t="shared" si="24"/>
        <v>0</v>
      </c>
      <c r="X1591" s="292" t="s">
        <v>439</v>
      </c>
    </row>
    <row r="1592" spans="1:24" x14ac:dyDescent="0.2">
      <c r="A1592" s="463" t="s">
        <v>350</v>
      </c>
      <c r="B1592" s="465">
        <v>340</v>
      </c>
      <c r="C1592" s="463" t="s">
        <v>1337</v>
      </c>
      <c r="D1592" s="463" t="s">
        <v>82</v>
      </c>
      <c r="E1592" s="463">
        <v>100</v>
      </c>
      <c r="F1592" s="463">
        <v>314</v>
      </c>
      <c r="G1592" s="463">
        <v>26</v>
      </c>
      <c r="H1592" s="463">
        <v>3</v>
      </c>
      <c r="I1592" s="463">
        <v>14</v>
      </c>
      <c r="J1592" s="465">
        <v>364</v>
      </c>
      <c r="K1592" s="463" t="s">
        <v>50</v>
      </c>
      <c r="L1592" s="463" t="s">
        <v>44</v>
      </c>
      <c r="M1592" s="463" t="s">
        <v>45</v>
      </c>
      <c r="N1592" s="463" t="s">
        <v>43</v>
      </c>
      <c r="O1592" s="463" t="s">
        <v>43</v>
      </c>
      <c r="P1592" s="464" t="s">
        <v>360</v>
      </c>
      <c r="Q1592" s="302" t="s">
        <v>46</v>
      </c>
      <c r="R1592" s="297" t="s">
        <v>255</v>
      </c>
      <c r="S1592" s="297" t="s">
        <v>51</v>
      </c>
      <c r="T1592" s="297"/>
      <c r="U1592" s="344"/>
      <c r="V1592" s="344"/>
      <c r="W1592" s="335">
        <f t="shared" si="24"/>
        <v>0</v>
      </c>
      <c r="X1592" s="292" t="s">
        <v>439</v>
      </c>
    </row>
    <row r="1593" spans="1:24" ht="24" x14ac:dyDescent="0.2">
      <c r="A1593" s="463"/>
      <c r="B1593" s="465"/>
      <c r="C1593" s="463"/>
      <c r="D1593" s="463"/>
      <c r="E1593" s="463"/>
      <c r="F1593" s="463"/>
      <c r="G1593" s="463"/>
      <c r="H1593" s="463"/>
      <c r="I1593" s="463"/>
      <c r="J1593" s="465"/>
      <c r="K1593" s="463"/>
      <c r="L1593" s="463"/>
      <c r="M1593" s="463"/>
      <c r="N1593" s="463"/>
      <c r="O1593" s="463"/>
      <c r="P1593" s="464"/>
      <c r="Q1593" s="302" t="s">
        <v>60</v>
      </c>
      <c r="R1593" s="297" t="s">
        <v>255</v>
      </c>
      <c r="S1593" s="297" t="s">
        <v>51</v>
      </c>
      <c r="T1593" s="297" t="s">
        <v>61</v>
      </c>
      <c r="U1593" s="344"/>
      <c r="V1593" s="344"/>
      <c r="W1593" s="335">
        <f t="shared" si="24"/>
        <v>0</v>
      </c>
      <c r="X1593" s="292" t="s">
        <v>439</v>
      </c>
    </row>
    <row r="1594" spans="1:24" ht="36" x14ac:dyDescent="0.2">
      <c r="A1594" s="286" t="s">
        <v>350</v>
      </c>
      <c r="B1594" s="349">
        <v>341</v>
      </c>
      <c r="C1594" s="286" t="s">
        <v>1338</v>
      </c>
      <c r="D1594" s="286" t="s">
        <v>82</v>
      </c>
      <c r="E1594" s="286">
        <v>95</v>
      </c>
      <c r="F1594" s="286">
        <v>298</v>
      </c>
      <c r="G1594" s="286">
        <v>30</v>
      </c>
      <c r="H1594" s="286">
        <v>3</v>
      </c>
      <c r="I1594" s="286">
        <v>12</v>
      </c>
      <c r="J1594" s="349">
        <v>360</v>
      </c>
      <c r="K1594" s="286" t="s">
        <v>50</v>
      </c>
      <c r="L1594" s="286" t="s">
        <v>44</v>
      </c>
      <c r="M1594" s="286" t="s">
        <v>45</v>
      </c>
      <c r="N1594" s="286" t="s">
        <v>43</v>
      </c>
      <c r="O1594" s="286" t="s">
        <v>43</v>
      </c>
      <c r="P1594" s="302" t="s">
        <v>281</v>
      </c>
      <c r="Q1594" s="302" t="s">
        <v>71</v>
      </c>
      <c r="R1594" s="297" t="s">
        <v>255</v>
      </c>
      <c r="S1594" s="297" t="s">
        <v>51</v>
      </c>
      <c r="T1594" s="297" t="s">
        <v>72</v>
      </c>
      <c r="U1594" s="344"/>
      <c r="V1594" s="344"/>
      <c r="W1594" s="335">
        <f t="shared" si="24"/>
        <v>0</v>
      </c>
      <c r="X1594" s="292" t="s">
        <v>439</v>
      </c>
    </row>
    <row r="1595" spans="1:24" x14ac:dyDescent="0.2">
      <c r="A1595" s="463" t="s">
        <v>350</v>
      </c>
      <c r="B1595" s="465">
        <v>342</v>
      </c>
      <c r="C1595" s="463" t="s">
        <v>1339</v>
      </c>
      <c r="D1595" s="463" t="s">
        <v>82</v>
      </c>
      <c r="E1595" s="463">
        <v>78</v>
      </c>
      <c r="F1595" s="463">
        <v>245</v>
      </c>
      <c r="G1595" s="463">
        <v>28</v>
      </c>
      <c r="H1595" s="463">
        <v>8</v>
      </c>
      <c r="I1595" s="463">
        <v>12</v>
      </c>
      <c r="J1595" s="465">
        <v>336</v>
      </c>
      <c r="K1595" s="463" t="s">
        <v>50</v>
      </c>
      <c r="L1595" s="463" t="s">
        <v>44</v>
      </c>
      <c r="M1595" s="463" t="s">
        <v>45</v>
      </c>
      <c r="N1595" s="463" t="s">
        <v>43</v>
      </c>
      <c r="O1595" s="463" t="s">
        <v>43</v>
      </c>
      <c r="P1595" s="464" t="s">
        <v>361</v>
      </c>
      <c r="Q1595" s="302" t="s">
        <v>46</v>
      </c>
      <c r="R1595" s="297" t="s">
        <v>255</v>
      </c>
      <c r="S1595" s="297" t="s">
        <v>51</v>
      </c>
      <c r="T1595" s="297"/>
      <c r="U1595" s="344"/>
      <c r="V1595" s="344"/>
      <c r="W1595" s="335">
        <f t="shared" si="24"/>
        <v>0</v>
      </c>
      <c r="X1595" s="292" t="s">
        <v>439</v>
      </c>
    </row>
    <row r="1596" spans="1:24" ht="24" x14ac:dyDescent="0.2">
      <c r="A1596" s="463"/>
      <c r="B1596" s="465"/>
      <c r="C1596" s="463"/>
      <c r="D1596" s="463"/>
      <c r="E1596" s="463"/>
      <c r="F1596" s="463"/>
      <c r="G1596" s="463"/>
      <c r="H1596" s="463"/>
      <c r="I1596" s="463"/>
      <c r="J1596" s="465"/>
      <c r="K1596" s="463"/>
      <c r="L1596" s="463"/>
      <c r="M1596" s="463"/>
      <c r="N1596" s="463"/>
      <c r="O1596" s="463"/>
      <c r="P1596" s="464"/>
      <c r="Q1596" s="302" t="s">
        <v>60</v>
      </c>
      <c r="R1596" s="297" t="s">
        <v>255</v>
      </c>
      <c r="S1596" s="297" t="s">
        <v>51</v>
      </c>
      <c r="T1596" s="297" t="s">
        <v>56</v>
      </c>
      <c r="U1596" s="344"/>
      <c r="V1596" s="344"/>
      <c r="W1596" s="335">
        <f t="shared" si="24"/>
        <v>0</v>
      </c>
      <c r="X1596" s="292" t="s">
        <v>439</v>
      </c>
    </row>
    <row r="1597" spans="1:24" x14ac:dyDescent="0.2">
      <c r="A1597" s="463" t="s">
        <v>350</v>
      </c>
      <c r="B1597" s="465">
        <v>343</v>
      </c>
      <c r="C1597" s="463" t="s">
        <v>1340</v>
      </c>
      <c r="D1597" s="463" t="s">
        <v>82</v>
      </c>
      <c r="E1597" s="463">
        <v>78</v>
      </c>
      <c r="F1597" s="463">
        <v>245</v>
      </c>
      <c r="G1597" s="463">
        <v>25</v>
      </c>
      <c r="H1597" s="463">
        <v>3</v>
      </c>
      <c r="I1597" s="463">
        <v>12</v>
      </c>
      <c r="J1597" s="465">
        <v>300</v>
      </c>
      <c r="K1597" s="463" t="s">
        <v>50</v>
      </c>
      <c r="L1597" s="463" t="s">
        <v>44</v>
      </c>
      <c r="M1597" s="463" t="s">
        <v>45</v>
      </c>
      <c r="N1597" s="463" t="s">
        <v>43</v>
      </c>
      <c r="O1597" s="463" t="s">
        <v>43</v>
      </c>
      <c r="P1597" s="464" t="s">
        <v>354</v>
      </c>
      <c r="Q1597" s="302" t="s">
        <v>71</v>
      </c>
      <c r="R1597" s="297" t="s">
        <v>255</v>
      </c>
      <c r="S1597" s="297" t="s">
        <v>51</v>
      </c>
      <c r="T1597" s="297" t="s">
        <v>83</v>
      </c>
      <c r="U1597" s="344"/>
      <c r="V1597" s="344"/>
      <c r="W1597" s="335">
        <f t="shared" si="24"/>
        <v>0</v>
      </c>
      <c r="X1597" s="292" t="s">
        <v>439</v>
      </c>
    </row>
    <row r="1598" spans="1:24" ht="24" x14ac:dyDescent="0.2">
      <c r="A1598" s="463"/>
      <c r="B1598" s="465"/>
      <c r="C1598" s="463"/>
      <c r="D1598" s="463"/>
      <c r="E1598" s="463"/>
      <c r="F1598" s="463"/>
      <c r="G1598" s="463"/>
      <c r="H1598" s="463"/>
      <c r="I1598" s="463"/>
      <c r="J1598" s="465"/>
      <c r="K1598" s="463"/>
      <c r="L1598" s="463"/>
      <c r="M1598" s="463"/>
      <c r="N1598" s="463"/>
      <c r="O1598" s="463"/>
      <c r="P1598" s="464"/>
      <c r="Q1598" s="302" t="s">
        <v>48</v>
      </c>
      <c r="R1598" s="297" t="s">
        <v>255</v>
      </c>
      <c r="S1598" s="297" t="s">
        <v>51</v>
      </c>
      <c r="T1598" s="297"/>
      <c r="U1598" s="344"/>
      <c r="V1598" s="344"/>
      <c r="W1598" s="335">
        <f t="shared" si="24"/>
        <v>0</v>
      </c>
      <c r="X1598" s="292" t="s">
        <v>439</v>
      </c>
    </row>
    <row r="1599" spans="1:24" x14ac:dyDescent="0.2">
      <c r="A1599" s="463" t="s">
        <v>350</v>
      </c>
      <c r="B1599" s="465">
        <v>344</v>
      </c>
      <c r="C1599" s="463" t="s">
        <v>1341</v>
      </c>
      <c r="D1599" s="463" t="s">
        <v>82</v>
      </c>
      <c r="E1599" s="463">
        <v>82</v>
      </c>
      <c r="F1599" s="463">
        <v>258</v>
      </c>
      <c r="G1599" s="463">
        <v>24</v>
      </c>
      <c r="H1599" s="463">
        <v>4</v>
      </c>
      <c r="I1599" s="463">
        <v>13</v>
      </c>
      <c r="J1599" s="465">
        <v>312</v>
      </c>
      <c r="K1599" s="463" t="s">
        <v>50</v>
      </c>
      <c r="L1599" s="463" t="s">
        <v>44</v>
      </c>
      <c r="M1599" s="463" t="s">
        <v>45</v>
      </c>
      <c r="N1599" s="463" t="s">
        <v>43</v>
      </c>
      <c r="O1599" s="463" t="s">
        <v>43</v>
      </c>
      <c r="P1599" s="464" t="s">
        <v>362</v>
      </c>
      <c r="Q1599" s="302" t="s">
        <v>71</v>
      </c>
      <c r="R1599" s="297" t="s">
        <v>255</v>
      </c>
      <c r="S1599" s="297" t="s">
        <v>51</v>
      </c>
      <c r="T1599" s="297" t="s">
        <v>83</v>
      </c>
      <c r="U1599" s="344"/>
      <c r="V1599" s="344"/>
      <c r="W1599" s="335">
        <f t="shared" si="24"/>
        <v>0</v>
      </c>
      <c r="X1599" s="292" t="s">
        <v>439</v>
      </c>
    </row>
    <row r="1600" spans="1:24" ht="24" x14ac:dyDescent="0.2">
      <c r="A1600" s="463"/>
      <c r="B1600" s="465"/>
      <c r="C1600" s="463"/>
      <c r="D1600" s="463"/>
      <c r="E1600" s="463"/>
      <c r="F1600" s="463"/>
      <c r="G1600" s="463"/>
      <c r="H1600" s="463"/>
      <c r="I1600" s="463"/>
      <c r="J1600" s="465"/>
      <c r="K1600" s="463"/>
      <c r="L1600" s="463"/>
      <c r="M1600" s="463"/>
      <c r="N1600" s="463"/>
      <c r="O1600" s="463"/>
      <c r="P1600" s="464"/>
      <c r="Q1600" s="302" t="s">
        <v>48</v>
      </c>
      <c r="R1600" s="297" t="s">
        <v>255</v>
      </c>
      <c r="S1600" s="297" t="s">
        <v>51</v>
      </c>
      <c r="T1600" s="297"/>
      <c r="U1600" s="344"/>
      <c r="V1600" s="344"/>
      <c r="W1600" s="335">
        <f t="shared" si="24"/>
        <v>0</v>
      </c>
      <c r="X1600" s="292" t="s">
        <v>439</v>
      </c>
    </row>
    <row r="1601" spans="1:24" x14ac:dyDescent="0.2">
      <c r="A1601" s="463" t="s">
        <v>350</v>
      </c>
      <c r="B1601" s="465">
        <v>345</v>
      </c>
      <c r="C1601" s="463" t="s">
        <v>1342</v>
      </c>
      <c r="D1601" s="463" t="s">
        <v>82</v>
      </c>
      <c r="E1601" s="463">
        <v>79</v>
      </c>
      <c r="F1601" s="463">
        <v>248</v>
      </c>
      <c r="G1601" s="463">
        <v>24</v>
      </c>
      <c r="H1601" s="463">
        <v>10</v>
      </c>
      <c r="I1601" s="463">
        <v>10</v>
      </c>
      <c r="J1601" s="465">
        <v>240</v>
      </c>
      <c r="K1601" s="463" t="s">
        <v>50</v>
      </c>
      <c r="L1601" s="463" t="s">
        <v>44</v>
      </c>
      <c r="M1601" s="463" t="s">
        <v>45</v>
      </c>
      <c r="N1601" s="463" t="s">
        <v>51</v>
      </c>
      <c r="O1601" s="463" t="s">
        <v>51</v>
      </c>
      <c r="P1601" s="464" t="s">
        <v>363</v>
      </c>
      <c r="Q1601" s="302" t="s">
        <v>54</v>
      </c>
      <c r="R1601" s="297" t="s">
        <v>255</v>
      </c>
      <c r="S1601" s="297" t="s">
        <v>45</v>
      </c>
      <c r="T1601" s="297"/>
      <c r="U1601" s="344"/>
      <c r="V1601" s="344"/>
      <c r="W1601" s="335">
        <f t="shared" si="24"/>
        <v>0</v>
      </c>
      <c r="X1601" s="292" t="s">
        <v>439</v>
      </c>
    </row>
    <row r="1602" spans="1:24" ht="24" x14ac:dyDescent="0.2">
      <c r="A1602" s="463"/>
      <c r="B1602" s="465"/>
      <c r="C1602" s="463"/>
      <c r="D1602" s="463"/>
      <c r="E1602" s="463"/>
      <c r="F1602" s="463"/>
      <c r="G1602" s="463"/>
      <c r="H1602" s="463"/>
      <c r="I1602" s="463"/>
      <c r="J1602" s="465"/>
      <c r="K1602" s="463"/>
      <c r="L1602" s="463"/>
      <c r="M1602" s="463"/>
      <c r="N1602" s="463"/>
      <c r="O1602" s="463"/>
      <c r="P1602" s="464"/>
      <c r="Q1602" s="302" t="s">
        <v>60</v>
      </c>
      <c r="R1602" s="297" t="s">
        <v>255</v>
      </c>
      <c r="S1602" s="297" t="s">
        <v>45</v>
      </c>
      <c r="T1602" s="297" t="s">
        <v>56</v>
      </c>
      <c r="U1602" s="344"/>
      <c r="V1602" s="344"/>
      <c r="W1602" s="335">
        <f t="shared" si="24"/>
        <v>0</v>
      </c>
      <c r="X1602" s="292" t="s">
        <v>439</v>
      </c>
    </row>
    <row r="1603" spans="1:24" x14ac:dyDescent="0.2">
      <c r="A1603" s="463" t="s">
        <v>350</v>
      </c>
      <c r="B1603" s="465">
        <v>346</v>
      </c>
      <c r="C1603" s="463" t="s">
        <v>1343</v>
      </c>
      <c r="D1603" s="463" t="s">
        <v>82</v>
      </c>
      <c r="E1603" s="463">
        <v>82</v>
      </c>
      <c r="F1603" s="463">
        <v>258</v>
      </c>
      <c r="G1603" s="463">
        <v>23</v>
      </c>
      <c r="H1603" s="463">
        <v>4</v>
      </c>
      <c r="I1603" s="463">
        <v>11</v>
      </c>
      <c r="J1603" s="465">
        <v>253</v>
      </c>
      <c r="K1603" s="463" t="s">
        <v>50</v>
      </c>
      <c r="L1603" s="463" t="s">
        <v>44</v>
      </c>
      <c r="M1603" s="463" t="s">
        <v>45</v>
      </c>
      <c r="N1603" s="463" t="s">
        <v>43</v>
      </c>
      <c r="O1603" s="463" t="s">
        <v>50</v>
      </c>
      <c r="P1603" s="464" t="s">
        <v>364</v>
      </c>
      <c r="Q1603" s="302" t="s">
        <v>71</v>
      </c>
      <c r="R1603" s="297" t="s">
        <v>255</v>
      </c>
      <c r="S1603" s="297" t="s">
        <v>45</v>
      </c>
      <c r="T1603" s="297" t="s">
        <v>83</v>
      </c>
      <c r="U1603" s="344"/>
      <c r="V1603" s="344"/>
      <c r="W1603" s="335">
        <f t="shared" ref="W1603:W1666" si="25">U1603+V1603</f>
        <v>0</v>
      </c>
      <c r="X1603" s="292" t="s">
        <v>439</v>
      </c>
    </row>
    <row r="1604" spans="1:24" x14ac:dyDescent="0.2">
      <c r="A1604" s="463"/>
      <c r="B1604" s="465"/>
      <c r="C1604" s="463"/>
      <c r="D1604" s="463"/>
      <c r="E1604" s="463"/>
      <c r="F1604" s="463"/>
      <c r="G1604" s="463"/>
      <c r="H1604" s="463"/>
      <c r="I1604" s="463"/>
      <c r="J1604" s="465"/>
      <c r="K1604" s="463"/>
      <c r="L1604" s="463"/>
      <c r="M1604" s="463"/>
      <c r="N1604" s="463"/>
      <c r="O1604" s="463"/>
      <c r="P1604" s="464"/>
      <c r="Q1604" s="302" t="s">
        <v>54</v>
      </c>
      <c r="R1604" s="297" t="s">
        <v>255</v>
      </c>
      <c r="S1604" s="297" t="s">
        <v>45</v>
      </c>
      <c r="T1604" s="297"/>
      <c r="U1604" s="344"/>
      <c r="V1604" s="344"/>
      <c r="W1604" s="335">
        <f t="shared" si="25"/>
        <v>0</v>
      </c>
      <c r="X1604" s="292" t="s">
        <v>439</v>
      </c>
    </row>
    <row r="1605" spans="1:24" ht="24" x14ac:dyDescent="0.2">
      <c r="A1605" s="463"/>
      <c r="B1605" s="465"/>
      <c r="C1605" s="463"/>
      <c r="D1605" s="463"/>
      <c r="E1605" s="463"/>
      <c r="F1605" s="463"/>
      <c r="G1605" s="463"/>
      <c r="H1605" s="463"/>
      <c r="I1605" s="463"/>
      <c r="J1605" s="465"/>
      <c r="K1605" s="463"/>
      <c r="L1605" s="463"/>
      <c r="M1605" s="463"/>
      <c r="N1605" s="463"/>
      <c r="O1605" s="463"/>
      <c r="P1605" s="464"/>
      <c r="Q1605" s="302" t="s">
        <v>48</v>
      </c>
      <c r="R1605" s="297" t="s">
        <v>255</v>
      </c>
      <c r="S1605" s="297" t="s">
        <v>45</v>
      </c>
      <c r="T1605" s="297"/>
      <c r="U1605" s="344"/>
      <c r="V1605" s="344"/>
      <c r="W1605" s="335">
        <f t="shared" si="25"/>
        <v>0</v>
      </c>
      <c r="X1605" s="292" t="s">
        <v>439</v>
      </c>
    </row>
    <row r="1606" spans="1:24" x14ac:dyDescent="0.2">
      <c r="A1606" s="463" t="s">
        <v>350</v>
      </c>
      <c r="B1606" s="465">
        <v>347</v>
      </c>
      <c r="C1606" s="463" t="s">
        <v>1344</v>
      </c>
      <c r="D1606" s="463" t="s">
        <v>82</v>
      </c>
      <c r="E1606" s="463">
        <v>63</v>
      </c>
      <c r="F1606" s="463">
        <v>198</v>
      </c>
      <c r="G1606" s="463">
        <v>22</v>
      </c>
      <c r="H1606" s="463">
        <v>4</v>
      </c>
      <c r="I1606" s="463">
        <v>9</v>
      </c>
      <c r="J1606" s="465">
        <v>198</v>
      </c>
      <c r="K1606" s="463" t="s">
        <v>50</v>
      </c>
      <c r="L1606" s="463" t="s">
        <v>44</v>
      </c>
      <c r="M1606" s="463" t="s">
        <v>45</v>
      </c>
      <c r="N1606" s="463" t="s">
        <v>51</v>
      </c>
      <c r="O1606" s="463" t="s">
        <v>51</v>
      </c>
      <c r="P1606" s="464" t="s">
        <v>365</v>
      </c>
      <c r="Q1606" s="302" t="s">
        <v>46</v>
      </c>
      <c r="R1606" s="297" t="s">
        <v>255</v>
      </c>
      <c r="S1606" s="297" t="s">
        <v>51</v>
      </c>
      <c r="T1606" s="297"/>
      <c r="U1606" s="344"/>
      <c r="V1606" s="344"/>
      <c r="W1606" s="335">
        <f t="shared" si="25"/>
        <v>0</v>
      </c>
      <c r="X1606" s="292" t="s">
        <v>439</v>
      </c>
    </row>
    <row r="1607" spans="1:24" ht="24" x14ac:dyDescent="0.2">
      <c r="A1607" s="463"/>
      <c r="B1607" s="465"/>
      <c r="C1607" s="463"/>
      <c r="D1607" s="463"/>
      <c r="E1607" s="463"/>
      <c r="F1607" s="463"/>
      <c r="G1607" s="463"/>
      <c r="H1607" s="463"/>
      <c r="I1607" s="463"/>
      <c r="J1607" s="465"/>
      <c r="K1607" s="463"/>
      <c r="L1607" s="463"/>
      <c r="M1607" s="463"/>
      <c r="N1607" s="463"/>
      <c r="O1607" s="463"/>
      <c r="P1607" s="464"/>
      <c r="Q1607" s="302" t="s">
        <v>48</v>
      </c>
      <c r="R1607" s="297" t="s">
        <v>255</v>
      </c>
      <c r="S1607" s="297" t="s">
        <v>51</v>
      </c>
      <c r="T1607" s="297"/>
      <c r="U1607" s="344"/>
      <c r="V1607" s="344"/>
      <c r="W1607" s="335">
        <f t="shared" si="25"/>
        <v>0</v>
      </c>
      <c r="X1607" s="292" t="s">
        <v>439</v>
      </c>
    </row>
    <row r="1608" spans="1:24" x14ac:dyDescent="0.2">
      <c r="A1608" s="463" t="s">
        <v>350</v>
      </c>
      <c r="B1608" s="465">
        <v>348</v>
      </c>
      <c r="C1608" s="463" t="s">
        <v>1345</v>
      </c>
      <c r="D1608" s="463" t="s">
        <v>82</v>
      </c>
      <c r="E1608" s="463">
        <v>94</v>
      </c>
      <c r="F1608" s="463">
        <v>295</v>
      </c>
      <c r="G1608" s="463">
        <v>25</v>
      </c>
      <c r="H1608" s="463">
        <v>4</v>
      </c>
      <c r="I1608" s="463">
        <v>13</v>
      </c>
      <c r="J1608" s="465">
        <v>325</v>
      </c>
      <c r="K1608" s="463" t="s">
        <v>50</v>
      </c>
      <c r="L1608" s="463" t="s">
        <v>44</v>
      </c>
      <c r="M1608" s="463" t="s">
        <v>51</v>
      </c>
      <c r="N1608" s="463" t="s">
        <v>43</v>
      </c>
      <c r="O1608" s="463" t="s">
        <v>43</v>
      </c>
      <c r="P1608" s="464" t="s">
        <v>366</v>
      </c>
      <c r="Q1608" s="302" t="s">
        <v>46</v>
      </c>
      <c r="R1608" s="297" t="s">
        <v>255</v>
      </c>
      <c r="S1608" s="297" t="s">
        <v>51</v>
      </c>
      <c r="T1608" s="297"/>
      <c r="U1608" s="344"/>
      <c r="V1608" s="344"/>
      <c r="W1608" s="335">
        <f t="shared" si="25"/>
        <v>0</v>
      </c>
      <c r="X1608" s="292" t="s">
        <v>439</v>
      </c>
    </row>
    <row r="1609" spans="1:24" ht="24" x14ac:dyDescent="0.2">
      <c r="A1609" s="463"/>
      <c r="B1609" s="465"/>
      <c r="C1609" s="463"/>
      <c r="D1609" s="463"/>
      <c r="E1609" s="463"/>
      <c r="F1609" s="463"/>
      <c r="G1609" s="463"/>
      <c r="H1609" s="463"/>
      <c r="I1609" s="463"/>
      <c r="J1609" s="465"/>
      <c r="K1609" s="463"/>
      <c r="L1609" s="463"/>
      <c r="M1609" s="463"/>
      <c r="N1609" s="463"/>
      <c r="O1609" s="463"/>
      <c r="P1609" s="464"/>
      <c r="Q1609" s="302" t="s">
        <v>60</v>
      </c>
      <c r="R1609" s="297" t="s">
        <v>255</v>
      </c>
      <c r="S1609" s="297" t="s">
        <v>51</v>
      </c>
      <c r="T1609" s="297" t="s">
        <v>61</v>
      </c>
      <c r="U1609" s="344"/>
      <c r="V1609" s="344"/>
      <c r="W1609" s="335">
        <f t="shared" si="25"/>
        <v>0</v>
      </c>
      <c r="X1609" s="292" t="s">
        <v>439</v>
      </c>
    </row>
    <row r="1610" spans="1:24" ht="24" x14ac:dyDescent="0.2">
      <c r="A1610" s="463"/>
      <c r="B1610" s="465"/>
      <c r="C1610" s="463"/>
      <c r="D1610" s="463"/>
      <c r="E1610" s="463"/>
      <c r="F1610" s="463"/>
      <c r="G1610" s="463"/>
      <c r="H1610" s="463"/>
      <c r="I1610" s="463"/>
      <c r="J1610" s="465"/>
      <c r="K1610" s="463"/>
      <c r="L1610" s="463"/>
      <c r="M1610" s="463"/>
      <c r="N1610" s="463"/>
      <c r="O1610" s="463"/>
      <c r="P1610" s="464"/>
      <c r="Q1610" s="302" t="s">
        <v>48</v>
      </c>
      <c r="R1610" s="297" t="s">
        <v>255</v>
      </c>
      <c r="S1610" s="297" t="s">
        <v>45</v>
      </c>
      <c r="T1610" s="297"/>
      <c r="U1610" s="344"/>
      <c r="V1610" s="344"/>
      <c r="W1610" s="335">
        <f t="shared" si="25"/>
        <v>0</v>
      </c>
      <c r="X1610" s="292" t="s">
        <v>439</v>
      </c>
    </row>
    <row r="1611" spans="1:24" x14ac:dyDescent="0.2">
      <c r="A1611" s="463" t="s">
        <v>350</v>
      </c>
      <c r="B1611" s="465">
        <v>349</v>
      </c>
      <c r="C1611" s="463" t="s">
        <v>1346</v>
      </c>
      <c r="D1611" s="463" t="s">
        <v>82</v>
      </c>
      <c r="E1611" s="463">
        <v>65</v>
      </c>
      <c r="F1611" s="463">
        <v>204</v>
      </c>
      <c r="G1611" s="463">
        <v>23</v>
      </c>
      <c r="H1611" s="463">
        <v>2</v>
      </c>
      <c r="I1611" s="463">
        <v>10</v>
      </c>
      <c r="J1611" s="465">
        <v>230</v>
      </c>
      <c r="K1611" s="463" t="s">
        <v>50</v>
      </c>
      <c r="L1611" s="463" t="s">
        <v>44</v>
      </c>
      <c r="M1611" s="463" t="s">
        <v>45</v>
      </c>
      <c r="N1611" s="463" t="s">
        <v>51</v>
      </c>
      <c r="O1611" s="463" t="s">
        <v>51</v>
      </c>
      <c r="P1611" s="464" t="s">
        <v>274</v>
      </c>
      <c r="Q1611" s="302" t="s">
        <v>46</v>
      </c>
      <c r="R1611" s="297" t="s">
        <v>255</v>
      </c>
      <c r="S1611" s="297" t="s">
        <v>51</v>
      </c>
      <c r="T1611" s="297"/>
      <c r="U1611" s="344"/>
      <c r="V1611" s="344"/>
      <c r="W1611" s="335">
        <f t="shared" si="25"/>
        <v>0</v>
      </c>
      <c r="X1611" s="292" t="s">
        <v>439</v>
      </c>
    </row>
    <row r="1612" spans="1:24" ht="24" x14ac:dyDescent="0.2">
      <c r="A1612" s="463"/>
      <c r="B1612" s="465"/>
      <c r="C1612" s="463"/>
      <c r="D1612" s="463"/>
      <c r="E1612" s="463"/>
      <c r="F1612" s="463"/>
      <c r="G1612" s="463"/>
      <c r="H1612" s="463"/>
      <c r="I1612" s="463"/>
      <c r="J1612" s="465"/>
      <c r="K1612" s="463"/>
      <c r="L1612" s="463"/>
      <c r="M1612" s="463"/>
      <c r="N1612" s="463"/>
      <c r="O1612" s="463"/>
      <c r="P1612" s="464"/>
      <c r="Q1612" s="302" t="s">
        <v>48</v>
      </c>
      <c r="R1612" s="297" t="s">
        <v>255</v>
      </c>
      <c r="S1612" s="297" t="s">
        <v>51</v>
      </c>
      <c r="T1612" s="297"/>
      <c r="U1612" s="344"/>
      <c r="V1612" s="344"/>
      <c r="W1612" s="335">
        <f t="shared" si="25"/>
        <v>0</v>
      </c>
      <c r="X1612" s="292" t="s">
        <v>439</v>
      </c>
    </row>
    <row r="1613" spans="1:24" ht="24" x14ac:dyDescent="0.2">
      <c r="A1613" s="286" t="s">
        <v>350</v>
      </c>
      <c r="B1613" s="349">
        <v>350</v>
      </c>
      <c r="C1613" s="286" t="s">
        <v>1347</v>
      </c>
      <c r="D1613" s="286" t="s">
        <v>82</v>
      </c>
      <c r="E1613" s="286">
        <v>81</v>
      </c>
      <c r="F1613" s="286">
        <v>254</v>
      </c>
      <c r="G1613" s="286">
        <v>25</v>
      </c>
      <c r="H1613" s="286">
        <v>6</v>
      </c>
      <c r="I1613" s="286">
        <v>11</v>
      </c>
      <c r="J1613" s="349">
        <v>275</v>
      </c>
      <c r="K1613" s="286" t="s">
        <v>50</v>
      </c>
      <c r="L1613" s="286" t="s">
        <v>44</v>
      </c>
      <c r="M1613" s="286" t="s">
        <v>45</v>
      </c>
      <c r="N1613" s="286" t="s">
        <v>51</v>
      </c>
      <c r="O1613" s="286" t="s">
        <v>43</v>
      </c>
      <c r="P1613" s="302" t="s">
        <v>367</v>
      </c>
      <c r="Q1613" s="302" t="s">
        <v>71</v>
      </c>
      <c r="R1613" s="297" t="s">
        <v>255</v>
      </c>
      <c r="S1613" s="297" t="s">
        <v>51</v>
      </c>
      <c r="T1613" s="297" t="s">
        <v>83</v>
      </c>
      <c r="U1613" s="344"/>
      <c r="V1613" s="344"/>
      <c r="W1613" s="335">
        <f t="shared" si="25"/>
        <v>0</v>
      </c>
      <c r="X1613" s="292" t="s">
        <v>439</v>
      </c>
    </row>
    <row r="1614" spans="1:24" x14ac:dyDescent="0.2">
      <c r="A1614" s="463" t="s">
        <v>350</v>
      </c>
      <c r="B1614" s="465">
        <v>351</v>
      </c>
      <c r="C1614" s="463" t="s">
        <v>1348</v>
      </c>
      <c r="D1614" s="463" t="s">
        <v>82</v>
      </c>
      <c r="E1614" s="463">
        <v>72</v>
      </c>
      <c r="F1614" s="463">
        <v>226</v>
      </c>
      <c r="G1614" s="463">
        <v>24</v>
      </c>
      <c r="H1614" s="463">
        <v>3</v>
      </c>
      <c r="I1614" s="463">
        <v>10</v>
      </c>
      <c r="J1614" s="465">
        <v>240</v>
      </c>
      <c r="K1614" s="463" t="s">
        <v>50</v>
      </c>
      <c r="L1614" s="463" t="s">
        <v>44</v>
      </c>
      <c r="M1614" s="463" t="s">
        <v>45</v>
      </c>
      <c r="N1614" s="463" t="s">
        <v>51</v>
      </c>
      <c r="O1614" s="463" t="s">
        <v>51</v>
      </c>
      <c r="P1614" s="464" t="s">
        <v>332</v>
      </c>
      <c r="Q1614" s="302" t="s">
        <v>46</v>
      </c>
      <c r="R1614" s="297" t="s">
        <v>255</v>
      </c>
      <c r="S1614" s="297" t="s">
        <v>51</v>
      </c>
      <c r="T1614" s="297"/>
      <c r="U1614" s="344"/>
      <c r="V1614" s="344"/>
      <c r="W1614" s="335">
        <f t="shared" si="25"/>
        <v>0</v>
      </c>
      <c r="X1614" s="292" t="s">
        <v>439</v>
      </c>
    </row>
    <row r="1615" spans="1:24" ht="24" x14ac:dyDescent="0.2">
      <c r="A1615" s="463"/>
      <c r="B1615" s="465"/>
      <c r="C1615" s="463"/>
      <c r="D1615" s="463"/>
      <c r="E1615" s="463"/>
      <c r="F1615" s="463"/>
      <c r="G1615" s="463"/>
      <c r="H1615" s="463"/>
      <c r="I1615" s="463"/>
      <c r="J1615" s="465"/>
      <c r="K1615" s="463"/>
      <c r="L1615" s="463"/>
      <c r="M1615" s="463"/>
      <c r="N1615" s="463"/>
      <c r="O1615" s="463"/>
      <c r="P1615" s="464"/>
      <c r="Q1615" s="302" t="s">
        <v>60</v>
      </c>
      <c r="R1615" s="297" t="s">
        <v>255</v>
      </c>
      <c r="S1615" s="297" t="s">
        <v>51</v>
      </c>
      <c r="T1615" s="297" t="s">
        <v>56</v>
      </c>
      <c r="U1615" s="344"/>
      <c r="V1615" s="344"/>
      <c r="W1615" s="335">
        <f t="shared" si="25"/>
        <v>0</v>
      </c>
      <c r="X1615" s="292" t="s">
        <v>439</v>
      </c>
    </row>
    <row r="1616" spans="1:24" x14ac:dyDescent="0.2">
      <c r="A1616" s="463" t="s">
        <v>350</v>
      </c>
      <c r="B1616" s="465">
        <v>352</v>
      </c>
      <c r="C1616" s="463" t="s">
        <v>1349</v>
      </c>
      <c r="D1616" s="463" t="s">
        <v>82</v>
      </c>
      <c r="E1616" s="463">
        <v>66</v>
      </c>
      <c r="F1616" s="463">
        <v>207</v>
      </c>
      <c r="G1616" s="463">
        <v>20</v>
      </c>
      <c r="H1616" s="463">
        <v>5</v>
      </c>
      <c r="I1616" s="463">
        <v>10</v>
      </c>
      <c r="J1616" s="465">
        <v>200</v>
      </c>
      <c r="K1616" s="463" t="s">
        <v>50</v>
      </c>
      <c r="L1616" s="463" t="s">
        <v>44</v>
      </c>
      <c r="M1616" s="463" t="s">
        <v>51</v>
      </c>
      <c r="N1616" s="463" t="s">
        <v>43</v>
      </c>
      <c r="O1616" s="463" t="s">
        <v>43</v>
      </c>
      <c r="P1616" s="464" t="s">
        <v>368</v>
      </c>
      <c r="Q1616" s="302" t="s">
        <v>46</v>
      </c>
      <c r="R1616" s="297" t="s">
        <v>255</v>
      </c>
      <c r="S1616" s="297" t="s">
        <v>51</v>
      </c>
      <c r="T1616" s="297"/>
      <c r="U1616" s="344"/>
      <c r="V1616" s="344"/>
      <c r="W1616" s="335">
        <f t="shared" si="25"/>
        <v>0</v>
      </c>
      <c r="X1616" s="292" t="s">
        <v>439</v>
      </c>
    </row>
    <row r="1617" spans="1:24" ht="24" x14ac:dyDescent="0.2">
      <c r="A1617" s="463"/>
      <c r="B1617" s="465"/>
      <c r="C1617" s="463"/>
      <c r="D1617" s="463"/>
      <c r="E1617" s="463"/>
      <c r="F1617" s="463"/>
      <c r="G1617" s="463"/>
      <c r="H1617" s="463"/>
      <c r="I1617" s="463"/>
      <c r="J1617" s="465"/>
      <c r="K1617" s="463"/>
      <c r="L1617" s="463"/>
      <c r="M1617" s="463"/>
      <c r="N1617" s="463"/>
      <c r="O1617" s="463"/>
      <c r="P1617" s="464"/>
      <c r="Q1617" s="302" t="s">
        <v>60</v>
      </c>
      <c r="R1617" s="297" t="s">
        <v>255</v>
      </c>
      <c r="S1617" s="297" t="s">
        <v>51</v>
      </c>
      <c r="T1617" s="297" t="s">
        <v>56</v>
      </c>
      <c r="U1617" s="344"/>
      <c r="V1617" s="344"/>
      <c r="W1617" s="335">
        <f t="shared" si="25"/>
        <v>0</v>
      </c>
      <c r="X1617" s="292" t="s">
        <v>439</v>
      </c>
    </row>
    <row r="1618" spans="1:24" x14ac:dyDescent="0.2">
      <c r="A1618" s="286" t="s">
        <v>350</v>
      </c>
      <c r="B1618" s="349">
        <v>353</v>
      </c>
      <c r="C1618" s="286" t="s">
        <v>1350</v>
      </c>
      <c r="D1618" s="286" t="s">
        <v>82</v>
      </c>
      <c r="E1618" s="286">
        <v>58</v>
      </c>
      <c r="F1618" s="286">
        <v>182</v>
      </c>
      <c r="G1618" s="286">
        <v>18</v>
      </c>
      <c r="H1618" s="286">
        <v>6</v>
      </c>
      <c r="I1618" s="286">
        <v>9</v>
      </c>
      <c r="J1618" s="349">
        <v>162</v>
      </c>
      <c r="K1618" s="286" t="s">
        <v>50</v>
      </c>
      <c r="L1618" s="286" t="s">
        <v>44</v>
      </c>
      <c r="M1618" s="286" t="s">
        <v>45</v>
      </c>
      <c r="N1618" s="286" t="s">
        <v>45</v>
      </c>
      <c r="O1618" s="286" t="s">
        <v>51</v>
      </c>
      <c r="P1618" s="302" t="s">
        <v>68</v>
      </c>
      <c r="Q1618" s="302" t="s">
        <v>46</v>
      </c>
      <c r="R1618" s="297" t="s">
        <v>255</v>
      </c>
      <c r="S1618" s="297" t="s">
        <v>51</v>
      </c>
      <c r="T1618" s="297"/>
      <c r="U1618" s="344"/>
      <c r="V1618" s="344"/>
      <c r="W1618" s="335">
        <f t="shared" si="25"/>
        <v>0</v>
      </c>
      <c r="X1618" s="292" t="s">
        <v>439</v>
      </c>
    </row>
    <row r="1619" spans="1:24" x14ac:dyDescent="0.2">
      <c r="A1619" s="463" t="s">
        <v>350</v>
      </c>
      <c r="B1619" s="465">
        <v>354</v>
      </c>
      <c r="C1619" s="463" t="s">
        <v>1351</v>
      </c>
      <c r="D1619" s="463" t="s">
        <v>82</v>
      </c>
      <c r="E1619" s="463">
        <v>57</v>
      </c>
      <c r="F1619" s="463">
        <v>179</v>
      </c>
      <c r="G1619" s="463">
        <v>18</v>
      </c>
      <c r="H1619" s="463">
        <v>3</v>
      </c>
      <c r="I1619" s="463">
        <v>9</v>
      </c>
      <c r="J1619" s="465">
        <v>162</v>
      </c>
      <c r="K1619" s="463" t="s">
        <v>50</v>
      </c>
      <c r="L1619" s="463" t="s">
        <v>44</v>
      </c>
      <c r="M1619" s="463" t="s">
        <v>51</v>
      </c>
      <c r="N1619" s="463" t="s">
        <v>51</v>
      </c>
      <c r="O1619" s="463" t="s">
        <v>43</v>
      </c>
      <c r="P1619" s="464" t="s">
        <v>369</v>
      </c>
      <c r="Q1619" s="302" t="s">
        <v>46</v>
      </c>
      <c r="R1619" s="297" t="s">
        <v>255</v>
      </c>
      <c r="S1619" s="297" t="s">
        <v>51</v>
      </c>
      <c r="T1619" s="297"/>
      <c r="U1619" s="344"/>
      <c r="V1619" s="344"/>
      <c r="W1619" s="335">
        <f t="shared" si="25"/>
        <v>0</v>
      </c>
      <c r="X1619" s="292" t="s">
        <v>439</v>
      </c>
    </row>
    <row r="1620" spans="1:24" x14ac:dyDescent="0.2">
      <c r="A1620" s="463"/>
      <c r="B1620" s="465"/>
      <c r="C1620" s="463"/>
      <c r="D1620" s="463"/>
      <c r="E1620" s="463"/>
      <c r="F1620" s="463"/>
      <c r="G1620" s="463"/>
      <c r="H1620" s="463"/>
      <c r="I1620" s="463"/>
      <c r="J1620" s="465"/>
      <c r="K1620" s="463"/>
      <c r="L1620" s="463"/>
      <c r="M1620" s="463"/>
      <c r="N1620" s="463"/>
      <c r="O1620" s="463"/>
      <c r="P1620" s="464"/>
      <c r="Q1620" s="302" t="s">
        <v>60</v>
      </c>
      <c r="R1620" s="297" t="s">
        <v>255</v>
      </c>
      <c r="S1620" s="297" t="s">
        <v>51</v>
      </c>
      <c r="T1620" s="297"/>
      <c r="U1620" s="344"/>
      <c r="V1620" s="344"/>
      <c r="W1620" s="335">
        <f t="shared" si="25"/>
        <v>0</v>
      </c>
      <c r="X1620" s="292" t="s">
        <v>439</v>
      </c>
    </row>
    <row r="1621" spans="1:24" x14ac:dyDescent="0.2">
      <c r="A1621" s="463" t="s">
        <v>350</v>
      </c>
      <c r="B1621" s="465">
        <v>355</v>
      </c>
      <c r="C1621" s="463" t="s">
        <v>1352</v>
      </c>
      <c r="D1621" s="463" t="s">
        <v>82</v>
      </c>
      <c r="E1621" s="463">
        <v>79</v>
      </c>
      <c r="F1621" s="463">
        <v>248</v>
      </c>
      <c r="G1621" s="463">
        <v>20</v>
      </c>
      <c r="H1621" s="463">
        <v>5</v>
      </c>
      <c r="I1621" s="463">
        <v>11</v>
      </c>
      <c r="J1621" s="465">
        <v>220</v>
      </c>
      <c r="K1621" s="463" t="s">
        <v>50</v>
      </c>
      <c r="L1621" s="463" t="s">
        <v>44</v>
      </c>
      <c r="M1621" s="463" t="s">
        <v>51</v>
      </c>
      <c r="N1621" s="463" t="s">
        <v>43</v>
      </c>
      <c r="O1621" s="463" t="s">
        <v>50</v>
      </c>
      <c r="P1621" s="464" t="s">
        <v>370</v>
      </c>
      <c r="Q1621" s="302" t="s">
        <v>71</v>
      </c>
      <c r="R1621" s="297" t="s">
        <v>255</v>
      </c>
      <c r="S1621" s="297" t="s">
        <v>45</v>
      </c>
      <c r="T1621" s="297" t="s">
        <v>72</v>
      </c>
      <c r="U1621" s="344"/>
      <c r="V1621" s="344"/>
      <c r="W1621" s="335">
        <f t="shared" si="25"/>
        <v>0</v>
      </c>
      <c r="X1621" s="292" t="s">
        <v>439</v>
      </c>
    </row>
    <row r="1622" spans="1:24" x14ac:dyDescent="0.2">
      <c r="A1622" s="463"/>
      <c r="B1622" s="465"/>
      <c r="C1622" s="463"/>
      <c r="D1622" s="463"/>
      <c r="E1622" s="463"/>
      <c r="F1622" s="463"/>
      <c r="G1622" s="463"/>
      <c r="H1622" s="463"/>
      <c r="I1622" s="463"/>
      <c r="J1622" s="465"/>
      <c r="K1622" s="463"/>
      <c r="L1622" s="463"/>
      <c r="M1622" s="463"/>
      <c r="N1622" s="463"/>
      <c r="O1622" s="463"/>
      <c r="P1622" s="464"/>
      <c r="Q1622" s="302" t="s">
        <v>54</v>
      </c>
      <c r="R1622" s="297" t="s">
        <v>255</v>
      </c>
      <c r="S1622" s="297" t="s">
        <v>45</v>
      </c>
      <c r="T1622" s="297"/>
      <c r="U1622" s="344"/>
      <c r="V1622" s="344"/>
      <c r="W1622" s="335">
        <f t="shared" si="25"/>
        <v>0</v>
      </c>
      <c r="X1622" s="292" t="s">
        <v>439</v>
      </c>
    </row>
    <row r="1623" spans="1:24" x14ac:dyDescent="0.2">
      <c r="A1623" s="463" t="s">
        <v>350</v>
      </c>
      <c r="B1623" s="465">
        <v>356</v>
      </c>
      <c r="C1623" s="463" t="s">
        <v>1353</v>
      </c>
      <c r="D1623" s="463" t="s">
        <v>82</v>
      </c>
      <c r="E1623" s="463">
        <v>63</v>
      </c>
      <c r="F1623" s="463">
        <v>198</v>
      </c>
      <c r="G1623" s="463">
        <v>20</v>
      </c>
      <c r="H1623" s="463">
        <v>3</v>
      </c>
      <c r="I1623" s="463">
        <v>9</v>
      </c>
      <c r="J1623" s="465">
        <v>180</v>
      </c>
      <c r="K1623" s="463" t="s">
        <v>50</v>
      </c>
      <c r="L1623" s="463" t="s">
        <v>44</v>
      </c>
      <c r="M1623" s="463" t="s">
        <v>45</v>
      </c>
      <c r="N1623" s="463" t="s">
        <v>51</v>
      </c>
      <c r="O1623" s="463" t="s">
        <v>43</v>
      </c>
      <c r="P1623" s="464" t="s">
        <v>277</v>
      </c>
      <c r="Q1623" s="302" t="s">
        <v>46</v>
      </c>
      <c r="R1623" s="297" t="s">
        <v>255</v>
      </c>
      <c r="S1623" s="297" t="s">
        <v>51</v>
      </c>
      <c r="T1623" s="297"/>
      <c r="U1623" s="344"/>
      <c r="V1623" s="344"/>
      <c r="W1623" s="335">
        <f t="shared" si="25"/>
        <v>0</v>
      </c>
      <c r="X1623" s="292" t="s">
        <v>439</v>
      </c>
    </row>
    <row r="1624" spans="1:24" ht="24" x14ac:dyDescent="0.2">
      <c r="A1624" s="463"/>
      <c r="B1624" s="465"/>
      <c r="C1624" s="463"/>
      <c r="D1624" s="463"/>
      <c r="E1624" s="463"/>
      <c r="F1624" s="463"/>
      <c r="G1624" s="463"/>
      <c r="H1624" s="463"/>
      <c r="I1624" s="463"/>
      <c r="J1624" s="465"/>
      <c r="K1624" s="463"/>
      <c r="L1624" s="463"/>
      <c r="M1624" s="463"/>
      <c r="N1624" s="463"/>
      <c r="O1624" s="463"/>
      <c r="P1624" s="464"/>
      <c r="Q1624" s="302" t="s">
        <v>60</v>
      </c>
      <c r="R1624" s="297" t="s">
        <v>255</v>
      </c>
      <c r="S1624" s="297" t="s">
        <v>51</v>
      </c>
      <c r="T1624" s="297" t="s">
        <v>61</v>
      </c>
      <c r="U1624" s="344"/>
      <c r="V1624" s="344"/>
      <c r="W1624" s="335">
        <f t="shared" si="25"/>
        <v>0</v>
      </c>
      <c r="X1624" s="292" t="s">
        <v>439</v>
      </c>
    </row>
    <row r="1625" spans="1:24" ht="24" x14ac:dyDescent="0.2">
      <c r="A1625" s="286" t="s">
        <v>350</v>
      </c>
      <c r="B1625" s="349">
        <v>357</v>
      </c>
      <c r="C1625" s="286" t="s">
        <v>1354</v>
      </c>
      <c r="D1625" s="286" t="s">
        <v>82</v>
      </c>
      <c r="E1625" s="286">
        <v>60</v>
      </c>
      <c r="F1625" s="286">
        <v>188</v>
      </c>
      <c r="G1625" s="286">
        <v>19</v>
      </c>
      <c r="H1625" s="286">
        <v>3</v>
      </c>
      <c r="I1625" s="286">
        <v>9</v>
      </c>
      <c r="J1625" s="349">
        <v>171</v>
      </c>
      <c r="K1625" s="286" t="s">
        <v>50</v>
      </c>
      <c r="L1625" s="286" t="s">
        <v>44</v>
      </c>
      <c r="M1625" s="286" t="s">
        <v>51</v>
      </c>
      <c r="N1625" s="286" t="s">
        <v>51</v>
      </c>
      <c r="O1625" s="286" t="s">
        <v>43</v>
      </c>
      <c r="P1625" s="302" t="s">
        <v>371</v>
      </c>
      <c r="Q1625" s="302" t="s">
        <v>46</v>
      </c>
      <c r="R1625" s="297" t="s">
        <v>255</v>
      </c>
      <c r="S1625" s="297" t="s">
        <v>51</v>
      </c>
      <c r="T1625" s="297"/>
      <c r="U1625" s="344"/>
      <c r="V1625" s="344"/>
      <c r="W1625" s="335">
        <f t="shared" si="25"/>
        <v>0</v>
      </c>
      <c r="X1625" s="292" t="s">
        <v>439</v>
      </c>
    </row>
    <row r="1626" spans="1:24" x14ac:dyDescent="0.2">
      <c r="A1626" s="463" t="s">
        <v>350</v>
      </c>
      <c r="B1626" s="465">
        <v>358</v>
      </c>
      <c r="C1626" s="463" t="s">
        <v>1355</v>
      </c>
      <c r="D1626" s="463" t="s">
        <v>82</v>
      </c>
      <c r="E1626" s="463">
        <v>65</v>
      </c>
      <c r="F1626" s="463">
        <v>204</v>
      </c>
      <c r="G1626" s="463">
        <v>22</v>
      </c>
      <c r="H1626" s="463">
        <v>3</v>
      </c>
      <c r="I1626" s="463">
        <v>10</v>
      </c>
      <c r="J1626" s="465">
        <v>220</v>
      </c>
      <c r="K1626" s="463" t="s">
        <v>50</v>
      </c>
      <c r="L1626" s="463" t="s">
        <v>44</v>
      </c>
      <c r="M1626" s="463" t="s">
        <v>45</v>
      </c>
      <c r="N1626" s="463" t="s">
        <v>51</v>
      </c>
      <c r="O1626" s="463" t="s">
        <v>43</v>
      </c>
      <c r="P1626" s="464" t="s">
        <v>260</v>
      </c>
      <c r="Q1626" s="302" t="s">
        <v>46</v>
      </c>
      <c r="R1626" s="297" t="s">
        <v>255</v>
      </c>
      <c r="S1626" s="297" t="s">
        <v>51</v>
      </c>
      <c r="T1626" s="297"/>
      <c r="U1626" s="344"/>
      <c r="V1626" s="344"/>
      <c r="W1626" s="335">
        <f t="shared" si="25"/>
        <v>0</v>
      </c>
      <c r="X1626" s="292" t="s">
        <v>439</v>
      </c>
    </row>
    <row r="1627" spans="1:24" ht="24" x14ac:dyDescent="0.2">
      <c r="A1627" s="463"/>
      <c r="B1627" s="465"/>
      <c r="C1627" s="463"/>
      <c r="D1627" s="463"/>
      <c r="E1627" s="463"/>
      <c r="F1627" s="463"/>
      <c r="G1627" s="463"/>
      <c r="H1627" s="463"/>
      <c r="I1627" s="463"/>
      <c r="J1627" s="465"/>
      <c r="K1627" s="463"/>
      <c r="L1627" s="463"/>
      <c r="M1627" s="463"/>
      <c r="N1627" s="463"/>
      <c r="O1627" s="463"/>
      <c r="P1627" s="464"/>
      <c r="Q1627" s="302" t="s">
        <v>60</v>
      </c>
      <c r="R1627" s="297" t="s">
        <v>255</v>
      </c>
      <c r="S1627" s="297" t="s">
        <v>51</v>
      </c>
      <c r="T1627" s="297" t="s">
        <v>61</v>
      </c>
      <c r="U1627" s="344"/>
      <c r="V1627" s="344"/>
      <c r="W1627" s="335">
        <f t="shared" si="25"/>
        <v>0</v>
      </c>
      <c r="X1627" s="292" t="s">
        <v>439</v>
      </c>
    </row>
    <row r="1628" spans="1:24" ht="24" x14ac:dyDescent="0.2">
      <c r="A1628" s="463"/>
      <c r="B1628" s="465"/>
      <c r="C1628" s="463"/>
      <c r="D1628" s="463"/>
      <c r="E1628" s="463"/>
      <c r="F1628" s="463"/>
      <c r="G1628" s="463"/>
      <c r="H1628" s="463"/>
      <c r="I1628" s="463"/>
      <c r="J1628" s="465"/>
      <c r="K1628" s="463"/>
      <c r="L1628" s="463"/>
      <c r="M1628" s="463"/>
      <c r="N1628" s="463"/>
      <c r="O1628" s="463"/>
      <c r="P1628" s="464"/>
      <c r="Q1628" s="302" t="s">
        <v>48</v>
      </c>
      <c r="R1628" s="297" t="s">
        <v>255</v>
      </c>
      <c r="S1628" s="297" t="s">
        <v>51</v>
      </c>
      <c r="T1628" s="297"/>
      <c r="U1628" s="344"/>
      <c r="V1628" s="344"/>
      <c r="W1628" s="335">
        <f t="shared" si="25"/>
        <v>0</v>
      </c>
      <c r="X1628" s="292" t="s">
        <v>439</v>
      </c>
    </row>
    <row r="1629" spans="1:24" x14ac:dyDescent="0.2">
      <c r="A1629" s="463" t="s">
        <v>350</v>
      </c>
      <c r="B1629" s="465">
        <v>359</v>
      </c>
      <c r="C1629" s="463" t="s">
        <v>1356</v>
      </c>
      <c r="D1629" s="463" t="s">
        <v>82</v>
      </c>
      <c r="E1629" s="463">
        <v>77</v>
      </c>
      <c r="F1629" s="463">
        <v>242</v>
      </c>
      <c r="G1629" s="463">
        <v>20</v>
      </c>
      <c r="H1629" s="463">
        <v>4</v>
      </c>
      <c r="I1629" s="463">
        <v>11</v>
      </c>
      <c r="J1629" s="465">
        <v>220</v>
      </c>
      <c r="K1629" s="463" t="s">
        <v>50</v>
      </c>
      <c r="L1629" s="463" t="s">
        <v>44</v>
      </c>
      <c r="M1629" s="463" t="s">
        <v>45</v>
      </c>
      <c r="N1629" s="463" t="s">
        <v>51</v>
      </c>
      <c r="O1629" s="463" t="s">
        <v>51</v>
      </c>
      <c r="P1629" s="464" t="s">
        <v>372</v>
      </c>
      <c r="Q1629" s="302" t="s">
        <v>46</v>
      </c>
      <c r="R1629" s="297" t="s">
        <v>255</v>
      </c>
      <c r="S1629" s="297" t="s">
        <v>51</v>
      </c>
      <c r="T1629" s="297"/>
      <c r="U1629" s="344"/>
      <c r="V1629" s="344"/>
      <c r="W1629" s="335">
        <f t="shared" si="25"/>
        <v>0</v>
      </c>
      <c r="X1629" s="292" t="s">
        <v>439</v>
      </c>
    </row>
    <row r="1630" spans="1:24" ht="24" x14ac:dyDescent="0.2">
      <c r="A1630" s="463"/>
      <c r="B1630" s="465"/>
      <c r="C1630" s="463"/>
      <c r="D1630" s="463"/>
      <c r="E1630" s="463"/>
      <c r="F1630" s="463"/>
      <c r="G1630" s="463"/>
      <c r="H1630" s="463"/>
      <c r="I1630" s="463"/>
      <c r="J1630" s="465"/>
      <c r="K1630" s="463"/>
      <c r="L1630" s="463"/>
      <c r="M1630" s="463"/>
      <c r="N1630" s="463"/>
      <c r="O1630" s="463"/>
      <c r="P1630" s="464"/>
      <c r="Q1630" s="302" t="s">
        <v>48</v>
      </c>
      <c r="R1630" s="297" t="s">
        <v>255</v>
      </c>
      <c r="S1630" s="297" t="s">
        <v>45</v>
      </c>
      <c r="T1630" s="297"/>
      <c r="U1630" s="344"/>
      <c r="V1630" s="344"/>
      <c r="W1630" s="335">
        <f t="shared" si="25"/>
        <v>0</v>
      </c>
      <c r="X1630" s="292" t="s">
        <v>439</v>
      </c>
    </row>
    <row r="1631" spans="1:24" x14ac:dyDescent="0.2">
      <c r="A1631" s="463" t="s">
        <v>350</v>
      </c>
      <c r="B1631" s="465">
        <v>360</v>
      </c>
      <c r="C1631" s="463" t="s">
        <v>1357</v>
      </c>
      <c r="D1631" s="463" t="s">
        <v>82</v>
      </c>
      <c r="E1631" s="463">
        <v>76</v>
      </c>
      <c r="F1631" s="463">
        <v>239</v>
      </c>
      <c r="G1631" s="463">
        <v>25</v>
      </c>
      <c r="H1631" s="463">
        <v>4</v>
      </c>
      <c r="I1631" s="463">
        <v>7</v>
      </c>
      <c r="J1631" s="465">
        <v>175</v>
      </c>
      <c r="K1631" s="463" t="s">
        <v>50</v>
      </c>
      <c r="L1631" s="463" t="s">
        <v>64</v>
      </c>
      <c r="M1631" s="463" t="s">
        <v>51</v>
      </c>
      <c r="N1631" s="463" t="s">
        <v>43</v>
      </c>
      <c r="O1631" s="463" t="s">
        <v>43</v>
      </c>
      <c r="P1631" s="464" t="s">
        <v>373</v>
      </c>
      <c r="Q1631" s="302" t="s">
        <v>46</v>
      </c>
      <c r="R1631" s="297" t="s">
        <v>255</v>
      </c>
      <c r="S1631" s="297" t="s">
        <v>45</v>
      </c>
      <c r="T1631" s="297"/>
      <c r="U1631" s="344"/>
      <c r="V1631" s="344"/>
      <c r="W1631" s="335">
        <f t="shared" si="25"/>
        <v>0</v>
      </c>
      <c r="X1631" s="292" t="s">
        <v>439</v>
      </c>
    </row>
    <row r="1632" spans="1:24" ht="24" x14ac:dyDescent="0.2">
      <c r="A1632" s="463"/>
      <c r="B1632" s="465"/>
      <c r="C1632" s="463"/>
      <c r="D1632" s="463"/>
      <c r="E1632" s="463"/>
      <c r="F1632" s="463"/>
      <c r="G1632" s="463"/>
      <c r="H1632" s="463"/>
      <c r="I1632" s="463"/>
      <c r="J1632" s="465"/>
      <c r="K1632" s="463"/>
      <c r="L1632" s="463"/>
      <c r="M1632" s="463"/>
      <c r="N1632" s="463"/>
      <c r="O1632" s="463"/>
      <c r="P1632" s="464"/>
      <c r="Q1632" s="302" t="s">
        <v>48</v>
      </c>
      <c r="R1632" s="297" t="s">
        <v>255</v>
      </c>
      <c r="S1632" s="297" t="s">
        <v>45</v>
      </c>
      <c r="T1632" s="297"/>
      <c r="U1632" s="344"/>
      <c r="V1632" s="344"/>
      <c r="W1632" s="335">
        <f t="shared" si="25"/>
        <v>0</v>
      </c>
      <c r="X1632" s="292" t="s">
        <v>439</v>
      </c>
    </row>
    <row r="1633" spans="1:24" x14ac:dyDescent="0.2">
      <c r="A1633" s="463" t="s">
        <v>350</v>
      </c>
      <c r="B1633" s="465">
        <v>361</v>
      </c>
      <c r="C1633" s="463" t="s">
        <v>1358</v>
      </c>
      <c r="D1633" s="463" t="s">
        <v>82</v>
      </c>
      <c r="E1633" s="463">
        <v>61</v>
      </c>
      <c r="F1633" s="463">
        <v>192</v>
      </c>
      <c r="G1633" s="463">
        <v>23</v>
      </c>
      <c r="H1633" s="463">
        <v>4</v>
      </c>
      <c r="I1633" s="463">
        <v>7</v>
      </c>
      <c r="J1633" s="465">
        <v>161</v>
      </c>
      <c r="K1633" s="463" t="s">
        <v>50</v>
      </c>
      <c r="L1633" s="463" t="s">
        <v>44</v>
      </c>
      <c r="M1633" s="463" t="s">
        <v>45</v>
      </c>
      <c r="N1633" s="463" t="s">
        <v>51</v>
      </c>
      <c r="O1633" s="463" t="s">
        <v>43</v>
      </c>
      <c r="P1633" s="464" t="s">
        <v>374</v>
      </c>
      <c r="Q1633" s="302" t="s">
        <v>46</v>
      </c>
      <c r="R1633" s="297" t="s">
        <v>255</v>
      </c>
      <c r="S1633" s="297" t="s">
        <v>45</v>
      </c>
      <c r="T1633" s="297"/>
      <c r="U1633" s="344"/>
      <c r="V1633" s="344"/>
      <c r="W1633" s="335">
        <f t="shared" si="25"/>
        <v>0</v>
      </c>
      <c r="X1633" s="292" t="s">
        <v>439</v>
      </c>
    </row>
    <row r="1634" spans="1:24" ht="24" x14ac:dyDescent="0.2">
      <c r="A1634" s="463"/>
      <c r="B1634" s="465"/>
      <c r="C1634" s="463"/>
      <c r="D1634" s="463"/>
      <c r="E1634" s="463"/>
      <c r="F1634" s="463"/>
      <c r="G1634" s="463"/>
      <c r="H1634" s="463"/>
      <c r="I1634" s="463"/>
      <c r="J1634" s="465"/>
      <c r="K1634" s="463"/>
      <c r="L1634" s="463"/>
      <c r="M1634" s="463"/>
      <c r="N1634" s="463"/>
      <c r="O1634" s="463"/>
      <c r="P1634" s="464"/>
      <c r="Q1634" s="302" t="s">
        <v>48</v>
      </c>
      <c r="R1634" s="297" t="s">
        <v>255</v>
      </c>
      <c r="S1634" s="297" t="s">
        <v>45</v>
      </c>
      <c r="T1634" s="297"/>
      <c r="U1634" s="344"/>
      <c r="V1634" s="344"/>
      <c r="W1634" s="335">
        <f t="shared" si="25"/>
        <v>0</v>
      </c>
      <c r="X1634" s="292" t="s">
        <v>439</v>
      </c>
    </row>
    <row r="1635" spans="1:24" x14ac:dyDescent="0.2">
      <c r="A1635" s="463" t="s">
        <v>350</v>
      </c>
      <c r="B1635" s="465">
        <v>362</v>
      </c>
      <c r="C1635" s="463" t="s">
        <v>1359</v>
      </c>
      <c r="D1635" s="463" t="s">
        <v>82</v>
      </c>
      <c r="E1635" s="463">
        <v>52</v>
      </c>
      <c r="F1635" s="463">
        <v>163</v>
      </c>
      <c r="G1635" s="463">
        <v>16</v>
      </c>
      <c r="H1635" s="463">
        <v>5</v>
      </c>
      <c r="I1635" s="463">
        <v>9</v>
      </c>
      <c r="J1635" s="465">
        <v>144</v>
      </c>
      <c r="K1635" s="463" t="s">
        <v>50</v>
      </c>
      <c r="L1635" s="463" t="s">
        <v>44</v>
      </c>
      <c r="M1635" s="463" t="s">
        <v>45</v>
      </c>
      <c r="N1635" s="463" t="s">
        <v>51</v>
      </c>
      <c r="O1635" s="463" t="s">
        <v>51</v>
      </c>
      <c r="P1635" s="464" t="s">
        <v>375</v>
      </c>
      <c r="Q1635" s="302" t="s">
        <v>54</v>
      </c>
      <c r="R1635" s="297" t="s">
        <v>255</v>
      </c>
      <c r="S1635" s="297" t="s">
        <v>45</v>
      </c>
      <c r="T1635" s="297"/>
      <c r="U1635" s="344"/>
      <c r="V1635" s="344"/>
      <c r="W1635" s="335">
        <f t="shared" si="25"/>
        <v>0</v>
      </c>
      <c r="X1635" s="292" t="s">
        <v>439</v>
      </c>
    </row>
    <row r="1636" spans="1:24" ht="24" x14ac:dyDescent="0.2">
      <c r="A1636" s="463"/>
      <c r="B1636" s="465"/>
      <c r="C1636" s="463"/>
      <c r="D1636" s="463"/>
      <c r="E1636" s="463"/>
      <c r="F1636" s="463"/>
      <c r="G1636" s="463"/>
      <c r="H1636" s="463"/>
      <c r="I1636" s="463"/>
      <c r="J1636" s="465"/>
      <c r="K1636" s="463"/>
      <c r="L1636" s="463"/>
      <c r="M1636" s="463"/>
      <c r="N1636" s="463"/>
      <c r="O1636" s="463"/>
      <c r="P1636" s="464"/>
      <c r="Q1636" s="302" t="s">
        <v>60</v>
      </c>
      <c r="R1636" s="297" t="s">
        <v>255</v>
      </c>
      <c r="S1636" s="297" t="s">
        <v>45</v>
      </c>
      <c r="T1636" s="297" t="s">
        <v>61</v>
      </c>
      <c r="U1636" s="344"/>
      <c r="V1636" s="344"/>
      <c r="W1636" s="335">
        <f t="shared" si="25"/>
        <v>0</v>
      </c>
      <c r="X1636" s="292" t="s">
        <v>439</v>
      </c>
    </row>
    <row r="1637" spans="1:24" ht="24" x14ac:dyDescent="0.2">
      <c r="A1637" s="286" t="s">
        <v>350</v>
      </c>
      <c r="B1637" s="349">
        <v>363</v>
      </c>
      <c r="C1637" s="286" t="s">
        <v>1360</v>
      </c>
      <c r="D1637" s="286" t="s">
        <v>82</v>
      </c>
      <c r="E1637" s="286">
        <v>70</v>
      </c>
      <c r="F1637" s="286">
        <v>220</v>
      </c>
      <c r="G1637" s="286">
        <v>21</v>
      </c>
      <c r="H1637" s="286">
        <v>5</v>
      </c>
      <c r="I1637" s="286">
        <v>11</v>
      </c>
      <c r="J1637" s="349">
        <v>231</v>
      </c>
      <c r="K1637" s="286" t="s">
        <v>50</v>
      </c>
      <c r="L1637" s="286" t="s">
        <v>44</v>
      </c>
      <c r="M1637" s="286" t="s">
        <v>45</v>
      </c>
      <c r="N1637" s="286" t="s">
        <v>43</v>
      </c>
      <c r="O1637" s="286" t="s">
        <v>43</v>
      </c>
      <c r="P1637" s="302" t="s">
        <v>283</v>
      </c>
      <c r="Q1637" s="302" t="s">
        <v>71</v>
      </c>
      <c r="R1637" s="297" t="s">
        <v>255</v>
      </c>
      <c r="S1637" s="297" t="s">
        <v>51</v>
      </c>
      <c r="T1637" s="297" t="s">
        <v>72</v>
      </c>
      <c r="U1637" s="344"/>
      <c r="V1637" s="344"/>
      <c r="W1637" s="335">
        <f t="shared" si="25"/>
        <v>0</v>
      </c>
      <c r="X1637" s="292" t="s">
        <v>439</v>
      </c>
    </row>
    <row r="1638" spans="1:24" x14ac:dyDescent="0.2">
      <c r="A1638" s="463" t="s">
        <v>350</v>
      </c>
      <c r="B1638" s="465">
        <v>364</v>
      </c>
      <c r="C1638" s="463" t="s">
        <v>1361</v>
      </c>
      <c r="D1638" s="463" t="s">
        <v>42</v>
      </c>
      <c r="E1638" s="463">
        <v>77</v>
      </c>
      <c r="F1638" s="463">
        <v>242</v>
      </c>
      <c r="G1638" s="463">
        <v>23</v>
      </c>
      <c r="H1638" s="463">
        <v>4</v>
      </c>
      <c r="I1638" s="463">
        <v>11</v>
      </c>
      <c r="J1638" s="465">
        <v>253</v>
      </c>
      <c r="K1638" s="463" t="s">
        <v>50</v>
      </c>
      <c r="L1638" s="463" t="s">
        <v>44</v>
      </c>
      <c r="M1638" s="463" t="s">
        <v>45</v>
      </c>
      <c r="N1638" s="463" t="s">
        <v>43</v>
      </c>
      <c r="O1638" s="463" t="s">
        <v>43</v>
      </c>
      <c r="P1638" s="464" t="s">
        <v>352</v>
      </c>
      <c r="Q1638" s="302" t="s">
        <v>46</v>
      </c>
      <c r="R1638" s="297" t="s">
        <v>255</v>
      </c>
      <c r="S1638" s="297" t="s">
        <v>51</v>
      </c>
      <c r="T1638" s="297"/>
      <c r="U1638" s="344"/>
      <c r="V1638" s="344"/>
      <c r="W1638" s="335">
        <f t="shared" si="25"/>
        <v>0</v>
      </c>
      <c r="X1638" s="292" t="s">
        <v>439</v>
      </c>
    </row>
    <row r="1639" spans="1:24" ht="24" x14ac:dyDescent="0.2">
      <c r="A1639" s="463"/>
      <c r="B1639" s="465"/>
      <c r="C1639" s="463"/>
      <c r="D1639" s="463"/>
      <c r="E1639" s="463"/>
      <c r="F1639" s="463"/>
      <c r="G1639" s="463"/>
      <c r="H1639" s="463"/>
      <c r="I1639" s="463"/>
      <c r="J1639" s="465"/>
      <c r="K1639" s="463"/>
      <c r="L1639" s="463"/>
      <c r="M1639" s="463"/>
      <c r="N1639" s="463"/>
      <c r="O1639" s="463"/>
      <c r="P1639" s="464"/>
      <c r="Q1639" s="302" t="s">
        <v>60</v>
      </c>
      <c r="R1639" s="297" t="s">
        <v>255</v>
      </c>
      <c r="S1639" s="297" t="s">
        <v>51</v>
      </c>
      <c r="T1639" s="297" t="s">
        <v>56</v>
      </c>
      <c r="U1639" s="344"/>
      <c r="V1639" s="344"/>
      <c r="W1639" s="335">
        <f t="shared" si="25"/>
        <v>0</v>
      </c>
      <c r="X1639" s="292" t="s">
        <v>439</v>
      </c>
    </row>
    <row r="1640" spans="1:24" x14ac:dyDescent="0.2">
      <c r="A1640" s="286" t="s">
        <v>350</v>
      </c>
      <c r="B1640" s="349">
        <v>365</v>
      </c>
      <c r="C1640" s="286" t="s">
        <v>1362</v>
      </c>
      <c r="D1640" s="286" t="s">
        <v>82</v>
      </c>
      <c r="E1640" s="286">
        <v>42</v>
      </c>
      <c r="F1640" s="286">
        <v>132</v>
      </c>
      <c r="G1640" s="286">
        <v>17</v>
      </c>
      <c r="H1640" s="286">
        <v>4</v>
      </c>
      <c r="I1640" s="286">
        <v>5</v>
      </c>
      <c r="J1640" s="349">
        <v>85</v>
      </c>
      <c r="K1640" s="286" t="s">
        <v>43</v>
      </c>
      <c r="L1640" s="286" t="s">
        <v>44</v>
      </c>
      <c r="M1640" s="286" t="s">
        <v>51</v>
      </c>
      <c r="N1640" s="286" t="s">
        <v>51</v>
      </c>
      <c r="O1640" s="286" t="s">
        <v>43</v>
      </c>
      <c r="P1640" s="302" t="s">
        <v>68</v>
      </c>
      <c r="Q1640" s="302" t="s">
        <v>46</v>
      </c>
      <c r="R1640" s="297" t="s">
        <v>255</v>
      </c>
      <c r="S1640" s="297" t="s">
        <v>51</v>
      </c>
      <c r="T1640" s="297"/>
      <c r="U1640" s="344"/>
      <c r="V1640" s="344"/>
      <c r="W1640" s="335">
        <f t="shared" si="25"/>
        <v>0</v>
      </c>
      <c r="X1640" s="292" t="s">
        <v>439</v>
      </c>
    </row>
    <row r="1641" spans="1:24" x14ac:dyDescent="0.2">
      <c r="A1641" s="463" t="s">
        <v>350</v>
      </c>
      <c r="B1641" s="465">
        <v>366</v>
      </c>
      <c r="C1641" s="463" t="s">
        <v>1363</v>
      </c>
      <c r="D1641" s="463" t="s">
        <v>82</v>
      </c>
      <c r="E1641" s="463">
        <v>51</v>
      </c>
      <c r="F1641" s="463">
        <v>160</v>
      </c>
      <c r="G1641" s="463">
        <v>15</v>
      </c>
      <c r="H1641" s="463">
        <v>3</v>
      </c>
      <c r="I1641" s="463">
        <v>9</v>
      </c>
      <c r="J1641" s="465">
        <v>135</v>
      </c>
      <c r="K1641" s="463" t="s">
        <v>50</v>
      </c>
      <c r="L1641" s="463" t="s">
        <v>44</v>
      </c>
      <c r="M1641" s="463" t="s">
        <v>45</v>
      </c>
      <c r="N1641" s="463" t="s">
        <v>51</v>
      </c>
      <c r="O1641" s="463" t="s">
        <v>43</v>
      </c>
      <c r="P1641" s="464" t="s">
        <v>376</v>
      </c>
      <c r="Q1641" s="302" t="s">
        <v>46</v>
      </c>
      <c r="R1641" s="297" t="s">
        <v>255</v>
      </c>
      <c r="S1641" s="297" t="s">
        <v>51</v>
      </c>
      <c r="T1641" s="297"/>
      <c r="U1641" s="344"/>
      <c r="V1641" s="344"/>
      <c r="W1641" s="335">
        <f t="shared" si="25"/>
        <v>0</v>
      </c>
      <c r="X1641" s="292" t="s">
        <v>439</v>
      </c>
    </row>
    <row r="1642" spans="1:24" ht="24" x14ac:dyDescent="0.2">
      <c r="A1642" s="463"/>
      <c r="B1642" s="465"/>
      <c r="C1642" s="463"/>
      <c r="D1642" s="463"/>
      <c r="E1642" s="463"/>
      <c r="F1642" s="463"/>
      <c r="G1642" s="463"/>
      <c r="H1642" s="463"/>
      <c r="I1642" s="463"/>
      <c r="J1642" s="465"/>
      <c r="K1642" s="463"/>
      <c r="L1642" s="463"/>
      <c r="M1642" s="463"/>
      <c r="N1642" s="463"/>
      <c r="O1642" s="463"/>
      <c r="P1642" s="464"/>
      <c r="Q1642" s="302" t="s">
        <v>60</v>
      </c>
      <c r="R1642" s="297" t="s">
        <v>255</v>
      </c>
      <c r="S1642" s="297" t="s">
        <v>51</v>
      </c>
      <c r="T1642" s="297" t="s">
        <v>61</v>
      </c>
      <c r="U1642" s="344"/>
      <c r="V1642" s="344"/>
      <c r="W1642" s="335">
        <f t="shared" si="25"/>
        <v>0</v>
      </c>
      <c r="X1642" s="292" t="s">
        <v>439</v>
      </c>
    </row>
    <row r="1643" spans="1:24" x14ac:dyDescent="0.2">
      <c r="A1643" s="286" t="s">
        <v>350</v>
      </c>
      <c r="B1643" s="349">
        <v>367</v>
      </c>
      <c r="C1643" s="286" t="s">
        <v>1364</v>
      </c>
      <c r="D1643" s="286" t="s">
        <v>42</v>
      </c>
      <c r="E1643" s="286">
        <v>38</v>
      </c>
      <c r="F1643" s="286">
        <v>119</v>
      </c>
      <c r="G1643" s="286">
        <v>15</v>
      </c>
      <c r="H1643" s="286">
        <v>3</v>
      </c>
      <c r="I1643" s="286">
        <v>8</v>
      </c>
      <c r="J1643" s="349">
        <v>120</v>
      </c>
      <c r="K1643" s="286" t="s">
        <v>50</v>
      </c>
      <c r="L1643" s="286" t="s">
        <v>44</v>
      </c>
      <c r="M1643" s="286" t="s">
        <v>45</v>
      </c>
      <c r="N1643" s="286" t="s">
        <v>45</v>
      </c>
      <c r="O1643" s="286" t="s">
        <v>51</v>
      </c>
      <c r="P1643" s="302"/>
      <c r="Q1643" s="302" t="s">
        <v>46</v>
      </c>
      <c r="R1643" s="297" t="s">
        <v>47</v>
      </c>
      <c r="S1643" s="297" t="s">
        <v>51</v>
      </c>
      <c r="T1643" s="297"/>
      <c r="U1643" s="344"/>
      <c r="V1643" s="344"/>
      <c r="W1643" s="335">
        <f t="shared" si="25"/>
        <v>0</v>
      </c>
      <c r="X1643" s="292" t="s">
        <v>439</v>
      </c>
    </row>
    <row r="1644" spans="1:24" x14ac:dyDescent="0.2">
      <c r="A1644" s="286" t="s">
        <v>350</v>
      </c>
      <c r="B1644" s="349">
        <v>368</v>
      </c>
      <c r="C1644" s="286" t="s">
        <v>1365</v>
      </c>
      <c r="D1644" s="286" t="s">
        <v>82</v>
      </c>
      <c r="E1644" s="286">
        <v>58</v>
      </c>
      <c r="F1644" s="286">
        <v>182</v>
      </c>
      <c r="G1644" s="286">
        <v>14</v>
      </c>
      <c r="H1644" s="286">
        <v>5</v>
      </c>
      <c r="I1644" s="286">
        <v>7</v>
      </c>
      <c r="J1644" s="349">
        <v>98</v>
      </c>
      <c r="K1644" s="286" t="s">
        <v>50</v>
      </c>
      <c r="L1644" s="286" t="s">
        <v>44</v>
      </c>
      <c r="M1644" s="286" t="s">
        <v>45</v>
      </c>
      <c r="N1644" s="286" t="s">
        <v>45</v>
      </c>
      <c r="O1644" s="286" t="s">
        <v>51</v>
      </c>
      <c r="P1644" s="302"/>
      <c r="Q1644" s="302" t="s">
        <v>46</v>
      </c>
      <c r="R1644" s="297" t="s">
        <v>47</v>
      </c>
      <c r="S1644" s="297" t="s">
        <v>51</v>
      </c>
      <c r="T1644" s="297"/>
      <c r="U1644" s="344"/>
      <c r="V1644" s="344"/>
      <c r="W1644" s="335">
        <f t="shared" si="25"/>
        <v>0</v>
      </c>
      <c r="X1644" s="292" t="s">
        <v>439</v>
      </c>
    </row>
    <row r="1645" spans="1:24" x14ac:dyDescent="0.2">
      <c r="A1645" s="463" t="s">
        <v>350</v>
      </c>
      <c r="B1645" s="465">
        <v>369</v>
      </c>
      <c r="C1645" s="463" t="s">
        <v>1366</v>
      </c>
      <c r="D1645" s="463" t="s">
        <v>82</v>
      </c>
      <c r="E1645" s="463">
        <v>52</v>
      </c>
      <c r="F1645" s="463">
        <v>163</v>
      </c>
      <c r="G1645" s="463">
        <v>15</v>
      </c>
      <c r="H1645" s="463">
        <v>4</v>
      </c>
      <c r="I1645" s="463">
        <v>9</v>
      </c>
      <c r="J1645" s="465">
        <v>135</v>
      </c>
      <c r="K1645" s="463" t="s">
        <v>50</v>
      </c>
      <c r="L1645" s="463" t="s">
        <v>44</v>
      </c>
      <c r="M1645" s="463" t="s">
        <v>51</v>
      </c>
      <c r="N1645" s="463" t="s">
        <v>51</v>
      </c>
      <c r="O1645" s="463" t="s">
        <v>51</v>
      </c>
      <c r="P1645" s="464" t="s">
        <v>65</v>
      </c>
      <c r="Q1645" s="302" t="s">
        <v>46</v>
      </c>
      <c r="R1645" s="297" t="s">
        <v>47</v>
      </c>
      <c r="S1645" s="297" t="s">
        <v>51</v>
      </c>
      <c r="T1645" s="297"/>
      <c r="U1645" s="344"/>
      <c r="V1645" s="344"/>
      <c r="W1645" s="335">
        <f t="shared" si="25"/>
        <v>0</v>
      </c>
      <c r="X1645" s="292" t="s">
        <v>439</v>
      </c>
    </row>
    <row r="1646" spans="1:24" ht="24" x14ac:dyDescent="0.2">
      <c r="A1646" s="463"/>
      <c r="B1646" s="465"/>
      <c r="C1646" s="463"/>
      <c r="D1646" s="463"/>
      <c r="E1646" s="463"/>
      <c r="F1646" s="463"/>
      <c r="G1646" s="463"/>
      <c r="H1646" s="463"/>
      <c r="I1646" s="463"/>
      <c r="J1646" s="465"/>
      <c r="K1646" s="463"/>
      <c r="L1646" s="463"/>
      <c r="M1646" s="463"/>
      <c r="N1646" s="463"/>
      <c r="O1646" s="463"/>
      <c r="P1646" s="464"/>
      <c r="Q1646" s="302" t="s">
        <v>60</v>
      </c>
      <c r="R1646" s="297" t="s">
        <v>47</v>
      </c>
      <c r="S1646" s="297" t="s">
        <v>51</v>
      </c>
      <c r="T1646" s="297" t="s">
        <v>61</v>
      </c>
      <c r="U1646" s="344"/>
      <c r="V1646" s="344"/>
      <c r="W1646" s="335">
        <f t="shared" si="25"/>
        <v>0</v>
      </c>
      <c r="X1646" s="292" t="s">
        <v>439</v>
      </c>
    </row>
    <row r="1647" spans="1:24" x14ac:dyDescent="0.2">
      <c r="A1647" s="463" t="s">
        <v>350</v>
      </c>
      <c r="B1647" s="465">
        <v>370</v>
      </c>
      <c r="C1647" s="463" t="s">
        <v>1367</v>
      </c>
      <c r="D1647" s="463" t="s">
        <v>82</v>
      </c>
      <c r="E1647" s="463">
        <v>55</v>
      </c>
      <c r="F1647" s="463">
        <v>173</v>
      </c>
      <c r="G1647" s="463">
        <v>19</v>
      </c>
      <c r="H1647" s="463">
        <v>4</v>
      </c>
      <c r="I1647" s="463">
        <v>11</v>
      </c>
      <c r="J1647" s="465">
        <v>209</v>
      </c>
      <c r="K1647" s="463" t="s">
        <v>50</v>
      </c>
      <c r="L1647" s="463" t="s">
        <v>44</v>
      </c>
      <c r="M1647" s="463" t="s">
        <v>45</v>
      </c>
      <c r="N1647" s="463" t="s">
        <v>51</v>
      </c>
      <c r="O1647" s="463" t="s">
        <v>43</v>
      </c>
      <c r="P1647" s="464" t="s">
        <v>377</v>
      </c>
      <c r="Q1647" s="302" t="s">
        <v>46</v>
      </c>
      <c r="R1647" s="297" t="s">
        <v>47</v>
      </c>
      <c r="S1647" s="297" t="s">
        <v>51</v>
      </c>
      <c r="T1647" s="297"/>
      <c r="U1647" s="344"/>
      <c r="V1647" s="344"/>
      <c r="W1647" s="335">
        <f t="shared" si="25"/>
        <v>0</v>
      </c>
      <c r="X1647" s="292" t="s">
        <v>439</v>
      </c>
    </row>
    <row r="1648" spans="1:24" ht="24" x14ac:dyDescent="0.2">
      <c r="A1648" s="463"/>
      <c r="B1648" s="465"/>
      <c r="C1648" s="463"/>
      <c r="D1648" s="463"/>
      <c r="E1648" s="463"/>
      <c r="F1648" s="463"/>
      <c r="G1648" s="463"/>
      <c r="H1648" s="463"/>
      <c r="I1648" s="463"/>
      <c r="J1648" s="465"/>
      <c r="K1648" s="463"/>
      <c r="L1648" s="463"/>
      <c r="M1648" s="463"/>
      <c r="N1648" s="463"/>
      <c r="O1648" s="463"/>
      <c r="P1648" s="464"/>
      <c r="Q1648" s="302" t="s">
        <v>60</v>
      </c>
      <c r="R1648" s="297" t="s">
        <v>47</v>
      </c>
      <c r="S1648" s="297" t="s">
        <v>51</v>
      </c>
      <c r="T1648" s="297" t="s">
        <v>61</v>
      </c>
      <c r="U1648" s="344"/>
      <c r="V1648" s="344"/>
      <c r="W1648" s="335">
        <f t="shared" si="25"/>
        <v>0</v>
      </c>
      <c r="X1648" s="292" t="s">
        <v>439</v>
      </c>
    </row>
    <row r="1649" spans="1:24" x14ac:dyDescent="0.2">
      <c r="A1649" s="286" t="s">
        <v>350</v>
      </c>
      <c r="B1649" s="349">
        <v>373</v>
      </c>
      <c r="C1649" s="286" t="s">
        <v>1368</v>
      </c>
      <c r="D1649" s="286" t="s">
        <v>59</v>
      </c>
      <c r="E1649" s="286">
        <v>28</v>
      </c>
      <c r="F1649" s="286">
        <v>88</v>
      </c>
      <c r="G1649" s="286">
        <v>24</v>
      </c>
      <c r="H1649" s="286">
        <v>4</v>
      </c>
      <c r="I1649" s="286">
        <v>7</v>
      </c>
      <c r="J1649" s="349">
        <v>168</v>
      </c>
      <c r="K1649" s="286" t="s">
        <v>43</v>
      </c>
      <c r="L1649" s="286" t="s">
        <v>44</v>
      </c>
      <c r="M1649" s="286" t="s">
        <v>45</v>
      </c>
      <c r="N1649" s="286" t="s">
        <v>45</v>
      </c>
      <c r="O1649" s="286" t="s">
        <v>51</v>
      </c>
      <c r="P1649" s="302"/>
      <c r="Q1649" s="302" t="s">
        <v>46</v>
      </c>
      <c r="R1649" s="297" t="s">
        <v>47</v>
      </c>
      <c r="S1649" s="297" t="s">
        <v>51</v>
      </c>
      <c r="T1649" s="297"/>
      <c r="U1649" s="344"/>
      <c r="V1649" s="344"/>
      <c r="W1649" s="335">
        <f t="shared" si="25"/>
        <v>0</v>
      </c>
      <c r="X1649" s="292" t="s">
        <v>439</v>
      </c>
    </row>
    <row r="1650" spans="1:24" x14ac:dyDescent="0.2">
      <c r="A1650" s="463" t="s">
        <v>350</v>
      </c>
      <c r="B1650" s="465">
        <v>374</v>
      </c>
      <c r="C1650" s="463" t="s">
        <v>1369</v>
      </c>
      <c r="D1650" s="463" t="s">
        <v>82</v>
      </c>
      <c r="E1650" s="463">
        <v>60</v>
      </c>
      <c r="F1650" s="463">
        <v>188</v>
      </c>
      <c r="G1650" s="463">
        <v>22</v>
      </c>
      <c r="H1650" s="463">
        <v>2</v>
      </c>
      <c r="I1650" s="463">
        <v>11</v>
      </c>
      <c r="J1650" s="465">
        <v>242</v>
      </c>
      <c r="K1650" s="463" t="s">
        <v>50</v>
      </c>
      <c r="L1650" s="463" t="s">
        <v>44</v>
      </c>
      <c r="M1650" s="463" t="s">
        <v>45</v>
      </c>
      <c r="N1650" s="463" t="s">
        <v>51</v>
      </c>
      <c r="O1650" s="463" t="s">
        <v>51</v>
      </c>
      <c r="P1650" s="464"/>
      <c r="Q1650" s="302" t="s">
        <v>46</v>
      </c>
      <c r="R1650" s="297" t="s">
        <v>47</v>
      </c>
      <c r="S1650" s="297" t="s">
        <v>51</v>
      </c>
      <c r="T1650" s="297"/>
      <c r="U1650" s="344"/>
      <c r="V1650" s="344"/>
      <c r="W1650" s="335">
        <f t="shared" si="25"/>
        <v>0</v>
      </c>
      <c r="X1650" s="292" t="s">
        <v>439</v>
      </c>
    </row>
    <row r="1651" spans="1:24" ht="24" x14ac:dyDescent="0.2">
      <c r="A1651" s="463"/>
      <c r="B1651" s="465"/>
      <c r="C1651" s="463"/>
      <c r="D1651" s="463"/>
      <c r="E1651" s="463"/>
      <c r="F1651" s="463"/>
      <c r="G1651" s="463"/>
      <c r="H1651" s="463"/>
      <c r="I1651" s="463"/>
      <c r="J1651" s="465"/>
      <c r="K1651" s="463"/>
      <c r="L1651" s="463"/>
      <c r="M1651" s="463"/>
      <c r="N1651" s="463"/>
      <c r="O1651" s="463"/>
      <c r="P1651" s="464"/>
      <c r="Q1651" s="302" t="s">
        <v>60</v>
      </c>
      <c r="R1651" s="297" t="s">
        <v>47</v>
      </c>
      <c r="S1651" s="297" t="s">
        <v>51</v>
      </c>
      <c r="T1651" s="297" t="s">
        <v>61</v>
      </c>
      <c r="U1651" s="344"/>
      <c r="V1651" s="344"/>
      <c r="W1651" s="335">
        <f t="shared" si="25"/>
        <v>0</v>
      </c>
      <c r="X1651" s="292" t="s">
        <v>439</v>
      </c>
    </row>
    <row r="1652" spans="1:24" x14ac:dyDescent="0.2">
      <c r="A1652" s="286" t="s">
        <v>350</v>
      </c>
      <c r="B1652" s="349">
        <v>375</v>
      </c>
      <c r="C1652" s="286" t="s">
        <v>1370</v>
      </c>
      <c r="D1652" s="286" t="s">
        <v>82</v>
      </c>
      <c r="E1652" s="286">
        <v>56</v>
      </c>
      <c r="F1652" s="286">
        <v>176</v>
      </c>
      <c r="G1652" s="286">
        <v>24</v>
      </c>
      <c r="H1652" s="286">
        <v>5</v>
      </c>
      <c r="I1652" s="286">
        <v>8</v>
      </c>
      <c r="J1652" s="349">
        <v>192</v>
      </c>
      <c r="K1652" s="286" t="s">
        <v>50</v>
      </c>
      <c r="L1652" s="286" t="s">
        <v>44</v>
      </c>
      <c r="M1652" s="286" t="s">
        <v>45</v>
      </c>
      <c r="N1652" s="286" t="s">
        <v>51</v>
      </c>
      <c r="O1652" s="286" t="s">
        <v>51</v>
      </c>
      <c r="P1652" s="302" t="s">
        <v>68</v>
      </c>
      <c r="Q1652" s="302" t="s">
        <v>46</v>
      </c>
      <c r="R1652" s="297" t="s">
        <v>47</v>
      </c>
      <c r="S1652" s="297" t="s">
        <v>51</v>
      </c>
      <c r="T1652" s="297"/>
      <c r="U1652" s="344"/>
      <c r="V1652" s="344"/>
      <c r="W1652" s="335">
        <f t="shared" si="25"/>
        <v>0</v>
      </c>
      <c r="X1652" s="292" t="s">
        <v>439</v>
      </c>
    </row>
    <row r="1653" spans="1:24" x14ac:dyDescent="0.2">
      <c r="A1653" s="463" t="s">
        <v>350</v>
      </c>
      <c r="B1653" s="465">
        <v>376</v>
      </c>
      <c r="C1653" s="463" t="s">
        <v>1371</v>
      </c>
      <c r="D1653" s="463" t="s">
        <v>42</v>
      </c>
      <c r="E1653" s="463">
        <v>50</v>
      </c>
      <c r="F1653" s="463">
        <v>157</v>
      </c>
      <c r="G1653" s="463">
        <v>21</v>
      </c>
      <c r="H1653" s="463">
        <v>3</v>
      </c>
      <c r="I1653" s="463">
        <v>9</v>
      </c>
      <c r="J1653" s="465">
        <v>189</v>
      </c>
      <c r="K1653" s="463" t="s">
        <v>50</v>
      </c>
      <c r="L1653" s="463" t="s">
        <v>44</v>
      </c>
      <c r="M1653" s="463" t="s">
        <v>45</v>
      </c>
      <c r="N1653" s="463" t="s">
        <v>45</v>
      </c>
      <c r="O1653" s="463" t="s">
        <v>51</v>
      </c>
      <c r="P1653" s="464" t="s">
        <v>68</v>
      </c>
      <c r="Q1653" s="302" t="s">
        <v>46</v>
      </c>
      <c r="R1653" s="297" t="s">
        <v>47</v>
      </c>
      <c r="S1653" s="297" t="s">
        <v>51</v>
      </c>
      <c r="T1653" s="297"/>
      <c r="U1653" s="344"/>
      <c r="V1653" s="344"/>
      <c r="W1653" s="335">
        <f t="shared" si="25"/>
        <v>0</v>
      </c>
      <c r="X1653" s="292" t="s">
        <v>439</v>
      </c>
    </row>
    <row r="1654" spans="1:24" ht="24" x14ac:dyDescent="0.2">
      <c r="A1654" s="463"/>
      <c r="B1654" s="465"/>
      <c r="C1654" s="463"/>
      <c r="D1654" s="463"/>
      <c r="E1654" s="463"/>
      <c r="F1654" s="463"/>
      <c r="G1654" s="463"/>
      <c r="H1654" s="463"/>
      <c r="I1654" s="463"/>
      <c r="J1654" s="465"/>
      <c r="K1654" s="463"/>
      <c r="L1654" s="463"/>
      <c r="M1654" s="463"/>
      <c r="N1654" s="463"/>
      <c r="O1654" s="463"/>
      <c r="P1654" s="464"/>
      <c r="Q1654" s="302" t="s">
        <v>48</v>
      </c>
      <c r="R1654" s="297" t="s">
        <v>47</v>
      </c>
      <c r="S1654" s="297" t="s">
        <v>51</v>
      </c>
      <c r="T1654" s="297"/>
      <c r="U1654" s="344"/>
      <c r="V1654" s="344"/>
      <c r="W1654" s="335">
        <f t="shared" si="25"/>
        <v>0</v>
      </c>
      <c r="X1654" s="292" t="s">
        <v>439</v>
      </c>
    </row>
    <row r="1655" spans="1:24" x14ac:dyDescent="0.2">
      <c r="A1655" s="286" t="s">
        <v>350</v>
      </c>
      <c r="B1655" s="349">
        <v>377</v>
      </c>
      <c r="C1655" s="286" t="s">
        <v>1372</v>
      </c>
      <c r="D1655" s="286" t="s">
        <v>82</v>
      </c>
      <c r="E1655" s="286">
        <v>64</v>
      </c>
      <c r="F1655" s="286">
        <v>201</v>
      </c>
      <c r="G1655" s="286">
        <v>25</v>
      </c>
      <c r="H1655" s="286">
        <v>4</v>
      </c>
      <c r="I1655" s="286">
        <v>11</v>
      </c>
      <c r="J1655" s="349">
        <v>275</v>
      </c>
      <c r="K1655" s="286" t="s">
        <v>50</v>
      </c>
      <c r="L1655" s="286" t="s">
        <v>44</v>
      </c>
      <c r="M1655" s="286" t="s">
        <v>51</v>
      </c>
      <c r="N1655" s="286" t="s">
        <v>51</v>
      </c>
      <c r="O1655" s="286" t="s">
        <v>51</v>
      </c>
      <c r="P1655" s="302"/>
      <c r="Q1655" s="302" t="s">
        <v>54</v>
      </c>
      <c r="R1655" s="297" t="s">
        <v>47</v>
      </c>
      <c r="S1655" s="297" t="s">
        <v>45</v>
      </c>
      <c r="T1655" s="297"/>
      <c r="U1655" s="344"/>
      <c r="V1655" s="344"/>
      <c r="W1655" s="335">
        <f t="shared" si="25"/>
        <v>0</v>
      </c>
      <c r="X1655" s="292" t="s">
        <v>439</v>
      </c>
    </row>
    <row r="1656" spans="1:24" x14ac:dyDescent="0.2">
      <c r="A1656" s="286" t="s">
        <v>350</v>
      </c>
      <c r="B1656" s="349">
        <v>378</v>
      </c>
      <c r="C1656" s="286" t="s">
        <v>1373</v>
      </c>
      <c r="D1656" s="286" t="s">
        <v>82</v>
      </c>
      <c r="E1656" s="286">
        <v>34</v>
      </c>
      <c r="F1656" s="286">
        <v>107</v>
      </c>
      <c r="G1656" s="286">
        <v>16</v>
      </c>
      <c r="H1656" s="286">
        <v>5</v>
      </c>
      <c r="I1656" s="286">
        <v>7</v>
      </c>
      <c r="J1656" s="349">
        <v>112</v>
      </c>
      <c r="K1656" s="286" t="s">
        <v>43</v>
      </c>
      <c r="L1656" s="286" t="s">
        <v>44</v>
      </c>
      <c r="M1656" s="286" t="s">
        <v>45</v>
      </c>
      <c r="N1656" s="286" t="s">
        <v>45</v>
      </c>
      <c r="O1656" s="286" t="s">
        <v>51</v>
      </c>
      <c r="P1656" s="302"/>
      <c r="Q1656" s="302" t="s">
        <v>46</v>
      </c>
      <c r="R1656" s="297" t="s">
        <v>47</v>
      </c>
      <c r="S1656" s="297" t="s">
        <v>51</v>
      </c>
      <c r="T1656" s="297"/>
      <c r="U1656" s="344"/>
      <c r="V1656" s="344"/>
      <c r="W1656" s="335">
        <f t="shared" si="25"/>
        <v>0</v>
      </c>
      <c r="X1656" s="292" t="s">
        <v>439</v>
      </c>
    </row>
    <row r="1657" spans="1:24" x14ac:dyDescent="0.2">
      <c r="A1657" s="286" t="s">
        <v>350</v>
      </c>
      <c r="B1657" s="349">
        <v>380</v>
      </c>
      <c r="C1657" s="286" t="s">
        <v>1374</v>
      </c>
      <c r="D1657" s="286" t="s">
        <v>82</v>
      </c>
      <c r="E1657" s="286">
        <v>43</v>
      </c>
      <c r="F1657" s="286">
        <v>135</v>
      </c>
      <c r="G1657" s="286">
        <v>18</v>
      </c>
      <c r="H1657" s="286">
        <v>5</v>
      </c>
      <c r="I1657" s="286">
        <v>10</v>
      </c>
      <c r="J1657" s="349">
        <v>180</v>
      </c>
      <c r="K1657" s="286" t="s">
        <v>50</v>
      </c>
      <c r="L1657" s="286" t="s">
        <v>44</v>
      </c>
      <c r="M1657" s="286" t="s">
        <v>45</v>
      </c>
      <c r="N1657" s="286" t="s">
        <v>51</v>
      </c>
      <c r="O1657" s="286" t="s">
        <v>51</v>
      </c>
      <c r="P1657" s="302"/>
      <c r="Q1657" s="302" t="s">
        <v>46</v>
      </c>
      <c r="R1657" s="297" t="s">
        <v>47</v>
      </c>
      <c r="S1657" s="297" t="s">
        <v>51</v>
      </c>
      <c r="T1657" s="297"/>
      <c r="U1657" s="344"/>
      <c r="V1657" s="344"/>
      <c r="W1657" s="335">
        <f t="shared" si="25"/>
        <v>0</v>
      </c>
      <c r="X1657" s="292" t="s">
        <v>439</v>
      </c>
    </row>
    <row r="1658" spans="1:24" x14ac:dyDescent="0.2">
      <c r="A1658" s="463" t="s">
        <v>350</v>
      </c>
      <c r="B1658" s="465">
        <v>381</v>
      </c>
      <c r="C1658" s="463" t="s">
        <v>1375</v>
      </c>
      <c r="D1658" s="463" t="s">
        <v>82</v>
      </c>
      <c r="E1658" s="463">
        <v>60</v>
      </c>
      <c r="F1658" s="463">
        <v>188</v>
      </c>
      <c r="G1658" s="463">
        <v>17</v>
      </c>
      <c r="H1658" s="463">
        <v>4</v>
      </c>
      <c r="I1658" s="463">
        <v>10</v>
      </c>
      <c r="J1658" s="465">
        <v>170</v>
      </c>
      <c r="K1658" s="463" t="s">
        <v>50</v>
      </c>
      <c r="L1658" s="463" t="s">
        <v>44</v>
      </c>
      <c r="M1658" s="463" t="s">
        <v>45</v>
      </c>
      <c r="N1658" s="463" t="s">
        <v>51</v>
      </c>
      <c r="O1658" s="463" t="s">
        <v>51</v>
      </c>
      <c r="P1658" s="464"/>
      <c r="Q1658" s="302" t="s">
        <v>46</v>
      </c>
      <c r="R1658" s="297" t="s">
        <v>47</v>
      </c>
      <c r="S1658" s="297" t="s">
        <v>51</v>
      </c>
      <c r="T1658" s="297"/>
      <c r="U1658" s="344"/>
      <c r="V1658" s="344"/>
      <c r="W1658" s="335">
        <f t="shared" si="25"/>
        <v>0</v>
      </c>
      <c r="X1658" s="292" t="s">
        <v>439</v>
      </c>
    </row>
    <row r="1659" spans="1:24" ht="24" x14ac:dyDescent="0.2">
      <c r="A1659" s="463"/>
      <c r="B1659" s="465"/>
      <c r="C1659" s="463"/>
      <c r="D1659" s="463"/>
      <c r="E1659" s="463"/>
      <c r="F1659" s="463"/>
      <c r="G1659" s="463"/>
      <c r="H1659" s="463"/>
      <c r="I1659" s="463"/>
      <c r="J1659" s="465"/>
      <c r="K1659" s="463"/>
      <c r="L1659" s="463"/>
      <c r="M1659" s="463"/>
      <c r="N1659" s="463"/>
      <c r="O1659" s="463"/>
      <c r="P1659" s="464"/>
      <c r="Q1659" s="302" t="s">
        <v>60</v>
      </c>
      <c r="R1659" s="297" t="s">
        <v>47</v>
      </c>
      <c r="S1659" s="297" t="s">
        <v>51</v>
      </c>
      <c r="T1659" s="297" t="s">
        <v>61</v>
      </c>
      <c r="U1659" s="344"/>
      <c r="V1659" s="344"/>
      <c r="W1659" s="335">
        <f t="shared" si="25"/>
        <v>0</v>
      </c>
      <c r="X1659" s="292" t="s">
        <v>439</v>
      </c>
    </row>
    <row r="1660" spans="1:24" x14ac:dyDescent="0.2">
      <c r="A1660" s="286" t="s">
        <v>350</v>
      </c>
      <c r="B1660" s="349">
        <v>382</v>
      </c>
      <c r="C1660" s="286" t="s">
        <v>1376</v>
      </c>
      <c r="D1660" s="286" t="s">
        <v>42</v>
      </c>
      <c r="E1660" s="286">
        <v>48</v>
      </c>
      <c r="F1660" s="286">
        <v>151</v>
      </c>
      <c r="G1660" s="286">
        <v>16</v>
      </c>
      <c r="H1660" s="286">
        <v>3</v>
      </c>
      <c r="I1660" s="286">
        <v>10</v>
      </c>
      <c r="J1660" s="349">
        <v>160</v>
      </c>
      <c r="K1660" s="286" t="s">
        <v>50</v>
      </c>
      <c r="L1660" s="286" t="s">
        <v>44</v>
      </c>
      <c r="M1660" s="286" t="s">
        <v>45</v>
      </c>
      <c r="N1660" s="286" t="s">
        <v>45</v>
      </c>
      <c r="O1660" s="286" t="s">
        <v>51</v>
      </c>
      <c r="P1660" s="302"/>
      <c r="Q1660" s="302" t="s">
        <v>46</v>
      </c>
      <c r="R1660" s="297" t="s">
        <v>47</v>
      </c>
      <c r="S1660" s="297" t="s">
        <v>51</v>
      </c>
      <c r="T1660" s="297"/>
      <c r="U1660" s="344"/>
      <c r="V1660" s="344"/>
      <c r="W1660" s="335">
        <f t="shared" si="25"/>
        <v>0</v>
      </c>
      <c r="X1660" s="292" t="s">
        <v>439</v>
      </c>
    </row>
    <row r="1661" spans="1:24" x14ac:dyDescent="0.2">
      <c r="A1661" s="286" t="s">
        <v>350</v>
      </c>
      <c r="B1661" s="349">
        <v>383</v>
      </c>
      <c r="C1661" s="286" t="s">
        <v>1377</v>
      </c>
      <c r="D1661" s="286" t="s">
        <v>82</v>
      </c>
      <c r="E1661" s="286">
        <v>48</v>
      </c>
      <c r="F1661" s="286">
        <v>151</v>
      </c>
      <c r="G1661" s="286">
        <v>16</v>
      </c>
      <c r="H1661" s="286">
        <v>4</v>
      </c>
      <c r="I1661" s="286">
        <v>10</v>
      </c>
      <c r="J1661" s="349">
        <v>160</v>
      </c>
      <c r="K1661" s="286" t="s">
        <v>50</v>
      </c>
      <c r="L1661" s="286" t="s">
        <v>44</v>
      </c>
      <c r="M1661" s="286" t="s">
        <v>45</v>
      </c>
      <c r="N1661" s="286" t="s">
        <v>45</v>
      </c>
      <c r="O1661" s="286" t="s">
        <v>51</v>
      </c>
      <c r="P1661" s="302"/>
      <c r="Q1661" s="302" t="s">
        <v>46</v>
      </c>
      <c r="R1661" s="297" t="s">
        <v>47</v>
      </c>
      <c r="S1661" s="297" t="s">
        <v>51</v>
      </c>
      <c r="T1661" s="297"/>
      <c r="U1661" s="344"/>
      <c r="V1661" s="344"/>
      <c r="W1661" s="335">
        <f t="shared" si="25"/>
        <v>0</v>
      </c>
      <c r="X1661" s="292" t="s">
        <v>439</v>
      </c>
    </row>
    <row r="1662" spans="1:24" x14ac:dyDescent="0.2">
      <c r="A1662" s="463" t="s">
        <v>350</v>
      </c>
      <c r="B1662" s="465">
        <v>391</v>
      </c>
      <c r="C1662" s="463" t="s">
        <v>1378</v>
      </c>
      <c r="D1662" s="463" t="s">
        <v>59</v>
      </c>
      <c r="E1662" s="463">
        <v>91</v>
      </c>
      <c r="F1662" s="463">
        <v>286</v>
      </c>
      <c r="G1662" s="463">
        <v>31</v>
      </c>
      <c r="H1662" s="463">
        <v>7</v>
      </c>
      <c r="I1662" s="463">
        <v>12</v>
      </c>
      <c r="J1662" s="465">
        <v>372</v>
      </c>
      <c r="K1662" s="463" t="s">
        <v>50</v>
      </c>
      <c r="L1662" s="463" t="s">
        <v>44</v>
      </c>
      <c r="M1662" s="463" t="s">
        <v>45</v>
      </c>
      <c r="N1662" s="463" t="s">
        <v>51</v>
      </c>
      <c r="O1662" s="463" t="s">
        <v>43</v>
      </c>
      <c r="P1662" s="464" t="s">
        <v>378</v>
      </c>
      <c r="Q1662" s="302" t="s">
        <v>54</v>
      </c>
      <c r="R1662" s="297" t="s">
        <v>255</v>
      </c>
      <c r="S1662" s="297" t="s">
        <v>45</v>
      </c>
      <c r="T1662" s="297"/>
      <c r="U1662" s="344"/>
      <c r="V1662" s="344"/>
      <c r="W1662" s="335">
        <f t="shared" si="25"/>
        <v>0</v>
      </c>
      <c r="X1662" s="292" t="s">
        <v>439</v>
      </c>
    </row>
    <row r="1663" spans="1:24" ht="24" x14ac:dyDescent="0.2">
      <c r="A1663" s="463"/>
      <c r="B1663" s="465"/>
      <c r="C1663" s="463"/>
      <c r="D1663" s="463"/>
      <c r="E1663" s="463"/>
      <c r="F1663" s="463"/>
      <c r="G1663" s="463"/>
      <c r="H1663" s="463"/>
      <c r="I1663" s="463"/>
      <c r="J1663" s="465"/>
      <c r="K1663" s="463"/>
      <c r="L1663" s="463"/>
      <c r="M1663" s="463"/>
      <c r="N1663" s="463"/>
      <c r="O1663" s="463"/>
      <c r="P1663" s="464"/>
      <c r="Q1663" s="302" t="s">
        <v>60</v>
      </c>
      <c r="R1663" s="297" t="s">
        <v>255</v>
      </c>
      <c r="S1663" s="297" t="s">
        <v>45</v>
      </c>
      <c r="T1663" s="297" t="s">
        <v>61</v>
      </c>
      <c r="U1663" s="344"/>
      <c r="V1663" s="344"/>
      <c r="W1663" s="335">
        <f t="shared" si="25"/>
        <v>0</v>
      </c>
      <c r="X1663" s="292" t="s">
        <v>439</v>
      </c>
    </row>
    <row r="1664" spans="1:24" x14ac:dyDescent="0.2">
      <c r="A1664" s="463" t="s">
        <v>350</v>
      </c>
      <c r="B1664" s="465">
        <v>392</v>
      </c>
      <c r="C1664" s="463" t="s">
        <v>1379</v>
      </c>
      <c r="D1664" s="463" t="s">
        <v>82</v>
      </c>
      <c r="E1664" s="463">
        <v>57</v>
      </c>
      <c r="F1664" s="463">
        <v>179</v>
      </c>
      <c r="G1664" s="463">
        <v>32</v>
      </c>
      <c r="H1664" s="463">
        <v>5</v>
      </c>
      <c r="I1664" s="463">
        <v>13</v>
      </c>
      <c r="J1664" s="465">
        <v>416</v>
      </c>
      <c r="K1664" s="463" t="s">
        <v>50</v>
      </c>
      <c r="L1664" s="463" t="s">
        <v>44</v>
      </c>
      <c r="M1664" s="463" t="s">
        <v>45</v>
      </c>
      <c r="N1664" s="463" t="s">
        <v>51</v>
      </c>
      <c r="O1664" s="463" t="s">
        <v>51</v>
      </c>
      <c r="P1664" s="464" t="s">
        <v>86</v>
      </c>
      <c r="Q1664" s="302" t="s">
        <v>46</v>
      </c>
      <c r="R1664" s="297" t="s">
        <v>255</v>
      </c>
      <c r="S1664" s="297" t="s">
        <v>45</v>
      </c>
      <c r="T1664" s="297"/>
      <c r="U1664" s="344"/>
      <c r="V1664" s="344"/>
      <c r="W1664" s="335">
        <f t="shared" si="25"/>
        <v>0</v>
      </c>
      <c r="X1664" s="292" t="s">
        <v>439</v>
      </c>
    </row>
    <row r="1665" spans="1:24" ht="24" x14ac:dyDescent="0.2">
      <c r="A1665" s="463"/>
      <c r="B1665" s="465"/>
      <c r="C1665" s="463"/>
      <c r="D1665" s="463"/>
      <c r="E1665" s="463"/>
      <c r="F1665" s="463"/>
      <c r="G1665" s="463"/>
      <c r="H1665" s="463"/>
      <c r="I1665" s="463"/>
      <c r="J1665" s="465"/>
      <c r="K1665" s="463"/>
      <c r="L1665" s="463"/>
      <c r="M1665" s="463"/>
      <c r="N1665" s="463"/>
      <c r="O1665" s="463"/>
      <c r="P1665" s="464"/>
      <c r="Q1665" s="302" t="s">
        <v>60</v>
      </c>
      <c r="R1665" s="297" t="s">
        <v>255</v>
      </c>
      <c r="S1665" s="297" t="s">
        <v>45</v>
      </c>
      <c r="T1665" s="297" t="s">
        <v>61</v>
      </c>
      <c r="U1665" s="344"/>
      <c r="V1665" s="344"/>
      <c r="W1665" s="335">
        <f t="shared" si="25"/>
        <v>0</v>
      </c>
      <c r="X1665" s="292" t="s">
        <v>439</v>
      </c>
    </row>
    <row r="1666" spans="1:24" ht="24" x14ac:dyDescent="0.2">
      <c r="A1666" s="286" t="s">
        <v>350</v>
      </c>
      <c r="B1666" s="349">
        <v>394</v>
      </c>
      <c r="C1666" s="286" t="s">
        <v>1380</v>
      </c>
      <c r="D1666" s="286" t="s">
        <v>82</v>
      </c>
      <c r="E1666" s="286">
        <v>54</v>
      </c>
      <c r="F1666" s="286">
        <v>170</v>
      </c>
      <c r="G1666" s="286">
        <v>33</v>
      </c>
      <c r="H1666" s="286">
        <v>10</v>
      </c>
      <c r="I1666" s="286">
        <v>7</v>
      </c>
      <c r="J1666" s="349">
        <v>231</v>
      </c>
      <c r="K1666" s="286" t="s">
        <v>50</v>
      </c>
      <c r="L1666" s="286" t="s">
        <v>44</v>
      </c>
      <c r="M1666" s="286" t="s">
        <v>45</v>
      </c>
      <c r="N1666" s="286" t="s">
        <v>51</v>
      </c>
      <c r="O1666" s="286" t="s">
        <v>43</v>
      </c>
      <c r="P1666" s="302" t="s">
        <v>379</v>
      </c>
      <c r="Q1666" s="302" t="s">
        <v>46</v>
      </c>
      <c r="R1666" s="297" t="s">
        <v>255</v>
      </c>
      <c r="S1666" s="297" t="s">
        <v>45</v>
      </c>
      <c r="T1666" s="297"/>
      <c r="U1666" s="344"/>
      <c r="V1666" s="344"/>
      <c r="W1666" s="335">
        <f t="shared" si="25"/>
        <v>0</v>
      </c>
      <c r="X1666" s="292" t="s">
        <v>439</v>
      </c>
    </row>
    <row r="1667" spans="1:24" ht="24" x14ac:dyDescent="0.2">
      <c r="A1667" s="286" t="s">
        <v>350</v>
      </c>
      <c r="B1667" s="349">
        <v>396</v>
      </c>
      <c r="C1667" s="286" t="s">
        <v>1381</v>
      </c>
      <c r="D1667" s="286" t="s">
        <v>82</v>
      </c>
      <c r="E1667" s="286">
        <v>65</v>
      </c>
      <c r="F1667" s="286">
        <v>204</v>
      </c>
      <c r="G1667" s="286">
        <v>33</v>
      </c>
      <c r="H1667" s="286">
        <v>6</v>
      </c>
      <c r="I1667" s="286">
        <v>12</v>
      </c>
      <c r="J1667" s="349">
        <v>396</v>
      </c>
      <c r="K1667" s="286" t="s">
        <v>50</v>
      </c>
      <c r="L1667" s="286" t="s">
        <v>44</v>
      </c>
      <c r="M1667" s="286" t="s">
        <v>45</v>
      </c>
      <c r="N1667" s="286" t="s">
        <v>51</v>
      </c>
      <c r="O1667" s="286" t="s">
        <v>51</v>
      </c>
      <c r="P1667" s="302" t="s">
        <v>332</v>
      </c>
      <c r="Q1667" s="302" t="s">
        <v>46</v>
      </c>
      <c r="R1667" s="297" t="s">
        <v>255</v>
      </c>
      <c r="S1667" s="297" t="s">
        <v>51</v>
      </c>
      <c r="T1667" s="297"/>
      <c r="U1667" s="344"/>
      <c r="V1667" s="344"/>
      <c r="W1667" s="335">
        <f t="shared" ref="W1667:W1730" si="26">U1667+V1667</f>
        <v>0</v>
      </c>
      <c r="X1667" s="292" t="s">
        <v>439</v>
      </c>
    </row>
    <row r="1668" spans="1:24" x14ac:dyDescent="0.2">
      <c r="A1668" s="463" t="s">
        <v>350</v>
      </c>
      <c r="B1668" s="465">
        <v>398</v>
      </c>
      <c r="C1668" s="463" t="s">
        <v>1382</v>
      </c>
      <c r="D1668" s="463" t="s">
        <v>380</v>
      </c>
      <c r="E1668" s="463">
        <v>98</v>
      </c>
      <c r="F1668" s="463">
        <v>308</v>
      </c>
      <c r="G1668" s="463">
        <v>29</v>
      </c>
      <c r="H1668" s="463">
        <v>4</v>
      </c>
      <c r="I1668" s="463">
        <v>13</v>
      </c>
      <c r="J1668" s="465">
        <v>377</v>
      </c>
      <c r="K1668" s="463" t="s">
        <v>50</v>
      </c>
      <c r="L1668" s="463" t="s">
        <v>44</v>
      </c>
      <c r="M1668" s="463" t="s">
        <v>51</v>
      </c>
      <c r="N1668" s="463" t="s">
        <v>51</v>
      </c>
      <c r="O1668" s="463" t="s">
        <v>43</v>
      </c>
      <c r="P1668" s="464" t="s">
        <v>381</v>
      </c>
      <c r="Q1668" s="302" t="s">
        <v>46</v>
      </c>
      <c r="R1668" s="297" t="s">
        <v>255</v>
      </c>
      <c r="S1668" s="297" t="s">
        <v>45</v>
      </c>
      <c r="T1668" s="297"/>
      <c r="U1668" s="344"/>
      <c r="V1668" s="344"/>
      <c r="W1668" s="335">
        <f t="shared" si="26"/>
        <v>0</v>
      </c>
      <c r="X1668" s="292" t="s">
        <v>439</v>
      </c>
    </row>
    <row r="1669" spans="1:24" ht="24" x14ac:dyDescent="0.2">
      <c r="A1669" s="463"/>
      <c r="B1669" s="465"/>
      <c r="C1669" s="463"/>
      <c r="D1669" s="463"/>
      <c r="E1669" s="463"/>
      <c r="F1669" s="463"/>
      <c r="G1669" s="463"/>
      <c r="H1669" s="463"/>
      <c r="I1669" s="463"/>
      <c r="J1669" s="465"/>
      <c r="K1669" s="463"/>
      <c r="L1669" s="463"/>
      <c r="M1669" s="463"/>
      <c r="N1669" s="463"/>
      <c r="O1669" s="463"/>
      <c r="P1669" s="464"/>
      <c r="Q1669" s="302" t="s">
        <v>60</v>
      </c>
      <c r="R1669" s="297" t="s">
        <v>255</v>
      </c>
      <c r="S1669" s="297" t="s">
        <v>45</v>
      </c>
      <c r="T1669" s="297" t="s">
        <v>61</v>
      </c>
      <c r="U1669" s="344"/>
      <c r="V1669" s="344"/>
      <c r="W1669" s="335">
        <f t="shared" si="26"/>
        <v>0</v>
      </c>
      <c r="X1669" s="292" t="s">
        <v>439</v>
      </c>
    </row>
    <row r="1670" spans="1:24" ht="24" x14ac:dyDescent="0.2">
      <c r="A1670" s="463"/>
      <c r="B1670" s="465"/>
      <c r="C1670" s="463"/>
      <c r="D1670" s="463"/>
      <c r="E1670" s="463"/>
      <c r="F1670" s="463"/>
      <c r="G1670" s="463"/>
      <c r="H1670" s="463"/>
      <c r="I1670" s="463"/>
      <c r="J1670" s="465"/>
      <c r="K1670" s="463"/>
      <c r="L1670" s="463"/>
      <c r="M1670" s="463"/>
      <c r="N1670" s="463"/>
      <c r="O1670" s="463"/>
      <c r="P1670" s="464"/>
      <c r="Q1670" s="302" t="s">
        <v>48</v>
      </c>
      <c r="R1670" s="297" t="s">
        <v>255</v>
      </c>
      <c r="S1670" s="297" t="s">
        <v>45</v>
      </c>
      <c r="T1670" s="297"/>
      <c r="U1670" s="344"/>
      <c r="V1670" s="344"/>
      <c r="W1670" s="335">
        <f t="shared" si="26"/>
        <v>0</v>
      </c>
      <c r="X1670" s="292" t="s">
        <v>439</v>
      </c>
    </row>
    <row r="1671" spans="1:24" x14ac:dyDescent="0.2">
      <c r="A1671" s="463" t="s">
        <v>350</v>
      </c>
      <c r="B1671" s="465">
        <v>399</v>
      </c>
      <c r="C1671" s="463" t="s">
        <v>1383</v>
      </c>
      <c r="D1671" s="463" t="s">
        <v>82</v>
      </c>
      <c r="E1671" s="463">
        <v>51</v>
      </c>
      <c r="F1671" s="463">
        <v>160</v>
      </c>
      <c r="G1671" s="463">
        <v>27</v>
      </c>
      <c r="H1671" s="463">
        <v>4</v>
      </c>
      <c r="I1671" s="463">
        <v>7</v>
      </c>
      <c r="J1671" s="465">
        <v>189</v>
      </c>
      <c r="K1671" s="463" t="s">
        <v>50</v>
      </c>
      <c r="L1671" s="463" t="s">
        <v>44</v>
      </c>
      <c r="M1671" s="463" t="s">
        <v>45</v>
      </c>
      <c r="N1671" s="463" t="s">
        <v>51</v>
      </c>
      <c r="O1671" s="463" t="s">
        <v>51</v>
      </c>
      <c r="P1671" s="464" t="s">
        <v>243</v>
      </c>
      <c r="Q1671" s="302" t="s">
        <v>46</v>
      </c>
      <c r="R1671" s="297" t="s">
        <v>255</v>
      </c>
      <c r="S1671" s="297" t="s">
        <v>51</v>
      </c>
      <c r="T1671" s="297"/>
      <c r="U1671" s="344"/>
      <c r="V1671" s="344"/>
      <c r="W1671" s="335">
        <f t="shared" si="26"/>
        <v>0</v>
      </c>
      <c r="X1671" s="292" t="s">
        <v>439</v>
      </c>
    </row>
    <row r="1672" spans="1:24" ht="24" x14ac:dyDescent="0.2">
      <c r="A1672" s="463"/>
      <c r="B1672" s="465"/>
      <c r="C1672" s="463"/>
      <c r="D1672" s="463"/>
      <c r="E1672" s="463"/>
      <c r="F1672" s="463"/>
      <c r="G1672" s="463"/>
      <c r="H1672" s="463"/>
      <c r="I1672" s="463"/>
      <c r="J1672" s="465"/>
      <c r="K1672" s="463"/>
      <c r="L1672" s="463"/>
      <c r="M1672" s="463"/>
      <c r="N1672" s="463"/>
      <c r="O1672" s="463"/>
      <c r="P1672" s="464"/>
      <c r="Q1672" s="302" t="s">
        <v>60</v>
      </c>
      <c r="R1672" s="297" t="s">
        <v>255</v>
      </c>
      <c r="S1672" s="297" t="s">
        <v>51</v>
      </c>
      <c r="T1672" s="297" t="s">
        <v>61</v>
      </c>
      <c r="U1672" s="344"/>
      <c r="V1672" s="344"/>
      <c r="W1672" s="335">
        <f t="shared" si="26"/>
        <v>0</v>
      </c>
      <c r="X1672" s="292" t="s">
        <v>439</v>
      </c>
    </row>
    <row r="1673" spans="1:24" x14ac:dyDescent="0.2">
      <c r="A1673" s="286" t="s">
        <v>350</v>
      </c>
      <c r="B1673" s="349">
        <v>400</v>
      </c>
      <c r="C1673" s="286" t="s">
        <v>1384</v>
      </c>
      <c r="D1673" s="286" t="s">
        <v>82</v>
      </c>
      <c r="E1673" s="286">
        <v>56</v>
      </c>
      <c r="F1673" s="286">
        <v>176</v>
      </c>
      <c r="G1673" s="286">
        <v>27</v>
      </c>
      <c r="H1673" s="286">
        <v>9</v>
      </c>
      <c r="I1673" s="286">
        <v>9</v>
      </c>
      <c r="J1673" s="349">
        <v>243</v>
      </c>
      <c r="K1673" s="286" t="s">
        <v>50</v>
      </c>
      <c r="L1673" s="286" t="s">
        <v>44</v>
      </c>
      <c r="M1673" s="286" t="s">
        <v>45</v>
      </c>
      <c r="N1673" s="286" t="s">
        <v>45</v>
      </c>
      <c r="O1673" s="286" t="s">
        <v>51</v>
      </c>
      <c r="P1673" s="302"/>
      <c r="Q1673" s="302" t="s">
        <v>46</v>
      </c>
      <c r="R1673" s="297" t="s">
        <v>255</v>
      </c>
      <c r="S1673" s="297" t="s">
        <v>51</v>
      </c>
      <c r="T1673" s="297"/>
      <c r="U1673" s="344"/>
      <c r="V1673" s="344"/>
      <c r="W1673" s="335">
        <f t="shared" si="26"/>
        <v>0</v>
      </c>
      <c r="X1673" s="292" t="s">
        <v>439</v>
      </c>
    </row>
    <row r="1674" spans="1:24" x14ac:dyDescent="0.2">
      <c r="A1674" s="286" t="s">
        <v>350</v>
      </c>
      <c r="B1674" s="349">
        <v>401</v>
      </c>
      <c r="C1674" s="286" t="s">
        <v>1385</v>
      </c>
      <c r="D1674" s="286" t="s">
        <v>82</v>
      </c>
      <c r="E1674" s="286">
        <v>62</v>
      </c>
      <c r="F1674" s="286">
        <v>195</v>
      </c>
      <c r="G1674" s="286">
        <v>29</v>
      </c>
      <c r="H1674" s="286">
        <v>2</v>
      </c>
      <c r="I1674" s="286">
        <v>11</v>
      </c>
      <c r="J1674" s="349">
        <v>319</v>
      </c>
      <c r="K1674" s="286" t="s">
        <v>50</v>
      </c>
      <c r="L1674" s="286" t="s">
        <v>44</v>
      </c>
      <c r="M1674" s="286" t="s">
        <v>45</v>
      </c>
      <c r="N1674" s="286" t="s">
        <v>45</v>
      </c>
      <c r="O1674" s="286" t="s">
        <v>51</v>
      </c>
      <c r="P1674" s="302"/>
      <c r="Q1674" s="302" t="s">
        <v>46</v>
      </c>
      <c r="R1674" s="297" t="s">
        <v>255</v>
      </c>
      <c r="S1674" s="297" t="s">
        <v>51</v>
      </c>
      <c r="T1674" s="297"/>
      <c r="U1674" s="344"/>
      <c r="V1674" s="344"/>
      <c r="W1674" s="335">
        <f t="shared" si="26"/>
        <v>0</v>
      </c>
      <c r="X1674" s="292" t="s">
        <v>439</v>
      </c>
    </row>
    <row r="1675" spans="1:24" x14ac:dyDescent="0.2">
      <c r="A1675" s="286" t="s">
        <v>350</v>
      </c>
      <c r="B1675" s="349">
        <v>402</v>
      </c>
      <c r="C1675" s="286" t="s">
        <v>1386</v>
      </c>
      <c r="D1675" s="286" t="s">
        <v>82</v>
      </c>
      <c r="E1675" s="286">
        <v>56</v>
      </c>
      <c r="F1675" s="286">
        <v>176</v>
      </c>
      <c r="G1675" s="286">
        <v>27</v>
      </c>
      <c r="H1675" s="286">
        <v>6</v>
      </c>
      <c r="I1675" s="286">
        <v>14</v>
      </c>
      <c r="J1675" s="349">
        <v>378</v>
      </c>
      <c r="K1675" s="286" t="s">
        <v>50</v>
      </c>
      <c r="L1675" s="286" t="s">
        <v>44</v>
      </c>
      <c r="M1675" s="286" t="s">
        <v>45</v>
      </c>
      <c r="N1675" s="286" t="s">
        <v>43</v>
      </c>
      <c r="O1675" s="286" t="s">
        <v>43</v>
      </c>
      <c r="P1675" s="302" t="s">
        <v>62</v>
      </c>
      <c r="Q1675" s="302" t="s">
        <v>71</v>
      </c>
      <c r="R1675" s="297" t="s">
        <v>58</v>
      </c>
      <c r="S1675" s="297" t="s">
        <v>45</v>
      </c>
      <c r="T1675" s="297" t="s">
        <v>72</v>
      </c>
      <c r="U1675" s="344"/>
      <c r="V1675" s="344"/>
      <c r="W1675" s="335">
        <f t="shared" si="26"/>
        <v>0</v>
      </c>
      <c r="X1675" s="292" t="s">
        <v>439</v>
      </c>
    </row>
    <row r="1676" spans="1:24" x14ac:dyDescent="0.2">
      <c r="A1676" s="286" t="s">
        <v>350</v>
      </c>
      <c r="B1676" s="349">
        <v>403</v>
      </c>
      <c r="C1676" s="286" t="s">
        <v>1387</v>
      </c>
      <c r="D1676" s="286" t="s">
        <v>42</v>
      </c>
      <c r="E1676" s="286">
        <v>70</v>
      </c>
      <c r="F1676" s="286">
        <v>220</v>
      </c>
      <c r="G1676" s="286">
        <v>32</v>
      </c>
      <c r="H1676" s="286">
        <v>5</v>
      </c>
      <c r="I1676" s="286">
        <v>11</v>
      </c>
      <c r="J1676" s="349">
        <v>352</v>
      </c>
      <c r="K1676" s="286" t="s">
        <v>50</v>
      </c>
      <c r="L1676" s="286" t="s">
        <v>44</v>
      </c>
      <c r="M1676" s="286" t="s">
        <v>45</v>
      </c>
      <c r="N1676" s="286" t="s">
        <v>45</v>
      </c>
      <c r="O1676" s="286" t="s">
        <v>51</v>
      </c>
      <c r="P1676" s="302"/>
      <c r="Q1676" s="302" t="s">
        <v>46</v>
      </c>
      <c r="R1676" s="297" t="s">
        <v>255</v>
      </c>
      <c r="S1676" s="297" t="s">
        <v>51</v>
      </c>
      <c r="T1676" s="297"/>
      <c r="U1676" s="344"/>
      <c r="V1676" s="344"/>
      <c r="W1676" s="335">
        <f t="shared" si="26"/>
        <v>0</v>
      </c>
      <c r="X1676" s="292" t="s">
        <v>439</v>
      </c>
    </row>
    <row r="1677" spans="1:24" x14ac:dyDescent="0.2">
      <c r="A1677" s="463" t="s">
        <v>350</v>
      </c>
      <c r="B1677" s="465">
        <v>404</v>
      </c>
      <c r="C1677" s="463" t="s">
        <v>1388</v>
      </c>
      <c r="D1677" s="463" t="s">
        <v>82</v>
      </c>
      <c r="E1677" s="463">
        <v>39</v>
      </c>
      <c r="F1677" s="463">
        <v>123</v>
      </c>
      <c r="G1677" s="463">
        <v>25</v>
      </c>
      <c r="H1677" s="463">
        <v>3</v>
      </c>
      <c r="I1677" s="463">
        <v>8</v>
      </c>
      <c r="J1677" s="465">
        <v>200</v>
      </c>
      <c r="K1677" s="463" t="s">
        <v>50</v>
      </c>
      <c r="L1677" s="463" t="s">
        <v>44</v>
      </c>
      <c r="M1677" s="463" t="s">
        <v>51</v>
      </c>
      <c r="N1677" s="463" t="s">
        <v>45</v>
      </c>
      <c r="O1677" s="463" t="s">
        <v>51</v>
      </c>
      <c r="P1677" s="464" t="s">
        <v>81</v>
      </c>
      <c r="Q1677" s="302" t="s">
        <v>46</v>
      </c>
      <c r="R1677" s="297" t="s">
        <v>255</v>
      </c>
      <c r="S1677" s="297" t="s">
        <v>51</v>
      </c>
      <c r="T1677" s="297"/>
      <c r="U1677" s="344"/>
      <c r="V1677" s="344"/>
      <c r="W1677" s="335">
        <f t="shared" si="26"/>
        <v>0</v>
      </c>
      <c r="X1677" s="292" t="s">
        <v>439</v>
      </c>
    </row>
    <row r="1678" spans="1:24" ht="24" x14ac:dyDescent="0.2">
      <c r="A1678" s="463"/>
      <c r="B1678" s="465"/>
      <c r="C1678" s="463"/>
      <c r="D1678" s="463"/>
      <c r="E1678" s="463"/>
      <c r="F1678" s="463"/>
      <c r="G1678" s="463"/>
      <c r="H1678" s="463"/>
      <c r="I1678" s="463"/>
      <c r="J1678" s="465"/>
      <c r="K1678" s="463"/>
      <c r="L1678" s="463"/>
      <c r="M1678" s="463"/>
      <c r="N1678" s="463"/>
      <c r="O1678" s="463"/>
      <c r="P1678" s="464"/>
      <c r="Q1678" s="302" t="s">
        <v>60</v>
      </c>
      <c r="R1678" s="297" t="s">
        <v>255</v>
      </c>
      <c r="S1678" s="297" t="s">
        <v>51</v>
      </c>
      <c r="T1678" s="297" t="s">
        <v>61</v>
      </c>
      <c r="U1678" s="344"/>
      <c r="V1678" s="344"/>
      <c r="W1678" s="335">
        <f t="shared" si="26"/>
        <v>0</v>
      </c>
      <c r="X1678" s="292" t="s">
        <v>439</v>
      </c>
    </row>
    <row r="1679" spans="1:24" x14ac:dyDescent="0.2">
      <c r="A1679" s="286" t="s">
        <v>350</v>
      </c>
      <c r="B1679" s="349">
        <v>406</v>
      </c>
      <c r="C1679" s="286" t="s">
        <v>1389</v>
      </c>
      <c r="D1679" s="286" t="s">
        <v>42</v>
      </c>
      <c r="E1679" s="286">
        <v>53</v>
      </c>
      <c r="F1679" s="286">
        <v>167</v>
      </c>
      <c r="G1679" s="286">
        <v>25</v>
      </c>
      <c r="H1679" s="286">
        <v>5</v>
      </c>
      <c r="I1679" s="286">
        <v>10</v>
      </c>
      <c r="J1679" s="349">
        <v>250</v>
      </c>
      <c r="K1679" s="286" t="s">
        <v>50</v>
      </c>
      <c r="L1679" s="286" t="s">
        <v>44</v>
      </c>
      <c r="M1679" s="286" t="s">
        <v>51</v>
      </c>
      <c r="N1679" s="286" t="s">
        <v>45</v>
      </c>
      <c r="O1679" s="286" t="s">
        <v>51</v>
      </c>
      <c r="P1679" s="302"/>
      <c r="Q1679" s="302" t="s">
        <v>46</v>
      </c>
      <c r="R1679" s="297" t="s">
        <v>255</v>
      </c>
      <c r="S1679" s="297" t="s">
        <v>51</v>
      </c>
      <c r="T1679" s="297"/>
      <c r="U1679" s="344"/>
      <c r="V1679" s="344"/>
      <c r="W1679" s="335">
        <f t="shared" si="26"/>
        <v>0</v>
      </c>
      <c r="X1679" s="292" t="s">
        <v>439</v>
      </c>
    </row>
    <row r="1680" spans="1:24" x14ac:dyDescent="0.2">
      <c r="A1680" s="463" t="s">
        <v>350</v>
      </c>
      <c r="B1680" s="465">
        <v>408</v>
      </c>
      <c r="C1680" s="463" t="s">
        <v>1390</v>
      </c>
      <c r="D1680" s="463" t="s">
        <v>42</v>
      </c>
      <c r="E1680" s="463">
        <v>57</v>
      </c>
      <c r="F1680" s="463">
        <v>179</v>
      </c>
      <c r="G1680" s="463">
        <v>31</v>
      </c>
      <c r="H1680" s="463">
        <v>4</v>
      </c>
      <c r="I1680" s="463">
        <v>9</v>
      </c>
      <c r="J1680" s="465">
        <v>279</v>
      </c>
      <c r="K1680" s="463" t="s">
        <v>50</v>
      </c>
      <c r="L1680" s="463" t="s">
        <v>44</v>
      </c>
      <c r="M1680" s="463" t="s">
        <v>45</v>
      </c>
      <c r="N1680" s="463" t="s">
        <v>51</v>
      </c>
      <c r="O1680" s="463" t="s">
        <v>51</v>
      </c>
      <c r="P1680" s="464" t="s">
        <v>382</v>
      </c>
      <c r="Q1680" s="302" t="s">
        <v>46</v>
      </c>
      <c r="R1680" s="297" t="s">
        <v>255</v>
      </c>
      <c r="S1680" s="297" t="s">
        <v>51</v>
      </c>
      <c r="T1680" s="297"/>
      <c r="U1680" s="344"/>
      <c r="V1680" s="344"/>
      <c r="W1680" s="335">
        <f t="shared" si="26"/>
        <v>0</v>
      </c>
      <c r="X1680" s="292" t="s">
        <v>439</v>
      </c>
    </row>
    <row r="1681" spans="1:24" ht="24" x14ac:dyDescent="0.2">
      <c r="A1681" s="463"/>
      <c r="B1681" s="465"/>
      <c r="C1681" s="463"/>
      <c r="D1681" s="463"/>
      <c r="E1681" s="463"/>
      <c r="F1681" s="463"/>
      <c r="G1681" s="463"/>
      <c r="H1681" s="463"/>
      <c r="I1681" s="463"/>
      <c r="J1681" s="465"/>
      <c r="K1681" s="463"/>
      <c r="L1681" s="463"/>
      <c r="M1681" s="463"/>
      <c r="N1681" s="463"/>
      <c r="O1681" s="463"/>
      <c r="P1681" s="464"/>
      <c r="Q1681" s="302" t="s">
        <v>48</v>
      </c>
      <c r="R1681" s="297" t="s">
        <v>255</v>
      </c>
      <c r="S1681" s="297" t="s">
        <v>51</v>
      </c>
      <c r="T1681" s="297"/>
      <c r="U1681" s="344"/>
      <c r="V1681" s="344"/>
      <c r="W1681" s="335">
        <f t="shared" si="26"/>
        <v>0</v>
      </c>
      <c r="X1681" s="292" t="s">
        <v>439</v>
      </c>
    </row>
    <row r="1682" spans="1:24" x14ac:dyDescent="0.2">
      <c r="A1682" s="463" t="s">
        <v>350</v>
      </c>
      <c r="B1682" s="465">
        <v>409</v>
      </c>
      <c r="C1682" s="463" t="s">
        <v>1391</v>
      </c>
      <c r="D1682" s="463" t="s">
        <v>42</v>
      </c>
      <c r="E1682" s="463">
        <v>86</v>
      </c>
      <c r="F1682" s="463">
        <v>270</v>
      </c>
      <c r="G1682" s="463">
        <v>31</v>
      </c>
      <c r="H1682" s="463">
        <v>4</v>
      </c>
      <c r="I1682" s="463">
        <v>17</v>
      </c>
      <c r="J1682" s="465">
        <v>527</v>
      </c>
      <c r="K1682" s="463" t="s">
        <v>50</v>
      </c>
      <c r="L1682" s="463" t="s">
        <v>44</v>
      </c>
      <c r="M1682" s="463" t="s">
        <v>51</v>
      </c>
      <c r="N1682" s="463" t="s">
        <v>43</v>
      </c>
      <c r="O1682" s="463" t="s">
        <v>43</v>
      </c>
      <c r="P1682" s="464" t="s">
        <v>383</v>
      </c>
      <c r="Q1682" s="302" t="s">
        <v>46</v>
      </c>
      <c r="R1682" s="297" t="s">
        <v>255</v>
      </c>
      <c r="S1682" s="297" t="s">
        <v>51</v>
      </c>
      <c r="T1682" s="297"/>
      <c r="U1682" s="344"/>
      <c r="V1682" s="344"/>
      <c r="W1682" s="335">
        <f t="shared" si="26"/>
        <v>0</v>
      </c>
      <c r="X1682" s="292" t="s">
        <v>439</v>
      </c>
    </row>
    <row r="1683" spans="1:24" ht="24" x14ac:dyDescent="0.2">
      <c r="A1683" s="463"/>
      <c r="B1683" s="465"/>
      <c r="C1683" s="463"/>
      <c r="D1683" s="463"/>
      <c r="E1683" s="463"/>
      <c r="F1683" s="463"/>
      <c r="G1683" s="463"/>
      <c r="H1683" s="463"/>
      <c r="I1683" s="463"/>
      <c r="J1683" s="465"/>
      <c r="K1683" s="463"/>
      <c r="L1683" s="463"/>
      <c r="M1683" s="463"/>
      <c r="N1683" s="463"/>
      <c r="O1683" s="463"/>
      <c r="P1683" s="464"/>
      <c r="Q1683" s="302" t="s">
        <v>60</v>
      </c>
      <c r="R1683" s="297" t="s">
        <v>255</v>
      </c>
      <c r="S1683" s="297" t="s">
        <v>51</v>
      </c>
      <c r="T1683" s="297" t="s">
        <v>61</v>
      </c>
      <c r="U1683" s="344"/>
      <c r="V1683" s="344"/>
      <c r="W1683" s="335">
        <f t="shared" si="26"/>
        <v>0</v>
      </c>
      <c r="X1683" s="292" t="s">
        <v>439</v>
      </c>
    </row>
    <row r="1684" spans="1:24" ht="24" x14ac:dyDescent="0.2">
      <c r="A1684" s="463"/>
      <c r="B1684" s="465"/>
      <c r="C1684" s="463"/>
      <c r="D1684" s="463"/>
      <c r="E1684" s="463"/>
      <c r="F1684" s="463"/>
      <c r="G1684" s="463"/>
      <c r="H1684" s="463"/>
      <c r="I1684" s="463"/>
      <c r="J1684" s="465"/>
      <c r="K1684" s="463"/>
      <c r="L1684" s="463"/>
      <c r="M1684" s="463"/>
      <c r="N1684" s="463"/>
      <c r="O1684" s="463"/>
      <c r="P1684" s="464"/>
      <c r="Q1684" s="302" t="s">
        <v>48</v>
      </c>
      <c r="R1684" s="297" t="s">
        <v>255</v>
      </c>
      <c r="S1684" s="297" t="s">
        <v>51</v>
      </c>
      <c r="T1684" s="297"/>
      <c r="U1684" s="344"/>
      <c r="V1684" s="344"/>
      <c r="W1684" s="335">
        <f t="shared" si="26"/>
        <v>0</v>
      </c>
      <c r="X1684" s="292" t="s">
        <v>439</v>
      </c>
    </row>
    <row r="1685" spans="1:24" x14ac:dyDescent="0.2">
      <c r="A1685" s="463" t="s">
        <v>350</v>
      </c>
      <c r="B1685" s="465">
        <v>410</v>
      </c>
      <c r="C1685" s="463" t="s">
        <v>1392</v>
      </c>
      <c r="D1685" s="463" t="s">
        <v>42</v>
      </c>
      <c r="E1685" s="463">
        <v>61</v>
      </c>
      <c r="F1685" s="463">
        <v>192</v>
      </c>
      <c r="G1685" s="463">
        <v>27</v>
      </c>
      <c r="H1685" s="463">
        <v>4</v>
      </c>
      <c r="I1685" s="463">
        <v>13</v>
      </c>
      <c r="J1685" s="465">
        <v>351</v>
      </c>
      <c r="K1685" s="463" t="s">
        <v>50</v>
      </c>
      <c r="L1685" s="463" t="s">
        <v>44</v>
      </c>
      <c r="M1685" s="463" t="s">
        <v>45</v>
      </c>
      <c r="N1685" s="463" t="s">
        <v>43</v>
      </c>
      <c r="O1685" s="463" t="s">
        <v>43</v>
      </c>
      <c r="P1685" s="464" t="s">
        <v>315</v>
      </c>
      <c r="Q1685" s="302" t="s">
        <v>46</v>
      </c>
      <c r="R1685" s="297" t="s">
        <v>255</v>
      </c>
      <c r="S1685" s="297" t="s">
        <v>51</v>
      </c>
      <c r="T1685" s="297"/>
      <c r="U1685" s="344"/>
      <c r="V1685" s="344"/>
      <c r="W1685" s="335">
        <f t="shared" si="26"/>
        <v>0</v>
      </c>
      <c r="X1685" s="292" t="s">
        <v>439</v>
      </c>
    </row>
    <row r="1686" spans="1:24" ht="24" x14ac:dyDescent="0.2">
      <c r="A1686" s="463"/>
      <c r="B1686" s="465"/>
      <c r="C1686" s="463"/>
      <c r="D1686" s="463"/>
      <c r="E1686" s="463"/>
      <c r="F1686" s="463"/>
      <c r="G1686" s="463"/>
      <c r="H1686" s="463"/>
      <c r="I1686" s="463"/>
      <c r="J1686" s="465"/>
      <c r="K1686" s="463"/>
      <c r="L1686" s="463"/>
      <c r="M1686" s="463"/>
      <c r="N1686" s="463"/>
      <c r="O1686" s="463"/>
      <c r="P1686" s="464"/>
      <c r="Q1686" s="302" t="s">
        <v>60</v>
      </c>
      <c r="R1686" s="297" t="s">
        <v>255</v>
      </c>
      <c r="S1686" s="297" t="s">
        <v>51</v>
      </c>
      <c r="T1686" s="297" t="s">
        <v>56</v>
      </c>
      <c r="U1686" s="344"/>
      <c r="V1686" s="344"/>
      <c r="W1686" s="335">
        <f t="shared" si="26"/>
        <v>0</v>
      </c>
      <c r="X1686" s="292" t="s">
        <v>439</v>
      </c>
    </row>
    <row r="1687" spans="1:24" x14ac:dyDescent="0.2">
      <c r="A1687" s="463" t="s">
        <v>350</v>
      </c>
      <c r="B1687" s="465">
        <v>411</v>
      </c>
      <c r="C1687" s="463" t="s">
        <v>1393</v>
      </c>
      <c r="D1687" s="463" t="s">
        <v>82</v>
      </c>
      <c r="E1687" s="463">
        <v>55</v>
      </c>
      <c r="F1687" s="463">
        <v>173</v>
      </c>
      <c r="G1687" s="463">
        <v>26</v>
      </c>
      <c r="H1687" s="463">
        <v>7</v>
      </c>
      <c r="I1687" s="463">
        <v>10</v>
      </c>
      <c r="J1687" s="465">
        <v>260</v>
      </c>
      <c r="K1687" s="463" t="s">
        <v>50</v>
      </c>
      <c r="L1687" s="463" t="s">
        <v>44</v>
      </c>
      <c r="M1687" s="463" t="s">
        <v>45</v>
      </c>
      <c r="N1687" s="463" t="s">
        <v>43</v>
      </c>
      <c r="O1687" s="463" t="s">
        <v>43</v>
      </c>
      <c r="P1687" s="464" t="s">
        <v>384</v>
      </c>
      <c r="Q1687" s="302" t="s">
        <v>46</v>
      </c>
      <c r="R1687" s="297" t="s">
        <v>255</v>
      </c>
      <c r="S1687" s="297" t="s">
        <v>45</v>
      </c>
      <c r="T1687" s="297"/>
      <c r="U1687" s="344"/>
      <c r="V1687" s="344"/>
      <c r="W1687" s="335">
        <f t="shared" si="26"/>
        <v>0</v>
      </c>
      <c r="X1687" s="292" t="s">
        <v>439</v>
      </c>
    </row>
    <row r="1688" spans="1:24" ht="24" x14ac:dyDescent="0.2">
      <c r="A1688" s="463"/>
      <c r="B1688" s="465"/>
      <c r="C1688" s="463"/>
      <c r="D1688" s="463"/>
      <c r="E1688" s="463"/>
      <c r="F1688" s="463"/>
      <c r="G1688" s="463"/>
      <c r="H1688" s="463"/>
      <c r="I1688" s="463"/>
      <c r="J1688" s="465"/>
      <c r="K1688" s="463"/>
      <c r="L1688" s="463"/>
      <c r="M1688" s="463"/>
      <c r="N1688" s="463"/>
      <c r="O1688" s="463"/>
      <c r="P1688" s="464"/>
      <c r="Q1688" s="302" t="s">
        <v>60</v>
      </c>
      <c r="R1688" s="297" t="s">
        <v>255</v>
      </c>
      <c r="S1688" s="297" t="s">
        <v>45</v>
      </c>
      <c r="T1688" s="297" t="s">
        <v>56</v>
      </c>
      <c r="U1688" s="344"/>
      <c r="V1688" s="344"/>
      <c r="W1688" s="335">
        <f t="shared" si="26"/>
        <v>0</v>
      </c>
      <c r="X1688" s="292" t="s">
        <v>439</v>
      </c>
    </row>
    <row r="1689" spans="1:24" x14ac:dyDescent="0.2">
      <c r="A1689" s="463" t="s">
        <v>350</v>
      </c>
      <c r="B1689" s="465">
        <v>412</v>
      </c>
      <c r="C1689" s="463" t="s">
        <v>1394</v>
      </c>
      <c r="D1689" s="463" t="s">
        <v>82</v>
      </c>
      <c r="E1689" s="463">
        <v>52</v>
      </c>
      <c r="F1689" s="463">
        <v>163</v>
      </c>
      <c r="G1689" s="463">
        <v>25</v>
      </c>
      <c r="H1689" s="463">
        <v>3</v>
      </c>
      <c r="I1689" s="463">
        <v>7</v>
      </c>
      <c r="J1689" s="465">
        <v>175</v>
      </c>
      <c r="K1689" s="463" t="s">
        <v>50</v>
      </c>
      <c r="L1689" s="463" t="s">
        <v>44</v>
      </c>
      <c r="M1689" s="463" t="s">
        <v>45</v>
      </c>
      <c r="N1689" s="463" t="s">
        <v>45</v>
      </c>
      <c r="O1689" s="463" t="s">
        <v>51</v>
      </c>
      <c r="P1689" s="464"/>
      <c r="Q1689" s="302" t="s">
        <v>46</v>
      </c>
      <c r="R1689" s="297" t="s">
        <v>255</v>
      </c>
      <c r="S1689" s="297" t="s">
        <v>51</v>
      </c>
      <c r="T1689" s="297"/>
      <c r="U1689" s="344"/>
      <c r="V1689" s="344"/>
      <c r="W1689" s="335">
        <f t="shared" si="26"/>
        <v>0</v>
      </c>
      <c r="X1689" s="292" t="s">
        <v>439</v>
      </c>
    </row>
    <row r="1690" spans="1:24" ht="24" x14ac:dyDescent="0.2">
      <c r="A1690" s="463"/>
      <c r="B1690" s="465"/>
      <c r="C1690" s="463"/>
      <c r="D1690" s="463"/>
      <c r="E1690" s="463"/>
      <c r="F1690" s="463"/>
      <c r="G1690" s="463"/>
      <c r="H1690" s="463"/>
      <c r="I1690" s="463"/>
      <c r="J1690" s="465"/>
      <c r="K1690" s="463"/>
      <c r="L1690" s="463"/>
      <c r="M1690" s="463"/>
      <c r="N1690" s="463"/>
      <c r="O1690" s="463"/>
      <c r="P1690" s="464"/>
      <c r="Q1690" s="302" t="s">
        <v>60</v>
      </c>
      <c r="R1690" s="297" t="s">
        <v>255</v>
      </c>
      <c r="S1690" s="297" t="s">
        <v>51</v>
      </c>
      <c r="T1690" s="297" t="s">
        <v>61</v>
      </c>
      <c r="U1690" s="344"/>
      <c r="V1690" s="344"/>
      <c r="W1690" s="335">
        <f t="shared" si="26"/>
        <v>0</v>
      </c>
      <c r="X1690" s="292" t="s">
        <v>439</v>
      </c>
    </row>
    <row r="1691" spans="1:24" x14ac:dyDescent="0.2">
      <c r="A1691" s="463" t="s">
        <v>350</v>
      </c>
      <c r="B1691" s="465">
        <v>413</v>
      </c>
      <c r="C1691" s="463" t="s">
        <v>1395</v>
      </c>
      <c r="D1691" s="463" t="s">
        <v>82</v>
      </c>
      <c r="E1691" s="463">
        <v>54</v>
      </c>
      <c r="F1691" s="463">
        <v>170</v>
      </c>
      <c r="G1691" s="463">
        <v>27</v>
      </c>
      <c r="H1691" s="463">
        <v>3</v>
      </c>
      <c r="I1691" s="463">
        <v>11</v>
      </c>
      <c r="J1691" s="465">
        <v>297</v>
      </c>
      <c r="K1691" s="463" t="s">
        <v>50</v>
      </c>
      <c r="L1691" s="463" t="s">
        <v>44</v>
      </c>
      <c r="M1691" s="463" t="s">
        <v>45</v>
      </c>
      <c r="N1691" s="463" t="s">
        <v>51</v>
      </c>
      <c r="O1691" s="463" t="s">
        <v>51</v>
      </c>
      <c r="P1691" s="464"/>
      <c r="Q1691" s="302" t="s">
        <v>46</v>
      </c>
      <c r="R1691" s="297" t="s">
        <v>255</v>
      </c>
      <c r="S1691" s="297" t="s">
        <v>51</v>
      </c>
      <c r="T1691" s="297"/>
      <c r="U1691" s="344"/>
      <c r="V1691" s="344"/>
      <c r="W1691" s="335">
        <f t="shared" si="26"/>
        <v>0</v>
      </c>
      <c r="X1691" s="292" t="s">
        <v>439</v>
      </c>
    </row>
    <row r="1692" spans="1:24" ht="24" x14ac:dyDescent="0.2">
      <c r="A1692" s="463"/>
      <c r="B1692" s="465"/>
      <c r="C1692" s="463"/>
      <c r="D1692" s="463"/>
      <c r="E1692" s="463"/>
      <c r="F1692" s="463"/>
      <c r="G1692" s="463"/>
      <c r="H1692" s="463"/>
      <c r="I1692" s="463"/>
      <c r="J1692" s="465"/>
      <c r="K1692" s="463"/>
      <c r="L1692" s="463"/>
      <c r="M1692" s="463"/>
      <c r="N1692" s="463"/>
      <c r="O1692" s="463"/>
      <c r="P1692" s="464"/>
      <c r="Q1692" s="302" t="s">
        <v>60</v>
      </c>
      <c r="R1692" s="297" t="s">
        <v>255</v>
      </c>
      <c r="S1692" s="297" t="s">
        <v>51</v>
      </c>
      <c r="T1692" s="297" t="s">
        <v>61</v>
      </c>
      <c r="U1692" s="344"/>
      <c r="V1692" s="344"/>
      <c r="W1692" s="335">
        <f t="shared" si="26"/>
        <v>0</v>
      </c>
      <c r="X1692" s="292" t="s">
        <v>439</v>
      </c>
    </row>
    <row r="1693" spans="1:24" x14ac:dyDescent="0.2">
      <c r="A1693" s="463" t="s">
        <v>350</v>
      </c>
      <c r="B1693" s="465">
        <v>414</v>
      </c>
      <c r="C1693" s="463" t="s">
        <v>1396</v>
      </c>
      <c r="D1693" s="463" t="s">
        <v>82</v>
      </c>
      <c r="E1693" s="463">
        <v>63</v>
      </c>
      <c r="F1693" s="463">
        <v>198</v>
      </c>
      <c r="G1693" s="463">
        <v>27</v>
      </c>
      <c r="H1693" s="463">
        <v>4</v>
      </c>
      <c r="I1693" s="463">
        <v>9</v>
      </c>
      <c r="J1693" s="465">
        <v>243</v>
      </c>
      <c r="K1693" s="463" t="s">
        <v>50</v>
      </c>
      <c r="L1693" s="463" t="s">
        <v>44</v>
      </c>
      <c r="M1693" s="463" t="s">
        <v>45</v>
      </c>
      <c r="N1693" s="463" t="s">
        <v>45</v>
      </c>
      <c r="O1693" s="463" t="s">
        <v>51</v>
      </c>
      <c r="P1693" s="464"/>
      <c r="Q1693" s="302" t="s">
        <v>46</v>
      </c>
      <c r="R1693" s="297" t="s">
        <v>255</v>
      </c>
      <c r="S1693" s="297" t="s">
        <v>51</v>
      </c>
      <c r="T1693" s="297"/>
      <c r="U1693" s="344"/>
      <c r="V1693" s="344"/>
      <c r="W1693" s="335">
        <f t="shared" si="26"/>
        <v>0</v>
      </c>
      <c r="X1693" s="292" t="s">
        <v>439</v>
      </c>
    </row>
    <row r="1694" spans="1:24" ht="24" x14ac:dyDescent="0.2">
      <c r="A1694" s="463"/>
      <c r="B1694" s="465"/>
      <c r="C1694" s="463"/>
      <c r="D1694" s="463"/>
      <c r="E1694" s="463"/>
      <c r="F1694" s="463"/>
      <c r="G1694" s="463"/>
      <c r="H1694" s="463"/>
      <c r="I1694" s="463"/>
      <c r="J1694" s="465"/>
      <c r="K1694" s="463"/>
      <c r="L1694" s="463"/>
      <c r="M1694" s="463"/>
      <c r="N1694" s="463"/>
      <c r="O1694" s="463"/>
      <c r="P1694" s="464"/>
      <c r="Q1694" s="302" t="s">
        <v>60</v>
      </c>
      <c r="R1694" s="297" t="s">
        <v>255</v>
      </c>
      <c r="S1694" s="297" t="s">
        <v>51</v>
      </c>
      <c r="T1694" s="297" t="s">
        <v>61</v>
      </c>
      <c r="U1694" s="344"/>
      <c r="V1694" s="344"/>
      <c r="W1694" s="335">
        <f t="shared" si="26"/>
        <v>0</v>
      </c>
      <c r="X1694" s="292" t="s">
        <v>439</v>
      </c>
    </row>
    <row r="1695" spans="1:24" x14ac:dyDescent="0.2">
      <c r="A1695" s="463" t="s">
        <v>350</v>
      </c>
      <c r="B1695" s="465">
        <v>416</v>
      </c>
      <c r="C1695" s="463" t="s">
        <v>1397</v>
      </c>
      <c r="D1695" s="463" t="s">
        <v>82</v>
      </c>
      <c r="E1695" s="463">
        <v>58</v>
      </c>
      <c r="F1695" s="463">
        <v>182</v>
      </c>
      <c r="G1695" s="463">
        <v>30</v>
      </c>
      <c r="H1695" s="463">
        <v>3</v>
      </c>
      <c r="I1695" s="463">
        <v>10</v>
      </c>
      <c r="J1695" s="465">
        <v>300</v>
      </c>
      <c r="K1695" s="463" t="s">
        <v>50</v>
      </c>
      <c r="L1695" s="463" t="s">
        <v>44</v>
      </c>
      <c r="M1695" s="463" t="s">
        <v>45</v>
      </c>
      <c r="N1695" s="463" t="s">
        <v>51</v>
      </c>
      <c r="O1695" s="463" t="s">
        <v>51</v>
      </c>
      <c r="P1695" s="464"/>
      <c r="Q1695" s="302" t="s">
        <v>46</v>
      </c>
      <c r="R1695" s="297" t="s">
        <v>255</v>
      </c>
      <c r="S1695" s="297" t="s">
        <v>51</v>
      </c>
      <c r="T1695" s="297"/>
      <c r="U1695" s="344"/>
      <c r="V1695" s="344"/>
      <c r="W1695" s="335">
        <f t="shared" si="26"/>
        <v>0</v>
      </c>
      <c r="X1695" s="292" t="s">
        <v>439</v>
      </c>
    </row>
    <row r="1696" spans="1:24" ht="24" x14ac:dyDescent="0.2">
      <c r="A1696" s="463"/>
      <c r="B1696" s="465"/>
      <c r="C1696" s="463"/>
      <c r="D1696" s="463"/>
      <c r="E1696" s="463"/>
      <c r="F1696" s="463"/>
      <c r="G1696" s="463"/>
      <c r="H1696" s="463"/>
      <c r="I1696" s="463"/>
      <c r="J1696" s="465"/>
      <c r="K1696" s="463"/>
      <c r="L1696" s="463"/>
      <c r="M1696" s="463"/>
      <c r="N1696" s="463"/>
      <c r="O1696" s="463"/>
      <c r="P1696" s="464"/>
      <c r="Q1696" s="302" t="s">
        <v>60</v>
      </c>
      <c r="R1696" s="297" t="s">
        <v>255</v>
      </c>
      <c r="S1696" s="297" t="s">
        <v>51</v>
      </c>
      <c r="T1696" s="297" t="s">
        <v>61</v>
      </c>
      <c r="U1696" s="344"/>
      <c r="V1696" s="344"/>
      <c r="W1696" s="335">
        <f t="shared" si="26"/>
        <v>0</v>
      </c>
      <c r="X1696" s="292" t="s">
        <v>439</v>
      </c>
    </row>
    <row r="1697" spans="1:24" x14ac:dyDescent="0.2">
      <c r="A1697" s="463" t="s">
        <v>350</v>
      </c>
      <c r="B1697" s="465">
        <v>417</v>
      </c>
      <c r="C1697" s="463" t="s">
        <v>1398</v>
      </c>
      <c r="D1697" s="463" t="s">
        <v>42</v>
      </c>
      <c r="E1697" s="463">
        <v>103</v>
      </c>
      <c r="F1697" s="463">
        <v>324</v>
      </c>
      <c r="G1697" s="463">
        <v>30</v>
      </c>
      <c r="H1697" s="463">
        <v>4</v>
      </c>
      <c r="I1697" s="463">
        <v>17</v>
      </c>
      <c r="J1697" s="465">
        <v>510</v>
      </c>
      <c r="K1697" s="463" t="s">
        <v>50</v>
      </c>
      <c r="L1697" s="463" t="s">
        <v>44</v>
      </c>
      <c r="M1697" s="463" t="s">
        <v>45</v>
      </c>
      <c r="N1697" s="463" t="s">
        <v>43</v>
      </c>
      <c r="O1697" s="463" t="s">
        <v>43</v>
      </c>
      <c r="P1697" s="464" t="s">
        <v>62</v>
      </c>
      <c r="Q1697" s="302" t="s">
        <v>71</v>
      </c>
      <c r="R1697" s="297" t="s">
        <v>58</v>
      </c>
      <c r="S1697" s="297" t="s">
        <v>45</v>
      </c>
      <c r="T1697" s="297" t="s">
        <v>72</v>
      </c>
      <c r="U1697" s="344"/>
      <c r="V1697" s="344"/>
      <c r="W1697" s="335">
        <f t="shared" si="26"/>
        <v>0</v>
      </c>
      <c r="X1697" s="292" t="s">
        <v>439</v>
      </c>
    </row>
    <row r="1698" spans="1:24" ht="24" x14ac:dyDescent="0.2">
      <c r="A1698" s="463"/>
      <c r="B1698" s="465"/>
      <c r="C1698" s="463"/>
      <c r="D1698" s="463"/>
      <c r="E1698" s="463"/>
      <c r="F1698" s="463"/>
      <c r="G1698" s="463"/>
      <c r="H1698" s="463"/>
      <c r="I1698" s="463"/>
      <c r="J1698" s="465"/>
      <c r="K1698" s="463"/>
      <c r="L1698" s="463"/>
      <c r="M1698" s="463"/>
      <c r="N1698" s="463"/>
      <c r="O1698" s="463"/>
      <c r="P1698" s="464"/>
      <c r="Q1698" s="302" t="s">
        <v>60</v>
      </c>
      <c r="R1698" s="297" t="s">
        <v>58</v>
      </c>
      <c r="S1698" s="297" t="s">
        <v>45</v>
      </c>
      <c r="T1698" s="297" t="s">
        <v>61</v>
      </c>
      <c r="U1698" s="344"/>
      <c r="V1698" s="344"/>
      <c r="W1698" s="335">
        <f t="shared" si="26"/>
        <v>0</v>
      </c>
      <c r="X1698" s="292" t="s">
        <v>439</v>
      </c>
    </row>
    <row r="1699" spans="1:24" x14ac:dyDescent="0.2">
      <c r="A1699" s="463" t="s">
        <v>350</v>
      </c>
      <c r="B1699" s="465">
        <v>418</v>
      </c>
      <c r="C1699" s="463" t="s">
        <v>1399</v>
      </c>
      <c r="D1699" s="463" t="s">
        <v>82</v>
      </c>
      <c r="E1699" s="463">
        <v>86</v>
      </c>
      <c r="F1699" s="463">
        <v>270</v>
      </c>
      <c r="G1699" s="463">
        <v>23</v>
      </c>
      <c r="H1699" s="463">
        <v>3</v>
      </c>
      <c r="I1699" s="463">
        <v>13</v>
      </c>
      <c r="J1699" s="465">
        <v>299</v>
      </c>
      <c r="K1699" s="463" t="s">
        <v>50</v>
      </c>
      <c r="L1699" s="463" t="s">
        <v>44</v>
      </c>
      <c r="M1699" s="463" t="s">
        <v>45</v>
      </c>
      <c r="N1699" s="463" t="s">
        <v>51</v>
      </c>
      <c r="O1699" s="463" t="s">
        <v>43</v>
      </c>
      <c r="P1699" s="464" t="s">
        <v>66</v>
      </c>
      <c r="Q1699" s="302" t="s">
        <v>46</v>
      </c>
      <c r="R1699" s="297" t="s">
        <v>255</v>
      </c>
      <c r="S1699" s="297" t="s">
        <v>45</v>
      </c>
      <c r="T1699" s="297"/>
      <c r="U1699" s="344"/>
      <c r="V1699" s="344"/>
      <c r="W1699" s="335">
        <f t="shared" si="26"/>
        <v>0</v>
      </c>
      <c r="X1699" s="292" t="s">
        <v>439</v>
      </c>
    </row>
    <row r="1700" spans="1:24" ht="24" x14ac:dyDescent="0.2">
      <c r="A1700" s="463"/>
      <c r="B1700" s="465"/>
      <c r="C1700" s="463"/>
      <c r="D1700" s="463"/>
      <c r="E1700" s="463"/>
      <c r="F1700" s="463"/>
      <c r="G1700" s="463"/>
      <c r="H1700" s="463"/>
      <c r="I1700" s="463"/>
      <c r="J1700" s="465"/>
      <c r="K1700" s="463"/>
      <c r="L1700" s="463"/>
      <c r="M1700" s="463"/>
      <c r="N1700" s="463"/>
      <c r="O1700" s="463"/>
      <c r="P1700" s="464"/>
      <c r="Q1700" s="302" t="s">
        <v>60</v>
      </c>
      <c r="R1700" s="297" t="s">
        <v>255</v>
      </c>
      <c r="S1700" s="297" t="s">
        <v>45</v>
      </c>
      <c r="T1700" s="297" t="s">
        <v>61</v>
      </c>
      <c r="U1700" s="344"/>
      <c r="V1700" s="344"/>
      <c r="W1700" s="335">
        <f t="shared" si="26"/>
        <v>0</v>
      </c>
      <c r="X1700" s="292" t="s">
        <v>439</v>
      </c>
    </row>
    <row r="1701" spans="1:24" x14ac:dyDescent="0.2">
      <c r="A1701" s="463" t="s">
        <v>350</v>
      </c>
      <c r="B1701" s="465">
        <v>419</v>
      </c>
      <c r="C1701" s="463" t="s">
        <v>1400</v>
      </c>
      <c r="D1701" s="463" t="s">
        <v>82</v>
      </c>
      <c r="E1701" s="463">
        <v>80</v>
      </c>
      <c r="F1701" s="463">
        <v>251</v>
      </c>
      <c r="G1701" s="463">
        <v>26</v>
      </c>
      <c r="H1701" s="463">
        <v>5</v>
      </c>
      <c r="I1701" s="463">
        <v>10</v>
      </c>
      <c r="J1701" s="465">
        <v>260</v>
      </c>
      <c r="K1701" s="463" t="s">
        <v>50</v>
      </c>
      <c r="L1701" s="463" t="s">
        <v>44</v>
      </c>
      <c r="M1701" s="463" t="s">
        <v>45</v>
      </c>
      <c r="N1701" s="463" t="s">
        <v>51</v>
      </c>
      <c r="O1701" s="463" t="s">
        <v>43</v>
      </c>
      <c r="P1701" s="464" t="s">
        <v>385</v>
      </c>
      <c r="Q1701" s="302" t="s">
        <v>46</v>
      </c>
      <c r="R1701" s="297" t="s">
        <v>255</v>
      </c>
      <c r="S1701" s="297" t="s">
        <v>51</v>
      </c>
      <c r="T1701" s="297"/>
      <c r="U1701" s="344"/>
      <c r="V1701" s="344"/>
      <c r="W1701" s="335">
        <f t="shared" si="26"/>
        <v>0</v>
      </c>
      <c r="X1701" s="292" t="s">
        <v>439</v>
      </c>
    </row>
    <row r="1702" spans="1:24" ht="24" x14ac:dyDescent="0.2">
      <c r="A1702" s="463"/>
      <c r="B1702" s="465"/>
      <c r="C1702" s="463"/>
      <c r="D1702" s="463"/>
      <c r="E1702" s="463"/>
      <c r="F1702" s="463"/>
      <c r="G1702" s="463"/>
      <c r="H1702" s="463"/>
      <c r="I1702" s="463"/>
      <c r="J1702" s="465"/>
      <c r="K1702" s="463"/>
      <c r="L1702" s="463"/>
      <c r="M1702" s="463"/>
      <c r="N1702" s="463"/>
      <c r="O1702" s="463"/>
      <c r="P1702" s="464"/>
      <c r="Q1702" s="302" t="s">
        <v>60</v>
      </c>
      <c r="R1702" s="297" t="s">
        <v>255</v>
      </c>
      <c r="S1702" s="297" t="s">
        <v>51</v>
      </c>
      <c r="T1702" s="297" t="s">
        <v>56</v>
      </c>
      <c r="U1702" s="344"/>
      <c r="V1702" s="344"/>
      <c r="W1702" s="335">
        <f t="shared" si="26"/>
        <v>0</v>
      </c>
      <c r="X1702" s="292" t="s">
        <v>439</v>
      </c>
    </row>
    <row r="1703" spans="1:24" ht="24" x14ac:dyDescent="0.2">
      <c r="A1703" s="463"/>
      <c r="B1703" s="465"/>
      <c r="C1703" s="463"/>
      <c r="D1703" s="463"/>
      <c r="E1703" s="463"/>
      <c r="F1703" s="463"/>
      <c r="G1703" s="463"/>
      <c r="H1703" s="463"/>
      <c r="I1703" s="463"/>
      <c r="J1703" s="465"/>
      <c r="K1703" s="463"/>
      <c r="L1703" s="463"/>
      <c r="M1703" s="463"/>
      <c r="N1703" s="463"/>
      <c r="O1703" s="463"/>
      <c r="P1703" s="464"/>
      <c r="Q1703" s="302" t="s">
        <v>48</v>
      </c>
      <c r="R1703" s="297" t="s">
        <v>255</v>
      </c>
      <c r="S1703" s="297" t="s">
        <v>51</v>
      </c>
      <c r="T1703" s="297"/>
      <c r="U1703" s="344"/>
      <c r="V1703" s="344"/>
      <c r="W1703" s="335">
        <f t="shared" si="26"/>
        <v>0</v>
      </c>
      <c r="X1703" s="292" t="s">
        <v>439</v>
      </c>
    </row>
    <row r="1704" spans="1:24" x14ac:dyDescent="0.2">
      <c r="A1704" s="463" t="s">
        <v>350</v>
      </c>
      <c r="B1704" s="465">
        <v>420</v>
      </c>
      <c r="C1704" s="463" t="s">
        <v>1401</v>
      </c>
      <c r="D1704" s="463" t="s">
        <v>82</v>
      </c>
      <c r="E1704" s="463">
        <v>112</v>
      </c>
      <c r="F1704" s="463">
        <v>352</v>
      </c>
      <c r="G1704" s="463">
        <v>31</v>
      </c>
      <c r="H1704" s="463">
        <v>5</v>
      </c>
      <c r="I1704" s="463">
        <v>13</v>
      </c>
      <c r="J1704" s="465">
        <v>403</v>
      </c>
      <c r="K1704" s="463" t="s">
        <v>50</v>
      </c>
      <c r="L1704" s="463" t="s">
        <v>44</v>
      </c>
      <c r="M1704" s="463" t="s">
        <v>45</v>
      </c>
      <c r="N1704" s="463" t="s">
        <v>51</v>
      </c>
      <c r="O1704" s="463" t="s">
        <v>50</v>
      </c>
      <c r="P1704" s="464" t="s">
        <v>386</v>
      </c>
      <c r="Q1704" s="302" t="s">
        <v>71</v>
      </c>
      <c r="R1704" s="297" t="s">
        <v>255</v>
      </c>
      <c r="S1704" s="297" t="s">
        <v>45</v>
      </c>
      <c r="T1704" s="297" t="s">
        <v>72</v>
      </c>
      <c r="U1704" s="344"/>
      <c r="V1704" s="344"/>
      <c r="W1704" s="335">
        <f t="shared" si="26"/>
        <v>0</v>
      </c>
      <c r="X1704" s="292" t="s">
        <v>439</v>
      </c>
    </row>
    <row r="1705" spans="1:24" ht="24" x14ac:dyDescent="0.2">
      <c r="A1705" s="463"/>
      <c r="B1705" s="465"/>
      <c r="C1705" s="463"/>
      <c r="D1705" s="463"/>
      <c r="E1705" s="463"/>
      <c r="F1705" s="463"/>
      <c r="G1705" s="463"/>
      <c r="H1705" s="463"/>
      <c r="I1705" s="463"/>
      <c r="J1705" s="465"/>
      <c r="K1705" s="463"/>
      <c r="L1705" s="463"/>
      <c r="M1705" s="463"/>
      <c r="N1705" s="463"/>
      <c r="O1705" s="463"/>
      <c r="P1705" s="464"/>
      <c r="Q1705" s="302" t="s">
        <v>48</v>
      </c>
      <c r="R1705" s="297" t="s">
        <v>255</v>
      </c>
      <c r="S1705" s="297" t="s">
        <v>45</v>
      </c>
      <c r="T1705" s="297"/>
      <c r="U1705" s="344"/>
      <c r="V1705" s="344"/>
      <c r="W1705" s="335">
        <f t="shared" si="26"/>
        <v>0</v>
      </c>
      <c r="X1705" s="292" t="s">
        <v>439</v>
      </c>
    </row>
    <row r="1706" spans="1:24" x14ac:dyDescent="0.2">
      <c r="A1706" s="463" t="s">
        <v>350</v>
      </c>
      <c r="B1706" s="465">
        <v>421</v>
      </c>
      <c r="C1706" s="463" t="s">
        <v>1402</v>
      </c>
      <c r="D1706" s="463" t="s">
        <v>82</v>
      </c>
      <c r="E1706" s="463">
        <v>76</v>
      </c>
      <c r="F1706" s="463">
        <v>239</v>
      </c>
      <c r="G1706" s="463">
        <v>27</v>
      </c>
      <c r="H1706" s="463">
        <v>3</v>
      </c>
      <c r="I1706" s="463">
        <v>12</v>
      </c>
      <c r="J1706" s="465">
        <v>324</v>
      </c>
      <c r="K1706" s="463" t="s">
        <v>50</v>
      </c>
      <c r="L1706" s="463" t="s">
        <v>44</v>
      </c>
      <c r="M1706" s="463" t="s">
        <v>45</v>
      </c>
      <c r="N1706" s="463" t="s">
        <v>51</v>
      </c>
      <c r="O1706" s="463" t="s">
        <v>43</v>
      </c>
      <c r="P1706" s="464" t="s">
        <v>285</v>
      </c>
      <c r="Q1706" s="302" t="s">
        <v>46</v>
      </c>
      <c r="R1706" s="297" t="s">
        <v>255</v>
      </c>
      <c r="S1706" s="297" t="s">
        <v>51</v>
      </c>
      <c r="T1706" s="297"/>
      <c r="U1706" s="344"/>
      <c r="V1706" s="344"/>
      <c r="W1706" s="335">
        <f t="shared" si="26"/>
        <v>0</v>
      </c>
      <c r="X1706" s="292" t="s">
        <v>439</v>
      </c>
    </row>
    <row r="1707" spans="1:24" ht="24" x14ac:dyDescent="0.2">
      <c r="A1707" s="463"/>
      <c r="B1707" s="465"/>
      <c r="C1707" s="463"/>
      <c r="D1707" s="463"/>
      <c r="E1707" s="463"/>
      <c r="F1707" s="463"/>
      <c r="G1707" s="463"/>
      <c r="H1707" s="463"/>
      <c r="I1707" s="463"/>
      <c r="J1707" s="465"/>
      <c r="K1707" s="463"/>
      <c r="L1707" s="463"/>
      <c r="M1707" s="463"/>
      <c r="N1707" s="463"/>
      <c r="O1707" s="463"/>
      <c r="P1707" s="464"/>
      <c r="Q1707" s="302" t="s">
        <v>48</v>
      </c>
      <c r="R1707" s="297" t="s">
        <v>255</v>
      </c>
      <c r="S1707" s="297" t="s">
        <v>51</v>
      </c>
      <c r="T1707" s="297"/>
      <c r="U1707" s="344"/>
      <c r="V1707" s="344"/>
      <c r="W1707" s="335">
        <f t="shared" si="26"/>
        <v>0</v>
      </c>
      <c r="X1707" s="292" t="s">
        <v>439</v>
      </c>
    </row>
    <row r="1708" spans="1:24" x14ac:dyDescent="0.2">
      <c r="A1708" s="463" t="s">
        <v>350</v>
      </c>
      <c r="B1708" s="465">
        <v>422</v>
      </c>
      <c r="C1708" s="463" t="s">
        <v>1403</v>
      </c>
      <c r="D1708" s="463" t="s">
        <v>82</v>
      </c>
      <c r="E1708" s="463">
        <v>94</v>
      </c>
      <c r="F1708" s="463">
        <v>295</v>
      </c>
      <c r="G1708" s="463">
        <v>33</v>
      </c>
      <c r="H1708" s="463">
        <v>6</v>
      </c>
      <c r="I1708" s="463">
        <v>11</v>
      </c>
      <c r="J1708" s="465">
        <v>363</v>
      </c>
      <c r="K1708" s="463" t="s">
        <v>50</v>
      </c>
      <c r="L1708" s="463" t="s">
        <v>44</v>
      </c>
      <c r="M1708" s="463" t="s">
        <v>45</v>
      </c>
      <c r="N1708" s="463" t="s">
        <v>51</v>
      </c>
      <c r="O1708" s="463" t="s">
        <v>43</v>
      </c>
      <c r="P1708" s="464" t="s">
        <v>387</v>
      </c>
      <c r="Q1708" s="302" t="s">
        <v>46</v>
      </c>
      <c r="R1708" s="297" t="s">
        <v>255</v>
      </c>
      <c r="S1708" s="297" t="s">
        <v>45</v>
      </c>
      <c r="T1708" s="297"/>
      <c r="U1708" s="344"/>
      <c r="V1708" s="344"/>
      <c r="W1708" s="335">
        <f t="shared" si="26"/>
        <v>0</v>
      </c>
      <c r="X1708" s="292" t="s">
        <v>439</v>
      </c>
    </row>
    <row r="1709" spans="1:24" ht="24" x14ac:dyDescent="0.2">
      <c r="A1709" s="463"/>
      <c r="B1709" s="465"/>
      <c r="C1709" s="463"/>
      <c r="D1709" s="463"/>
      <c r="E1709" s="463"/>
      <c r="F1709" s="463"/>
      <c r="G1709" s="463"/>
      <c r="H1709" s="463"/>
      <c r="I1709" s="463"/>
      <c r="J1709" s="465"/>
      <c r="K1709" s="463"/>
      <c r="L1709" s="463"/>
      <c r="M1709" s="463"/>
      <c r="N1709" s="463"/>
      <c r="O1709" s="463"/>
      <c r="P1709" s="464"/>
      <c r="Q1709" s="302" t="s">
        <v>60</v>
      </c>
      <c r="R1709" s="297" t="s">
        <v>255</v>
      </c>
      <c r="S1709" s="297" t="s">
        <v>45</v>
      </c>
      <c r="T1709" s="297" t="s">
        <v>61</v>
      </c>
      <c r="U1709" s="344"/>
      <c r="V1709" s="344"/>
      <c r="W1709" s="335">
        <f t="shared" si="26"/>
        <v>0</v>
      </c>
      <c r="X1709" s="292" t="s">
        <v>439</v>
      </c>
    </row>
    <row r="1710" spans="1:24" ht="24" x14ac:dyDescent="0.2">
      <c r="A1710" s="463"/>
      <c r="B1710" s="465"/>
      <c r="C1710" s="463"/>
      <c r="D1710" s="463"/>
      <c r="E1710" s="463"/>
      <c r="F1710" s="463"/>
      <c r="G1710" s="463"/>
      <c r="H1710" s="463"/>
      <c r="I1710" s="463"/>
      <c r="J1710" s="465"/>
      <c r="K1710" s="463"/>
      <c r="L1710" s="463"/>
      <c r="M1710" s="463"/>
      <c r="N1710" s="463"/>
      <c r="O1710" s="463"/>
      <c r="P1710" s="464"/>
      <c r="Q1710" s="302" t="s">
        <v>48</v>
      </c>
      <c r="R1710" s="297" t="s">
        <v>255</v>
      </c>
      <c r="S1710" s="297" t="s">
        <v>45</v>
      </c>
      <c r="T1710" s="297"/>
      <c r="U1710" s="344"/>
      <c r="V1710" s="344"/>
      <c r="W1710" s="335">
        <f t="shared" si="26"/>
        <v>0</v>
      </c>
      <c r="X1710" s="292" t="s">
        <v>439</v>
      </c>
    </row>
    <row r="1711" spans="1:24" x14ac:dyDescent="0.2">
      <c r="A1711" s="463" t="s">
        <v>350</v>
      </c>
      <c r="B1711" s="465">
        <v>423</v>
      </c>
      <c r="C1711" s="463" t="s">
        <v>1404</v>
      </c>
      <c r="D1711" s="463" t="s">
        <v>82</v>
      </c>
      <c r="E1711" s="463">
        <v>90</v>
      </c>
      <c r="F1711" s="463">
        <v>283</v>
      </c>
      <c r="G1711" s="463">
        <v>25</v>
      </c>
      <c r="H1711" s="463">
        <v>4</v>
      </c>
      <c r="I1711" s="463">
        <v>10</v>
      </c>
      <c r="J1711" s="465">
        <v>250</v>
      </c>
      <c r="K1711" s="463" t="s">
        <v>50</v>
      </c>
      <c r="L1711" s="463" t="s">
        <v>44</v>
      </c>
      <c r="M1711" s="463" t="s">
        <v>45</v>
      </c>
      <c r="N1711" s="463" t="s">
        <v>43</v>
      </c>
      <c r="O1711" s="463" t="s">
        <v>50</v>
      </c>
      <c r="P1711" s="464" t="s">
        <v>388</v>
      </c>
      <c r="Q1711" s="302" t="s">
        <v>71</v>
      </c>
      <c r="R1711" s="297" t="s">
        <v>58</v>
      </c>
      <c r="S1711" s="297" t="s">
        <v>45</v>
      </c>
      <c r="T1711" s="297" t="s">
        <v>72</v>
      </c>
      <c r="U1711" s="344"/>
      <c r="V1711" s="344"/>
      <c r="W1711" s="335">
        <f t="shared" si="26"/>
        <v>0</v>
      </c>
      <c r="X1711" s="292" t="s">
        <v>439</v>
      </c>
    </row>
    <row r="1712" spans="1:24" ht="24" x14ac:dyDescent="0.2">
      <c r="A1712" s="463"/>
      <c r="B1712" s="465"/>
      <c r="C1712" s="463"/>
      <c r="D1712" s="463"/>
      <c r="E1712" s="463"/>
      <c r="F1712" s="463"/>
      <c r="G1712" s="463"/>
      <c r="H1712" s="463"/>
      <c r="I1712" s="463"/>
      <c r="J1712" s="465"/>
      <c r="K1712" s="463"/>
      <c r="L1712" s="463"/>
      <c r="M1712" s="463"/>
      <c r="N1712" s="463"/>
      <c r="O1712" s="463"/>
      <c r="P1712" s="464"/>
      <c r="Q1712" s="302" t="s">
        <v>60</v>
      </c>
      <c r="R1712" s="297" t="s">
        <v>58</v>
      </c>
      <c r="S1712" s="297" t="s">
        <v>45</v>
      </c>
      <c r="T1712" s="297" t="s">
        <v>61</v>
      </c>
      <c r="U1712" s="344"/>
      <c r="V1712" s="344"/>
      <c r="W1712" s="335">
        <f t="shared" si="26"/>
        <v>0</v>
      </c>
      <c r="X1712" s="292" t="s">
        <v>439</v>
      </c>
    </row>
    <row r="1713" spans="1:24" x14ac:dyDescent="0.2">
      <c r="A1713" s="463" t="s">
        <v>350</v>
      </c>
      <c r="B1713" s="465">
        <v>424</v>
      </c>
      <c r="C1713" s="463" t="s">
        <v>1405</v>
      </c>
      <c r="D1713" s="463" t="s">
        <v>82</v>
      </c>
      <c r="E1713" s="463">
        <v>79</v>
      </c>
      <c r="F1713" s="463">
        <v>248</v>
      </c>
      <c r="G1713" s="463">
        <v>20</v>
      </c>
      <c r="H1713" s="463">
        <v>3</v>
      </c>
      <c r="I1713" s="463">
        <v>9</v>
      </c>
      <c r="J1713" s="465">
        <v>180</v>
      </c>
      <c r="K1713" s="463" t="s">
        <v>50</v>
      </c>
      <c r="L1713" s="463" t="s">
        <v>44</v>
      </c>
      <c r="M1713" s="463" t="s">
        <v>51</v>
      </c>
      <c r="N1713" s="463" t="s">
        <v>43</v>
      </c>
      <c r="O1713" s="463" t="s">
        <v>43</v>
      </c>
      <c r="P1713" s="464" t="s">
        <v>389</v>
      </c>
      <c r="Q1713" s="302" t="s">
        <v>46</v>
      </c>
      <c r="R1713" s="297" t="s">
        <v>255</v>
      </c>
      <c r="S1713" s="297" t="s">
        <v>51</v>
      </c>
      <c r="T1713" s="297"/>
      <c r="U1713" s="344"/>
      <c r="V1713" s="344"/>
      <c r="W1713" s="335">
        <f t="shared" si="26"/>
        <v>0</v>
      </c>
      <c r="X1713" s="292" t="s">
        <v>439</v>
      </c>
    </row>
    <row r="1714" spans="1:24" ht="24" x14ac:dyDescent="0.2">
      <c r="A1714" s="463"/>
      <c r="B1714" s="465"/>
      <c r="C1714" s="463"/>
      <c r="D1714" s="463"/>
      <c r="E1714" s="463"/>
      <c r="F1714" s="463"/>
      <c r="G1714" s="463"/>
      <c r="H1714" s="463"/>
      <c r="I1714" s="463"/>
      <c r="J1714" s="465"/>
      <c r="K1714" s="463"/>
      <c r="L1714" s="463"/>
      <c r="M1714" s="463"/>
      <c r="N1714" s="463"/>
      <c r="O1714" s="463"/>
      <c r="P1714" s="464"/>
      <c r="Q1714" s="302" t="s">
        <v>48</v>
      </c>
      <c r="R1714" s="297" t="s">
        <v>255</v>
      </c>
      <c r="S1714" s="297" t="s">
        <v>51</v>
      </c>
      <c r="T1714" s="297"/>
      <c r="U1714" s="344"/>
      <c r="V1714" s="344"/>
      <c r="W1714" s="335">
        <f t="shared" si="26"/>
        <v>0</v>
      </c>
      <c r="X1714" s="292" t="s">
        <v>439</v>
      </c>
    </row>
    <row r="1715" spans="1:24" x14ac:dyDescent="0.2">
      <c r="A1715" s="463" t="s">
        <v>350</v>
      </c>
      <c r="B1715" s="465">
        <v>425</v>
      </c>
      <c r="C1715" s="463" t="s">
        <v>1406</v>
      </c>
      <c r="D1715" s="463" t="s">
        <v>82</v>
      </c>
      <c r="E1715" s="463">
        <v>73</v>
      </c>
      <c r="F1715" s="463">
        <v>229</v>
      </c>
      <c r="G1715" s="463">
        <v>17</v>
      </c>
      <c r="H1715" s="463">
        <v>4</v>
      </c>
      <c r="I1715" s="463">
        <v>9</v>
      </c>
      <c r="J1715" s="465">
        <v>153</v>
      </c>
      <c r="K1715" s="463" t="s">
        <v>50</v>
      </c>
      <c r="L1715" s="463" t="s">
        <v>44</v>
      </c>
      <c r="M1715" s="463" t="s">
        <v>45</v>
      </c>
      <c r="N1715" s="463" t="s">
        <v>51</v>
      </c>
      <c r="O1715" s="463" t="s">
        <v>43</v>
      </c>
      <c r="P1715" s="464" t="s">
        <v>390</v>
      </c>
      <c r="Q1715" s="302" t="s">
        <v>46</v>
      </c>
      <c r="R1715" s="297" t="s">
        <v>255</v>
      </c>
      <c r="S1715" s="297" t="s">
        <v>51</v>
      </c>
      <c r="T1715" s="297"/>
      <c r="U1715" s="344"/>
      <c r="V1715" s="344"/>
      <c r="W1715" s="335">
        <f t="shared" si="26"/>
        <v>0</v>
      </c>
      <c r="X1715" s="292" t="s">
        <v>439</v>
      </c>
    </row>
    <row r="1716" spans="1:24" ht="24" x14ac:dyDescent="0.2">
      <c r="A1716" s="463"/>
      <c r="B1716" s="465"/>
      <c r="C1716" s="463"/>
      <c r="D1716" s="463"/>
      <c r="E1716" s="463"/>
      <c r="F1716" s="463"/>
      <c r="G1716" s="463"/>
      <c r="H1716" s="463"/>
      <c r="I1716" s="463"/>
      <c r="J1716" s="465"/>
      <c r="K1716" s="463"/>
      <c r="L1716" s="463"/>
      <c r="M1716" s="463"/>
      <c r="N1716" s="463"/>
      <c r="O1716" s="463"/>
      <c r="P1716" s="464"/>
      <c r="Q1716" s="302" t="s">
        <v>60</v>
      </c>
      <c r="R1716" s="297" t="s">
        <v>255</v>
      </c>
      <c r="S1716" s="297" t="s">
        <v>51</v>
      </c>
      <c r="T1716" s="297" t="s">
        <v>61</v>
      </c>
      <c r="U1716" s="344"/>
      <c r="V1716" s="344"/>
      <c r="W1716" s="335">
        <f t="shared" si="26"/>
        <v>0</v>
      </c>
      <c r="X1716" s="292" t="s">
        <v>439</v>
      </c>
    </row>
    <row r="1717" spans="1:24" x14ac:dyDescent="0.2">
      <c r="A1717" s="463" t="s">
        <v>350</v>
      </c>
      <c r="B1717" s="465">
        <v>426</v>
      </c>
      <c r="C1717" s="463" t="s">
        <v>1407</v>
      </c>
      <c r="D1717" s="463" t="s">
        <v>82</v>
      </c>
      <c r="E1717" s="463">
        <v>59</v>
      </c>
      <c r="F1717" s="463">
        <v>185</v>
      </c>
      <c r="G1717" s="463">
        <v>18</v>
      </c>
      <c r="H1717" s="463">
        <v>4</v>
      </c>
      <c r="I1717" s="463">
        <v>8</v>
      </c>
      <c r="J1717" s="465">
        <v>144</v>
      </c>
      <c r="K1717" s="463" t="s">
        <v>50</v>
      </c>
      <c r="L1717" s="463" t="s">
        <v>44</v>
      </c>
      <c r="M1717" s="463" t="s">
        <v>45</v>
      </c>
      <c r="N1717" s="463" t="s">
        <v>51</v>
      </c>
      <c r="O1717" s="463" t="s">
        <v>51</v>
      </c>
      <c r="P1717" s="464" t="s">
        <v>391</v>
      </c>
      <c r="Q1717" s="302" t="s">
        <v>46</v>
      </c>
      <c r="R1717" s="297" t="s">
        <v>255</v>
      </c>
      <c r="S1717" s="297" t="s">
        <v>51</v>
      </c>
      <c r="T1717" s="297"/>
      <c r="U1717" s="344"/>
      <c r="V1717" s="344"/>
      <c r="W1717" s="335">
        <f t="shared" si="26"/>
        <v>0</v>
      </c>
      <c r="X1717" s="292" t="s">
        <v>439</v>
      </c>
    </row>
    <row r="1718" spans="1:24" ht="24" x14ac:dyDescent="0.2">
      <c r="A1718" s="463"/>
      <c r="B1718" s="465"/>
      <c r="C1718" s="463"/>
      <c r="D1718" s="463"/>
      <c r="E1718" s="463"/>
      <c r="F1718" s="463"/>
      <c r="G1718" s="463"/>
      <c r="H1718" s="463"/>
      <c r="I1718" s="463"/>
      <c r="J1718" s="465"/>
      <c r="K1718" s="463"/>
      <c r="L1718" s="463"/>
      <c r="M1718" s="463"/>
      <c r="N1718" s="463"/>
      <c r="O1718" s="463"/>
      <c r="P1718" s="464"/>
      <c r="Q1718" s="302" t="s">
        <v>60</v>
      </c>
      <c r="R1718" s="297" t="s">
        <v>255</v>
      </c>
      <c r="S1718" s="297" t="s">
        <v>51</v>
      </c>
      <c r="T1718" s="297" t="s">
        <v>61</v>
      </c>
      <c r="U1718" s="344"/>
      <c r="V1718" s="344"/>
      <c r="W1718" s="335">
        <f t="shared" si="26"/>
        <v>0</v>
      </c>
      <c r="X1718" s="292" t="s">
        <v>439</v>
      </c>
    </row>
    <row r="1719" spans="1:24" x14ac:dyDescent="0.2">
      <c r="A1719" s="463" t="s">
        <v>350</v>
      </c>
      <c r="B1719" s="465">
        <v>427</v>
      </c>
      <c r="C1719" s="463" t="s">
        <v>1408</v>
      </c>
      <c r="D1719" s="463" t="s">
        <v>82</v>
      </c>
      <c r="E1719" s="463">
        <v>63</v>
      </c>
      <c r="F1719" s="463">
        <v>198</v>
      </c>
      <c r="G1719" s="463">
        <v>18</v>
      </c>
      <c r="H1719" s="463">
        <v>3</v>
      </c>
      <c r="I1719" s="463">
        <v>8</v>
      </c>
      <c r="J1719" s="465">
        <v>144</v>
      </c>
      <c r="K1719" s="463" t="s">
        <v>50</v>
      </c>
      <c r="L1719" s="463" t="s">
        <v>44</v>
      </c>
      <c r="M1719" s="463" t="s">
        <v>51</v>
      </c>
      <c r="N1719" s="463" t="s">
        <v>51</v>
      </c>
      <c r="O1719" s="463" t="s">
        <v>43</v>
      </c>
      <c r="P1719" s="464" t="s">
        <v>392</v>
      </c>
      <c r="Q1719" s="302" t="s">
        <v>46</v>
      </c>
      <c r="R1719" s="297" t="s">
        <v>255</v>
      </c>
      <c r="S1719" s="297" t="s">
        <v>45</v>
      </c>
      <c r="T1719" s="297"/>
      <c r="U1719" s="344"/>
      <c r="V1719" s="344"/>
      <c r="W1719" s="335">
        <f t="shared" si="26"/>
        <v>0</v>
      </c>
      <c r="X1719" s="292" t="s">
        <v>439</v>
      </c>
    </row>
    <row r="1720" spans="1:24" ht="24" x14ac:dyDescent="0.2">
      <c r="A1720" s="463"/>
      <c r="B1720" s="465"/>
      <c r="C1720" s="463"/>
      <c r="D1720" s="463"/>
      <c r="E1720" s="463"/>
      <c r="F1720" s="463"/>
      <c r="G1720" s="463"/>
      <c r="H1720" s="463"/>
      <c r="I1720" s="463"/>
      <c r="J1720" s="465"/>
      <c r="K1720" s="463"/>
      <c r="L1720" s="463"/>
      <c r="M1720" s="463"/>
      <c r="N1720" s="463"/>
      <c r="O1720" s="463"/>
      <c r="P1720" s="464"/>
      <c r="Q1720" s="302" t="s">
        <v>48</v>
      </c>
      <c r="R1720" s="297" t="s">
        <v>255</v>
      </c>
      <c r="S1720" s="297" t="s">
        <v>45</v>
      </c>
      <c r="T1720" s="297"/>
      <c r="U1720" s="344"/>
      <c r="V1720" s="344"/>
      <c r="W1720" s="335">
        <f t="shared" si="26"/>
        <v>0</v>
      </c>
      <c r="X1720" s="292" t="s">
        <v>439</v>
      </c>
    </row>
    <row r="1721" spans="1:24" x14ac:dyDescent="0.2">
      <c r="A1721" s="463" t="s">
        <v>350</v>
      </c>
      <c r="B1721" s="465">
        <v>428</v>
      </c>
      <c r="C1721" s="463" t="s">
        <v>1409</v>
      </c>
      <c r="D1721" s="463" t="s">
        <v>82</v>
      </c>
      <c r="E1721" s="463">
        <v>51</v>
      </c>
      <c r="F1721" s="463">
        <v>160</v>
      </c>
      <c r="G1721" s="463">
        <v>17</v>
      </c>
      <c r="H1721" s="463">
        <v>5</v>
      </c>
      <c r="I1721" s="463">
        <v>8</v>
      </c>
      <c r="J1721" s="465">
        <v>136</v>
      </c>
      <c r="K1721" s="463" t="s">
        <v>50</v>
      </c>
      <c r="L1721" s="463" t="s">
        <v>44</v>
      </c>
      <c r="M1721" s="463" t="s">
        <v>51</v>
      </c>
      <c r="N1721" s="463" t="s">
        <v>43</v>
      </c>
      <c r="O1721" s="463" t="s">
        <v>43</v>
      </c>
      <c r="P1721" s="464" t="s">
        <v>393</v>
      </c>
      <c r="Q1721" s="302" t="s">
        <v>54</v>
      </c>
      <c r="R1721" s="297" t="s">
        <v>255</v>
      </c>
      <c r="S1721" s="297" t="s">
        <v>45</v>
      </c>
      <c r="T1721" s="297"/>
      <c r="U1721" s="344"/>
      <c r="V1721" s="344"/>
      <c r="W1721" s="335">
        <f t="shared" si="26"/>
        <v>0</v>
      </c>
      <c r="X1721" s="292" t="s">
        <v>439</v>
      </c>
    </row>
    <row r="1722" spans="1:24" ht="24" x14ac:dyDescent="0.2">
      <c r="A1722" s="463"/>
      <c r="B1722" s="465"/>
      <c r="C1722" s="463"/>
      <c r="D1722" s="463"/>
      <c r="E1722" s="463"/>
      <c r="F1722" s="463"/>
      <c r="G1722" s="463"/>
      <c r="H1722" s="463"/>
      <c r="I1722" s="463"/>
      <c r="J1722" s="465"/>
      <c r="K1722" s="463"/>
      <c r="L1722" s="463"/>
      <c r="M1722" s="463"/>
      <c r="N1722" s="463"/>
      <c r="O1722" s="463"/>
      <c r="P1722" s="464"/>
      <c r="Q1722" s="302" t="s">
        <v>60</v>
      </c>
      <c r="R1722" s="297" t="s">
        <v>255</v>
      </c>
      <c r="S1722" s="297" t="s">
        <v>45</v>
      </c>
      <c r="T1722" s="297" t="s">
        <v>61</v>
      </c>
      <c r="U1722" s="344"/>
      <c r="V1722" s="344"/>
      <c r="W1722" s="335">
        <f t="shared" si="26"/>
        <v>0</v>
      </c>
      <c r="X1722" s="292" t="s">
        <v>439</v>
      </c>
    </row>
    <row r="1723" spans="1:24" ht="24" x14ac:dyDescent="0.2">
      <c r="A1723" s="463" t="s">
        <v>350</v>
      </c>
      <c r="B1723" s="465">
        <v>429</v>
      </c>
      <c r="C1723" s="463" t="s">
        <v>1410</v>
      </c>
      <c r="D1723" s="463" t="s">
        <v>42</v>
      </c>
      <c r="E1723" s="463">
        <v>67</v>
      </c>
      <c r="F1723" s="463">
        <v>210</v>
      </c>
      <c r="G1723" s="463">
        <v>20</v>
      </c>
      <c r="H1723" s="463">
        <v>4</v>
      </c>
      <c r="I1723" s="463">
        <v>8</v>
      </c>
      <c r="J1723" s="465">
        <v>160</v>
      </c>
      <c r="K1723" s="463" t="s">
        <v>50</v>
      </c>
      <c r="L1723" s="463" t="s">
        <v>44</v>
      </c>
      <c r="M1723" s="463" t="s">
        <v>45</v>
      </c>
      <c r="N1723" s="463" t="s">
        <v>51</v>
      </c>
      <c r="O1723" s="463" t="s">
        <v>43</v>
      </c>
      <c r="P1723" s="464" t="s">
        <v>385</v>
      </c>
      <c r="Q1723" s="302" t="s">
        <v>46</v>
      </c>
      <c r="R1723" s="297" t="s">
        <v>255</v>
      </c>
      <c r="S1723" s="297" t="s">
        <v>51</v>
      </c>
      <c r="T1723" s="297" t="s">
        <v>56</v>
      </c>
      <c r="U1723" s="344"/>
      <c r="V1723" s="344"/>
      <c r="W1723" s="335">
        <f t="shared" si="26"/>
        <v>0</v>
      </c>
      <c r="X1723" s="292" t="s">
        <v>439</v>
      </c>
    </row>
    <row r="1724" spans="1:24" ht="24" x14ac:dyDescent="0.2">
      <c r="A1724" s="463"/>
      <c r="B1724" s="465"/>
      <c r="C1724" s="463"/>
      <c r="D1724" s="463"/>
      <c r="E1724" s="463"/>
      <c r="F1724" s="463"/>
      <c r="G1724" s="463"/>
      <c r="H1724" s="463"/>
      <c r="I1724" s="463"/>
      <c r="J1724" s="465"/>
      <c r="K1724" s="463"/>
      <c r="L1724" s="463"/>
      <c r="M1724" s="463"/>
      <c r="N1724" s="463"/>
      <c r="O1724" s="463"/>
      <c r="P1724" s="464"/>
      <c r="Q1724" s="302" t="s">
        <v>48</v>
      </c>
      <c r="R1724" s="297" t="s">
        <v>255</v>
      </c>
      <c r="S1724" s="297" t="s">
        <v>51</v>
      </c>
      <c r="T1724" s="297"/>
      <c r="U1724" s="344"/>
      <c r="V1724" s="344"/>
      <c r="W1724" s="335">
        <f t="shared" si="26"/>
        <v>0</v>
      </c>
      <c r="X1724" s="292" t="s">
        <v>439</v>
      </c>
    </row>
    <row r="1725" spans="1:24" x14ac:dyDescent="0.2">
      <c r="A1725" s="463" t="s">
        <v>350</v>
      </c>
      <c r="B1725" s="465">
        <v>430</v>
      </c>
      <c r="C1725" s="463" t="s">
        <v>1411</v>
      </c>
      <c r="D1725" s="463" t="s">
        <v>42</v>
      </c>
      <c r="E1725" s="463">
        <v>33</v>
      </c>
      <c r="F1725" s="463">
        <v>104</v>
      </c>
      <c r="G1725" s="463">
        <v>11</v>
      </c>
      <c r="H1725" s="463">
        <v>2</v>
      </c>
      <c r="I1725" s="463">
        <v>6</v>
      </c>
      <c r="J1725" s="465">
        <v>66</v>
      </c>
      <c r="K1725" s="463" t="s">
        <v>43</v>
      </c>
      <c r="L1725" s="463" t="s">
        <v>44</v>
      </c>
      <c r="M1725" s="463" t="s">
        <v>45</v>
      </c>
      <c r="N1725" s="463" t="s">
        <v>45</v>
      </c>
      <c r="O1725" s="463" t="s">
        <v>51</v>
      </c>
      <c r="P1725" s="464"/>
      <c r="Q1725" s="302" t="s">
        <v>46</v>
      </c>
      <c r="R1725" s="297" t="s">
        <v>255</v>
      </c>
      <c r="S1725" s="297" t="s">
        <v>51</v>
      </c>
      <c r="T1725" s="297"/>
      <c r="U1725" s="344"/>
      <c r="V1725" s="344"/>
      <c r="W1725" s="335">
        <f t="shared" si="26"/>
        <v>0</v>
      </c>
      <c r="X1725" s="292" t="s">
        <v>439</v>
      </c>
    </row>
    <row r="1726" spans="1:24" ht="24" x14ac:dyDescent="0.2">
      <c r="A1726" s="463"/>
      <c r="B1726" s="465"/>
      <c r="C1726" s="463"/>
      <c r="D1726" s="463"/>
      <c r="E1726" s="463"/>
      <c r="F1726" s="463"/>
      <c r="G1726" s="463"/>
      <c r="H1726" s="463"/>
      <c r="I1726" s="463"/>
      <c r="J1726" s="465"/>
      <c r="K1726" s="463"/>
      <c r="L1726" s="463"/>
      <c r="M1726" s="463"/>
      <c r="N1726" s="463"/>
      <c r="O1726" s="463"/>
      <c r="P1726" s="464"/>
      <c r="Q1726" s="302" t="s">
        <v>48</v>
      </c>
      <c r="R1726" s="297" t="s">
        <v>255</v>
      </c>
      <c r="S1726" s="297" t="s">
        <v>51</v>
      </c>
      <c r="T1726" s="297"/>
      <c r="U1726" s="344"/>
      <c r="V1726" s="344"/>
      <c r="W1726" s="335">
        <f t="shared" si="26"/>
        <v>0</v>
      </c>
      <c r="X1726" s="292" t="s">
        <v>439</v>
      </c>
    </row>
    <row r="1727" spans="1:24" ht="36" x14ac:dyDescent="0.2">
      <c r="A1727" s="286" t="s">
        <v>350</v>
      </c>
      <c r="B1727" s="349">
        <v>431</v>
      </c>
      <c r="C1727" s="286" t="s">
        <v>1412</v>
      </c>
      <c r="D1727" s="286" t="s">
        <v>82</v>
      </c>
      <c r="E1727" s="286">
        <v>47</v>
      </c>
      <c r="F1727" s="286">
        <v>148</v>
      </c>
      <c r="G1727" s="286">
        <v>18</v>
      </c>
      <c r="H1727" s="286">
        <v>3</v>
      </c>
      <c r="I1727" s="286">
        <v>8</v>
      </c>
      <c r="J1727" s="349">
        <v>144</v>
      </c>
      <c r="K1727" s="286" t="s">
        <v>50</v>
      </c>
      <c r="L1727" s="286" t="s">
        <v>44</v>
      </c>
      <c r="M1727" s="286" t="s">
        <v>45</v>
      </c>
      <c r="N1727" s="286" t="s">
        <v>43</v>
      </c>
      <c r="O1727" s="286" t="s">
        <v>43</v>
      </c>
      <c r="P1727" s="302" t="s">
        <v>394</v>
      </c>
      <c r="Q1727" s="302" t="s">
        <v>71</v>
      </c>
      <c r="R1727" s="297" t="s">
        <v>58</v>
      </c>
      <c r="S1727" s="297" t="s">
        <v>45</v>
      </c>
      <c r="T1727" s="297" t="s">
        <v>72</v>
      </c>
      <c r="U1727" s="344"/>
      <c r="V1727" s="344"/>
      <c r="W1727" s="335">
        <f t="shared" si="26"/>
        <v>0</v>
      </c>
      <c r="X1727" s="292" t="s">
        <v>439</v>
      </c>
    </row>
    <row r="1728" spans="1:24" x14ac:dyDescent="0.2">
      <c r="A1728" s="463" t="s">
        <v>350</v>
      </c>
      <c r="B1728" s="465">
        <v>432</v>
      </c>
      <c r="C1728" s="463" t="s">
        <v>1413</v>
      </c>
      <c r="D1728" s="463" t="s">
        <v>82</v>
      </c>
      <c r="E1728" s="463">
        <v>59</v>
      </c>
      <c r="F1728" s="463">
        <v>185</v>
      </c>
      <c r="G1728" s="463">
        <v>16</v>
      </c>
      <c r="H1728" s="463">
        <v>4</v>
      </c>
      <c r="I1728" s="463">
        <v>9</v>
      </c>
      <c r="J1728" s="465">
        <v>144</v>
      </c>
      <c r="K1728" s="463" t="s">
        <v>50</v>
      </c>
      <c r="L1728" s="463" t="s">
        <v>44</v>
      </c>
      <c r="M1728" s="463" t="s">
        <v>51</v>
      </c>
      <c r="N1728" s="463" t="s">
        <v>43</v>
      </c>
      <c r="O1728" s="463" t="s">
        <v>43</v>
      </c>
      <c r="P1728" s="464" t="s">
        <v>395</v>
      </c>
      <c r="Q1728" s="302" t="s">
        <v>46</v>
      </c>
      <c r="R1728" s="297" t="s">
        <v>255</v>
      </c>
      <c r="S1728" s="297" t="s">
        <v>45</v>
      </c>
      <c r="T1728" s="297"/>
      <c r="U1728" s="344"/>
      <c r="V1728" s="344"/>
      <c r="W1728" s="335">
        <f t="shared" si="26"/>
        <v>0</v>
      </c>
      <c r="X1728" s="292" t="s">
        <v>439</v>
      </c>
    </row>
    <row r="1729" spans="1:24" ht="24" x14ac:dyDescent="0.2">
      <c r="A1729" s="463"/>
      <c r="B1729" s="465"/>
      <c r="C1729" s="463"/>
      <c r="D1729" s="463"/>
      <c r="E1729" s="463"/>
      <c r="F1729" s="463"/>
      <c r="G1729" s="463"/>
      <c r="H1729" s="463"/>
      <c r="I1729" s="463"/>
      <c r="J1729" s="465"/>
      <c r="K1729" s="463"/>
      <c r="L1729" s="463"/>
      <c r="M1729" s="463"/>
      <c r="N1729" s="463"/>
      <c r="O1729" s="463"/>
      <c r="P1729" s="464"/>
      <c r="Q1729" s="302" t="s">
        <v>48</v>
      </c>
      <c r="R1729" s="297" t="s">
        <v>255</v>
      </c>
      <c r="S1729" s="297" t="s">
        <v>45</v>
      </c>
      <c r="T1729" s="297"/>
      <c r="U1729" s="344"/>
      <c r="V1729" s="344"/>
      <c r="W1729" s="335">
        <f t="shared" si="26"/>
        <v>0</v>
      </c>
      <c r="X1729" s="292" t="s">
        <v>439</v>
      </c>
    </row>
    <row r="1730" spans="1:24" ht="48" x14ac:dyDescent="0.2">
      <c r="A1730" s="286" t="s">
        <v>350</v>
      </c>
      <c r="B1730" s="349">
        <v>433</v>
      </c>
      <c r="C1730" s="286" t="s">
        <v>1414</v>
      </c>
      <c r="D1730" s="286" t="s">
        <v>82</v>
      </c>
      <c r="E1730" s="286">
        <v>65</v>
      </c>
      <c r="F1730" s="286">
        <v>204</v>
      </c>
      <c r="G1730" s="286">
        <v>18</v>
      </c>
      <c r="H1730" s="286">
        <v>4</v>
      </c>
      <c r="I1730" s="286">
        <v>9</v>
      </c>
      <c r="J1730" s="349">
        <v>162</v>
      </c>
      <c r="K1730" s="286" t="s">
        <v>50</v>
      </c>
      <c r="L1730" s="286" t="s">
        <v>44</v>
      </c>
      <c r="M1730" s="286" t="s">
        <v>51</v>
      </c>
      <c r="N1730" s="286" t="s">
        <v>43</v>
      </c>
      <c r="O1730" s="286" t="s">
        <v>43</v>
      </c>
      <c r="P1730" s="302" t="s">
        <v>396</v>
      </c>
      <c r="Q1730" s="302" t="s">
        <v>71</v>
      </c>
      <c r="R1730" s="297" t="s">
        <v>58</v>
      </c>
      <c r="S1730" s="297" t="s">
        <v>45</v>
      </c>
      <c r="T1730" s="297" t="s">
        <v>72</v>
      </c>
      <c r="U1730" s="344"/>
      <c r="V1730" s="344"/>
      <c r="W1730" s="335">
        <f t="shared" si="26"/>
        <v>0</v>
      </c>
      <c r="X1730" s="292" t="s">
        <v>439</v>
      </c>
    </row>
    <row r="1731" spans="1:24" x14ac:dyDescent="0.2">
      <c r="A1731" s="463" t="s">
        <v>350</v>
      </c>
      <c r="B1731" s="465">
        <v>434</v>
      </c>
      <c r="C1731" s="463" t="s">
        <v>1415</v>
      </c>
      <c r="D1731" s="463" t="s">
        <v>82</v>
      </c>
      <c r="E1731" s="463">
        <v>51</v>
      </c>
      <c r="F1731" s="463">
        <v>160</v>
      </c>
      <c r="G1731" s="463">
        <v>16</v>
      </c>
      <c r="H1731" s="463">
        <v>3</v>
      </c>
      <c r="I1731" s="463">
        <v>9</v>
      </c>
      <c r="J1731" s="465">
        <v>144</v>
      </c>
      <c r="K1731" s="463" t="s">
        <v>50</v>
      </c>
      <c r="L1731" s="463" t="s">
        <v>44</v>
      </c>
      <c r="M1731" s="463" t="s">
        <v>45</v>
      </c>
      <c r="N1731" s="463" t="s">
        <v>43</v>
      </c>
      <c r="O1731" s="463" t="s">
        <v>43</v>
      </c>
      <c r="P1731" s="464" t="s">
        <v>397</v>
      </c>
      <c r="Q1731" s="302" t="s">
        <v>46</v>
      </c>
      <c r="R1731" s="297" t="s">
        <v>255</v>
      </c>
      <c r="S1731" s="297" t="s">
        <v>51</v>
      </c>
      <c r="T1731" s="297"/>
      <c r="U1731" s="344"/>
      <c r="V1731" s="344"/>
      <c r="W1731" s="335">
        <f t="shared" ref="W1731:W1794" si="27">U1731+V1731</f>
        <v>0</v>
      </c>
      <c r="X1731" s="292" t="s">
        <v>439</v>
      </c>
    </row>
    <row r="1732" spans="1:24" ht="24" x14ac:dyDescent="0.2">
      <c r="A1732" s="463"/>
      <c r="B1732" s="465"/>
      <c r="C1732" s="463"/>
      <c r="D1732" s="463"/>
      <c r="E1732" s="463"/>
      <c r="F1732" s="463"/>
      <c r="G1732" s="463"/>
      <c r="H1732" s="463"/>
      <c r="I1732" s="463"/>
      <c r="J1732" s="465"/>
      <c r="K1732" s="463"/>
      <c r="L1732" s="463"/>
      <c r="M1732" s="463"/>
      <c r="N1732" s="463"/>
      <c r="O1732" s="463"/>
      <c r="P1732" s="464"/>
      <c r="Q1732" s="302" t="s">
        <v>48</v>
      </c>
      <c r="R1732" s="297" t="s">
        <v>255</v>
      </c>
      <c r="S1732" s="297" t="s">
        <v>51</v>
      </c>
      <c r="T1732" s="297"/>
      <c r="U1732" s="344"/>
      <c r="V1732" s="344"/>
      <c r="W1732" s="335">
        <f t="shared" si="27"/>
        <v>0</v>
      </c>
      <c r="X1732" s="292" t="s">
        <v>439</v>
      </c>
    </row>
    <row r="1733" spans="1:24" ht="48" x14ac:dyDescent="0.2">
      <c r="A1733" s="286" t="s">
        <v>350</v>
      </c>
      <c r="B1733" s="349">
        <v>435</v>
      </c>
      <c r="C1733" s="286" t="s">
        <v>1416</v>
      </c>
      <c r="D1733" s="286" t="s">
        <v>82</v>
      </c>
      <c r="E1733" s="286">
        <v>60</v>
      </c>
      <c r="F1733" s="286">
        <v>188</v>
      </c>
      <c r="G1733" s="286">
        <v>16</v>
      </c>
      <c r="H1733" s="286">
        <v>3</v>
      </c>
      <c r="I1733" s="286">
        <v>9</v>
      </c>
      <c r="J1733" s="349">
        <v>144</v>
      </c>
      <c r="K1733" s="286" t="s">
        <v>50</v>
      </c>
      <c r="L1733" s="286" t="s">
        <v>44</v>
      </c>
      <c r="M1733" s="286" t="s">
        <v>45</v>
      </c>
      <c r="N1733" s="286" t="s">
        <v>43</v>
      </c>
      <c r="O1733" s="286" t="s">
        <v>43</v>
      </c>
      <c r="P1733" s="302" t="s">
        <v>398</v>
      </c>
      <c r="Q1733" s="302" t="s">
        <v>71</v>
      </c>
      <c r="R1733" s="297" t="s">
        <v>255</v>
      </c>
      <c r="S1733" s="297" t="s">
        <v>51</v>
      </c>
      <c r="T1733" s="297" t="s">
        <v>72</v>
      </c>
      <c r="U1733" s="344"/>
      <c r="V1733" s="344"/>
      <c r="W1733" s="335">
        <f t="shared" si="27"/>
        <v>0</v>
      </c>
      <c r="X1733" s="292" t="s">
        <v>439</v>
      </c>
    </row>
    <row r="1734" spans="1:24" ht="48" x14ac:dyDescent="0.2">
      <c r="A1734" s="286" t="s">
        <v>350</v>
      </c>
      <c r="B1734" s="349">
        <v>436</v>
      </c>
      <c r="C1734" s="286" t="s">
        <v>1417</v>
      </c>
      <c r="D1734" s="286" t="s">
        <v>82</v>
      </c>
      <c r="E1734" s="286">
        <v>72</v>
      </c>
      <c r="F1734" s="286">
        <v>226</v>
      </c>
      <c r="G1734" s="286">
        <v>20</v>
      </c>
      <c r="H1734" s="286">
        <v>3</v>
      </c>
      <c r="I1734" s="286">
        <v>11</v>
      </c>
      <c r="J1734" s="349">
        <v>220</v>
      </c>
      <c r="K1734" s="286" t="s">
        <v>50</v>
      </c>
      <c r="L1734" s="286" t="s">
        <v>44</v>
      </c>
      <c r="M1734" s="286" t="s">
        <v>45</v>
      </c>
      <c r="N1734" s="286" t="s">
        <v>43</v>
      </c>
      <c r="O1734" s="286" t="s">
        <v>43</v>
      </c>
      <c r="P1734" s="302" t="s">
        <v>396</v>
      </c>
      <c r="Q1734" s="302" t="s">
        <v>71</v>
      </c>
      <c r="R1734" s="297" t="s">
        <v>255</v>
      </c>
      <c r="S1734" s="297" t="s">
        <v>51</v>
      </c>
      <c r="T1734" s="297" t="s">
        <v>72</v>
      </c>
      <c r="U1734" s="344"/>
      <c r="V1734" s="344"/>
      <c r="W1734" s="335">
        <f t="shared" si="27"/>
        <v>0</v>
      </c>
      <c r="X1734" s="292" t="s">
        <v>439</v>
      </c>
    </row>
    <row r="1735" spans="1:24" x14ac:dyDescent="0.2">
      <c r="A1735" s="463" t="s">
        <v>350</v>
      </c>
      <c r="B1735" s="465">
        <v>437</v>
      </c>
      <c r="C1735" s="463" t="s">
        <v>1418</v>
      </c>
      <c r="D1735" s="463" t="s">
        <v>42</v>
      </c>
      <c r="E1735" s="463">
        <v>45</v>
      </c>
      <c r="F1735" s="463">
        <v>141</v>
      </c>
      <c r="G1735" s="463">
        <v>14</v>
      </c>
      <c r="H1735" s="463">
        <v>2</v>
      </c>
      <c r="I1735" s="463">
        <v>9</v>
      </c>
      <c r="J1735" s="465">
        <v>126</v>
      </c>
      <c r="K1735" s="463" t="s">
        <v>50</v>
      </c>
      <c r="L1735" s="463" t="s">
        <v>44</v>
      </c>
      <c r="M1735" s="463" t="s">
        <v>45</v>
      </c>
      <c r="N1735" s="463" t="s">
        <v>45</v>
      </c>
      <c r="O1735" s="463" t="s">
        <v>51</v>
      </c>
      <c r="P1735" s="464"/>
      <c r="Q1735" s="302" t="s">
        <v>46</v>
      </c>
      <c r="R1735" s="297" t="s">
        <v>255</v>
      </c>
      <c r="S1735" s="297" t="s">
        <v>51</v>
      </c>
      <c r="T1735" s="297"/>
      <c r="U1735" s="344"/>
      <c r="V1735" s="344"/>
      <c r="W1735" s="335">
        <f t="shared" si="27"/>
        <v>0</v>
      </c>
      <c r="X1735" s="292" t="s">
        <v>439</v>
      </c>
    </row>
    <row r="1736" spans="1:24" ht="24" x14ac:dyDescent="0.2">
      <c r="A1736" s="463"/>
      <c r="B1736" s="465"/>
      <c r="C1736" s="463"/>
      <c r="D1736" s="463"/>
      <c r="E1736" s="463"/>
      <c r="F1736" s="463"/>
      <c r="G1736" s="463"/>
      <c r="H1736" s="463"/>
      <c r="I1736" s="463"/>
      <c r="J1736" s="465"/>
      <c r="K1736" s="463"/>
      <c r="L1736" s="463"/>
      <c r="M1736" s="463"/>
      <c r="N1736" s="463"/>
      <c r="O1736" s="463"/>
      <c r="P1736" s="464"/>
      <c r="Q1736" s="302" t="s">
        <v>48</v>
      </c>
      <c r="R1736" s="297" t="s">
        <v>255</v>
      </c>
      <c r="S1736" s="297" t="s">
        <v>51</v>
      </c>
      <c r="T1736" s="297"/>
      <c r="U1736" s="344"/>
      <c r="V1736" s="344"/>
      <c r="W1736" s="335">
        <f t="shared" si="27"/>
        <v>0</v>
      </c>
      <c r="X1736" s="292" t="s">
        <v>439</v>
      </c>
    </row>
    <row r="1737" spans="1:24" ht="24" x14ac:dyDescent="0.2">
      <c r="A1737" s="286" t="s">
        <v>350</v>
      </c>
      <c r="B1737" s="349">
        <v>438</v>
      </c>
      <c r="C1737" s="286" t="s">
        <v>1419</v>
      </c>
      <c r="D1737" s="286" t="s">
        <v>75</v>
      </c>
      <c r="E1737" s="286">
        <v>62</v>
      </c>
      <c r="F1737" s="286">
        <v>195</v>
      </c>
      <c r="G1737" s="286">
        <v>13</v>
      </c>
      <c r="H1737" s="286">
        <v>3</v>
      </c>
      <c r="I1737" s="286">
        <v>7</v>
      </c>
      <c r="J1737" s="349">
        <v>91</v>
      </c>
      <c r="K1737" s="286" t="s">
        <v>50</v>
      </c>
      <c r="L1737" s="286" t="s">
        <v>44</v>
      </c>
      <c r="M1737" s="286" t="s">
        <v>45</v>
      </c>
      <c r="N1737" s="286" t="s">
        <v>45</v>
      </c>
      <c r="O1737" s="286" t="s">
        <v>51</v>
      </c>
      <c r="P1737" s="302"/>
      <c r="Q1737" s="302" t="s">
        <v>48</v>
      </c>
      <c r="R1737" s="297" t="s">
        <v>255</v>
      </c>
      <c r="S1737" s="297" t="s">
        <v>51</v>
      </c>
      <c r="T1737" s="297"/>
      <c r="U1737" s="344"/>
      <c r="V1737" s="344"/>
      <c r="W1737" s="335">
        <f t="shared" si="27"/>
        <v>0</v>
      </c>
      <c r="X1737" s="292" t="s">
        <v>49</v>
      </c>
    </row>
    <row r="1738" spans="1:24" ht="24" x14ac:dyDescent="0.2">
      <c r="A1738" s="463" t="s">
        <v>350</v>
      </c>
      <c r="B1738" s="465">
        <v>447</v>
      </c>
      <c r="C1738" s="463" t="s">
        <v>1420</v>
      </c>
      <c r="D1738" s="463" t="s">
        <v>59</v>
      </c>
      <c r="E1738" s="463">
        <v>38</v>
      </c>
      <c r="F1738" s="463">
        <v>119</v>
      </c>
      <c r="G1738" s="463">
        <v>11</v>
      </c>
      <c r="H1738" s="463">
        <v>2</v>
      </c>
      <c r="I1738" s="463">
        <v>9</v>
      </c>
      <c r="J1738" s="465">
        <v>99</v>
      </c>
      <c r="K1738" s="463" t="s">
        <v>43</v>
      </c>
      <c r="L1738" s="463" t="s">
        <v>44</v>
      </c>
      <c r="M1738" s="463" t="s">
        <v>45</v>
      </c>
      <c r="N1738" s="463" t="s">
        <v>51</v>
      </c>
      <c r="O1738" s="463" t="s">
        <v>51</v>
      </c>
      <c r="P1738" s="464" t="s">
        <v>85</v>
      </c>
      <c r="Q1738" s="302" t="s">
        <v>46</v>
      </c>
      <c r="R1738" s="297" t="s">
        <v>255</v>
      </c>
      <c r="S1738" s="297" t="s">
        <v>51</v>
      </c>
      <c r="T1738" s="297" t="s">
        <v>56</v>
      </c>
      <c r="U1738" s="344"/>
      <c r="V1738" s="344"/>
      <c r="W1738" s="335">
        <f t="shared" si="27"/>
        <v>0</v>
      </c>
      <c r="X1738" s="292" t="s">
        <v>439</v>
      </c>
    </row>
    <row r="1739" spans="1:24" ht="24" x14ac:dyDescent="0.2">
      <c r="A1739" s="463"/>
      <c r="B1739" s="465"/>
      <c r="C1739" s="463"/>
      <c r="D1739" s="463"/>
      <c r="E1739" s="463"/>
      <c r="F1739" s="463"/>
      <c r="G1739" s="463"/>
      <c r="H1739" s="463"/>
      <c r="I1739" s="463"/>
      <c r="J1739" s="465"/>
      <c r="K1739" s="463"/>
      <c r="L1739" s="463"/>
      <c r="M1739" s="463"/>
      <c r="N1739" s="463"/>
      <c r="O1739" s="463"/>
      <c r="P1739" s="464"/>
      <c r="Q1739" s="302" t="s">
        <v>48</v>
      </c>
      <c r="R1739" s="297" t="s">
        <v>255</v>
      </c>
      <c r="S1739" s="297" t="s">
        <v>51</v>
      </c>
      <c r="T1739" s="297"/>
      <c r="U1739" s="344"/>
      <c r="V1739" s="344"/>
      <c r="W1739" s="335">
        <f t="shared" si="27"/>
        <v>0</v>
      </c>
      <c r="X1739" s="292" t="s">
        <v>439</v>
      </c>
    </row>
    <row r="1740" spans="1:24" x14ac:dyDescent="0.2">
      <c r="A1740" s="286" t="s">
        <v>350</v>
      </c>
      <c r="B1740" s="349">
        <v>457</v>
      </c>
      <c r="C1740" s="286" t="s">
        <v>1421</v>
      </c>
      <c r="D1740" s="286" t="s">
        <v>82</v>
      </c>
      <c r="E1740" s="286">
        <v>68</v>
      </c>
      <c r="F1740" s="286">
        <v>214</v>
      </c>
      <c r="G1740" s="286">
        <v>22</v>
      </c>
      <c r="H1740" s="286">
        <v>3</v>
      </c>
      <c r="I1740" s="286">
        <v>10</v>
      </c>
      <c r="J1740" s="349">
        <v>220</v>
      </c>
      <c r="K1740" s="286" t="s">
        <v>50</v>
      </c>
      <c r="L1740" s="286" t="s">
        <v>44</v>
      </c>
      <c r="M1740" s="286" t="s">
        <v>45</v>
      </c>
      <c r="N1740" s="286" t="s">
        <v>45</v>
      </c>
      <c r="O1740" s="286" t="s">
        <v>51</v>
      </c>
      <c r="P1740" s="302"/>
      <c r="Q1740" s="302" t="s">
        <v>46</v>
      </c>
      <c r="R1740" s="297" t="s">
        <v>255</v>
      </c>
      <c r="S1740" s="297" t="s">
        <v>51</v>
      </c>
      <c r="T1740" s="297"/>
      <c r="U1740" s="344"/>
      <c r="V1740" s="344"/>
      <c r="W1740" s="335">
        <f t="shared" si="27"/>
        <v>0</v>
      </c>
      <c r="X1740" s="292" t="s">
        <v>439</v>
      </c>
    </row>
    <row r="1741" spans="1:24" x14ac:dyDescent="0.2">
      <c r="A1741" s="286" t="s">
        <v>350</v>
      </c>
      <c r="B1741" s="349">
        <v>458</v>
      </c>
      <c r="C1741" s="286" t="s">
        <v>1422</v>
      </c>
      <c r="D1741" s="286" t="s">
        <v>82</v>
      </c>
      <c r="E1741" s="286">
        <v>73</v>
      </c>
      <c r="F1741" s="286">
        <v>229</v>
      </c>
      <c r="G1741" s="286">
        <v>24</v>
      </c>
      <c r="H1741" s="286">
        <v>4</v>
      </c>
      <c r="I1741" s="286">
        <v>10</v>
      </c>
      <c r="J1741" s="349">
        <v>240</v>
      </c>
      <c r="K1741" s="286" t="s">
        <v>50</v>
      </c>
      <c r="L1741" s="286" t="s">
        <v>44</v>
      </c>
      <c r="M1741" s="286" t="s">
        <v>45</v>
      </c>
      <c r="N1741" s="286" t="s">
        <v>51</v>
      </c>
      <c r="O1741" s="286" t="s">
        <v>51</v>
      </c>
      <c r="P1741" s="302" t="s">
        <v>343</v>
      </c>
      <c r="Q1741" s="302" t="s">
        <v>46</v>
      </c>
      <c r="R1741" s="297" t="s">
        <v>255</v>
      </c>
      <c r="S1741" s="297" t="s">
        <v>51</v>
      </c>
      <c r="T1741" s="297"/>
      <c r="U1741" s="344"/>
      <c r="V1741" s="344"/>
      <c r="W1741" s="335">
        <f t="shared" si="27"/>
        <v>0</v>
      </c>
      <c r="X1741" s="292" t="s">
        <v>439</v>
      </c>
    </row>
    <row r="1742" spans="1:24" x14ac:dyDescent="0.2">
      <c r="A1742" s="286" t="s">
        <v>350</v>
      </c>
      <c r="B1742" s="349">
        <v>459</v>
      </c>
      <c r="C1742" s="286" t="s">
        <v>1423</v>
      </c>
      <c r="D1742" s="286" t="s">
        <v>82</v>
      </c>
      <c r="E1742" s="286">
        <v>44</v>
      </c>
      <c r="F1742" s="286">
        <v>138</v>
      </c>
      <c r="G1742" s="286">
        <v>22</v>
      </c>
      <c r="H1742" s="286">
        <v>3</v>
      </c>
      <c r="I1742" s="286">
        <v>8</v>
      </c>
      <c r="J1742" s="349">
        <v>176</v>
      </c>
      <c r="K1742" s="286" t="s">
        <v>50</v>
      </c>
      <c r="L1742" s="286" t="s">
        <v>44</v>
      </c>
      <c r="M1742" s="286" t="s">
        <v>45</v>
      </c>
      <c r="N1742" s="286" t="s">
        <v>45</v>
      </c>
      <c r="O1742" s="286" t="s">
        <v>51</v>
      </c>
      <c r="P1742" s="302"/>
      <c r="Q1742" s="302" t="s">
        <v>46</v>
      </c>
      <c r="R1742" s="297" t="s">
        <v>255</v>
      </c>
      <c r="S1742" s="297" t="s">
        <v>51</v>
      </c>
      <c r="T1742" s="297"/>
      <c r="U1742" s="344"/>
      <c r="V1742" s="344"/>
      <c r="W1742" s="335">
        <f t="shared" si="27"/>
        <v>0</v>
      </c>
      <c r="X1742" s="292" t="s">
        <v>439</v>
      </c>
    </row>
    <row r="1743" spans="1:24" ht="24" x14ac:dyDescent="0.2">
      <c r="A1743" s="286" t="s">
        <v>350</v>
      </c>
      <c r="B1743" s="349">
        <v>460</v>
      </c>
      <c r="C1743" s="286" t="s">
        <v>1424</v>
      </c>
      <c r="D1743" s="286" t="s">
        <v>82</v>
      </c>
      <c r="E1743" s="286">
        <v>67</v>
      </c>
      <c r="F1743" s="286">
        <v>210</v>
      </c>
      <c r="G1743" s="286">
        <v>20</v>
      </c>
      <c r="H1743" s="286">
        <v>4</v>
      </c>
      <c r="I1743" s="286">
        <v>9</v>
      </c>
      <c r="J1743" s="349">
        <v>180</v>
      </c>
      <c r="K1743" s="286" t="s">
        <v>50</v>
      </c>
      <c r="L1743" s="286" t="s">
        <v>44</v>
      </c>
      <c r="M1743" s="286" t="s">
        <v>51</v>
      </c>
      <c r="N1743" s="286" t="s">
        <v>51</v>
      </c>
      <c r="O1743" s="286" t="s">
        <v>51</v>
      </c>
      <c r="P1743" s="302" t="s">
        <v>399</v>
      </c>
      <c r="Q1743" s="302" t="s">
        <v>46</v>
      </c>
      <c r="R1743" s="297" t="s">
        <v>255</v>
      </c>
      <c r="S1743" s="297" t="s">
        <v>45</v>
      </c>
      <c r="T1743" s="297"/>
      <c r="U1743" s="344"/>
      <c r="V1743" s="344"/>
      <c r="W1743" s="335">
        <f t="shared" si="27"/>
        <v>0</v>
      </c>
      <c r="X1743" s="292" t="s">
        <v>439</v>
      </c>
    </row>
    <row r="1744" spans="1:24" x14ac:dyDescent="0.2">
      <c r="A1744" s="286" t="s">
        <v>350</v>
      </c>
      <c r="B1744" s="349">
        <v>461</v>
      </c>
      <c r="C1744" s="286" t="s">
        <v>1425</v>
      </c>
      <c r="D1744" s="286" t="s">
        <v>82</v>
      </c>
      <c r="E1744" s="286">
        <v>75</v>
      </c>
      <c r="F1744" s="286">
        <v>236</v>
      </c>
      <c r="G1744" s="286">
        <v>24</v>
      </c>
      <c r="H1744" s="286">
        <v>2</v>
      </c>
      <c r="I1744" s="286">
        <v>9</v>
      </c>
      <c r="J1744" s="349">
        <v>216</v>
      </c>
      <c r="K1744" s="286" t="s">
        <v>50</v>
      </c>
      <c r="L1744" s="286" t="s">
        <v>44</v>
      </c>
      <c r="M1744" s="286" t="s">
        <v>45</v>
      </c>
      <c r="N1744" s="286" t="s">
        <v>45</v>
      </c>
      <c r="O1744" s="286" t="s">
        <v>51</v>
      </c>
      <c r="P1744" s="302"/>
      <c r="Q1744" s="302" t="s">
        <v>46</v>
      </c>
      <c r="R1744" s="297" t="s">
        <v>255</v>
      </c>
      <c r="S1744" s="297" t="s">
        <v>51</v>
      </c>
      <c r="T1744" s="297"/>
      <c r="U1744" s="344"/>
      <c r="V1744" s="344"/>
      <c r="W1744" s="335">
        <f t="shared" si="27"/>
        <v>0</v>
      </c>
      <c r="X1744" s="292" t="s">
        <v>439</v>
      </c>
    </row>
    <row r="1745" spans="1:24" x14ac:dyDescent="0.2">
      <c r="A1745" s="286" t="s">
        <v>350</v>
      </c>
      <c r="B1745" s="349">
        <v>462</v>
      </c>
      <c r="C1745" s="286" t="s">
        <v>1426</v>
      </c>
      <c r="D1745" s="286" t="s">
        <v>82</v>
      </c>
      <c r="E1745" s="286">
        <v>86</v>
      </c>
      <c r="F1745" s="286">
        <v>270</v>
      </c>
      <c r="G1745" s="286">
        <v>24</v>
      </c>
      <c r="H1745" s="286">
        <v>2</v>
      </c>
      <c r="I1745" s="286">
        <v>12</v>
      </c>
      <c r="J1745" s="349">
        <v>288</v>
      </c>
      <c r="K1745" s="286" t="s">
        <v>50</v>
      </c>
      <c r="L1745" s="286" t="s">
        <v>44</v>
      </c>
      <c r="M1745" s="286" t="s">
        <v>45</v>
      </c>
      <c r="N1745" s="286" t="s">
        <v>43</v>
      </c>
      <c r="O1745" s="286" t="s">
        <v>43</v>
      </c>
      <c r="P1745" s="302" t="s">
        <v>62</v>
      </c>
      <c r="Q1745" s="302" t="s">
        <v>71</v>
      </c>
      <c r="R1745" s="297" t="s">
        <v>58</v>
      </c>
      <c r="S1745" s="297" t="s">
        <v>45</v>
      </c>
      <c r="T1745" s="297" t="s">
        <v>72</v>
      </c>
      <c r="U1745" s="344"/>
      <c r="V1745" s="344"/>
      <c r="W1745" s="335">
        <f t="shared" si="27"/>
        <v>0</v>
      </c>
      <c r="X1745" s="292" t="s">
        <v>439</v>
      </c>
    </row>
    <row r="1746" spans="1:24" x14ac:dyDescent="0.2">
      <c r="A1746" s="286" t="s">
        <v>350</v>
      </c>
      <c r="B1746" s="349">
        <v>463</v>
      </c>
      <c r="C1746" s="286" t="s">
        <v>1427</v>
      </c>
      <c r="D1746" s="286" t="s">
        <v>82</v>
      </c>
      <c r="E1746" s="286">
        <v>72</v>
      </c>
      <c r="F1746" s="286">
        <v>226</v>
      </c>
      <c r="G1746" s="286">
        <v>20</v>
      </c>
      <c r="H1746" s="286">
        <v>4</v>
      </c>
      <c r="I1746" s="286">
        <v>10</v>
      </c>
      <c r="J1746" s="349">
        <v>200</v>
      </c>
      <c r="K1746" s="286" t="s">
        <v>50</v>
      </c>
      <c r="L1746" s="286" t="s">
        <v>44</v>
      </c>
      <c r="M1746" s="286" t="s">
        <v>45</v>
      </c>
      <c r="N1746" s="286" t="s">
        <v>51</v>
      </c>
      <c r="O1746" s="286" t="s">
        <v>51</v>
      </c>
      <c r="P1746" s="302"/>
      <c r="Q1746" s="302" t="s">
        <v>46</v>
      </c>
      <c r="R1746" s="297" t="s">
        <v>255</v>
      </c>
      <c r="S1746" s="297" t="s">
        <v>51</v>
      </c>
      <c r="T1746" s="297"/>
      <c r="U1746" s="344"/>
      <c r="V1746" s="344"/>
      <c r="W1746" s="335">
        <f t="shared" si="27"/>
        <v>0</v>
      </c>
      <c r="X1746" s="292" t="s">
        <v>439</v>
      </c>
    </row>
    <row r="1747" spans="1:24" x14ac:dyDescent="0.2">
      <c r="A1747" s="463" t="s">
        <v>350</v>
      </c>
      <c r="B1747" s="465">
        <v>464</v>
      </c>
      <c r="C1747" s="463" t="s">
        <v>1428</v>
      </c>
      <c r="D1747" s="463" t="s">
        <v>82</v>
      </c>
      <c r="E1747" s="463">
        <v>71</v>
      </c>
      <c r="F1747" s="463">
        <v>223</v>
      </c>
      <c r="G1747" s="463">
        <v>20</v>
      </c>
      <c r="H1747" s="463">
        <v>4</v>
      </c>
      <c r="I1747" s="463">
        <v>9</v>
      </c>
      <c r="J1747" s="465">
        <v>180</v>
      </c>
      <c r="K1747" s="463" t="s">
        <v>50</v>
      </c>
      <c r="L1747" s="463" t="s">
        <v>44</v>
      </c>
      <c r="M1747" s="463" t="s">
        <v>51</v>
      </c>
      <c r="N1747" s="463" t="s">
        <v>51</v>
      </c>
      <c r="O1747" s="463" t="s">
        <v>51</v>
      </c>
      <c r="P1747" s="464" t="s">
        <v>400</v>
      </c>
      <c r="Q1747" s="302" t="s">
        <v>46</v>
      </c>
      <c r="R1747" s="297" t="s">
        <v>255</v>
      </c>
      <c r="S1747" s="297" t="s">
        <v>51</v>
      </c>
      <c r="T1747" s="297"/>
      <c r="U1747" s="344"/>
      <c r="V1747" s="344"/>
      <c r="W1747" s="335">
        <f t="shared" si="27"/>
        <v>0</v>
      </c>
      <c r="X1747" s="292" t="s">
        <v>439</v>
      </c>
    </row>
    <row r="1748" spans="1:24" ht="36" x14ac:dyDescent="0.2">
      <c r="A1748" s="463"/>
      <c r="B1748" s="465"/>
      <c r="C1748" s="463"/>
      <c r="D1748" s="463"/>
      <c r="E1748" s="463"/>
      <c r="F1748" s="463"/>
      <c r="G1748" s="463"/>
      <c r="H1748" s="463"/>
      <c r="I1748" s="463"/>
      <c r="J1748" s="465"/>
      <c r="K1748" s="463"/>
      <c r="L1748" s="463"/>
      <c r="M1748" s="463"/>
      <c r="N1748" s="463"/>
      <c r="O1748" s="463"/>
      <c r="P1748" s="464"/>
      <c r="Q1748" s="302" t="s">
        <v>73</v>
      </c>
      <c r="R1748" s="297" t="s">
        <v>255</v>
      </c>
      <c r="S1748" s="297" t="s">
        <v>51</v>
      </c>
      <c r="T1748" s="297" t="s">
        <v>74</v>
      </c>
      <c r="U1748" s="344"/>
      <c r="V1748" s="344"/>
      <c r="W1748" s="335">
        <f t="shared" si="27"/>
        <v>0</v>
      </c>
      <c r="X1748" s="292" t="s">
        <v>439</v>
      </c>
    </row>
    <row r="1749" spans="1:24" x14ac:dyDescent="0.2">
      <c r="A1749" s="463" t="s">
        <v>350</v>
      </c>
      <c r="B1749" s="465">
        <v>465</v>
      </c>
      <c r="C1749" s="463" t="s">
        <v>1429</v>
      </c>
      <c r="D1749" s="463" t="s">
        <v>42</v>
      </c>
      <c r="E1749" s="463">
        <v>78</v>
      </c>
      <c r="F1749" s="463">
        <v>245</v>
      </c>
      <c r="G1749" s="463">
        <v>20</v>
      </c>
      <c r="H1749" s="463">
        <v>3</v>
      </c>
      <c r="I1749" s="463">
        <v>10</v>
      </c>
      <c r="J1749" s="465">
        <v>200</v>
      </c>
      <c r="K1749" s="463" t="s">
        <v>50</v>
      </c>
      <c r="L1749" s="463" t="s">
        <v>44</v>
      </c>
      <c r="M1749" s="463" t="s">
        <v>51</v>
      </c>
      <c r="N1749" s="463" t="s">
        <v>45</v>
      </c>
      <c r="O1749" s="463" t="s">
        <v>51</v>
      </c>
      <c r="P1749" s="464" t="s">
        <v>400</v>
      </c>
      <c r="Q1749" s="302" t="s">
        <v>46</v>
      </c>
      <c r="R1749" s="297" t="s">
        <v>255</v>
      </c>
      <c r="S1749" s="297" t="s">
        <v>51</v>
      </c>
      <c r="T1749" s="297"/>
      <c r="U1749" s="344"/>
      <c r="V1749" s="344"/>
      <c r="W1749" s="335">
        <f t="shared" si="27"/>
        <v>0</v>
      </c>
      <c r="X1749" s="292" t="s">
        <v>439</v>
      </c>
    </row>
    <row r="1750" spans="1:24" ht="36" x14ac:dyDescent="0.2">
      <c r="A1750" s="463"/>
      <c r="B1750" s="465"/>
      <c r="C1750" s="463"/>
      <c r="D1750" s="463"/>
      <c r="E1750" s="463"/>
      <c r="F1750" s="463"/>
      <c r="G1750" s="463"/>
      <c r="H1750" s="463"/>
      <c r="I1750" s="463"/>
      <c r="J1750" s="465"/>
      <c r="K1750" s="463"/>
      <c r="L1750" s="463"/>
      <c r="M1750" s="463"/>
      <c r="N1750" s="463"/>
      <c r="O1750" s="463"/>
      <c r="P1750" s="464"/>
      <c r="Q1750" s="302" t="s">
        <v>73</v>
      </c>
      <c r="R1750" s="297" t="s">
        <v>255</v>
      </c>
      <c r="S1750" s="297" t="s">
        <v>51</v>
      </c>
      <c r="T1750" s="297" t="s">
        <v>74</v>
      </c>
      <c r="U1750" s="344"/>
      <c r="V1750" s="344"/>
      <c r="W1750" s="335">
        <f t="shared" si="27"/>
        <v>0</v>
      </c>
      <c r="X1750" s="292" t="s">
        <v>439</v>
      </c>
    </row>
    <row r="1751" spans="1:24" x14ac:dyDescent="0.2">
      <c r="A1751" s="286" t="s">
        <v>350</v>
      </c>
      <c r="B1751" s="349">
        <v>466</v>
      </c>
      <c r="C1751" s="286" t="s">
        <v>1430</v>
      </c>
      <c r="D1751" s="286" t="s">
        <v>59</v>
      </c>
      <c r="E1751" s="286">
        <v>40</v>
      </c>
      <c r="F1751" s="286">
        <v>126</v>
      </c>
      <c r="G1751" s="286">
        <v>14</v>
      </c>
      <c r="H1751" s="286">
        <v>3</v>
      </c>
      <c r="I1751" s="286">
        <v>9</v>
      </c>
      <c r="J1751" s="349">
        <v>126</v>
      </c>
      <c r="K1751" s="286" t="s">
        <v>43</v>
      </c>
      <c r="L1751" s="286" t="s">
        <v>44</v>
      </c>
      <c r="M1751" s="286" t="s">
        <v>45</v>
      </c>
      <c r="N1751" s="286" t="s">
        <v>45</v>
      </c>
      <c r="O1751" s="286" t="s">
        <v>45</v>
      </c>
      <c r="P1751" s="302"/>
      <c r="Q1751" s="302" t="s">
        <v>46</v>
      </c>
      <c r="R1751" s="297" t="s">
        <v>255</v>
      </c>
      <c r="S1751" s="297" t="s">
        <v>51</v>
      </c>
      <c r="T1751" s="297"/>
      <c r="U1751" s="344"/>
      <c r="V1751" s="344"/>
      <c r="W1751" s="335">
        <f t="shared" si="27"/>
        <v>0</v>
      </c>
      <c r="X1751" s="292" t="s">
        <v>439</v>
      </c>
    </row>
    <row r="1752" spans="1:24" ht="24" x14ac:dyDescent="0.2">
      <c r="A1752" s="463" t="s">
        <v>350</v>
      </c>
      <c r="B1752" s="465">
        <v>470</v>
      </c>
      <c r="C1752" s="463" t="s">
        <v>1431</v>
      </c>
      <c r="D1752" s="463" t="s">
        <v>82</v>
      </c>
      <c r="E1752" s="463">
        <v>66</v>
      </c>
      <c r="F1752" s="463">
        <v>207</v>
      </c>
      <c r="G1752" s="463">
        <v>17</v>
      </c>
      <c r="H1752" s="463">
        <v>5</v>
      </c>
      <c r="I1752" s="463">
        <v>9</v>
      </c>
      <c r="J1752" s="465">
        <v>153</v>
      </c>
      <c r="K1752" s="463" t="s">
        <v>50</v>
      </c>
      <c r="L1752" s="463" t="s">
        <v>44</v>
      </c>
      <c r="M1752" s="463" t="s">
        <v>45</v>
      </c>
      <c r="N1752" s="463" t="s">
        <v>51</v>
      </c>
      <c r="O1752" s="463" t="s">
        <v>43</v>
      </c>
      <c r="P1752" s="464" t="s">
        <v>401</v>
      </c>
      <c r="Q1752" s="302" t="s">
        <v>46</v>
      </c>
      <c r="R1752" s="297" t="s">
        <v>255</v>
      </c>
      <c r="S1752" s="297" t="s">
        <v>51</v>
      </c>
      <c r="T1752" s="297" t="s">
        <v>61</v>
      </c>
      <c r="U1752" s="344"/>
      <c r="V1752" s="344"/>
      <c r="W1752" s="335">
        <f t="shared" si="27"/>
        <v>0</v>
      </c>
      <c r="X1752" s="292" t="s">
        <v>439</v>
      </c>
    </row>
    <row r="1753" spans="1:24" ht="24" x14ac:dyDescent="0.2">
      <c r="A1753" s="463"/>
      <c r="B1753" s="465"/>
      <c r="C1753" s="463"/>
      <c r="D1753" s="463"/>
      <c r="E1753" s="463"/>
      <c r="F1753" s="463"/>
      <c r="G1753" s="463"/>
      <c r="H1753" s="463"/>
      <c r="I1753" s="463"/>
      <c r="J1753" s="465"/>
      <c r="K1753" s="463"/>
      <c r="L1753" s="463"/>
      <c r="M1753" s="463"/>
      <c r="N1753" s="463"/>
      <c r="O1753" s="463"/>
      <c r="P1753" s="464"/>
      <c r="Q1753" s="302" t="s">
        <v>48</v>
      </c>
      <c r="R1753" s="297" t="s">
        <v>255</v>
      </c>
      <c r="S1753" s="297" t="s">
        <v>51</v>
      </c>
      <c r="T1753" s="297"/>
      <c r="U1753" s="344"/>
      <c r="V1753" s="344"/>
      <c r="W1753" s="335">
        <f t="shared" si="27"/>
        <v>0</v>
      </c>
      <c r="X1753" s="292" t="s">
        <v>439</v>
      </c>
    </row>
    <row r="1754" spans="1:24" x14ac:dyDescent="0.2">
      <c r="A1754" s="463" t="s">
        <v>350</v>
      </c>
      <c r="B1754" s="465">
        <v>471</v>
      </c>
      <c r="C1754" s="463" t="s">
        <v>1432</v>
      </c>
      <c r="D1754" s="463" t="s">
        <v>82</v>
      </c>
      <c r="E1754" s="463">
        <v>64</v>
      </c>
      <c r="F1754" s="463">
        <v>201</v>
      </c>
      <c r="G1754" s="463">
        <v>19</v>
      </c>
      <c r="H1754" s="463">
        <v>4</v>
      </c>
      <c r="I1754" s="463">
        <v>10</v>
      </c>
      <c r="J1754" s="465">
        <v>190</v>
      </c>
      <c r="K1754" s="463" t="s">
        <v>50</v>
      </c>
      <c r="L1754" s="463" t="s">
        <v>44</v>
      </c>
      <c r="M1754" s="463" t="s">
        <v>51</v>
      </c>
      <c r="N1754" s="463" t="s">
        <v>51</v>
      </c>
      <c r="O1754" s="463" t="s">
        <v>51</v>
      </c>
      <c r="P1754" s="464" t="s">
        <v>274</v>
      </c>
      <c r="Q1754" s="302" t="s">
        <v>46</v>
      </c>
      <c r="R1754" s="297" t="s">
        <v>255</v>
      </c>
      <c r="S1754" s="297" t="s">
        <v>51</v>
      </c>
      <c r="T1754" s="297"/>
      <c r="U1754" s="344"/>
      <c r="V1754" s="344"/>
      <c r="W1754" s="335">
        <f t="shared" si="27"/>
        <v>0</v>
      </c>
      <c r="X1754" s="292" t="s">
        <v>439</v>
      </c>
    </row>
    <row r="1755" spans="1:24" ht="24" x14ac:dyDescent="0.2">
      <c r="A1755" s="463"/>
      <c r="B1755" s="465"/>
      <c r="C1755" s="463"/>
      <c r="D1755" s="463"/>
      <c r="E1755" s="463"/>
      <c r="F1755" s="463"/>
      <c r="G1755" s="463"/>
      <c r="H1755" s="463"/>
      <c r="I1755" s="463"/>
      <c r="J1755" s="465"/>
      <c r="K1755" s="463"/>
      <c r="L1755" s="463"/>
      <c r="M1755" s="463"/>
      <c r="N1755" s="463"/>
      <c r="O1755" s="463"/>
      <c r="P1755" s="464"/>
      <c r="Q1755" s="302" t="s">
        <v>48</v>
      </c>
      <c r="R1755" s="297" t="s">
        <v>255</v>
      </c>
      <c r="S1755" s="297" t="s">
        <v>51</v>
      </c>
      <c r="T1755" s="297"/>
      <c r="U1755" s="344"/>
      <c r="V1755" s="344"/>
      <c r="W1755" s="335">
        <f t="shared" si="27"/>
        <v>0</v>
      </c>
      <c r="X1755" s="292" t="s">
        <v>439</v>
      </c>
    </row>
    <row r="1756" spans="1:24" x14ac:dyDescent="0.2">
      <c r="A1756" s="463" t="s">
        <v>350</v>
      </c>
      <c r="B1756" s="465">
        <v>472</v>
      </c>
      <c r="C1756" s="463" t="s">
        <v>1433</v>
      </c>
      <c r="D1756" s="463" t="s">
        <v>82</v>
      </c>
      <c r="E1756" s="463">
        <v>79</v>
      </c>
      <c r="F1756" s="463">
        <v>248</v>
      </c>
      <c r="G1756" s="463">
        <v>19</v>
      </c>
      <c r="H1756" s="463">
        <v>3</v>
      </c>
      <c r="I1756" s="463">
        <v>10</v>
      </c>
      <c r="J1756" s="465">
        <v>190</v>
      </c>
      <c r="K1756" s="463" t="s">
        <v>50</v>
      </c>
      <c r="L1756" s="463" t="s">
        <v>44</v>
      </c>
      <c r="M1756" s="463" t="s">
        <v>45</v>
      </c>
      <c r="N1756" s="463" t="s">
        <v>51</v>
      </c>
      <c r="O1756" s="463" t="s">
        <v>43</v>
      </c>
      <c r="P1756" s="464" t="s">
        <v>402</v>
      </c>
      <c r="Q1756" s="302" t="s">
        <v>46</v>
      </c>
      <c r="R1756" s="297" t="s">
        <v>255</v>
      </c>
      <c r="S1756" s="297" t="s">
        <v>45</v>
      </c>
      <c r="T1756" s="297"/>
      <c r="U1756" s="344"/>
      <c r="V1756" s="344"/>
      <c r="W1756" s="335">
        <f t="shared" si="27"/>
        <v>0</v>
      </c>
      <c r="X1756" s="292" t="s">
        <v>439</v>
      </c>
    </row>
    <row r="1757" spans="1:24" ht="24" x14ac:dyDescent="0.2">
      <c r="A1757" s="463"/>
      <c r="B1757" s="465"/>
      <c r="C1757" s="463"/>
      <c r="D1757" s="463"/>
      <c r="E1757" s="463"/>
      <c r="F1757" s="463"/>
      <c r="G1757" s="463"/>
      <c r="H1757" s="463"/>
      <c r="I1757" s="463"/>
      <c r="J1757" s="465"/>
      <c r="K1757" s="463"/>
      <c r="L1757" s="463"/>
      <c r="M1757" s="463"/>
      <c r="N1757" s="463"/>
      <c r="O1757" s="463"/>
      <c r="P1757" s="464"/>
      <c r="Q1757" s="302" t="s">
        <v>48</v>
      </c>
      <c r="R1757" s="297" t="s">
        <v>255</v>
      </c>
      <c r="S1757" s="297" t="s">
        <v>45</v>
      </c>
      <c r="T1757" s="297"/>
      <c r="U1757" s="344"/>
      <c r="V1757" s="344"/>
      <c r="W1757" s="335">
        <f t="shared" si="27"/>
        <v>0</v>
      </c>
      <c r="X1757" s="292" t="s">
        <v>439</v>
      </c>
    </row>
    <row r="1758" spans="1:24" x14ac:dyDescent="0.2">
      <c r="A1758" s="463" t="s">
        <v>350</v>
      </c>
      <c r="B1758" s="465">
        <v>473</v>
      </c>
      <c r="C1758" s="463" t="s">
        <v>1434</v>
      </c>
      <c r="D1758" s="463" t="s">
        <v>82</v>
      </c>
      <c r="E1758" s="463">
        <v>74</v>
      </c>
      <c r="F1758" s="463">
        <v>232</v>
      </c>
      <c r="G1758" s="463">
        <v>18</v>
      </c>
      <c r="H1758" s="463">
        <v>3</v>
      </c>
      <c r="I1758" s="463">
        <v>11</v>
      </c>
      <c r="J1758" s="465">
        <v>198</v>
      </c>
      <c r="K1758" s="463" t="s">
        <v>50</v>
      </c>
      <c r="L1758" s="463" t="s">
        <v>44</v>
      </c>
      <c r="M1758" s="463" t="s">
        <v>45</v>
      </c>
      <c r="N1758" s="463" t="s">
        <v>51</v>
      </c>
      <c r="O1758" s="463" t="s">
        <v>43</v>
      </c>
      <c r="P1758" s="464" t="s">
        <v>403</v>
      </c>
      <c r="Q1758" s="302" t="s">
        <v>46</v>
      </c>
      <c r="R1758" s="297" t="s">
        <v>255</v>
      </c>
      <c r="S1758" s="297" t="s">
        <v>51</v>
      </c>
      <c r="T1758" s="297"/>
      <c r="U1758" s="344"/>
      <c r="V1758" s="344"/>
      <c r="W1758" s="335">
        <f t="shared" si="27"/>
        <v>0</v>
      </c>
      <c r="X1758" s="292" t="s">
        <v>439</v>
      </c>
    </row>
    <row r="1759" spans="1:24" ht="24" x14ac:dyDescent="0.2">
      <c r="A1759" s="463"/>
      <c r="B1759" s="465"/>
      <c r="C1759" s="463"/>
      <c r="D1759" s="463"/>
      <c r="E1759" s="463"/>
      <c r="F1759" s="463"/>
      <c r="G1759" s="463"/>
      <c r="H1759" s="463"/>
      <c r="I1759" s="463"/>
      <c r="J1759" s="465"/>
      <c r="K1759" s="463"/>
      <c r="L1759" s="463"/>
      <c r="M1759" s="463"/>
      <c r="N1759" s="463"/>
      <c r="O1759" s="463"/>
      <c r="P1759" s="464"/>
      <c r="Q1759" s="302" t="s">
        <v>48</v>
      </c>
      <c r="R1759" s="297" t="s">
        <v>255</v>
      </c>
      <c r="S1759" s="297" t="s">
        <v>51</v>
      </c>
      <c r="T1759" s="297"/>
      <c r="U1759" s="344"/>
      <c r="V1759" s="344"/>
      <c r="W1759" s="335">
        <f t="shared" si="27"/>
        <v>0</v>
      </c>
      <c r="X1759" s="292" t="s">
        <v>439</v>
      </c>
    </row>
    <row r="1760" spans="1:24" ht="24" x14ac:dyDescent="0.2">
      <c r="A1760" s="463" t="s">
        <v>350</v>
      </c>
      <c r="B1760" s="465">
        <v>474</v>
      </c>
      <c r="C1760" s="463" t="s">
        <v>1435</v>
      </c>
      <c r="D1760" s="463" t="s">
        <v>82</v>
      </c>
      <c r="E1760" s="463">
        <v>67</v>
      </c>
      <c r="F1760" s="463">
        <v>210</v>
      </c>
      <c r="G1760" s="463">
        <v>17</v>
      </c>
      <c r="H1760" s="463">
        <v>5</v>
      </c>
      <c r="I1760" s="463">
        <v>9</v>
      </c>
      <c r="J1760" s="465">
        <v>153</v>
      </c>
      <c r="K1760" s="463" t="s">
        <v>50</v>
      </c>
      <c r="L1760" s="463" t="s">
        <v>44</v>
      </c>
      <c r="M1760" s="463" t="s">
        <v>45</v>
      </c>
      <c r="N1760" s="463" t="s">
        <v>51</v>
      </c>
      <c r="O1760" s="463" t="s">
        <v>51</v>
      </c>
      <c r="P1760" s="464" t="s">
        <v>404</v>
      </c>
      <c r="Q1760" s="302" t="s">
        <v>46</v>
      </c>
      <c r="R1760" s="297" t="s">
        <v>255</v>
      </c>
      <c r="S1760" s="297" t="s">
        <v>45</v>
      </c>
      <c r="T1760" s="297" t="s">
        <v>61</v>
      </c>
      <c r="U1760" s="344"/>
      <c r="V1760" s="344"/>
      <c r="W1760" s="335">
        <f t="shared" si="27"/>
        <v>0</v>
      </c>
      <c r="X1760" s="292" t="s">
        <v>439</v>
      </c>
    </row>
    <row r="1761" spans="1:24" ht="24" x14ac:dyDescent="0.2">
      <c r="A1761" s="463"/>
      <c r="B1761" s="465"/>
      <c r="C1761" s="463"/>
      <c r="D1761" s="463"/>
      <c r="E1761" s="463"/>
      <c r="F1761" s="463"/>
      <c r="G1761" s="463"/>
      <c r="H1761" s="463"/>
      <c r="I1761" s="463"/>
      <c r="J1761" s="465"/>
      <c r="K1761" s="463"/>
      <c r="L1761" s="463"/>
      <c r="M1761" s="463"/>
      <c r="N1761" s="463"/>
      <c r="O1761" s="463"/>
      <c r="P1761" s="464"/>
      <c r="Q1761" s="302" t="s">
        <v>48</v>
      </c>
      <c r="R1761" s="297" t="s">
        <v>255</v>
      </c>
      <c r="S1761" s="297" t="s">
        <v>45</v>
      </c>
      <c r="T1761" s="297"/>
      <c r="U1761" s="344"/>
      <c r="V1761" s="344"/>
      <c r="W1761" s="335">
        <f t="shared" si="27"/>
        <v>0</v>
      </c>
      <c r="X1761" s="292" t="s">
        <v>439</v>
      </c>
    </row>
    <row r="1762" spans="1:24" x14ac:dyDescent="0.2">
      <c r="A1762" s="463" t="s">
        <v>350</v>
      </c>
      <c r="B1762" s="465">
        <v>475</v>
      </c>
      <c r="C1762" s="463" t="s">
        <v>1436</v>
      </c>
      <c r="D1762" s="463" t="s">
        <v>42</v>
      </c>
      <c r="E1762" s="463">
        <v>75</v>
      </c>
      <c r="F1762" s="463">
        <v>236</v>
      </c>
      <c r="G1762" s="463">
        <v>17</v>
      </c>
      <c r="H1762" s="463">
        <v>3</v>
      </c>
      <c r="I1762" s="463">
        <v>10</v>
      </c>
      <c r="J1762" s="465">
        <v>170</v>
      </c>
      <c r="K1762" s="463" t="s">
        <v>50</v>
      </c>
      <c r="L1762" s="463" t="s">
        <v>44</v>
      </c>
      <c r="M1762" s="463" t="s">
        <v>45</v>
      </c>
      <c r="N1762" s="463" t="s">
        <v>51</v>
      </c>
      <c r="O1762" s="463" t="s">
        <v>51</v>
      </c>
      <c r="P1762" s="464" t="s">
        <v>277</v>
      </c>
      <c r="Q1762" s="302" t="s">
        <v>46</v>
      </c>
      <c r="R1762" s="297" t="s">
        <v>255</v>
      </c>
      <c r="S1762" s="297" t="s">
        <v>51</v>
      </c>
      <c r="T1762" s="297"/>
      <c r="U1762" s="344"/>
      <c r="V1762" s="344"/>
      <c r="W1762" s="335">
        <f t="shared" si="27"/>
        <v>0</v>
      </c>
      <c r="X1762" s="292" t="s">
        <v>439</v>
      </c>
    </row>
    <row r="1763" spans="1:24" ht="24" x14ac:dyDescent="0.2">
      <c r="A1763" s="463"/>
      <c r="B1763" s="465"/>
      <c r="C1763" s="463"/>
      <c r="D1763" s="463"/>
      <c r="E1763" s="463"/>
      <c r="F1763" s="463"/>
      <c r="G1763" s="463"/>
      <c r="H1763" s="463"/>
      <c r="I1763" s="463"/>
      <c r="J1763" s="465"/>
      <c r="K1763" s="463"/>
      <c r="L1763" s="463"/>
      <c r="M1763" s="463"/>
      <c r="N1763" s="463"/>
      <c r="O1763" s="463"/>
      <c r="P1763" s="464"/>
      <c r="Q1763" s="302" t="s">
        <v>48</v>
      </c>
      <c r="R1763" s="297" t="s">
        <v>255</v>
      </c>
      <c r="S1763" s="297" t="s">
        <v>51</v>
      </c>
      <c r="T1763" s="297"/>
      <c r="U1763" s="344"/>
      <c r="V1763" s="344"/>
      <c r="W1763" s="335">
        <f t="shared" si="27"/>
        <v>0</v>
      </c>
      <c r="X1763" s="292" t="s">
        <v>439</v>
      </c>
    </row>
    <row r="1764" spans="1:24" x14ac:dyDescent="0.2">
      <c r="A1764" s="286" t="s">
        <v>350</v>
      </c>
      <c r="B1764" s="349">
        <v>476</v>
      </c>
      <c r="C1764" s="286" t="s">
        <v>1437</v>
      </c>
      <c r="D1764" s="286" t="s">
        <v>59</v>
      </c>
      <c r="E1764" s="286">
        <v>39</v>
      </c>
      <c r="F1764" s="286">
        <v>123</v>
      </c>
      <c r="G1764" s="286">
        <v>19</v>
      </c>
      <c r="H1764" s="286">
        <v>3</v>
      </c>
      <c r="I1764" s="286">
        <v>8</v>
      </c>
      <c r="J1764" s="349">
        <v>152</v>
      </c>
      <c r="K1764" s="286" t="s">
        <v>50</v>
      </c>
      <c r="L1764" s="286" t="s">
        <v>44</v>
      </c>
      <c r="M1764" s="286" t="s">
        <v>45</v>
      </c>
      <c r="N1764" s="286" t="s">
        <v>45</v>
      </c>
      <c r="O1764" s="286" t="s">
        <v>45</v>
      </c>
      <c r="P1764" s="302"/>
      <c r="Q1764" s="302" t="s">
        <v>46</v>
      </c>
      <c r="R1764" s="297" t="s">
        <v>255</v>
      </c>
      <c r="S1764" s="297" t="s">
        <v>51</v>
      </c>
      <c r="T1764" s="297"/>
      <c r="U1764" s="344"/>
      <c r="V1764" s="344"/>
      <c r="W1764" s="335">
        <f t="shared" si="27"/>
        <v>0</v>
      </c>
      <c r="X1764" s="292" t="s">
        <v>439</v>
      </c>
    </row>
    <row r="1765" spans="1:24" x14ac:dyDescent="0.2">
      <c r="A1765" s="286" t="s">
        <v>350</v>
      </c>
      <c r="B1765" s="349">
        <v>477</v>
      </c>
      <c r="C1765" s="286" t="s">
        <v>1438</v>
      </c>
      <c r="D1765" s="286" t="s">
        <v>82</v>
      </c>
      <c r="E1765" s="286">
        <v>41</v>
      </c>
      <c r="F1765" s="286">
        <v>129</v>
      </c>
      <c r="G1765" s="286">
        <v>18</v>
      </c>
      <c r="H1765" s="286">
        <v>2</v>
      </c>
      <c r="I1765" s="286">
        <v>8</v>
      </c>
      <c r="J1765" s="349">
        <v>144</v>
      </c>
      <c r="K1765" s="286" t="s">
        <v>50</v>
      </c>
      <c r="L1765" s="286" t="s">
        <v>44</v>
      </c>
      <c r="M1765" s="286" t="s">
        <v>45</v>
      </c>
      <c r="N1765" s="286" t="s">
        <v>51</v>
      </c>
      <c r="O1765" s="286" t="s">
        <v>43</v>
      </c>
      <c r="P1765" s="302" t="s">
        <v>91</v>
      </c>
      <c r="Q1765" s="302" t="s">
        <v>46</v>
      </c>
      <c r="R1765" s="297" t="s">
        <v>255</v>
      </c>
      <c r="S1765" s="297" t="s">
        <v>51</v>
      </c>
      <c r="T1765" s="297"/>
      <c r="U1765" s="344"/>
      <c r="V1765" s="344"/>
      <c r="W1765" s="335">
        <f t="shared" si="27"/>
        <v>0</v>
      </c>
      <c r="X1765" s="292" t="s">
        <v>439</v>
      </c>
    </row>
    <row r="1766" spans="1:24" x14ac:dyDescent="0.2">
      <c r="A1766" s="463" t="s">
        <v>350</v>
      </c>
      <c r="B1766" s="465">
        <v>478</v>
      </c>
      <c r="C1766" s="463" t="s">
        <v>1439</v>
      </c>
      <c r="D1766" s="463" t="s">
        <v>82</v>
      </c>
      <c r="E1766" s="463">
        <v>76</v>
      </c>
      <c r="F1766" s="463">
        <v>239</v>
      </c>
      <c r="G1766" s="463">
        <v>20</v>
      </c>
      <c r="H1766" s="463">
        <v>4</v>
      </c>
      <c r="I1766" s="463">
        <v>8</v>
      </c>
      <c r="J1766" s="465">
        <v>160</v>
      </c>
      <c r="K1766" s="463" t="s">
        <v>50</v>
      </c>
      <c r="L1766" s="463" t="s">
        <v>44</v>
      </c>
      <c r="M1766" s="463" t="s">
        <v>45</v>
      </c>
      <c r="N1766" s="463" t="s">
        <v>51</v>
      </c>
      <c r="O1766" s="463" t="s">
        <v>51</v>
      </c>
      <c r="P1766" s="464" t="s">
        <v>86</v>
      </c>
      <c r="Q1766" s="302" t="s">
        <v>46</v>
      </c>
      <c r="R1766" s="297" t="s">
        <v>255</v>
      </c>
      <c r="S1766" s="297" t="s">
        <v>51</v>
      </c>
      <c r="T1766" s="297"/>
      <c r="U1766" s="344"/>
      <c r="V1766" s="344"/>
      <c r="W1766" s="335">
        <f t="shared" si="27"/>
        <v>0</v>
      </c>
      <c r="X1766" s="292" t="s">
        <v>439</v>
      </c>
    </row>
    <row r="1767" spans="1:24" ht="24" x14ac:dyDescent="0.2">
      <c r="A1767" s="463"/>
      <c r="B1767" s="465"/>
      <c r="C1767" s="463"/>
      <c r="D1767" s="463"/>
      <c r="E1767" s="463"/>
      <c r="F1767" s="463"/>
      <c r="G1767" s="463"/>
      <c r="H1767" s="463"/>
      <c r="I1767" s="463"/>
      <c r="J1767" s="465"/>
      <c r="K1767" s="463"/>
      <c r="L1767" s="463"/>
      <c r="M1767" s="463"/>
      <c r="N1767" s="463"/>
      <c r="O1767" s="463"/>
      <c r="P1767" s="464"/>
      <c r="Q1767" s="302" t="s">
        <v>60</v>
      </c>
      <c r="R1767" s="297" t="s">
        <v>255</v>
      </c>
      <c r="S1767" s="297" t="s">
        <v>51</v>
      </c>
      <c r="T1767" s="297" t="s">
        <v>61</v>
      </c>
      <c r="U1767" s="344"/>
      <c r="V1767" s="344"/>
      <c r="W1767" s="335">
        <f t="shared" si="27"/>
        <v>0</v>
      </c>
      <c r="X1767" s="292" t="s">
        <v>439</v>
      </c>
    </row>
    <row r="1768" spans="1:24" ht="24" x14ac:dyDescent="0.2">
      <c r="A1768" s="286" t="s">
        <v>350</v>
      </c>
      <c r="B1768" s="349">
        <v>479</v>
      </c>
      <c r="C1768" s="286" t="s">
        <v>1440</v>
      </c>
      <c r="D1768" s="286" t="s">
        <v>82</v>
      </c>
      <c r="E1768" s="286">
        <v>53</v>
      </c>
      <c r="F1768" s="286">
        <v>167</v>
      </c>
      <c r="G1768" s="286">
        <v>16</v>
      </c>
      <c r="H1768" s="286">
        <v>3</v>
      </c>
      <c r="I1768" s="286">
        <v>9</v>
      </c>
      <c r="J1768" s="349">
        <v>144</v>
      </c>
      <c r="K1768" s="286" t="s">
        <v>50</v>
      </c>
      <c r="L1768" s="286" t="s">
        <v>44</v>
      </c>
      <c r="M1768" s="286" t="s">
        <v>45</v>
      </c>
      <c r="N1768" s="286" t="s">
        <v>51</v>
      </c>
      <c r="O1768" s="286" t="s">
        <v>43</v>
      </c>
      <c r="P1768" s="302" t="s">
        <v>405</v>
      </c>
      <c r="Q1768" s="302" t="s">
        <v>46</v>
      </c>
      <c r="R1768" s="297" t="s">
        <v>255</v>
      </c>
      <c r="S1768" s="297" t="s">
        <v>51</v>
      </c>
      <c r="T1768" s="297"/>
      <c r="U1768" s="344"/>
      <c r="V1768" s="344"/>
      <c r="W1768" s="335">
        <f t="shared" si="27"/>
        <v>0</v>
      </c>
      <c r="X1768" s="292" t="s">
        <v>439</v>
      </c>
    </row>
    <row r="1769" spans="1:24" ht="48" x14ac:dyDescent="0.2">
      <c r="A1769" s="286" t="s">
        <v>350</v>
      </c>
      <c r="B1769" s="349">
        <v>480</v>
      </c>
      <c r="C1769" s="286" t="s">
        <v>1441</v>
      </c>
      <c r="D1769" s="286" t="s">
        <v>42</v>
      </c>
      <c r="E1769" s="286">
        <v>80</v>
      </c>
      <c r="F1769" s="286">
        <v>251</v>
      </c>
      <c r="G1769" s="286">
        <v>22</v>
      </c>
      <c r="H1769" s="286">
        <v>3</v>
      </c>
      <c r="I1769" s="286">
        <v>11</v>
      </c>
      <c r="J1769" s="349">
        <v>242</v>
      </c>
      <c r="K1769" s="286" t="s">
        <v>50</v>
      </c>
      <c r="L1769" s="286" t="s">
        <v>44</v>
      </c>
      <c r="M1769" s="286" t="s">
        <v>45</v>
      </c>
      <c r="N1769" s="286" t="s">
        <v>43</v>
      </c>
      <c r="O1769" s="286" t="s">
        <v>43</v>
      </c>
      <c r="P1769" s="302" t="s">
        <v>406</v>
      </c>
      <c r="Q1769" s="302" t="s">
        <v>71</v>
      </c>
      <c r="R1769" s="297" t="s">
        <v>255</v>
      </c>
      <c r="S1769" s="297" t="s">
        <v>45</v>
      </c>
      <c r="T1769" s="297" t="s">
        <v>83</v>
      </c>
      <c r="U1769" s="344"/>
      <c r="V1769" s="344"/>
      <c r="W1769" s="335">
        <f t="shared" si="27"/>
        <v>0</v>
      </c>
      <c r="X1769" s="292" t="s">
        <v>439</v>
      </c>
    </row>
    <row r="1770" spans="1:24" x14ac:dyDescent="0.2">
      <c r="A1770" s="286" t="s">
        <v>350</v>
      </c>
      <c r="B1770" s="349">
        <v>481</v>
      </c>
      <c r="C1770" s="286" t="s">
        <v>1442</v>
      </c>
      <c r="D1770" s="286" t="s">
        <v>82</v>
      </c>
      <c r="E1770" s="286">
        <v>64</v>
      </c>
      <c r="F1770" s="286">
        <v>201</v>
      </c>
      <c r="G1770" s="286">
        <v>18</v>
      </c>
      <c r="H1770" s="286">
        <v>3</v>
      </c>
      <c r="I1770" s="286">
        <v>9</v>
      </c>
      <c r="J1770" s="349">
        <v>162</v>
      </c>
      <c r="K1770" s="286" t="s">
        <v>50</v>
      </c>
      <c r="L1770" s="286" t="s">
        <v>44</v>
      </c>
      <c r="M1770" s="286" t="s">
        <v>45</v>
      </c>
      <c r="N1770" s="286" t="s">
        <v>51</v>
      </c>
      <c r="O1770" s="286" t="s">
        <v>51</v>
      </c>
      <c r="P1770" s="302"/>
      <c r="Q1770" s="302" t="s">
        <v>46</v>
      </c>
      <c r="R1770" s="297" t="s">
        <v>255</v>
      </c>
      <c r="S1770" s="297" t="s">
        <v>51</v>
      </c>
      <c r="T1770" s="297"/>
      <c r="U1770" s="344"/>
      <c r="V1770" s="344"/>
      <c r="W1770" s="335">
        <f t="shared" si="27"/>
        <v>0</v>
      </c>
      <c r="X1770" s="292" t="s">
        <v>439</v>
      </c>
    </row>
    <row r="1771" spans="1:24" x14ac:dyDescent="0.2">
      <c r="A1771" s="463" t="s">
        <v>350</v>
      </c>
      <c r="B1771" s="465">
        <v>482</v>
      </c>
      <c r="C1771" s="463" t="s">
        <v>1443</v>
      </c>
      <c r="D1771" s="463" t="s">
        <v>82</v>
      </c>
      <c r="E1771" s="463">
        <v>67</v>
      </c>
      <c r="F1771" s="463">
        <v>210</v>
      </c>
      <c r="G1771" s="463">
        <v>17</v>
      </c>
      <c r="H1771" s="463">
        <v>2</v>
      </c>
      <c r="I1771" s="463">
        <v>12</v>
      </c>
      <c r="J1771" s="465">
        <v>204</v>
      </c>
      <c r="K1771" s="463" t="s">
        <v>50</v>
      </c>
      <c r="L1771" s="463" t="s">
        <v>44</v>
      </c>
      <c r="M1771" s="463" t="s">
        <v>45</v>
      </c>
      <c r="N1771" s="463" t="s">
        <v>51</v>
      </c>
      <c r="O1771" s="463" t="s">
        <v>51</v>
      </c>
      <c r="P1771" s="464" t="s">
        <v>407</v>
      </c>
      <c r="Q1771" s="302" t="s">
        <v>46</v>
      </c>
      <c r="R1771" s="297" t="s">
        <v>255</v>
      </c>
      <c r="S1771" s="297" t="s">
        <v>51</v>
      </c>
      <c r="T1771" s="297"/>
      <c r="U1771" s="344"/>
      <c r="V1771" s="344"/>
      <c r="W1771" s="335">
        <f t="shared" si="27"/>
        <v>0</v>
      </c>
      <c r="X1771" s="292" t="s">
        <v>439</v>
      </c>
    </row>
    <row r="1772" spans="1:24" ht="24" x14ac:dyDescent="0.2">
      <c r="A1772" s="463"/>
      <c r="B1772" s="465"/>
      <c r="C1772" s="463"/>
      <c r="D1772" s="463"/>
      <c r="E1772" s="463"/>
      <c r="F1772" s="463"/>
      <c r="G1772" s="463"/>
      <c r="H1772" s="463"/>
      <c r="I1772" s="463"/>
      <c r="J1772" s="465"/>
      <c r="K1772" s="463"/>
      <c r="L1772" s="463"/>
      <c r="M1772" s="463"/>
      <c r="N1772" s="463"/>
      <c r="O1772" s="463"/>
      <c r="P1772" s="464"/>
      <c r="Q1772" s="302" t="s">
        <v>60</v>
      </c>
      <c r="R1772" s="297" t="s">
        <v>255</v>
      </c>
      <c r="S1772" s="297" t="s">
        <v>51</v>
      </c>
      <c r="T1772" s="297" t="s">
        <v>61</v>
      </c>
      <c r="U1772" s="344"/>
      <c r="V1772" s="344"/>
      <c r="W1772" s="335">
        <f t="shared" si="27"/>
        <v>0</v>
      </c>
      <c r="X1772" s="292" t="s">
        <v>439</v>
      </c>
    </row>
    <row r="1773" spans="1:24" x14ac:dyDescent="0.2">
      <c r="A1773" s="286" t="s">
        <v>350</v>
      </c>
      <c r="B1773" s="349">
        <v>483</v>
      </c>
      <c r="C1773" s="286" t="s">
        <v>1444</v>
      </c>
      <c r="D1773" s="286" t="s">
        <v>82</v>
      </c>
      <c r="E1773" s="286">
        <v>71</v>
      </c>
      <c r="F1773" s="286">
        <v>223</v>
      </c>
      <c r="G1773" s="286">
        <v>17</v>
      </c>
      <c r="H1773" s="286">
        <v>5</v>
      </c>
      <c r="I1773" s="286">
        <v>9</v>
      </c>
      <c r="J1773" s="349">
        <v>153</v>
      </c>
      <c r="K1773" s="286" t="s">
        <v>50</v>
      </c>
      <c r="L1773" s="286" t="s">
        <v>44</v>
      </c>
      <c r="M1773" s="286" t="s">
        <v>45</v>
      </c>
      <c r="N1773" s="286" t="s">
        <v>51</v>
      </c>
      <c r="O1773" s="286" t="s">
        <v>51</v>
      </c>
      <c r="P1773" s="302" t="s">
        <v>68</v>
      </c>
      <c r="Q1773" s="302" t="s">
        <v>46</v>
      </c>
      <c r="R1773" s="297" t="s">
        <v>255</v>
      </c>
      <c r="S1773" s="297" t="s">
        <v>51</v>
      </c>
      <c r="T1773" s="297"/>
      <c r="U1773" s="344"/>
      <c r="V1773" s="344"/>
      <c r="W1773" s="335">
        <f t="shared" si="27"/>
        <v>0</v>
      </c>
      <c r="X1773" s="292" t="s">
        <v>439</v>
      </c>
    </row>
    <row r="1774" spans="1:24" x14ac:dyDescent="0.2">
      <c r="A1774" s="463" t="s">
        <v>350</v>
      </c>
      <c r="B1774" s="465">
        <v>484</v>
      </c>
      <c r="C1774" s="463" t="s">
        <v>1445</v>
      </c>
      <c r="D1774" s="463" t="s">
        <v>82</v>
      </c>
      <c r="E1774" s="463">
        <v>33</v>
      </c>
      <c r="F1774" s="463">
        <v>104</v>
      </c>
      <c r="G1774" s="463">
        <v>16</v>
      </c>
      <c r="H1774" s="463">
        <v>2</v>
      </c>
      <c r="I1774" s="463">
        <v>7</v>
      </c>
      <c r="J1774" s="465">
        <v>112</v>
      </c>
      <c r="K1774" s="463" t="s">
        <v>50</v>
      </c>
      <c r="L1774" s="463" t="s">
        <v>44</v>
      </c>
      <c r="M1774" s="463" t="s">
        <v>45</v>
      </c>
      <c r="N1774" s="463" t="s">
        <v>51</v>
      </c>
      <c r="O1774" s="463" t="s">
        <v>51</v>
      </c>
      <c r="P1774" s="464" t="s">
        <v>66</v>
      </c>
      <c r="Q1774" s="302" t="s">
        <v>46</v>
      </c>
      <c r="R1774" s="297" t="s">
        <v>255</v>
      </c>
      <c r="S1774" s="297" t="s">
        <v>51</v>
      </c>
      <c r="T1774" s="297"/>
      <c r="U1774" s="344"/>
      <c r="V1774" s="344"/>
      <c r="W1774" s="335">
        <f t="shared" si="27"/>
        <v>0</v>
      </c>
      <c r="X1774" s="292" t="s">
        <v>439</v>
      </c>
    </row>
    <row r="1775" spans="1:24" ht="24" x14ac:dyDescent="0.2">
      <c r="A1775" s="463"/>
      <c r="B1775" s="465"/>
      <c r="C1775" s="463"/>
      <c r="D1775" s="463"/>
      <c r="E1775" s="463"/>
      <c r="F1775" s="463"/>
      <c r="G1775" s="463"/>
      <c r="H1775" s="463"/>
      <c r="I1775" s="463"/>
      <c r="J1775" s="465"/>
      <c r="K1775" s="463"/>
      <c r="L1775" s="463"/>
      <c r="M1775" s="463"/>
      <c r="N1775" s="463"/>
      <c r="O1775" s="463"/>
      <c r="P1775" s="464"/>
      <c r="Q1775" s="302" t="s">
        <v>60</v>
      </c>
      <c r="R1775" s="297" t="s">
        <v>255</v>
      </c>
      <c r="S1775" s="297" t="s">
        <v>51</v>
      </c>
      <c r="T1775" s="297" t="s">
        <v>56</v>
      </c>
      <c r="U1775" s="344"/>
      <c r="V1775" s="344"/>
      <c r="W1775" s="335">
        <f t="shared" si="27"/>
        <v>0</v>
      </c>
      <c r="X1775" s="292" t="s">
        <v>439</v>
      </c>
    </row>
    <row r="1776" spans="1:24" x14ac:dyDescent="0.2">
      <c r="A1776" s="286" t="s">
        <v>350</v>
      </c>
      <c r="B1776" s="349">
        <v>485</v>
      </c>
      <c r="C1776" s="286" t="s">
        <v>1446</v>
      </c>
      <c r="D1776" s="286" t="s">
        <v>82</v>
      </c>
      <c r="E1776" s="286">
        <v>58</v>
      </c>
      <c r="F1776" s="286">
        <v>182</v>
      </c>
      <c r="G1776" s="286">
        <v>16</v>
      </c>
      <c r="H1776" s="286">
        <v>3</v>
      </c>
      <c r="I1776" s="286">
        <v>9</v>
      </c>
      <c r="J1776" s="349">
        <v>144</v>
      </c>
      <c r="K1776" s="286" t="s">
        <v>50</v>
      </c>
      <c r="L1776" s="286" t="s">
        <v>44</v>
      </c>
      <c r="M1776" s="286" t="s">
        <v>45</v>
      </c>
      <c r="N1776" s="286" t="s">
        <v>45</v>
      </c>
      <c r="O1776" s="286" t="s">
        <v>51</v>
      </c>
      <c r="P1776" s="302"/>
      <c r="Q1776" s="302" t="s">
        <v>46</v>
      </c>
      <c r="R1776" s="297" t="s">
        <v>255</v>
      </c>
      <c r="S1776" s="297" t="s">
        <v>51</v>
      </c>
      <c r="T1776" s="297"/>
      <c r="U1776" s="344"/>
      <c r="V1776" s="344"/>
      <c r="W1776" s="335">
        <f t="shared" si="27"/>
        <v>0</v>
      </c>
      <c r="X1776" s="292" t="s">
        <v>439</v>
      </c>
    </row>
    <row r="1777" spans="1:24" x14ac:dyDescent="0.2">
      <c r="A1777" s="286" t="s">
        <v>350</v>
      </c>
      <c r="B1777" s="349">
        <v>486</v>
      </c>
      <c r="C1777" s="286" t="s">
        <v>1447</v>
      </c>
      <c r="D1777" s="286" t="s">
        <v>42</v>
      </c>
      <c r="E1777" s="286">
        <v>49</v>
      </c>
      <c r="F1777" s="286">
        <v>154</v>
      </c>
      <c r="G1777" s="286">
        <v>17</v>
      </c>
      <c r="H1777" s="286">
        <v>3</v>
      </c>
      <c r="I1777" s="286">
        <v>8</v>
      </c>
      <c r="J1777" s="349">
        <v>136</v>
      </c>
      <c r="K1777" s="286" t="s">
        <v>50</v>
      </c>
      <c r="L1777" s="286" t="s">
        <v>44</v>
      </c>
      <c r="M1777" s="286" t="s">
        <v>45</v>
      </c>
      <c r="N1777" s="286" t="s">
        <v>45</v>
      </c>
      <c r="O1777" s="286" t="s">
        <v>51</v>
      </c>
      <c r="P1777" s="302" t="s">
        <v>334</v>
      </c>
      <c r="Q1777" s="302" t="s">
        <v>46</v>
      </c>
      <c r="R1777" s="297" t="s">
        <v>255</v>
      </c>
      <c r="S1777" s="297" t="s">
        <v>51</v>
      </c>
      <c r="T1777" s="297"/>
      <c r="U1777" s="344"/>
      <c r="V1777" s="344"/>
      <c r="W1777" s="335">
        <f t="shared" si="27"/>
        <v>0</v>
      </c>
      <c r="X1777" s="292" t="s">
        <v>439</v>
      </c>
    </row>
    <row r="1778" spans="1:24" x14ac:dyDescent="0.2">
      <c r="A1778" s="463" t="s">
        <v>350</v>
      </c>
      <c r="B1778" s="465">
        <v>487</v>
      </c>
      <c r="C1778" s="463" t="s">
        <v>1448</v>
      </c>
      <c r="D1778" s="463" t="s">
        <v>82</v>
      </c>
      <c r="E1778" s="463">
        <v>70</v>
      </c>
      <c r="F1778" s="463">
        <v>220</v>
      </c>
      <c r="G1778" s="463">
        <v>21</v>
      </c>
      <c r="H1778" s="463">
        <v>2</v>
      </c>
      <c r="I1778" s="463">
        <v>10</v>
      </c>
      <c r="J1778" s="465">
        <v>210</v>
      </c>
      <c r="K1778" s="463" t="s">
        <v>50</v>
      </c>
      <c r="L1778" s="463" t="s">
        <v>44</v>
      </c>
      <c r="M1778" s="463" t="s">
        <v>45</v>
      </c>
      <c r="N1778" s="463" t="s">
        <v>51</v>
      </c>
      <c r="O1778" s="463" t="s">
        <v>51</v>
      </c>
      <c r="P1778" s="464" t="s">
        <v>332</v>
      </c>
      <c r="Q1778" s="302" t="s">
        <v>46</v>
      </c>
      <c r="R1778" s="297" t="s">
        <v>255</v>
      </c>
      <c r="S1778" s="297" t="s">
        <v>45</v>
      </c>
      <c r="T1778" s="297"/>
      <c r="U1778" s="344"/>
      <c r="V1778" s="344"/>
      <c r="W1778" s="335">
        <f t="shared" si="27"/>
        <v>0</v>
      </c>
      <c r="X1778" s="292" t="s">
        <v>439</v>
      </c>
    </row>
    <row r="1779" spans="1:24" ht="24" x14ac:dyDescent="0.2">
      <c r="A1779" s="463"/>
      <c r="B1779" s="465"/>
      <c r="C1779" s="463"/>
      <c r="D1779" s="463"/>
      <c r="E1779" s="463"/>
      <c r="F1779" s="463"/>
      <c r="G1779" s="463"/>
      <c r="H1779" s="463"/>
      <c r="I1779" s="463"/>
      <c r="J1779" s="465"/>
      <c r="K1779" s="463"/>
      <c r="L1779" s="463"/>
      <c r="M1779" s="463"/>
      <c r="N1779" s="463"/>
      <c r="O1779" s="463"/>
      <c r="P1779" s="464"/>
      <c r="Q1779" s="302" t="s">
        <v>60</v>
      </c>
      <c r="R1779" s="297" t="s">
        <v>255</v>
      </c>
      <c r="S1779" s="297" t="s">
        <v>45</v>
      </c>
      <c r="T1779" s="297" t="s">
        <v>61</v>
      </c>
      <c r="U1779" s="344"/>
      <c r="V1779" s="344"/>
      <c r="W1779" s="335">
        <f t="shared" si="27"/>
        <v>0</v>
      </c>
      <c r="X1779" s="292" t="s">
        <v>439</v>
      </c>
    </row>
    <row r="1780" spans="1:24" x14ac:dyDescent="0.2">
      <c r="A1780" s="286" t="s">
        <v>350</v>
      </c>
      <c r="B1780" s="349">
        <v>488</v>
      </c>
      <c r="C1780" s="286" t="s">
        <v>1449</v>
      </c>
      <c r="D1780" s="286" t="s">
        <v>82</v>
      </c>
      <c r="E1780" s="286">
        <v>50</v>
      </c>
      <c r="F1780" s="286">
        <v>157</v>
      </c>
      <c r="G1780" s="286">
        <v>17</v>
      </c>
      <c r="H1780" s="286">
        <v>3</v>
      </c>
      <c r="I1780" s="286">
        <v>9</v>
      </c>
      <c r="J1780" s="349">
        <v>153</v>
      </c>
      <c r="K1780" s="286" t="s">
        <v>50</v>
      </c>
      <c r="L1780" s="286" t="s">
        <v>44</v>
      </c>
      <c r="M1780" s="286" t="s">
        <v>45</v>
      </c>
      <c r="N1780" s="286" t="s">
        <v>45</v>
      </c>
      <c r="O1780" s="286" t="s">
        <v>51</v>
      </c>
      <c r="P1780" s="302"/>
      <c r="Q1780" s="302" t="s">
        <v>46</v>
      </c>
      <c r="R1780" s="297" t="s">
        <v>255</v>
      </c>
      <c r="S1780" s="297" t="s">
        <v>51</v>
      </c>
      <c r="T1780" s="297"/>
      <c r="U1780" s="344"/>
      <c r="V1780" s="344"/>
      <c r="W1780" s="335">
        <f t="shared" si="27"/>
        <v>0</v>
      </c>
      <c r="X1780" s="292" t="s">
        <v>439</v>
      </c>
    </row>
    <row r="1781" spans="1:24" x14ac:dyDescent="0.2">
      <c r="A1781" s="463" t="s">
        <v>350</v>
      </c>
      <c r="B1781" s="465">
        <v>489</v>
      </c>
      <c r="C1781" s="463" t="s">
        <v>1450</v>
      </c>
      <c r="D1781" s="463" t="s">
        <v>82</v>
      </c>
      <c r="E1781" s="463">
        <v>73</v>
      </c>
      <c r="F1781" s="463">
        <v>229</v>
      </c>
      <c r="G1781" s="463">
        <v>19</v>
      </c>
      <c r="H1781" s="463">
        <v>3</v>
      </c>
      <c r="I1781" s="463">
        <v>10</v>
      </c>
      <c r="J1781" s="465">
        <v>190</v>
      </c>
      <c r="K1781" s="463" t="s">
        <v>50</v>
      </c>
      <c r="L1781" s="463" t="s">
        <v>44</v>
      </c>
      <c r="M1781" s="463" t="s">
        <v>45</v>
      </c>
      <c r="N1781" s="463" t="s">
        <v>43</v>
      </c>
      <c r="O1781" s="463" t="s">
        <v>43</v>
      </c>
      <c r="P1781" s="464"/>
      <c r="Q1781" s="302" t="s">
        <v>54</v>
      </c>
      <c r="R1781" s="297" t="s">
        <v>255</v>
      </c>
      <c r="S1781" s="297" t="s">
        <v>45</v>
      </c>
      <c r="T1781" s="297"/>
      <c r="U1781" s="344"/>
      <c r="V1781" s="344"/>
      <c r="W1781" s="335">
        <f t="shared" si="27"/>
        <v>0</v>
      </c>
      <c r="X1781" s="292" t="s">
        <v>439</v>
      </c>
    </row>
    <row r="1782" spans="1:24" ht="24" x14ac:dyDescent="0.2">
      <c r="A1782" s="463"/>
      <c r="B1782" s="465"/>
      <c r="C1782" s="463"/>
      <c r="D1782" s="463"/>
      <c r="E1782" s="463"/>
      <c r="F1782" s="463"/>
      <c r="G1782" s="463"/>
      <c r="H1782" s="463"/>
      <c r="I1782" s="463"/>
      <c r="J1782" s="465"/>
      <c r="K1782" s="463"/>
      <c r="L1782" s="463"/>
      <c r="M1782" s="463"/>
      <c r="N1782" s="463"/>
      <c r="O1782" s="463"/>
      <c r="P1782" s="464"/>
      <c r="Q1782" s="302" t="s">
        <v>60</v>
      </c>
      <c r="R1782" s="297" t="s">
        <v>255</v>
      </c>
      <c r="S1782" s="297" t="s">
        <v>45</v>
      </c>
      <c r="T1782" s="297" t="s">
        <v>61</v>
      </c>
      <c r="U1782" s="344"/>
      <c r="V1782" s="344"/>
      <c r="W1782" s="335">
        <f t="shared" si="27"/>
        <v>0</v>
      </c>
      <c r="X1782" s="292" t="s">
        <v>439</v>
      </c>
    </row>
    <row r="1783" spans="1:24" x14ac:dyDescent="0.2">
      <c r="A1783" s="463" t="s">
        <v>350</v>
      </c>
      <c r="B1783" s="465">
        <v>490</v>
      </c>
      <c r="C1783" s="463" t="s">
        <v>1451</v>
      </c>
      <c r="D1783" s="463" t="s">
        <v>82</v>
      </c>
      <c r="E1783" s="463">
        <v>50</v>
      </c>
      <c r="F1783" s="463">
        <v>157</v>
      </c>
      <c r="G1783" s="463">
        <v>19</v>
      </c>
      <c r="H1783" s="463">
        <v>3</v>
      </c>
      <c r="I1783" s="463">
        <v>8</v>
      </c>
      <c r="J1783" s="465">
        <v>152</v>
      </c>
      <c r="K1783" s="463" t="s">
        <v>50</v>
      </c>
      <c r="L1783" s="463" t="s">
        <v>44</v>
      </c>
      <c r="M1783" s="463" t="s">
        <v>45</v>
      </c>
      <c r="N1783" s="463" t="s">
        <v>51</v>
      </c>
      <c r="O1783" s="463" t="s">
        <v>51</v>
      </c>
      <c r="P1783" s="464" t="s">
        <v>365</v>
      </c>
      <c r="Q1783" s="302" t="s">
        <v>46</v>
      </c>
      <c r="R1783" s="297" t="s">
        <v>255</v>
      </c>
      <c r="S1783" s="297" t="s">
        <v>51</v>
      </c>
      <c r="T1783" s="297"/>
      <c r="U1783" s="344"/>
      <c r="V1783" s="344"/>
      <c r="W1783" s="335">
        <f t="shared" si="27"/>
        <v>0</v>
      </c>
      <c r="X1783" s="292" t="s">
        <v>439</v>
      </c>
    </row>
    <row r="1784" spans="1:24" ht="24" x14ac:dyDescent="0.2">
      <c r="A1784" s="463"/>
      <c r="B1784" s="465"/>
      <c r="C1784" s="463"/>
      <c r="D1784" s="463"/>
      <c r="E1784" s="463"/>
      <c r="F1784" s="463"/>
      <c r="G1784" s="463"/>
      <c r="H1784" s="463"/>
      <c r="I1784" s="463"/>
      <c r="J1784" s="465"/>
      <c r="K1784" s="463"/>
      <c r="L1784" s="463"/>
      <c r="M1784" s="463"/>
      <c r="N1784" s="463"/>
      <c r="O1784" s="463"/>
      <c r="P1784" s="464"/>
      <c r="Q1784" s="302" t="s">
        <v>48</v>
      </c>
      <c r="R1784" s="297" t="s">
        <v>255</v>
      </c>
      <c r="S1784" s="297" t="s">
        <v>51</v>
      </c>
      <c r="T1784" s="297"/>
      <c r="U1784" s="344"/>
      <c r="V1784" s="344"/>
      <c r="W1784" s="335">
        <f t="shared" si="27"/>
        <v>0</v>
      </c>
      <c r="X1784" s="292" t="s">
        <v>439</v>
      </c>
    </row>
    <row r="1785" spans="1:24" x14ac:dyDescent="0.2">
      <c r="A1785" s="463" t="s">
        <v>350</v>
      </c>
      <c r="B1785" s="465">
        <v>491</v>
      </c>
      <c r="C1785" s="463" t="s">
        <v>1452</v>
      </c>
      <c r="D1785" s="463" t="s">
        <v>42</v>
      </c>
      <c r="E1785" s="463">
        <v>68</v>
      </c>
      <c r="F1785" s="463">
        <v>214</v>
      </c>
      <c r="G1785" s="463">
        <v>23</v>
      </c>
      <c r="H1785" s="463">
        <v>4</v>
      </c>
      <c r="I1785" s="463">
        <v>9</v>
      </c>
      <c r="J1785" s="465">
        <v>207</v>
      </c>
      <c r="K1785" s="463" t="s">
        <v>50</v>
      </c>
      <c r="L1785" s="463" t="s">
        <v>44</v>
      </c>
      <c r="M1785" s="463" t="s">
        <v>51</v>
      </c>
      <c r="N1785" s="463" t="s">
        <v>51</v>
      </c>
      <c r="O1785" s="463" t="s">
        <v>43</v>
      </c>
      <c r="P1785" s="464" t="s">
        <v>408</v>
      </c>
      <c r="Q1785" s="302" t="s">
        <v>46</v>
      </c>
      <c r="R1785" s="297" t="s">
        <v>255</v>
      </c>
      <c r="S1785" s="297" t="s">
        <v>45</v>
      </c>
      <c r="T1785" s="297"/>
      <c r="U1785" s="344"/>
      <c r="V1785" s="344"/>
      <c r="W1785" s="335">
        <f t="shared" si="27"/>
        <v>0</v>
      </c>
      <c r="X1785" s="292" t="s">
        <v>439</v>
      </c>
    </row>
    <row r="1786" spans="1:24" ht="24" x14ac:dyDescent="0.2">
      <c r="A1786" s="463"/>
      <c r="B1786" s="465"/>
      <c r="C1786" s="463"/>
      <c r="D1786" s="463"/>
      <c r="E1786" s="463"/>
      <c r="F1786" s="463"/>
      <c r="G1786" s="463"/>
      <c r="H1786" s="463"/>
      <c r="I1786" s="463"/>
      <c r="J1786" s="465"/>
      <c r="K1786" s="463"/>
      <c r="L1786" s="463"/>
      <c r="M1786" s="463"/>
      <c r="N1786" s="463"/>
      <c r="O1786" s="463"/>
      <c r="P1786" s="464"/>
      <c r="Q1786" s="302" t="s">
        <v>60</v>
      </c>
      <c r="R1786" s="297" t="s">
        <v>255</v>
      </c>
      <c r="S1786" s="297" t="s">
        <v>45</v>
      </c>
      <c r="T1786" s="297" t="s">
        <v>61</v>
      </c>
      <c r="U1786" s="344"/>
      <c r="V1786" s="344"/>
      <c r="W1786" s="335">
        <f t="shared" si="27"/>
        <v>0</v>
      </c>
      <c r="X1786" s="292" t="s">
        <v>439</v>
      </c>
    </row>
    <row r="1787" spans="1:24" x14ac:dyDescent="0.2">
      <c r="A1787" s="463" t="s">
        <v>350</v>
      </c>
      <c r="B1787" s="465">
        <v>492</v>
      </c>
      <c r="C1787" s="463" t="s">
        <v>1453</v>
      </c>
      <c r="D1787" s="463" t="s">
        <v>82</v>
      </c>
      <c r="E1787" s="463">
        <v>49</v>
      </c>
      <c r="F1787" s="463">
        <v>154</v>
      </c>
      <c r="G1787" s="463">
        <v>16</v>
      </c>
      <c r="H1787" s="463">
        <v>3</v>
      </c>
      <c r="I1787" s="463">
        <v>9</v>
      </c>
      <c r="J1787" s="465">
        <v>144</v>
      </c>
      <c r="K1787" s="463" t="s">
        <v>50</v>
      </c>
      <c r="L1787" s="463" t="s">
        <v>44</v>
      </c>
      <c r="M1787" s="463" t="s">
        <v>45</v>
      </c>
      <c r="N1787" s="463" t="s">
        <v>51</v>
      </c>
      <c r="O1787" s="463" t="s">
        <v>51</v>
      </c>
      <c r="P1787" s="464" t="s">
        <v>409</v>
      </c>
      <c r="Q1787" s="302" t="s">
        <v>46</v>
      </c>
      <c r="R1787" s="297" t="s">
        <v>255</v>
      </c>
      <c r="S1787" s="297" t="s">
        <v>51</v>
      </c>
      <c r="T1787" s="297"/>
      <c r="U1787" s="344"/>
      <c r="V1787" s="344"/>
      <c r="W1787" s="335">
        <f t="shared" si="27"/>
        <v>0</v>
      </c>
      <c r="X1787" s="292" t="s">
        <v>439</v>
      </c>
    </row>
    <row r="1788" spans="1:24" ht="24" x14ac:dyDescent="0.2">
      <c r="A1788" s="463"/>
      <c r="B1788" s="465"/>
      <c r="C1788" s="463"/>
      <c r="D1788" s="463"/>
      <c r="E1788" s="463"/>
      <c r="F1788" s="463"/>
      <c r="G1788" s="463"/>
      <c r="H1788" s="463"/>
      <c r="I1788" s="463"/>
      <c r="J1788" s="465"/>
      <c r="K1788" s="463"/>
      <c r="L1788" s="463"/>
      <c r="M1788" s="463"/>
      <c r="N1788" s="463"/>
      <c r="O1788" s="463"/>
      <c r="P1788" s="464"/>
      <c r="Q1788" s="302" t="s">
        <v>60</v>
      </c>
      <c r="R1788" s="297" t="s">
        <v>255</v>
      </c>
      <c r="S1788" s="297" t="s">
        <v>51</v>
      </c>
      <c r="T1788" s="297" t="s">
        <v>61</v>
      </c>
      <c r="U1788" s="344"/>
      <c r="V1788" s="344"/>
      <c r="W1788" s="335">
        <f t="shared" si="27"/>
        <v>0</v>
      </c>
      <c r="X1788" s="292" t="s">
        <v>439</v>
      </c>
    </row>
    <row r="1789" spans="1:24" x14ac:dyDescent="0.2">
      <c r="A1789" s="463" t="s">
        <v>350</v>
      </c>
      <c r="B1789" s="465">
        <v>493</v>
      </c>
      <c r="C1789" s="463" t="s">
        <v>1454</v>
      </c>
      <c r="D1789" s="463" t="s">
        <v>82</v>
      </c>
      <c r="E1789" s="463">
        <v>58</v>
      </c>
      <c r="F1789" s="463">
        <v>182</v>
      </c>
      <c r="G1789" s="463">
        <v>17</v>
      </c>
      <c r="H1789" s="463">
        <v>3</v>
      </c>
      <c r="I1789" s="463">
        <v>8</v>
      </c>
      <c r="J1789" s="465">
        <v>136</v>
      </c>
      <c r="K1789" s="463" t="s">
        <v>50</v>
      </c>
      <c r="L1789" s="463" t="s">
        <v>44</v>
      </c>
      <c r="M1789" s="463" t="s">
        <v>45</v>
      </c>
      <c r="N1789" s="463" t="s">
        <v>51</v>
      </c>
      <c r="O1789" s="463" t="s">
        <v>51</v>
      </c>
      <c r="P1789" s="464" t="s">
        <v>274</v>
      </c>
      <c r="Q1789" s="302" t="s">
        <v>46</v>
      </c>
      <c r="R1789" s="297" t="s">
        <v>255</v>
      </c>
      <c r="S1789" s="297" t="s">
        <v>51</v>
      </c>
      <c r="T1789" s="297"/>
      <c r="U1789" s="344"/>
      <c r="V1789" s="344"/>
      <c r="W1789" s="335">
        <f t="shared" si="27"/>
        <v>0</v>
      </c>
      <c r="X1789" s="292" t="s">
        <v>439</v>
      </c>
    </row>
    <row r="1790" spans="1:24" ht="24" x14ac:dyDescent="0.2">
      <c r="A1790" s="463"/>
      <c r="B1790" s="465"/>
      <c r="C1790" s="463"/>
      <c r="D1790" s="463"/>
      <c r="E1790" s="463"/>
      <c r="F1790" s="463"/>
      <c r="G1790" s="463"/>
      <c r="H1790" s="463"/>
      <c r="I1790" s="463"/>
      <c r="J1790" s="465"/>
      <c r="K1790" s="463"/>
      <c r="L1790" s="463"/>
      <c r="M1790" s="463"/>
      <c r="N1790" s="463"/>
      <c r="O1790" s="463"/>
      <c r="P1790" s="464"/>
      <c r="Q1790" s="302" t="s">
        <v>48</v>
      </c>
      <c r="R1790" s="297" t="s">
        <v>255</v>
      </c>
      <c r="S1790" s="297" t="s">
        <v>51</v>
      </c>
      <c r="T1790" s="297"/>
      <c r="U1790" s="344"/>
      <c r="V1790" s="344"/>
      <c r="W1790" s="335">
        <f t="shared" si="27"/>
        <v>0</v>
      </c>
      <c r="X1790" s="292" t="s">
        <v>439</v>
      </c>
    </row>
    <row r="1791" spans="1:24" x14ac:dyDescent="0.2">
      <c r="A1791" s="286" t="s">
        <v>350</v>
      </c>
      <c r="B1791" s="349">
        <v>494</v>
      </c>
      <c r="C1791" s="286" t="s">
        <v>1455</v>
      </c>
      <c r="D1791" s="286" t="s">
        <v>42</v>
      </c>
      <c r="E1791" s="286">
        <v>46</v>
      </c>
      <c r="F1791" s="286">
        <v>145</v>
      </c>
      <c r="G1791" s="286">
        <v>18</v>
      </c>
      <c r="H1791" s="286">
        <v>4</v>
      </c>
      <c r="I1791" s="286">
        <v>7</v>
      </c>
      <c r="J1791" s="349">
        <v>126</v>
      </c>
      <c r="K1791" s="286" t="s">
        <v>50</v>
      </c>
      <c r="L1791" s="286" t="s">
        <v>44</v>
      </c>
      <c r="M1791" s="286" t="s">
        <v>51</v>
      </c>
      <c r="N1791" s="286" t="s">
        <v>51</v>
      </c>
      <c r="O1791" s="286" t="s">
        <v>51</v>
      </c>
      <c r="P1791" s="302" t="s">
        <v>68</v>
      </c>
      <c r="Q1791" s="302" t="s">
        <v>46</v>
      </c>
      <c r="R1791" s="297" t="s">
        <v>255</v>
      </c>
      <c r="S1791" s="297" t="s">
        <v>51</v>
      </c>
      <c r="T1791" s="297"/>
      <c r="U1791" s="344"/>
      <c r="V1791" s="344"/>
      <c r="W1791" s="335">
        <f t="shared" si="27"/>
        <v>0</v>
      </c>
      <c r="X1791" s="292" t="s">
        <v>439</v>
      </c>
    </row>
    <row r="1792" spans="1:24" x14ac:dyDescent="0.2">
      <c r="A1792" s="463" t="s">
        <v>350</v>
      </c>
      <c r="B1792" s="465">
        <v>495</v>
      </c>
      <c r="C1792" s="463" t="s">
        <v>1456</v>
      </c>
      <c r="D1792" s="463" t="s">
        <v>82</v>
      </c>
      <c r="E1792" s="463">
        <v>70</v>
      </c>
      <c r="F1792" s="463">
        <v>220</v>
      </c>
      <c r="G1792" s="463">
        <v>24</v>
      </c>
      <c r="H1792" s="463">
        <v>3</v>
      </c>
      <c r="I1792" s="463">
        <v>12</v>
      </c>
      <c r="J1792" s="465">
        <v>288</v>
      </c>
      <c r="K1792" s="463" t="s">
        <v>50</v>
      </c>
      <c r="L1792" s="463" t="s">
        <v>44</v>
      </c>
      <c r="M1792" s="463" t="s">
        <v>45</v>
      </c>
      <c r="N1792" s="463" t="s">
        <v>51</v>
      </c>
      <c r="O1792" s="463" t="s">
        <v>51</v>
      </c>
      <c r="P1792" s="464" t="s">
        <v>279</v>
      </c>
      <c r="Q1792" s="302" t="s">
        <v>46</v>
      </c>
      <c r="R1792" s="297" t="s">
        <v>255</v>
      </c>
      <c r="S1792" s="297" t="s">
        <v>45</v>
      </c>
      <c r="T1792" s="297"/>
      <c r="U1792" s="344"/>
      <c r="V1792" s="344"/>
      <c r="W1792" s="335">
        <f t="shared" si="27"/>
        <v>0</v>
      </c>
      <c r="X1792" s="292" t="s">
        <v>439</v>
      </c>
    </row>
    <row r="1793" spans="1:24" ht="24" x14ac:dyDescent="0.2">
      <c r="A1793" s="463"/>
      <c r="B1793" s="465"/>
      <c r="C1793" s="463"/>
      <c r="D1793" s="463"/>
      <c r="E1793" s="463"/>
      <c r="F1793" s="463"/>
      <c r="G1793" s="463"/>
      <c r="H1793" s="463"/>
      <c r="I1793" s="463"/>
      <c r="J1793" s="465"/>
      <c r="K1793" s="463"/>
      <c r="L1793" s="463"/>
      <c r="M1793" s="463"/>
      <c r="N1793" s="463"/>
      <c r="O1793" s="463"/>
      <c r="P1793" s="464"/>
      <c r="Q1793" s="302" t="s">
        <v>60</v>
      </c>
      <c r="R1793" s="297" t="s">
        <v>255</v>
      </c>
      <c r="S1793" s="297" t="s">
        <v>45</v>
      </c>
      <c r="T1793" s="297" t="s">
        <v>61</v>
      </c>
      <c r="U1793" s="344"/>
      <c r="V1793" s="344"/>
      <c r="W1793" s="335">
        <f t="shared" si="27"/>
        <v>0</v>
      </c>
      <c r="X1793" s="292" t="s">
        <v>439</v>
      </c>
    </row>
    <row r="1794" spans="1:24" x14ac:dyDescent="0.2">
      <c r="A1794" s="463" t="s">
        <v>350</v>
      </c>
      <c r="B1794" s="465">
        <v>496</v>
      </c>
      <c r="C1794" s="463" t="s">
        <v>1457</v>
      </c>
      <c r="D1794" s="463" t="s">
        <v>82</v>
      </c>
      <c r="E1794" s="463">
        <v>77</v>
      </c>
      <c r="F1794" s="463">
        <v>242</v>
      </c>
      <c r="G1794" s="463">
        <v>19</v>
      </c>
      <c r="H1794" s="463">
        <v>3</v>
      </c>
      <c r="I1794" s="463">
        <v>8</v>
      </c>
      <c r="J1794" s="465">
        <v>152</v>
      </c>
      <c r="K1794" s="463" t="s">
        <v>50</v>
      </c>
      <c r="L1794" s="463" t="s">
        <v>44</v>
      </c>
      <c r="M1794" s="463" t="s">
        <v>51</v>
      </c>
      <c r="N1794" s="463" t="s">
        <v>51</v>
      </c>
      <c r="O1794" s="463" t="s">
        <v>43</v>
      </c>
      <c r="P1794" s="464"/>
      <c r="Q1794" s="302" t="s">
        <v>46</v>
      </c>
      <c r="R1794" s="297" t="s">
        <v>255</v>
      </c>
      <c r="S1794" s="297" t="s">
        <v>45</v>
      </c>
      <c r="T1794" s="297"/>
      <c r="U1794" s="344"/>
      <c r="V1794" s="344"/>
      <c r="W1794" s="335">
        <f t="shared" si="27"/>
        <v>0</v>
      </c>
      <c r="X1794" s="292" t="s">
        <v>439</v>
      </c>
    </row>
    <row r="1795" spans="1:24" ht="24" x14ac:dyDescent="0.2">
      <c r="A1795" s="463"/>
      <c r="B1795" s="465"/>
      <c r="C1795" s="463"/>
      <c r="D1795" s="463"/>
      <c r="E1795" s="463"/>
      <c r="F1795" s="463"/>
      <c r="G1795" s="463"/>
      <c r="H1795" s="463"/>
      <c r="I1795" s="463"/>
      <c r="J1795" s="465"/>
      <c r="K1795" s="463"/>
      <c r="L1795" s="463"/>
      <c r="M1795" s="463"/>
      <c r="N1795" s="463"/>
      <c r="O1795" s="463"/>
      <c r="P1795" s="464"/>
      <c r="Q1795" s="302" t="s">
        <v>48</v>
      </c>
      <c r="R1795" s="297" t="s">
        <v>255</v>
      </c>
      <c r="S1795" s="297" t="s">
        <v>45</v>
      </c>
      <c r="T1795" s="297"/>
      <c r="U1795" s="344"/>
      <c r="V1795" s="344"/>
      <c r="W1795" s="335">
        <f t="shared" ref="W1795:W1858" si="28">U1795+V1795</f>
        <v>0</v>
      </c>
      <c r="X1795" s="292" t="s">
        <v>439</v>
      </c>
    </row>
    <row r="1796" spans="1:24" ht="36" x14ac:dyDescent="0.2">
      <c r="A1796" s="286" t="s">
        <v>350</v>
      </c>
      <c r="B1796" s="349">
        <v>497</v>
      </c>
      <c r="C1796" s="286" t="s">
        <v>1458</v>
      </c>
      <c r="D1796" s="286" t="s">
        <v>82</v>
      </c>
      <c r="E1796" s="286">
        <v>69</v>
      </c>
      <c r="F1796" s="286">
        <v>217</v>
      </c>
      <c r="G1796" s="286">
        <v>16</v>
      </c>
      <c r="H1796" s="286">
        <v>4</v>
      </c>
      <c r="I1796" s="286">
        <v>7</v>
      </c>
      <c r="J1796" s="349">
        <v>112</v>
      </c>
      <c r="K1796" s="286" t="s">
        <v>50</v>
      </c>
      <c r="L1796" s="286" t="s">
        <v>64</v>
      </c>
      <c r="M1796" s="286" t="s">
        <v>51</v>
      </c>
      <c r="N1796" s="286" t="s">
        <v>43</v>
      </c>
      <c r="O1796" s="286" t="s">
        <v>50</v>
      </c>
      <c r="P1796" s="302" t="s">
        <v>410</v>
      </c>
      <c r="Q1796" s="302" t="s">
        <v>71</v>
      </c>
      <c r="R1796" s="297" t="s">
        <v>58</v>
      </c>
      <c r="S1796" s="297" t="s">
        <v>45</v>
      </c>
      <c r="T1796" s="297" t="s">
        <v>83</v>
      </c>
      <c r="U1796" s="344"/>
      <c r="V1796" s="344"/>
      <c r="W1796" s="335">
        <f t="shared" si="28"/>
        <v>0</v>
      </c>
      <c r="X1796" s="292" t="s">
        <v>439</v>
      </c>
    </row>
    <row r="1797" spans="1:24" x14ac:dyDescent="0.2">
      <c r="A1797" s="463" t="s">
        <v>350</v>
      </c>
      <c r="B1797" s="465">
        <v>498</v>
      </c>
      <c r="C1797" s="463" t="s">
        <v>1459</v>
      </c>
      <c r="D1797" s="463" t="s">
        <v>82</v>
      </c>
      <c r="E1797" s="463">
        <v>69</v>
      </c>
      <c r="F1797" s="463">
        <v>217</v>
      </c>
      <c r="G1797" s="463">
        <v>21</v>
      </c>
      <c r="H1797" s="463">
        <v>3</v>
      </c>
      <c r="I1797" s="463">
        <v>9</v>
      </c>
      <c r="J1797" s="465">
        <v>189</v>
      </c>
      <c r="K1797" s="463" t="s">
        <v>50</v>
      </c>
      <c r="L1797" s="463" t="s">
        <v>44</v>
      </c>
      <c r="M1797" s="463" t="s">
        <v>51</v>
      </c>
      <c r="N1797" s="463" t="s">
        <v>51</v>
      </c>
      <c r="O1797" s="463" t="s">
        <v>43</v>
      </c>
      <c r="P1797" s="464" t="s">
        <v>411</v>
      </c>
      <c r="Q1797" s="302" t="s">
        <v>46</v>
      </c>
      <c r="R1797" s="297" t="s">
        <v>255</v>
      </c>
      <c r="S1797" s="297" t="s">
        <v>45</v>
      </c>
      <c r="T1797" s="297"/>
      <c r="U1797" s="344"/>
      <c r="V1797" s="344"/>
      <c r="W1797" s="335">
        <f t="shared" si="28"/>
        <v>0</v>
      </c>
      <c r="X1797" s="292" t="s">
        <v>439</v>
      </c>
    </row>
    <row r="1798" spans="1:24" ht="24" x14ac:dyDescent="0.2">
      <c r="A1798" s="463"/>
      <c r="B1798" s="465"/>
      <c r="C1798" s="463"/>
      <c r="D1798" s="463"/>
      <c r="E1798" s="463"/>
      <c r="F1798" s="463"/>
      <c r="G1798" s="463"/>
      <c r="H1798" s="463"/>
      <c r="I1798" s="463"/>
      <c r="J1798" s="465"/>
      <c r="K1798" s="463"/>
      <c r="L1798" s="463"/>
      <c r="M1798" s="463"/>
      <c r="N1798" s="463"/>
      <c r="O1798" s="463"/>
      <c r="P1798" s="464"/>
      <c r="Q1798" s="302" t="s">
        <v>48</v>
      </c>
      <c r="R1798" s="297" t="s">
        <v>255</v>
      </c>
      <c r="S1798" s="297" t="s">
        <v>45</v>
      </c>
      <c r="T1798" s="297"/>
      <c r="U1798" s="344"/>
      <c r="V1798" s="344"/>
      <c r="W1798" s="335">
        <f t="shared" si="28"/>
        <v>0</v>
      </c>
      <c r="X1798" s="292" t="s">
        <v>439</v>
      </c>
    </row>
    <row r="1799" spans="1:24" x14ac:dyDescent="0.2">
      <c r="A1799" s="463" t="s">
        <v>350</v>
      </c>
      <c r="B1799" s="465">
        <v>500</v>
      </c>
      <c r="C1799" s="463" t="s">
        <v>1460</v>
      </c>
      <c r="D1799" s="463" t="s">
        <v>82</v>
      </c>
      <c r="E1799" s="463">
        <v>117</v>
      </c>
      <c r="F1799" s="463">
        <v>368</v>
      </c>
      <c r="G1799" s="463">
        <v>33</v>
      </c>
      <c r="H1799" s="463">
        <v>10</v>
      </c>
      <c r="I1799" s="463">
        <v>15</v>
      </c>
      <c r="J1799" s="465">
        <v>495</v>
      </c>
      <c r="K1799" s="463" t="s">
        <v>58</v>
      </c>
      <c r="L1799" s="463" t="s">
        <v>44</v>
      </c>
      <c r="M1799" s="463" t="s">
        <v>45</v>
      </c>
      <c r="N1799" s="463" t="s">
        <v>43</v>
      </c>
      <c r="O1799" s="463" t="s">
        <v>43</v>
      </c>
      <c r="P1799" s="464" t="s">
        <v>412</v>
      </c>
      <c r="Q1799" s="302" t="s">
        <v>71</v>
      </c>
      <c r="R1799" s="297" t="s">
        <v>255</v>
      </c>
      <c r="S1799" s="297" t="s">
        <v>45</v>
      </c>
      <c r="T1799" s="297" t="s">
        <v>72</v>
      </c>
      <c r="U1799" s="344"/>
      <c r="V1799" s="344"/>
      <c r="W1799" s="335">
        <f t="shared" si="28"/>
        <v>0</v>
      </c>
      <c r="X1799" s="292" t="s">
        <v>439</v>
      </c>
    </row>
    <row r="1800" spans="1:24" ht="24" x14ac:dyDescent="0.2">
      <c r="A1800" s="463"/>
      <c r="B1800" s="465"/>
      <c r="C1800" s="463"/>
      <c r="D1800" s="463"/>
      <c r="E1800" s="463"/>
      <c r="F1800" s="463"/>
      <c r="G1800" s="463"/>
      <c r="H1800" s="463"/>
      <c r="I1800" s="463"/>
      <c r="J1800" s="465"/>
      <c r="K1800" s="463"/>
      <c r="L1800" s="463"/>
      <c r="M1800" s="463"/>
      <c r="N1800" s="463"/>
      <c r="O1800" s="463"/>
      <c r="P1800" s="464"/>
      <c r="Q1800" s="302" t="s">
        <v>60</v>
      </c>
      <c r="R1800" s="297" t="s">
        <v>255</v>
      </c>
      <c r="S1800" s="297" t="s">
        <v>45</v>
      </c>
      <c r="T1800" s="297" t="s">
        <v>61</v>
      </c>
      <c r="U1800" s="344"/>
      <c r="V1800" s="344"/>
      <c r="W1800" s="335">
        <f t="shared" si="28"/>
        <v>0</v>
      </c>
      <c r="X1800" s="292" t="s">
        <v>439</v>
      </c>
    </row>
    <row r="1801" spans="1:24" x14ac:dyDescent="0.2">
      <c r="A1801" s="463" t="s">
        <v>350</v>
      </c>
      <c r="B1801" s="465">
        <v>501</v>
      </c>
      <c r="C1801" s="463" t="s">
        <v>1461</v>
      </c>
      <c r="D1801" s="463" t="s">
        <v>82</v>
      </c>
      <c r="E1801" s="463">
        <v>112</v>
      </c>
      <c r="F1801" s="463">
        <v>352</v>
      </c>
      <c r="G1801" s="463">
        <v>32</v>
      </c>
      <c r="H1801" s="463">
        <v>8</v>
      </c>
      <c r="I1801" s="463">
        <v>14</v>
      </c>
      <c r="J1801" s="465">
        <v>448</v>
      </c>
      <c r="K1801" s="463" t="s">
        <v>50</v>
      </c>
      <c r="L1801" s="463" t="s">
        <v>44</v>
      </c>
      <c r="M1801" s="463" t="s">
        <v>45</v>
      </c>
      <c r="N1801" s="463" t="s">
        <v>51</v>
      </c>
      <c r="O1801" s="463" t="s">
        <v>43</v>
      </c>
      <c r="P1801" s="464" t="s">
        <v>413</v>
      </c>
      <c r="Q1801" s="302" t="s">
        <v>46</v>
      </c>
      <c r="R1801" s="297" t="s">
        <v>255</v>
      </c>
      <c r="S1801" s="297" t="s">
        <v>45</v>
      </c>
      <c r="T1801" s="297"/>
      <c r="U1801" s="344"/>
      <c r="V1801" s="344"/>
      <c r="W1801" s="335">
        <f t="shared" si="28"/>
        <v>0</v>
      </c>
      <c r="X1801" s="292" t="s">
        <v>439</v>
      </c>
    </row>
    <row r="1802" spans="1:24" ht="24" x14ac:dyDescent="0.2">
      <c r="A1802" s="463"/>
      <c r="B1802" s="465"/>
      <c r="C1802" s="463"/>
      <c r="D1802" s="463"/>
      <c r="E1802" s="463"/>
      <c r="F1802" s="463"/>
      <c r="G1802" s="463"/>
      <c r="H1802" s="463"/>
      <c r="I1802" s="463"/>
      <c r="J1802" s="465"/>
      <c r="K1802" s="463"/>
      <c r="L1802" s="463"/>
      <c r="M1802" s="463"/>
      <c r="N1802" s="463"/>
      <c r="O1802" s="463"/>
      <c r="P1802" s="464"/>
      <c r="Q1802" s="302" t="s">
        <v>60</v>
      </c>
      <c r="R1802" s="297" t="s">
        <v>255</v>
      </c>
      <c r="S1802" s="297" t="s">
        <v>45</v>
      </c>
      <c r="T1802" s="297" t="s">
        <v>61</v>
      </c>
      <c r="U1802" s="344"/>
      <c r="V1802" s="344"/>
      <c r="W1802" s="335">
        <f t="shared" si="28"/>
        <v>0</v>
      </c>
      <c r="X1802" s="292" t="s">
        <v>439</v>
      </c>
    </row>
    <row r="1803" spans="1:24" x14ac:dyDescent="0.2">
      <c r="A1803" s="463" t="s">
        <v>350</v>
      </c>
      <c r="B1803" s="465">
        <v>502</v>
      </c>
      <c r="C1803" s="463" t="s">
        <v>1462</v>
      </c>
      <c r="D1803" s="463" t="s">
        <v>82</v>
      </c>
      <c r="E1803" s="463">
        <v>96</v>
      </c>
      <c r="F1803" s="463">
        <v>302</v>
      </c>
      <c r="G1803" s="463">
        <v>29</v>
      </c>
      <c r="H1803" s="463">
        <v>4</v>
      </c>
      <c r="I1803" s="463">
        <v>10</v>
      </c>
      <c r="J1803" s="465">
        <v>290</v>
      </c>
      <c r="K1803" s="463" t="s">
        <v>50</v>
      </c>
      <c r="L1803" s="463" t="s">
        <v>44</v>
      </c>
      <c r="M1803" s="463" t="s">
        <v>45</v>
      </c>
      <c r="N1803" s="463" t="s">
        <v>43</v>
      </c>
      <c r="O1803" s="463" t="s">
        <v>43</v>
      </c>
      <c r="P1803" s="464" t="s">
        <v>407</v>
      </c>
      <c r="Q1803" s="302" t="s">
        <v>46</v>
      </c>
      <c r="R1803" s="297" t="s">
        <v>255</v>
      </c>
      <c r="S1803" s="297" t="s">
        <v>51</v>
      </c>
      <c r="T1803" s="297"/>
      <c r="U1803" s="344"/>
      <c r="V1803" s="344"/>
      <c r="W1803" s="335">
        <f t="shared" si="28"/>
        <v>0</v>
      </c>
      <c r="X1803" s="292" t="s">
        <v>439</v>
      </c>
    </row>
    <row r="1804" spans="1:24" ht="24" x14ac:dyDescent="0.2">
      <c r="A1804" s="463"/>
      <c r="B1804" s="465"/>
      <c r="C1804" s="463"/>
      <c r="D1804" s="463"/>
      <c r="E1804" s="463"/>
      <c r="F1804" s="463"/>
      <c r="G1804" s="463"/>
      <c r="H1804" s="463"/>
      <c r="I1804" s="463"/>
      <c r="J1804" s="465"/>
      <c r="K1804" s="463"/>
      <c r="L1804" s="463"/>
      <c r="M1804" s="463"/>
      <c r="N1804" s="463"/>
      <c r="O1804" s="463"/>
      <c r="P1804" s="464"/>
      <c r="Q1804" s="302" t="s">
        <v>48</v>
      </c>
      <c r="R1804" s="297" t="s">
        <v>255</v>
      </c>
      <c r="S1804" s="297" t="s">
        <v>51</v>
      </c>
      <c r="T1804" s="297"/>
      <c r="U1804" s="344"/>
      <c r="V1804" s="344"/>
      <c r="W1804" s="335">
        <f t="shared" si="28"/>
        <v>0</v>
      </c>
      <c r="X1804" s="292" t="s">
        <v>439</v>
      </c>
    </row>
    <row r="1805" spans="1:24" x14ac:dyDescent="0.2">
      <c r="A1805" s="286" t="s">
        <v>350</v>
      </c>
      <c r="B1805" s="349">
        <v>504</v>
      </c>
      <c r="C1805" s="286"/>
      <c r="D1805" s="286" t="s">
        <v>414</v>
      </c>
      <c r="E1805" s="286"/>
      <c r="F1805" s="286"/>
      <c r="G1805" s="286">
        <v>14</v>
      </c>
      <c r="H1805" s="286"/>
      <c r="I1805" s="286"/>
      <c r="J1805" s="349"/>
      <c r="K1805" s="286"/>
      <c r="L1805" s="286"/>
      <c r="M1805" s="286"/>
      <c r="N1805" s="286"/>
      <c r="O1805" s="286"/>
      <c r="P1805" s="302"/>
      <c r="Q1805" s="302"/>
      <c r="R1805" s="297"/>
      <c r="S1805" s="297"/>
      <c r="T1805" s="297"/>
      <c r="U1805" s="345" t="s">
        <v>439</v>
      </c>
      <c r="V1805" s="345" t="s">
        <v>439</v>
      </c>
      <c r="W1805" s="335" t="s">
        <v>439</v>
      </c>
      <c r="X1805" s="292" t="s">
        <v>439</v>
      </c>
    </row>
    <row r="1806" spans="1:24" x14ac:dyDescent="0.2">
      <c r="A1806" s="463" t="s">
        <v>350</v>
      </c>
      <c r="B1806" s="465">
        <v>505</v>
      </c>
      <c r="C1806" s="463" t="s">
        <v>1463</v>
      </c>
      <c r="D1806" s="463" t="s">
        <v>380</v>
      </c>
      <c r="E1806" s="463">
        <v>95</v>
      </c>
      <c r="F1806" s="463">
        <v>298</v>
      </c>
      <c r="G1806" s="463">
        <v>34</v>
      </c>
      <c r="H1806" s="463">
        <v>3</v>
      </c>
      <c r="I1806" s="463">
        <v>16</v>
      </c>
      <c r="J1806" s="465">
        <v>544</v>
      </c>
      <c r="K1806" s="463" t="s">
        <v>50</v>
      </c>
      <c r="L1806" s="463" t="s">
        <v>44</v>
      </c>
      <c r="M1806" s="463" t="s">
        <v>45</v>
      </c>
      <c r="N1806" s="463" t="s">
        <v>43</v>
      </c>
      <c r="O1806" s="463" t="s">
        <v>43</v>
      </c>
      <c r="P1806" s="464" t="s">
        <v>415</v>
      </c>
      <c r="Q1806" s="302" t="s">
        <v>54</v>
      </c>
      <c r="R1806" s="297" t="s">
        <v>255</v>
      </c>
      <c r="S1806" s="297" t="s">
        <v>51</v>
      </c>
      <c r="T1806" s="297"/>
      <c r="U1806" s="344"/>
      <c r="V1806" s="344"/>
      <c r="W1806" s="335">
        <f t="shared" si="28"/>
        <v>0</v>
      </c>
      <c r="X1806" s="292" t="s">
        <v>439</v>
      </c>
    </row>
    <row r="1807" spans="1:24" x14ac:dyDescent="0.2">
      <c r="A1807" s="463"/>
      <c r="B1807" s="465"/>
      <c r="C1807" s="463"/>
      <c r="D1807" s="463"/>
      <c r="E1807" s="463"/>
      <c r="F1807" s="463"/>
      <c r="G1807" s="463"/>
      <c r="H1807" s="463"/>
      <c r="I1807" s="463"/>
      <c r="J1807" s="465"/>
      <c r="K1807" s="463"/>
      <c r="L1807" s="463"/>
      <c r="M1807" s="463"/>
      <c r="N1807" s="463"/>
      <c r="O1807" s="463"/>
      <c r="P1807" s="464"/>
      <c r="Q1807" s="302" t="s">
        <v>60</v>
      </c>
      <c r="R1807" s="297" t="s">
        <v>255</v>
      </c>
      <c r="S1807" s="297" t="s">
        <v>51</v>
      </c>
      <c r="T1807" s="297"/>
      <c r="U1807" s="344"/>
      <c r="V1807" s="344"/>
      <c r="W1807" s="335">
        <f t="shared" si="28"/>
        <v>0</v>
      </c>
      <c r="X1807" s="292" t="s">
        <v>439</v>
      </c>
    </row>
    <row r="1808" spans="1:24" x14ac:dyDescent="0.2">
      <c r="A1808" s="463" t="s">
        <v>350</v>
      </c>
      <c r="B1808" s="465">
        <v>506</v>
      </c>
      <c r="C1808" s="463" t="s">
        <v>1464</v>
      </c>
      <c r="D1808" s="463" t="s">
        <v>42</v>
      </c>
      <c r="E1808" s="463">
        <v>77</v>
      </c>
      <c r="F1808" s="463">
        <v>242</v>
      </c>
      <c r="G1808" s="463">
        <v>34</v>
      </c>
      <c r="H1808" s="463">
        <v>9</v>
      </c>
      <c r="I1808" s="463">
        <v>14</v>
      </c>
      <c r="J1808" s="465">
        <v>476</v>
      </c>
      <c r="K1808" s="463" t="s">
        <v>50</v>
      </c>
      <c r="L1808" s="463" t="s">
        <v>44</v>
      </c>
      <c r="M1808" s="463" t="s">
        <v>45</v>
      </c>
      <c r="N1808" s="463" t="s">
        <v>43</v>
      </c>
      <c r="O1808" s="463" t="s">
        <v>50</v>
      </c>
      <c r="P1808" s="464" t="s">
        <v>416</v>
      </c>
      <c r="Q1808" s="302" t="s">
        <v>71</v>
      </c>
      <c r="R1808" s="297" t="s">
        <v>255</v>
      </c>
      <c r="S1808" s="297" t="s">
        <v>45</v>
      </c>
      <c r="T1808" s="297" t="s">
        <v>72</v>
      </c>
      <c r="U1808" s="344"/>
      <c r="V1808" s="344"/>
      <c r="W1808" s="335">
        <f t="shared" si="28"/>
        <v>0</v>
      </c>
      <c r="X1808" s="292" t="s">
        <v>439</v>
      </c>
    </row>
    <row r="1809" spans="1:24" x14ac:dyDescent="0.2">
      <c r="A1809" s="463"/>
      <c r="B1809" s="465"/>
      <c r="C1809" s="463"/>
      <c r="D1809" s="463"/>
      <c r="E1809" s="463"/>
      <c r="F1809" s="463"/>
      <c r="G1809" s="463"/>
      <c r="H1809" s="463"/>
      <c r="I1809" s="463"/>
      <c r="J1809" s="465"/>
      <c r="K1809" s="463"/>
      <c r="L1809" s="463"/>
      <c r="M1809" s="463"/>
      <c r="N1809" s="463"/>
      <c r="O1809" s="463"/>
      <c r="P1809" s="464"/>
      <c r="Q1809" s="302" t="s">
        <v>54</v>
      </c>
      <c r="R1809" s="297" t="s">
        <v>255</v>
      </c>
      <c r="S1809" s="297" t="s">
        <v>45</v>
      </c>
      <c r="T1809" s="297"/>
      <c r="U1809" s="344"/>
      <c r="V1809" s="344"/>
      <c r="W1809" s="335">
        <f t="shared" si="28"/>
        <v>0</v>
      </c>
      <c r="X1809" s="292" t="s">
        <v>439</v>
      </c>
    </row>
    <row r="1810" spans="1:24" x14ac:dyDescent="0.2">
      <c r="A1810" s="463" t="s">
        <v>350</v>
      </c>
      <c r="B1810" s="465">
        <v>507</v>
      </c>
      <c r="C1810" s="463" t="s">
        <v>1465</v>
      </c>
      <c r="D1810" s="463" t="s">
        <v>82</v>
      </c>
      <c r="E1810" s="463">
        <v>54</v>
      </c>
      <c r="F1810" s="463">
        <v>170</v>
      </c>
      <c r="G1810" s="463">
        <v>32</v>
      </c>
      <c r="H1810" s="463">
        <v>8</v>
      </c>
      <c r="I1810" s="463">
        <v>10</v>
      </c>
      <c r="J1810" s="465">
        <v>320</v>
      </c>
      <c r="K1810" s="463" t="s">
        <v>50</v>
      </c>
      <c r="L1810" s="463" t="s">
        <v>44</v>
      </c>
      <c r="M1810" s="463" t="s">
        <v>45</v>
      </c>
      <c r="N1810" s="463" t="s">
        <v>51</v>
      </c>
      <c r="O1810" s="463" t="s">
        <v>51</v>
      </c>
      <c r="P1810" s="464" t="s">
        <v>260</v>
      </c>
      <c r="Q1810" s="302" t="s">
        <v>46</v>
      </c>
      <c r="R1810" s="297" t="s">
        <v>255</v>
      </c>
      <c r="S1810" s="297" t="s">
        <v>51</v>
      </c>
      <c r="T1810" s="297"/>
      <c r="U1810" s="344"/>
      <c r="V1810" s="344"/>
      <c r="W1810" s="335">
        <f t="shared" si="28"/>
        <v>0</v>
      </c>
      <c r="X1810" s="292" t="s">
        <v>439</v>
      </c>
    </row>
    <row r="1811" spans="1:24" ht="24" x14ac:dyDescent="0.2">
      <c r="A1811" s="463"/>
      <c r="B1811" s="465"/>
      <c r="C1811" s="463"/>
      <c r="D1811" s="463"/>
      <c r="E1811" s="463"/>
      <c r="F1811" s="463"/>
      <c r="G1811" s="463"/>
      <c r="H1811" s="463"/>
      <c r="I1811" s="463"/>
      <c r="J1811" s="465"/>
      <c r="K1811" s="463"/>
      <c r="L1811" s="463"/>
      <c r="M1811" s="463"/>
      <c r="N1811" s="463"/>
      <c r="O1811" s="463"/>
      <c r="P1811" s="464"/>
      <c r="Q1811" s="302" t="s">
        <v>48</v>
      </c>
      <c r="R1811" s="297" t="s">
        <v>255</v>
      </c>
      <c r="S1811" s="297" t="s">
        <v>51</v>
      </c>
      <c r="T1811" s="297"/>
      <c r="U1811" s="344"/>
      <c r="V1811" s="344"/>
      <c r="W1811" s="335">
        <f t="shared" si="28"/>
        <v>0</v>
      </c>
      <c r="X1811" s="292" t="s">
        <v>439</v>
      </c>
    </row>
    <row r="1812" spans="1:24" ht="48" x14ac:dyDescent="0.2">
      <c r="A1812" s="286" t="s">
        <v>350</v>
      </c>
      <c r="B1812" s="349">
        <v>509</v>
      </c>
      <c r="C1812" s="286" t="s">
        <v>1466</v>
      </c>
      <c r="D1812" s="286" t="s">
        <v>42</v>
      </c>
      <c r="E1812" s="286">
        <v>37</v>
      </c>
      <c r="F1812" s="286">
        <v>116</v>
      </c>
      <c r="G1812" s="286">
        <v>26</v>
      </c>
      <c r="H1812" s="286">
        <v>3</v>
      </c>
      <c r="I1812" s="286">
        <v>6</v>
      </c>
      <c r="J1812" s="349">
        <v>156</v>
      </c>
      <c r="K1812" s="286" t="s">
        <v>50</v>
      </c>
      <c r="L1812" s="286" t="s">
        <v>44</v>
      </c>
      <c r="M1812" s="286" t="s">
        <v>51</v>
      </c>
      <c r="N1812" s="286" t="s">
        <v>51</v>
      </c>
      <c r="O1812" s="286" t="s">
        <v>51</v>
      </c>
      <c r="P1812" s="302" t="s">
        <v>417</v>
      </c>
      <c r="Q1812" s="302" t="s">
        <v>46</v>
      </c>
      <c r="R1812" s="297" t="s">
        <v>255</v>
      </c>
      <c r="S1812" s="297" t="s">
        <v>51</v>
      </c>
      <c r="T1812" s="297"/>
      <c r="U1812" s="344"/>
      <c r="V1812" s="344"/>
      <c r="W1812" s="335">
        <f t="shared" si="28"/>
        <v>0</v>
      </c>
      <c r="X1812" s="292" t="s">
        <v>439</v>
      </c>
    </row>
    <row r="1813" spans="1:24" x14ac:dyDescent="0.2">
      <c r="A1813" s="463" t="s">
        <v>350</v>
      </c>
      <c r="B1813" s="465">
        <v>510</v>
      </c>
      <c r="C1813" s="463" t="s">
        <v>1467</v>
      </c>
      <c r="D1813" s="463" t="s">
        <v>57</v>
      </c>
      <c r="E1813" s="463">
        <v>64</v>
      </c>
      <c r="F1813" s="463">
        <v>201</v>
      </c>
      <c r="G1813" s="463">
        <v>33</v>
      </c>
      <c r="H1813" s="463">
        <v>16</v>
      </c>
      <c r="I1813" s="463">
        <v>10</v>
      </c>
      <c r="J1813" s="465">
        <v>330</v>
      </c>
      <c r="K1813" s="463" t="s">
        <v>50</v>
      </c>
      <c r="L1813" s="463" t="s">
        <v>44</v>
      </c>
      <c r="M1813" s="463" t="s">
        <v>51</v>
      </c>
      <c r="N1813" s="463" t="s">
        <v>51</v>
      </c>
      <c r="O1813" s="463" t="s">
        <v>51</v>
      </c>
      <c r="P1813" s="464" t="s">
        <v>356</v>
      </c>
      <c r="Q1813" s="302" t="s">
        <v>54</v>
      </c>
      <c r="R1813" s="297" t="s">
        <v>255</v>
      </c>
      <c r="S1813" s="297" t="s">
        <v>45</v>
      </c>
      <c r="T1813" s="297"/>
      <c r="U1813" s="344"/>
      <c r="V1813" s="344"/>
      <c r="W1813" s="335">
        <f t="shared" si="28"/>
        <v>0</v>
      </c>
      <c r="X1813" s="292" t="s">
        <v>439</v>
      </c>
    </row>
    <row r="1814" spans="1:24" ht="24" x14ac:dyDescent="0.2">
      <c r="A1814" s="463"/>
      <c r="B1814" s="465"/>
      <c r="C1814" s="463"/>
      <c r="D1814" s="463"/>
      <c r="E1814" s="463"/>
      <c r="F1814" s="463"/>
      <c r="G1814" s="463"/>
      <c r="H1814" s="463"/>
      <c r="I1814" s="463"/>
      <c r="J1814" s="465"/>
      <c r="K1814" s="463"/>
      <c r="L1814" s="463"/>
      <c r="M1814" s="463"/>
      <c r="N1814" s="463"/>
      <c r="O1814" s="463"/>
      <c r="P1814" s="464"/>
      <c r="Q1814" s="302" t="s">
        <v>60</v>
      </c>
      <c r="R1814" s="297" t="s">
        <v>255</v>
      </c>
      <c r="S1814" s="297" t="s">
        <v>45</v>
      </c>
      <c r="T1814" s="297" t="s">
        <v>61</v>
      </c>
      <c r="U1814" s="344"/>
      <c r="V1814" s="344"/>
      <c r="W1814" s="335">
        <f t="shared" si="28"/>
        <v>0</v>
      </c>
      <c r="X1814" s="292" t="s">
        <v>439</v>
      </c>
    </row>
    <row r="1815" spans="1:24" x14ac:dyDescent="0.2">
      <c r="A1815" s="463" t="s">
        <v>350</v>
      </c>
      <c r="B1815" s="465">
        <v>511</v>
      </c>
      <c r="C1815" s="463" t="s">
        <v>1468</v>
      </c>
      <c r="D1815" s="463" t="s">
        <v>57</v>
      </c>
      <c r="E1815" s="463">
        <v>59</v>
      </c>
      <c r="F1815" s="463">
        <v>185</v>
      </c>
      <c r="G1815" s="463">
        <v>33</v>
      </c>
      <c r="H1815" s="463">
        <v>11</v>
      </c>
      <c r="I1815" s="463">
        <v>11</v>
      </c>
      <c r="J1815" s="465">
        <v>363</v>
      </c>
      <c r="K1815" s="463" t="s">
        <v>50</v>
      </c>
      <c r="L1815" s="463" t="s">
        <v>44</v>
      </c>
      <c r="M1815" s="463" t="s">
        <v>51</v>
      </c>
      <c r="N1815" s="463" t="s">
        <v>51</v>
      </c>
      <c r="O1815" s="463" t="s">
        <v>43</v>
      </c>
      <c r="P1815" s="464" t="s">
        <v>418</v>
      </c>
      <c r="Q1815" s="302" t="s">
        <v>54</v>
      </c>
      <c r="R1815" s="297" t="s">
        <v>255</v>
      </c>
      <c r="S1815" s="297" t="s">
        <v>45</v>
      </c>
      <c r="T1815" s="297"/>
      <c r="U1815" s="344"/>
      <c r="V1815" s="344"/>
      <c r="W1815" s="335">
        <f t="shared" si="28"/>
        <v>0</v>
      </c>
      <c r="X1815" s="292" t="s">
        <v>439</v>
      </c>
    </row>
    <row r="1816" spans="1:24" ht="36" x14ac:dyDescent="0.2">
      <c r="A1816" s="463"/>
      <c r="B1816" s="465"/>
      <c r="C1816" s="463"/>
      <c r="D1816" s="463"/>
      <c r="E1816" s="463"/>
      <c r="F1816" s="463"/>
      <c r="G1816" s="463"/>
      <c r="H1816" s="463"/>
      <c r="I1816" s="463"/>
      <c r="J1816" s="465"/>
      <c r="K1816" s="463"/>
      <c r="L1816" s="463"/>
      <c r="M1816" s="463"/>
      <c r="N1816" s="463"/>
      <c r="O1816" s="463"/>
      <c r="P1816" s="464"/>
      <c r="Q1816" s="302" t="s">
        <v>60</v>
      </c>
      <c r="R1816" s="297" t="s">
        <v>255</v>
      </c>
      <c r="S1816" s="297" t="s">
        <v>45</v>
      </c>
      <c r="T1816" s="297" t="s">
        <v>79</v>
      </c>
      <c r="U1816" s="344"/>
      <c r="V1816" s="344"/>
      <c r="W1816" s="335">
        <f t="shared" si="28"/>
        <v>0</v>
      </c>
      <c r="X1816" s="292" t="s">
        <v>439</v>
      </c>
    </row>
    <row r="1817" spans="1:24" ht="24" x14ac:dyDescent="0.2">
      <c r="A1817" s="286" t="s">
        <v>350</v>
      </c>
      <c r="B1817" s="349">
        <v>512</v>
      </c>
      <c r="C1817" s="286" t="s">
        <v>1469</v>
      </c>
      <c r="D1817" s="286" t="s">
        <v>380</v>
      </c>
      <c r="E1817" s="286">
        <v>86</v>
      </c>
      <c r="F1817" s="286">
        <v>270</v>
      </c>
      <c r="G1817" s="286">
        <v>30</v>
      </c>
      <c r="H1817" s="286">
        <v>5</v>
      </c>
      <c r="I1817" s="286">
        <v>15</v>
      </c>
      <c r="J1817" s="349">
        <v>450</v>
      </c>
      <c r="K1817" s="286" t="s">
        <v>50</v>
      </c>
      <c r="L1817" s="286" t="s">
        <v>64</v>
      </c>
      <c r="M1817" s="286" t="s">
        <v>45</v>
      </c>
      <c r="N1817" s="286" t="s">
        <v>50</v>
      </c>
      <c r="O1817" s="286" t="s">
        <v>50</v>
      </c>
      <c r="P1817" s="302" t="s">
        <v>419</v>
      </c>
      <c r="Q1817" s="302" t="s">
        <v>71</v>
      </c>
      <c r="R1817" s="297" t="s">
        <v>58</v>
      </c>
      <c r="S1817" s="297" t="s">
        <v>45</v>
      </c>
      <c r="T1817" s="297" t="s">
        <v>76</v>
      </c>
      <c r="U1817" s="344"/>
      <c r="V1817" s="344"/>
      <c r="W1817" s="335">
        <f t="shared" si="28"/>
        <v>0</v>
      </c>
      <c r="X1817" s="292" t="s">
        <v>439</v>
      </c>
    </row>
    <row r="1818" spans="1:24" x14ac:dyDescent="0.2">
      <c r="A1818" s="463" t="s">
        <v>350</v>
      </c>
      <c r="B1818" s="465">
        <v>516</v>
      </c>
      <c r="C1818" s="463" t="s">
        <v>1470</v>
      </c>
      <c r="D1818" s="463" t="s">
        <v>82</v>
      </c>
      <c r="E1818" s="463">
        <v>64</v>
      </c>
      <c r="F1818" s="463">
        <v>201</v>
      </c>
      <c r="G1818" s="463">
        <v>32</v>
      </c>
      <c r="H1818" s="463">
        <v>4</v>
      </c>
      <c r="I1818" s="463">
        <v>12</v>
      </c>
      <c r="J1818" s="465">
        <v>384</v>
      </c>
      <c r="K1818" s="463" t="s">
        <v>50</v>
      </c>
      <c r="L1818" s="463" t="s">
        <v>44</v>
      </c>
      <c r="M1818" s="463" t="s">
        <v>45</v>
      </c>
      <c r="N1818" s="463" t="s">
        <v>51</v>
      </c>
      <c r="O1818" s="463" t="s">
        <v>51</v>
      </c>
      <c r="P1818" s="464" t="s">
        <v>266</v>
      </c>
      <c r="Q1818" s="302" t="s">
        <v>46</v>
      </c>
      <c r="R1818" s="297" t="s">
        <v>255</v>
      </c>
      <c r="S1818" s="297" t="s">
        <v>51</v>
      </c>
      <c r="T1818" s="297"/>
      <c r="U1818" s="344"/>
      <c r="V1818" s="344"/>
      <c r="W1818" s="335">
        <f t="shared" si="28"/>
        <v>0</v>
      </c>
      <c r="X1818" s="292" t="s">
        <v>439</v>
      </c>
    </row>
    <row r="1819" spans="1:24" ht="24" x14ac:dyDescent="0.2">
      <c r="A1819" s="463"/>
      <c r="B1819" s="465"/>
      <c r="C1819" s="463"/>
      <c r="D1819" s="463"/>
      <c r="E1819" s="463"/>
      <c r="F1819" s="463"/>
      <c r="G1819" s="463"/>
      <c r="H1819" s="463"/>
      <c r="I1819" s="463"/>
      <c r="J1819" s="465"/>
      <c r="K1819" s="463"/>
      <c r="L1819" s="463"/>
      <c r="M1819" s="463"/>
      <c r="N1819" s="463"/>
      <c r="O1819" s="463"/>
      <c r="P1819" s="464"/>
      <c r="Q1819" s="302" t="s">
        <v>48</v>
      </c>
      <c r="R1819" s="297" t="s">
        <v>255</v>
      </c>
      <c r="S1819" s="297" t="s">
        <v>51</v>
      </c>
      <c r="T1819" s="297"/>
      <c r="U1819" s="344"/>
      <c r="V1819" s="344"/>
      <c r="W1819" s="335">
        <f t="shared" si="28"/>
        <v>0</v>
      </c>
      <c r="X1819" s="292" t="s">
        <v>439</v>
      </c>
    </row>
    <row r="1820" spans="1:24" x14ac:dyDescent="0.2">
      <c r="A1820" s="463" t="s">
        <v>350</v>
      </c>
      <c r="B1820" s="465">
        <v>517</v>
      </c>
      <c r="C1820" s="463" t="s">
        <v>1471</v>
      </c>
      <c r="D1820" s="463" t="s">
        <v>82</v>
      </c>
      <c r="E1820" s="463">
        <v>48</v>
      </c>
      <c r="F1820" s="463">
        <v>151</v>
      </c>
      <c r="G1820" s="463">
        <v>30</v>
      </c>
      <c r="H1820" s="463">
        <v>5</v>
      </c>
      <c r="I1820" s="463">
        <v>10</v>
      </c>
      <c r="J1820" s="465">
        <v>300</v>
      </c>
      <c r="K1820" s="463" t="s">
        <v>50</v>
      </c>
      <c r="L1820" s="463" t="s">
        <v>44</v>
      </c>
      <c r="M1820" s="463" t="s">
        <v>45</v>
      </c>
      <c r="N1820" s="463" t="s">
        <v>45</v>
      </c>
      <c r="O1820" s="463" t="s">
        <v>51</v>
      </c>
      <c r="P1820" s="464"/>
      <c r="Q1820" s="302" t="s">
        <v>46</v>
      </c>
      <c r="R1820" s="297" t="s">
        <v>255</v>
      </c>
      <c r="S1820" s="297" t="s">
        <v>51</v>
      </c>
      <c r="T1820" s="297"/>
      <c r="U1820" s="344"/>
      <c r="V1820" s="344"/>
      <c r="W1820" s="335">
        <f t="shared" si="28"/>
        <v>0</v>
      </c>
      <c r="X1820" s="292" t="s">
        <v>439</v>
      </c>
    </row>
    <row r="1821" spans="1:24" ht="24" x14ac:dyDescent="0.2">
      <c r="A1821" s="463"/>
      <c r="B1821" s="465"/>
      <c r="C1821" s="463"/>
      <c r="D1821" s="463"/>
      <c r="E1821" s="463"/>
      <c r="F1821" s="463"/>
      <c r="G1821" s="463"/>
      <c r="H1821" s="463"/>
      <c r="I1821" s="463"/>
      <c r="J1821" s="465"/>
      <c r="K1821" s="463"/>
      <c r="L1821" s="463"/>
      <c r="M1821" s="463"/>
      <c r="N1821" s="463"/>
      <c r="O1821" s="463"/>
      <c r="P1821" s="464"/>
      <c r="Q1821" s="302" t="s">
        <v>48</v>
      </c>
      <c r="R1821" s="297" t="s">
        <v>255</v>
      </c>
      <c r="S1821" s="297" t="s">
        <v>51</v>
      </c>
      <c r="T1821" s="297"/>
      <c r="U1821" s="344"/>
      <c r="V1821" s="344"/>
      <c r="W1821" s="335">
        <f t="shared" si="28"/>
        <v>0</v>
      </c>
      <c r="X1821" s="292" t="s">
        <v>439</v>
      </c>
    </row>
    <row r="1822" spans="1:24" x14ac:dyDescent="0.2">
      <c r="A1822" s="463" t="s">
        <v>350</v>
      </c>
      <c r="B1822" s="465">
        <v>518</v>
      </c>
      <c r="C1822" s="463" t="s">
        <v>1472</v>
      </c>
      <c r="D1822" s="463" t="s">
        <v>82</v>
      </c>
      <c r="E1822" s="463">
        <v>74</v>
      </c>
      <c r="F1822" s="463">
        <v>232</v>
      </c>
      <c r="G1822" s="463">
        <v>34</v>
      </c>
      <c r="H1822" s="463">
        <v>5</v>
      </c>
      <c r="I1822" s="463">
        <v>15</v>
      </c>
      <c r="J1822" s="465">
        <v>510</v>
      </c>
      <c r="K1822" s="463" t="s">
        <v>50</v>
      </c>
      <c r="L1822" s="463" t="s">
        <v>44</v>
      </c>
      <c r="M1822" s="463" t="s">
        <v>45</v>
      </c>
      <c r="N1822" s="463" t="s">
        <v>51</v>
      </c>
      <c r="O1822" s="463" t="s">
        <v>51</v>
      </c>
      <c r="P1822" s="464" t="s">
        <v>86</v>
      </c>
      <c r="Q1822" s="302" t="s">
        <v>46</v>
      </c>
      <c r="R1822" s="297" t="s">
        <v>255</v>
      </c>
      <c r="S1822" s="297" t="s">
        <v>51</v>
      </c>
      <c r="T1822" s="297"/>
      <c r="U1822" s="344"/>
      <c r="V1822" s="344"/>
      <c r="W1822" s="335">
        <f t="shared" si="28"/>
        <v>0</v>
      </c>
      <c r="X1822" s="292" t="s">
        <v>439</v>
      </c>
    </row>
    <row r="1823" spans="1:24" ht="24" x14ac:dyDescent="0.2">
      <c r="A1823" s="463"/>
      <c r="B1823" s="465"/>
      <c r="C1823" s="463"/>
      <c r="D1823" s="463"/>
      <c r="E1823" s="463"/>
      <c r="F1823" s="463"/>
      <c r="G1823" s="463"/>
      <c r="H1823" s="463"/>
      <c r="I1823" s="463"/>
      <c r="J1823" s="465"/>
      <c r="K1823" s="463"/>
      <c r="L1823" s="463"/>
      <c r="M1823" s="463"/>
      <c r="N1823" s="463"/>
      <c r="O1823" s="463"/>
      <c r="P1823" s="464"/>
      <c r="Q1823" s="302" t="s">
        <v>60</v>
      </c>
      <c r="R1823" s="297" t="s">
        <v>255</v>
      </c>
      <c r="S1823" s="297" t="s">
        <v>51</v>
      </c>
      <c r="T1823" s="297" t="s">
        <v>61</v>
      </c>
      <c r="U1823" s="344"/>
      <c r="V1823" s="344"/>
      <c r="W1823" s="335">
        <f t="shared" si="28"/>
        <v>0</v>
      </c>
      <c r="X1823" s="292" t="s">
        <v>439</v>
      </c>
    </row>
    <row r="1824" spans="1:24" x14ac:dyDescent="0.2">
      <c r="A1824" s="463" t="s">
        <v>350</v>
      </c>
      <c r="B1824" s="465">
        <v>519</v>
      </c>
      <c r="C1824" s="463" t="s">
        <v>1473</v>
      </c>
      <c r="D1824" s="463" t="s">
        <v>82</v>
      </c>
      <c r="E1824" s="463">
        <v>48</v>
      </c>
      <c r="F1824" s="463">
        <v>151</v>
      </c>
      <c r="G1824" s="463">
        <v>20</v>
      </c>
      <c r="H1824" s="463">
        <v>5</v>
      </c>
      <c r="I1824" s="463">
        <v>9</v>
      </c>
      <c r="J1824" s="465">
        <v>180</v>
      </c>
      <c r="K1824" s="463" t="s">
        <v>50</v>
      </c>
      <c r="L1824" s="463" t="s">
        <v>44</v>
      </c>
      <c r="M1824" s="463" t="s">
        <v>45</v>
      </c>
      <c r="N1824" s="463" t="s">
        <v>51</v>
      </c>
      <c r="O1824" s="463" t="s">
        <v>43</v>
      </c>
      <c r="P1824" s="464" t="s">
        <v>420</v>
      </c>
      <c r="Q1824" s="302" t="s">
        <v>46</v>
      </c>
      <c r="R1824" s="297" t="s">
        <v>255</v>
      </c>
      <c r="S1824" s="297" t="s">
        <v>51</v>
      </c>
      <c r="T1824" s="297"/>
      <c r="U1824" s="344"/>
      <c r="V1824" s="344"/>
      <c r="W1824" s="335">
        <f t="shared" si="28"/>
        <v>0</v>
      </c>
      <c r="X1824" s="292" t="s">
        <v>439</v>
      </c>
    </row>
    <row r="1825" spans="1:24" x14ac:dyDescent="0.2">
      <c r="A1825" s="463"/>
      <c r="B1825" s="465"/>
      <c r="C1825" s="463"/>
      <c r="D1825" s="463"/>
      <c r="E1825" s="463"/>
      <c r="F1825" s="463"/>
      <c r="G1825" s="463"/>
      <c r="H1825" s="463"/>
      <c r="I1825" s="463"/>
      <c r="J1825" s="465"/>
      <c r="K1825" s="463"/>
      <c r="L1825" s="463"/>
      <c r="M1825" s="463"/>
      <c r="N1825" s="463"/>
      <c r="O1825" s="463"/>
      <c r="P1825" s="464"/>
      <c r="Q1825" s="302" t="s">
        <v>60</v>
      </c>
      <c r="R1825" s="297" t="s">
        <v>255</v>
      </c>
      <c r="S1825" s="297" t="s">
        <v>51</v>
      </c>
      <c r="T1825" s="297" t="s">
        <v>70</v>
      </c>
      <c r="U1825" s="344"/>
      <c r="V1825" s="344"/>
      <c r="W1825" s="335">
        <f t="shared" si="28"/>
        <v>0</v>
      </c>
      <c r="X1825" s="292" t="s">
        <v>439</v>
      </c>
    </row>
    <row r="1826" spans="1:24" x14ac:dyDescent="0.2">
      <c r="A1826" s="463" t="s">
        <v>350</v>
      </c>
      <c r="B1826" s="465">
        <v>520</v>
      </c>
      <c r="C1826" s="463" t="s">
        <v>1474</v>
      </c>
      <c r="D1826" s="463" t="s">
        <v>82</v>
      </c>
      <c r="E1826" s="463">
        <v>67</v>
      </c>
      <c r="F1826" s="463">
        <v>210</v>
      </c>
      <c r="G1826" s="463">
        <v>29</v>
      </c>
      <c r="H1826" s="463">
        <v>10</v>
      </c>
      <c r="I1826" s="463">
        <v>12</v>
      </c>
      <c r="J1826" s="465">
        <v>348</v>
      </c>
      <c r="K1826" s="463" t="s">
        <v>50</v>
      </c>
      <c r="L1826" s="463" t="s">
        <v>44</v>
      </c>
      <c r="M1826" s="463" t="s">
        <v>51</v>
      </c>
      <c r="N1826" s="463" t="s">
        <v>43</v>
      </c>
      <c r="O1826" s="463" t="s">
        <v>43</v>
      </c>
      <c r="P1826" s="464" t="s">
        <v>421</v>
      </c>
      <c r="Q1826" s="302" t="s">
        <v>46</v>
      </c>
      <c r="R1826" s="297" t="s">
        <v>255</v>
      </c>
      <c r="S1826" s="297" t="s">
        <v>45</v>
      </c>
      <c r="T1826" s="297"/>
      <c r="U1826" s="344"/>
      <c r="V1826" s="344"/>
      <c r="W1826" s="335">
        <f t="shared" si="28"/>
        <v>0</v>
      </c>
      <c r="X1826" s="292" t="s">
        <v>439</v>
      </c>
    </row>
    <row r="1827" spans="1:24" ht="24" x14ac:dyDescent="0.2">
      <c r="A1827" s="463"/>
      <c r="B1827" s="465"/>
      <c r="C1827" s="463"/>
      <c r="D1827" s="463"/>
      <c r="E1827" s="463"/>
      <c r="F1827" s="463"/>
      <c r="G1827" s="463"/>
      <c r="H1827" s="463"/>
      <c r="I1827" s="463"/>
      <c r="J1827" s="465"/>
      <c r="K1827" s="463"/>
      <c r="L1827" s="463"/>
      <c r="M1827" s="463"/>
      <c r="N1827" s="463"/>
      <c r="O1827" s="463"/>
      <c r="P1827" s="464"/>
      <c r="Q1827" s="302" t="s">
        <v>60</v>
      </c>
      <c r="R1827" s="297" t="s">
        <v>255</v>
      </c>
      <c r="S1827" s="297" t="s">
        <v>45</v>
      </c>
      <c r="T1827" s="297" t="s">
        <v>61</v>
      </c>
      <c r="U1827" s="344"/>
      <c r="V1827" s="344"/>
      <c r="W1827" s="335">
        <f t="shared" si="28"/>
        <v>0</v>
      </c>
      <c r="X1827" s="292" t="s">
        <v>439</v>
      </c>
    </row>
    <row r="1828" spans="1:24" x14ac:dyDescent="0.2">
      <c r="A1828" s="463" t="s">
        <v>350</v>
      </c>
      <c r="B1828" s="465">
        <v>521</v>
      </c>
      <c r="C1828" s="463" t="s">
        <v>1475</v>
      </c>
      <c r="D1828" s="463" t="s">
        <v>82</v>
      </c>
      <c r="E1828" s="463">
        <v>54</v>
      </c>
      <c r="F1828" s="463">
        <v>170</v>
      </c>
      <c r="G1828" s="463">
        <v>26</v>
      </c>
      <c r="H1828" s="463">
        <v>7</v>
      </c>
      <c r="I1828" s="463">
        <v>9</v>
      </c>
      <c r="J1828" s="465">
        <v>234</v>
      </c>
      <c r="K1828" s="463" t="s">
        <v>50</v>
      </c>
      <c r="L1828" s="463" t="s">
        <v>44</v>
      </c>
      <c r="M1828" s="463" t="s">
        <v>45</v>
      </c>
      <c r="N1828" s="463" t="s">
        <v>51</v>
      </c>
      <c r="O1828" s="463" t="s">
        <v>51</v>
      </c>
      <c r="P1828" s="464"/>
      <c r="Q1828" s="302" t="s">
        <v>46</v>
      </c>
      <c r="R1828" s="297" t="s">
        <v>255</v>
      </c>
      <c r="S1828" s="297" t="s">
        <v>51</v>
      </c>
      <c r="T1828" s="297"/>
      <c r="U1828" s="344"/>
      <c r="V1828" s="344"/>
      <c r="W1828" s="335">
        <f t="shared" si="28"/>
        <v>0</v>
      </c>
      <c r="X1828" s="292" t="s">
        <v>439</v>
      </c>
    </row>
    <row r="1829" spans="1:24" ht="24" x14ac:dyDescent="0.2">
      <c r="A1829" s="463"/>
      <c r="B1829" s="465"/>
      <c r="C1829" s="463"/>
      <c r="D1829" s="463"/>
      <c r="E1829" s="463"/>
      <c r="F1829" s="463"/>
      <c r="G1829" s="463"/>
      <c r="H1829" s="463"/>
      <c r="I1829" s="463"/>
      <c r="J1829" s="465"/>
      <c r="K1829" s="463"/>
      <c r="L1829" s="463"/>
      <c r="M1829" s="463"/>
      <c r="N1829" s="463"/>
      <c r="O1829" s="463"/>
      <c r="P1829" s="464"/>
      <c r="Q1829" s="302" t="s">
        <v>60</v>
      </c>
      <c r="R1829" s="297" t="s">
        <v>255</v>
      </c>
      <c r="S1829" s="297" t="s">
        <v>51</v>
      </c>
      <c r="T1829" s="297" t="s">
        <v>61</v>
      </c>
      <c r="U1829" s="344"/>
      <c r="V1829" s="344"/>
      <c r="W1829" s="335">
        <f t="shared" si="28"/>
        <v>0</v>
      </c>
      <c r="X1829" s="292" t="s">
        <v>439</v>
      </c>
    </row>
    <row r="1830" spans="1:24" x14ac:dyDescent="0.2">
      <c r="A1830" s="463" t="s">
        <v>350</v>
      </c>
      <c r="B1830" s="465">
        <v>522</v>
      </c>
      <c r="C1830" s="463" t="s">
        <v>1476</v>
      </c>
      <c r="D1830" s="463" t="s">
        <v>82</v>
      </c>
      <c r="E1830" s="463">
        <v>48</v>
      </c>
      <c r="F1830" s="463">
        <v>151</v>
      </c>
      <c r="G1830" s="463">
        <v>25</v>
      </c>
      <c r="H1830" s="463">
        <v>5</v>
      </c>
      <c r="I1830" s="463">
        <v>8</v>
      </c>
      <c r="J1830" s="465">
        <v>200</v>
      </c>
      <c r="K1830" s="463" t="s">
        <v>50</v>
      </c>
      <c r="L1830" s="463" t="s">
        <v>44</v>
      </c>
      <c r="M1830" s="463" t="s">
        <v>45</v>
      </c>
      <c r="N1830" s="463" t="s">
        <v>45</v>
      </c>
      <c r="O1830" s="463" t="s">
        <v>51</v>
      </c>
      <c r="P1830" s="464"/>
      <c r="Q1830" s="302" t="s">
        <v>46</v>
      </c>
      <c r="R1830" s="297" t="s">
        <v>255</v>
      </c>
      <c r="S1830" s="297" t="s">
        <v>51</v>
      </c>
      <c r="T1830" s="297"/>
      <c r="U1830" s="344"/>
      <c r="V1830" s="344"/>
      <c r="W1830" s="335">
        <f t="shared" si="28"/>
        <v>0</v>
      </c>
      <c r="X1830" s="292" t="s">
        <v>439</v>
      </c>
    </row>
    <row r="1831" spans="1:24" ht="24" x14ac:dyDescent="0.2">
      <c r="A1831" s="463"/>
      <c r="B1831" s="465"/>
      <c r="C1831" s="463"/>
      <c r="D1831" s="463"/>
      <c r="E1831" s="463"/>
      <c r="F1831" s="463"/>
      <c r="G1831" s="463"/>
      <c r="H1831" s="463"/>
      <c r="I1831" s="463"/>
      <c r="J1831" s="465"/>
      <c r="K1831" s="463"/>
      <c r="L1831" s="463"/>
      <c r="M1831" s="463"/>
      <c r="N1831" s="463"/>
      <c r="O1831" s="463"/>
      <c r="P1831" s="464"/>
      <c r="Q1831" s="302" t="s">
        <v>48</v>
      </c>
      <c r="R1831" s="297" t="s">
        <v>255</v>
      </c>
      <c r="S1831" s="297" t="s">
        <v>51</v>
      </c>
      <c r="T1831" s="297"/>
      <c r="U1831" s="344"/>
      <c r="V1831" s="344"/>
      <c r="W1831" s="335">
        <f t="shared" si="28"/>
        <v>0</v>
      </c>
      <c r="X1831" s="292" t="s">
        <v>439</v>
      </c>
    </row>
    <row r="1832" spans="1:24" x14ac:dyDescent="0.2">
      <c r="A1832" s="463" t="s">
        <v>350</v>
      </c>
      <c r="B1832" s="465">
        <v>523</v>
      </c>
      <c r="C1832" s="463" t="s">
        <v>1477</v>
      </c>
      <c r="D1832" s="463" t="s">
        <v>82</v>
      </c>
      <c r="E1832" s="463">
        <v>63</v>
      </c>
      <c r="F1832" s="463">
        <v>198</v>
      </c>
      <c r="G1832" s="463">
        <v>32</v>
      </c>
      <c r="H1832" s="463">
        <v>4</v>
      </c>
      <c r="I1832" s="463">
        <v>10</v>
      </c>
      <c r="J1832" s="465">
        <v>320</v>
      </c>
      <c r="K1832" s="463" t="s">
        <v>50</v>
      </c>
      <c r="L1832" s="463" t="s">
        <v>44</v>
      </c>
      <c r="M1832" s="463" t="s">
        <v>45</v>
      </c>
      <c r="N1832" s="463" t="s">
        <v>51</v>
      </c>
      <c r="O1832" s="463" t="s">
        <v>51</v>
      </c>
      <c r="P1832" s="464" t="s">
        <v>422</v>
      </c>
      <c r="Q1832" s="302" t="s">
        <v>46</v>
      </c>
      <c r="R1832" s="297" t="s">
        <v>255</v>
      </c>
      <c r="S1832" s="297" t="s">
        <v>51</v>
      </c>
      <c r="T1832" s="297"/>
      <c r="U1832" s="344"/>
      <c r="V1832" s="344"/>
      <c r="W1832" s="335">
        <f t="shared" si="28"/>
        <v>0</v>
      </c>
      <c r="X1832" s="292" t="s">
        <v>439</v>
      </c>
    </row>
    <row r="1833" spans="1:24" ht="24" x14ac:dyDescent="0.2">
      <c r="A1833" s="463"/>
      <c r="B1833" s="465"/>
      <c r="C1833" s="463"/>
      <c r="D1833" s="463"/>
      <c r="E1833" s="463"/>
      <c r="F1833" s="463"/>
      <c r="G1833" s="463"/>
      <c r="H1833" s="463"/>
      <c r="I1833" s="463"/>
      <c r="J1833" s="465"/>
      <c r="K1833" s="463"/>
      <c r="L1833" s="463"/>
      <c r="M1833" s="463"/>
      <c r="N1833" s="463"/>
      <c r="O1833" s="463"/>
      <c r="P1833" s="464"/>
      <c r="Q1833" s="302" t="s">
        <v>60</v>
      </c>
      <c r="R1833" s="297" t="s">
        <v>255</v>
      </c>
      <c r="S1833" s="297" t="s">
        <v>51</v>
      </c>
      <c r="T1833" s="297" t="s">
        <v>61</v>
      </c>
      <c r="U1833" s="344"/>
      <c r="V1833" s="344"/>
      <c r="W1833" s="335">
        <f t="shared" si="28"/>
        <v>0</v>
      </c>
      <c r="X1833" s="292" t="s">
        <v>439</v>
      </c>
    </row>
    <row r="1834" spans="1:24" x14ac:dyDescent="0.2">
      <c r="A1834" s="463" t="s">
        <v>350</v>
      </c>
      <c r="B1834" s="465">
        <v>525</v>
      </c>
      <c r="C1834" s="463" t="s">
        <v>1478</v>
      </c>
      <c r="D1834" s="463" t="s">
        <v>69</v>
      </c>
      <c r="E1834" s="463">
        <v>80</v>
      </c>
      <c r="F1834" s="463">
        <v>251</v>
      </c>
      <c r="G1834" s="463">
        <v>32</v>
      </c>
      <c r="H1834" s="463">
        <v>7</v>
      </c>
      <c r="I1834" s="463">
        <v>10</v>
      </c>
      <c r="J1834" s="465">
        <v>320</v>
      </c>
      <c r="K1834" s="463" t="s">
        <v>50</v>
      </c>
      <c r="L1834" s="463" t="s">
        <v>44</v>
      </c>
      <c r="M1834" s="463" t="s">
        <v>45</v>
      </c>
      <c r="N1834" s="463" t="s">
        <v>43</v>
      </c>
      <c r="O1834" s="463" t="s">
        <v>43</v>
      </c>
      <c r="P1834" s="464" t="s">
        <v>317</v>
      </c>
      <c r="Q1834" s="302" t="s">
        <v>46</v>
      </c>
      <c r="R1834" s="297" t="s">
        <v>255</v>
      </c>
      <c r="S1834" s="297" t="s">
        <v>51</v>
      </c>
      <c r="T1834" s="297"/>
      <c r="U1834" s="344"/>
      <c r="V1834" s="344"/>
      <c r="W1834" s="335">
        <f t="shared" si="28"/>
        <v>0</v>
      </c>
      <c r="X1834" s="292" t="s">
        <v>439</v>
      </c>
    </row>
    <row r="1835" spans="1:24" ht="24" x14ac:dyDescent="0.2">
      <c r="A1835" s="463"/>
      <c r="B1835" s="465"/>
      <c r="C1835" s="463"/>
      <c r="D1835" s="463"/>
      <c r="E1835" s="463"/>
      <c r="F1835" s="463"/>
      <c r="G1835" s="463"/>
      <c r="H1835" s="463"/>
      <c r="I1835" s="463"/>
      <c r="J1835" s="465"/>
      <c r="K1835" s="463"/>
      <c r="L1835" s="463"/>
      <c r="M1835" s="463"/>
      <c r="N1835" s="463"/>
      <c r="O1835" s="463"/>
      <c r="P1835" s="464"/>
      <c r="Q1835" s="302" t="s">
        <v>60</v>
      </c>
      <c r="R1835" s="297" t="s">
        <v>255</v>
      </c>
      <c r="S1835" s="297" t="s">
        <v>51</v>
      </c>
      <c r="T1835" s="297" t="s">
        <v>56</v>
      </c>
      <c r="U1835" s="344"/>
      <c r="V1835" s="344"/>
      <c r="W1835" s="335">
        <f t="shared" si="28"/>
        <v>0</v>
      </c>
      <c r="X1835" s="292" t="s">
        <v>439</v>
      </c>
    </row>
    <row r="1836" spans="1:24" x14ac:dyDescent="0.2">
      <c r="A1836" s="463" t="s">
        <v>350</v>
      </c>
      <c r="B1836" s="465">
        <v>526</v>
      </c>
      <c r="C1836" s="463" t="s">
        <v>1479</v>
      </c>
      <c r="D1836" s="463" t="s">
        <v>69</v>
      </c>
      <c r="E1836" s="463">
        <v>52</v>
      </c>
      <c r="F1836" s="463">
        <v>163</v>
      </c>
      <c r="G1836" s="463">
        <v>28</v>
      </c>
      <c r="H1836" s="463">
        <v>4</v>
      </c>
      <c r="I1836" s="463">
        <v>8</v>
      </c>
      <c r="J1836" s="465">
        <v>224</v>
      </c>
      <c r="K1836" s="463" t="s">
        <v>50</v>
      </c>
      <c r="L1836" s="463" t="s">
        <v>44</v>
      </c>
      <c r="M1836" s="463" t="s">
        <v>45</v>
      </c>
      <c r="N1836" s="463" t="s">
        <v>45</v>
      </c>
      <c r="O1836" s="463" t="s">
        <v>45</v>
      </c>
      <c r="P1836" s="464"/>
      <c r="Q1836" s="302" t="s">
        <v>46</v>
      </c>
      <c r="R1836" s="297" t="s">
        <v>47</v>
      </c>
      <c r="S1836" s="297" t="s">
        <v>51</v>
      </c>
      <c r="T1836" s="297"/>
      <c r="U1836" s="344"/>
      <c r="V1836" s="344"/>
      <c r="W1836" s="335">
        <f t="shared" si="28"/>
        <v>0</v>
      </c>
      <c r="X1836" s="292" t="s">
        <v>439</v>
      </c>
    </row>
    <row r="1837" spans="1:24" ht="24" x14ac:dyDescent="0.2">
      <c r="A1837" s="463"/>
      <c r="B1837" s="465"/>
      <c r="C1837" s="463"/>
      <c r="D1837" s="463"/>
      <c r="E1837" s="463"/>
      <c r="F1837" s="463"/>
      <c r="G1837" s="463"/>
      <c r="H1837" s="463"/>
      <c r="I1837" s="463"/>
      <c r="J1837" s="465"/>
      <c r="K1837" s="463"/>
      <c r="L1837" s="463"/>
      <c r="M1837" s="463"/>
      <c r="N1837" s="463"/>
      <c r="O1837" s="463"/>
      <c r="P1837" s="464"/>
      <c r="Q1837" s="302" t="s">
        <v>48</v>
      </c>
      <c r="R1837" s="297" t="s">
        <v>47</v>
      </c>
      <c r="S1837" s="297" t="s">
        <v>51</v>
      </c>
      <c r="T1837" s="297"/>
      <c r="U1837" s="344"/>
      <c r="V1837" s="344"/>
      <c r="W1837" s="335">
        <f t="shared" si="28"/>
        <v>0</v>
      </c>
      <c r="X1837" s="292" t="s">
        <v>439</v>
      </c>
    </row>
    <row r="1838" spans="1:24" x14ac:dyDescent="0.2">
      <c r="A1838" s="463" t="s">
        <v>350</v>
      </c>
      <c r="B1838" s="465">
        <v>527</v>
      </c>
      <c r="C1838" s="463" t="s">
        <v>1480</v>
      </c>
      <c r="D1838" s="463" t="s">
        <v>69</v>
      </c>
      <c r="E1838" s="463">
        <v>73</v>
      </c>
      <c r="F1838" s="463">
        <v>229</v>
      </c>
      <c r="G1838" s="463">
        <v>30</v>
      </c>
      <c r="H1838" s="463">
        <v>6</v>
      </c>
      <c r="I1838" s="463">
        <v>10</v>
      </c>
      <c r="J1838" s="465">
        <v>300</v>
      </c>
      <c r="K1838" s="463" t="s">
        <v>50</v>
      </c>
      <c r="L1838" s="463" t="s">
        <v>44</v>
      </c>
      <c r="M1838" s="463" t="s">
        <v>45</v>
      </c>
      <c r="N1838" s="463" t="s">
        <v>43</v>
      </c>
      <c r="O1838" s="463" t="s">
        <v>43</v>
      </c>
      <c r="P1838" s="464" t="s">
        <v>423</v>
      </c>
      <c r="Q1838" s="302" t="s">
        <v>46</v>
      </c>
      <c r="R1838" s="297" t="s">
        <v>255</v>
      </c>
      <c r="S1838" s="297" t="s">
        <v>51</v>
      </c>
      <c r="T1838" s="297"/>
      <c r="U1838" s="344"/>
      <c r="V1838" s="344"/>
      <c r="W1838" s="335">
        <f t="shared" si="28"/>
        <v>0</v>
      </c>
      <c r="X1838" s="292" t="s">
        <v>439</v>
      </c>
    </row>
    <row r="1839" spans="1:24" ht="24" x14ac:dyDescent="0.2">
      <c r="A1839" s="463"/>
      <c r="B1839" s="465"/>
      <c r="C1839" s="463"/>
      <c r="D1839" s="463"/>
      <c r="E1839" s="463"/>
      <c r="F1839" s="463"/>
      <c r="G1839" s="463"/>
      <c r="H1839" s="463"/>
      <c r="I1839" s="463"/>
      <c r="J1839" s="465"/>
      <c r="K1839" s="463"/>
      <c r="L1839" s="463"/>
      <c r="M1839" s="463"/>
      <c r="N1839" s="463"/>
      <c r="O1839" s="463"/>
      <c r="P1839" s="464"/>
      <c r="Q1839" s="302" t="s">
        <v>60</v>
      </c>
      <c r="R1839" s="297" t="s">
        <v>255</v>
      </c>
      <c r="S1839" s="297" t="s">
        <v>51</v>
      </c>
      <c r="T1839" s="297" t="s">
        <v>61</v>
      </c>
      <c r="U1839" s="344"/>
      <c r="V1839" s="344"/>
      <c r="W1839" s="335">
        <f t="shared" si="28"/>
        <v>0</v>
      </c>
      <c r="X1839" s="292" t="s">
        <v>439</v>
      </c>
    </row>
    <row r="1840" spans="1:24" x14ac:dyDescent="0.2">
      <c r="A1840" s="286" t="s">
        <v>350</v>
      </c>
      <c r="B1840" s="349">
        <v>529</v>
      </c>
      <c r="C1840" s="286" t="s">
        <v>1481</v>
      </c>
      <c r="D1840" s="286" t="s">
        <v>69</v>
      </c>
      <c r="E1840" s="286">
        <v>58</v>
      </c>
      <c r="F1840" s="286">
        <v>182</v>
      </c>
      <c r="G1840" s="286">
        <v>28</v>
      </c>
      <c r="H1840" s="286">
        <v>7</v>
      </c>
      <c r="I1840" s="286">
        <v>11</v>
      </c>
      <c r="J1840" s="349">
        <v>308</v>
      </c>
      <c r="K1840" s="286" t="s">
        <v>50</v>
      </c>
      <c r="L1840" s="286" t="s">
        <v>44</v>
      </c>
      <c r="M1840" s="286" t="s">
        <v>45</v>
      </c>
      <c r="N1840" s="286" t="s">
        <v>51</v>
      </c>
      <c r="O1840" s="286" t="s">
        <v>51</v>
      </c>
      <c r="P1840" s="302" t="s">
        <v>68</v>
      </c>
      <c r="Q1840" s="302" t="s">
        <v>46</v>
      </c>
      <c r="R1840" s="297" t="s">
        <v>255</v>
      </c>
      <c r="S1840" s="297" t="s">
        <v>51</v>
      </c>
      <c r="T1840" s="297"/>
      <c r="U1840" s="344"/>
      <c r="V1840" s="344"/>
      <c r="W1840" s="335">
        <f t="shared" si="28"/>
        <v>0</v>
      </c>
      <c r="X1840" s="292" t="s">
        <v>439</v>
      </c>
    </row>
    <row r="1841" spans="1:24" ht="48" x14ac:dyDescent="0.2">
      <c r="A1841" s="286" t="s">
        <v>350</v>
      </c>
      <c r="B1841" s="349">
        <v>530</v>
      </c>
      <c r="C1841" s="286" t="s">
        <v>1482</v>
      </c>
      <c r="D1841" s="286" t="s">
        <v>57</v>
      </c>
      <c r="E1841" s="286">
        <v>119</v>
      </c>
      <c r="F1841" s="286">
        <v>374</v>
      </c>
      <c r="G1841" s="286">
        <v>38</v>
      </c>
      <c r="H1841" s="286">
        <v>18</v>
      </c>
      <c r="I1841" s="286">
        <v>17</v>
      </c>
      <c r="J1841" s="349">
        <v>646</v>
      </c>
      <c r="K1841" s="286" t="s">
        <v>58</v>
      </c>
      <c r="L1841" s="286" t="s">
        <v>44</v>
      </c>
      <c r="M1841" s="286" t="s">
        <v>51</v>
      </c>
      <c r="N1841" s="286" t="s">
        <v>51</v>
      </c>
      <c r="O1841" s="286" t="s">
        <v>43</v>
      </c>
      <c r="P1841" s="302" t="s">
        <v>424</v>
      </c>
      <c r="Q1841" s="302" t="s">
        <v>54</v>
      </c>
      <c r="R1841" s="297" t="s">
        <v>255</v>
      </c>
      <c r="S1841" s="297" t="s">
        <v>45</v>
      </c>
      <c r="T1841" s="297"/>
      <c r="U1841" s="344"/>
      <c r="V1841" s="344"/>
      <c r="W1841" s="335">
        <f t="shared" si="28"/>
        <v>0</v>
      </c>
      <c r="X1841" s="292" t="s">
        <v>439</v>
      </c>
    </row>
    <row r="1842" spans="1:24" x14ac:dyDescent="0.2">
      <c r="A1842" s="286" t="s">
        <v>350</v>
      </c>
      <c r="B1842" s="349">
        <v>531</v>
      </c>
      <c r="C1842" s="286" t="s">
        <v>1483</v>
      </c>
      <c r="D1842" s="286" t="s">
        <v>42</v>
      </c>
      <c r="E1842" s="286">
        <v>52</v>
      </c>
      <c r="F1842" s="286">
        <v>163</v>
      </c>
      <c r="G1842" s="286">
        <v>26</v>
      </c>
      <c r="H1842" s="286">
        <v>3</v>
      </c>
      <c r="I1842" s="286">
        <v>10</v>
      </c>
      <c r="J1842" s="349">
        <v>260</v>
      </c>
      <c r="K1842" s="286" t="s">
        <v>50</v>
      </c>
      <c r="L1842" s="286" t="s">
        <v>44</v>
      </c>
      <c r="M1842" s="286" t="s">
        <v>45</v>
      </c>
      <c r="N1842" s="286" t="s">
        <v>45</v>
      </c>
      <c r="O1842" s="286" t="s">
        <v>51</v>
      </c>
      <c r="P1842" s="302"/>
      <c r="Q1842" s="302" t="s">
        <v>46</v>
      </c>
      <c r="R1842" s="297" t="s">
        <v>47</v>
      </c>
      <c r="S1842" s="297" t="s">
        <v>51</v>
      </c>
      <c r="T1842" s="297"/>
      <c r="U1842" s="344"/>
      <c r="V1842" s="344"/>
      <c r="W1842" s="335">
        <f t="shared" si="28"/>
        <v>0</v>
      </c>
      <c r="X1842" s="292" t="s">
        <v>439</v>
      </c>
    </row>
    <row r="1843" spans="1:24" ht="24" x14ac:dyDescent="0.2">
      <c r="A1843" s="286" t="s">
        <v>350</v>
      </c>
      <c r="B1843" s="349">
        <v>532</v>
      </c>
      <c r="C1843" s="286" t="s">
        <v>1484</v>
      </c>
      <c r="D1843" s="286" t="s">
        <v>42</v>
      </c>
      <c r="E1843" s="286">
        <v>67</v>
      </c>
      <c r="F1843" s="286">
        <v>210</v>
      </c>
      <c r="G1843" s="286">
        <v>29</v>
      </c>
      <c r="H1843" s="286">
        <v>5</v>
      </c>
      <c r="I1843" s="286">
        <v>10</v>
      </c>
      <c r="J1843" s="349">
        <v>290</v>
      </c>
      <c r="K1843" s="286" t="s">
        <v>50</v>
      </c>
      <c r="L1843" s="286" t="s">
        <v>44</v>
      </c>
      <c r="M1843" s="286" t="s">
        <v>51</v>
      </c>
      <c r="N1843" s="286" t="s">
        <v>43</v>
      </c>
      <c r="O1843" s="286" t="s">
        <v>43</v>
      </c>
      <c r="P1843" s="302" t="s">
        <v>425</v>
      </c>
      <c r="Q1843" s="302" t="s">
        <v>71</v>
      </c>
      <c r="R1843" s="297" t="s">
        <v>255</v>
      </c>
      <c r="S1843" s="297" t="s">
        <v>51</v>
      </c>
      <c r="T1843" s="297" t="s">
        <v>83</v>
      </c>
      <c r="U1843" s="344"/>
      <c r="V1843" s="344"/>
      <c r="W1843" s="335">
        <f t="shared" si="28"/>
        <v>0</v>
      </c>
      <c r="X1843" s="292" t="s">
        <v>439</v>
      </c>
    </row>
    <row r="1844" spans="1:24" x14ac:dyDescent="0.2">
      <c r="A1844" s="463" t="s">
        <v>350</v>
      </c>
      <c r="B1844" s="465">
        <v>533</v>
      </c>
      <c r="C1844" s="463" t="s">
        <v>1485</v>
      </c>
      <c r="D1844" s="463" t="s">
        <v>42</v>
      </c>
      <c r="E1844" s="463">
        <v>53</v>
      </c>
      <c r="F1844" s="463">
        <v>167</v>
      </c>
      <c r="G1844" s="463">
        <v>26</v>
      </c>
      <c r="H1844" s="463">
        <v>6</v>
      </c>
      <c r="I1844" s="463">
        <v>10</v>
      </c>
      <c r="J1844" s="465">
        <v>260</v>
      </c>
      <c r="K1844" s="463" t="s">
        <v>50</v>
      </c>
      <c r="L1844" s="463" t="s">
        <v>44</v>
      </c>
      <c r="M1844" s="463" t="s">
        <v>45</v>
      </c>
      <c r="N1844" s="463" t="s">
        <v>51</v>
      </c>
      <c r="O1844" s="463" t="s">
        <v>51</v>
      </c>
      <c r="P1844" s="464"/>
      <c r="Q1844" s="302" t="s">
        <v>46</v>
      </c>
      <c r="R1844" s="297" t="s">
        <v>255</v>
      </c>
      <c r="S1844" s="297" t="s">
        <v>51</v>
      </c>
      <c r="T1844" s="297"/>
      <c r="U1844" s="344"/>
      <c r="V1844" s="344"/>
      <c r="W1844" s="335">
        <f t="shared" si="28"/>
        <v>0</v>
      </c>
      <c r="X1844" s="292" t="s">
        <v>439</v>
      </c>
    </row>
    <row r="1845" spans="1:24" ht="24" x14ac:dyDescent="0.2">
      <c r="A1845" s="463"/>
      <c r="B1845" s="465"/>
      <c r="C1845" s="463"/>
      <c r="D1845" s="463"/>
      <c r="E1845" s="463"/>
      <c r="F1845" s="463"/>
      <c r="G1845" s="463"/>
      <c r="H1845" s="463"/>
      <c r="I1845" s="463"/>
      <c r="J1845" s="465"/>
      <c r="K1845" s="463"/>
      <c r="L1845" s="463"/>
      <c r="M1845" s="463"/>
      <c r="N1845" s="463"/>
      <c r="O1845" s="463"/>
      <c r="P1845" s="464"/>
      <c r="Q1845" s="302" t="s">
        <v>60</v>
      </c>
      <c r="R1845" s="297" t="s">
        <v>255</v>
      </c>
      <c r="S1845" s="297" t="s">
        <v>51</v>
      </c>
      <c r="T1845" s="297" t="s">
        <v>61</v>
      </c>
      <c r="U1845" s="344"/>
      <c r="V1845" s="344"/>
      <c r="W1845" s="335">
        <f t="shared" si="28"/>
        <v>0</v>
      </c>
      <c r="X1845" s="292" t="s">
        <v>439</v>
      </c>
    </row>
    <row r="1846" spans="1:24" x14ac:dyDescent="0.2">
      <c r="A1846" s="463" t="s">
        <v>350</v>
      </c>
      <c r="B1846" s="465">
        <v>534</v>
      </c>
      <c r="C1846" s="463" t="s">
        <v>1486</v>
      </c>
      <c r="D1846" s="463" t="s">
        <v>42</v>
      </c>
      <c r="E1846" s="463">
        <v>66</v>
      </c>
      <c r="F1846" s="463">
        <v>207</v>
      </c>
      <c r="G1846" s="463">
        <v>26</v>
      </c>
      <c r="H1846" s="463">
        <v>6</v>
      </c>
      <c r="I1846" s="463">
        <v>10</v>
      </c>
      <c r="J1846" s="465">
        <v>260</v>
      </c>
      <c r="K1846" s="463" t="s">
        <v>50</v>
      </c>
      <c r="L1846" s="463" t="s">
        <v>44</v>
      </c>
      <c r="M1846" s="463" t="s">
        <v>45</v>
      </c>
      <c r="N1846" s="463" t="s">
        <v>51</v>
      </c>
      <c r="O1846" s="463" t="s">
        <v>43</v>
      </c>
      <c r="P1846" s="464" t="s">
        <v>66</v>
      </c>
      <c r="Q1846" s="302" t="s">
        <v>46</v>
      </c>
      <c r="R1846" s="297" t="s">
        <v>255</v>
      </c>
      <c r="S1846" s="297" t="s">
        <v>51</v>
      </c>
      <c r="T1846" s="297"/>
      <c r="U1846" s="344"/>
      <c r="V1846" s="344"/>
      <c r="W1846" s="335">
        <f t="shared" si="28"/>
        <v>0</v>
      </c>
      <c r="X1846" s="292" t="s">
        <v>439</v>
      </c>
    </row>
    <row r="1847" spans="1:24" ht="24" x14ac:dyDescent="0.2">
      <c r="A1847" s="463"/>
      <c r="B1847" s="465"/>
      <c r="C1847" s="463"/>
      <c r="D1847" s="463"/>
      <c r="E1847" s="463"/>
      <c r="F1847" s="463"/>
      <c r="G1847" s="463"/>
      <c r="H1847" s="463"/>
      <c r="I1847" s="463"/>
      <c r="J1847" s="465"/>
      <c r="K1847" s="463"/>
      <c r="L1847" s="463"/>
      <c r="M1847" s="463"/>
      <c r="N1847" s="463"/>
      <c r="O1847" s="463"/>
      <c r="P1847" s="464"/>
      <c r="Q1847" s="302" t="s">
        <v>60</v>
      </c>
      <c r="R1847" s="297" t="s">
        <v>255</v>
      </c>
      <c r="S1847" s="297" t="s">
        <v>51</v>
      </c>
      <c r="T1847" s="297" t="s">
        <v>61</v>
      </c>
      <c r="U1847" s="344"/>
      <c r="V1847" s="344"/>
      <c r="W1847" s="335">
        <f t="shared" si="28"/>
        <v>0</v>
      </c>
      <c r="X1847" s="292" t="s">
        <v>439</v>
      </c>
    </row>
    <row r="1848" spans="1:24" x14ac:dyDescent="0.2">
      <c r="A1848" s="463" t="s">
        <v>350</v>
      </c>
      <c r="B1848" s="465">
        <v>535</v>
      </c>
      <c r="C1848" s="463" t="s">
        <v>1487</v>
      </c>
      <c r="D1848" s="463" t="s">
        <v>42</v>
      </c>
      <c r="E1848" s="463">
        <v>46</v>
      </c>
      <c r="F1848" s="463">
        <v>145</v>
      </c>
      <c r="G1848" s="463">
        <v>25</v>
      </c>
      <c r="H1848" s="463">
        <v>7</v>
      </c>
      <c r="I1848" s="463">
        <v>11</v>
      </c>
      <c r="J1848" s="465">
        <v>275</v>
      </c>
      <c r="K1848" s="463" t="s">
        <v>50</v>
      </c>
      <c r="L1848" s="463" t="s">
        <v>44</v>
      </c>
      <c r="M1848" s="463" t="s">
        <v>45</v>
      </c>
      <c r="N1848" s="463" t="s">
        <v>51</v>
      </c>
      <c r="O1848" s="463" t="s">
        <v>51</v>
      </c>
      <c r="P1848" s="464"/>
      <c r="Q1848" s="302" t="s">
        <v>46</v>
      </c>
      <c r="R1848" s="297" t="s">
        <v>255</v>
      </c>
      <c r="S1848" s="297" t="s">
        <v>51</v>
      </c>
      <c r="T1848" s="297"/>
      <c r="U1848" s="344"/>
      <c r="V1848" s="344"/>
      <c r="W1848" s="335">
        <f t="shared" si="28"/>
        <v>0</v>
      </c>
      <c r="X1848" s="292" t="s">
        <v>439</v>
      </c>
    </row>
    <row r="1849" spans="1:24" ht="24" x14ac:dyDescent="0.2">
      <c r="A1849" s="463"/>
      <c r="B1849" s="465"/>
      <c r="C1849" s="463"/>
      <c r="D1849" s="463"/>
      <c r="E1849" s="463"/>
      <c r="F1849" s="463"/>
      <c r="G1849" s="463"/>
      <c r="H1849" s="463"/>
      <c r="I1849" s="463"/>
      <c r="J1849" s="465"/>
      <c r="K1849" s="463"/>
      <c r="L1849" s="463"/>
      <c r="M1849" s="463"/>
      <c r="N1849" s="463"/>
      <c r="O1849" s="463"/>
      <c r="P1849" s="464"/>
      <c r="Q1849" s="302" t="s">
        <v>60</v>
      </c>
      <c r="R1849" s="297" t="s">
        <v>255</v>
      </c>
      <c r="S1849" s="297" t="s">
        <v>51</v>
      </c>
      <c r="T1849" s="297" t="s">
        <v>61</v>
      </c>
      <c r="U1849" s="344"/>
      <c r="V1849" s="344"/>
      <c r="W1849" s="335">
        <f t="shared" si="28"/>
        <v>0</v>
      </c>
      <c r="X1849" s="292" t="s">
        <v>439</v>
      </c>
    </row>
    <row r="1850" spans="1:24" x14ac:dyDescent="0.2">
      <c r="A1850" s="463" t="s">
        <v>350</v>
      </c>
      <c r="B1850" s="465">
        <v>536</v>
      </c>
      <c r="C1850" s="463" t="s">
        <v>1488</v>
      </c>
      <c r="D1850" s="463" t="s">
        <v>42</v>
      </c>
      <c r="E1850" s="463">
        <v>65</v>
      </c>
      <c r="F1850" s="463">
        <v>204</v>
      </c>
      <c r="G1850" s="463">
        <v>26</v>
      </c>
      <c r="H1850" s="463">
        <v>7</v>
      </c>
      <c r="I1850" s="463">
        <v>14</v>
      </c>
      <c r="J1850" s="465">
        <v>364</v>
      </c>
      <c r="K1850" s="463" t="s">
        <v>50</v>
      </c>
      <c r="L1850" s="463" t="s">
        <v>44</v>
      </c>
      <c r="M1850" s="463" t="s">
        <v>45</v>
      </c>
      <c r="N1850" s="463" t="s">
        <v>43</v>
      </c>
      <c r="O1850" s="463" t="s">
        <v>43</v>
      </c>
      <c r="P1850" s="464" t="s">
        <v>426</v>
      </c>
      <c r="Q1850" s="302" t="s">
        <v>71</v>
      </c>
      <c r="R1850" s="297" t="s">
        <v>255</v>
      </c>
      <c r="S1850" s="297" t="s">
        <v>45</v>
      </c>
      <c r="T1850" s="297" t="s">
        <v>83</v>
      </c>
      <c r="U1850" s="344"/>
      <c r="V1850" s="344"/>
      <c r="W1850" s="335">
        <f t="shared" si="28"/>
        <v>0</v>
      </c>
      <c r="X1850" s="292" t="s">
        <v>439</v>
      </c>
    </row>
    <row r="1851" spans="1:24" ht="24" x14ac:dyDescent="0.2">
      <c r="A1851" s="463"/>
      <c r="B1851" s="465"/>
      <c r="C1851" s="463"/>
      <c r="D1851" s="463"/>
      <c r="E1851" s="463"/>
      <c r="F1851" s="463"/>
      <c r="G1851" s="463"/>
      <c r="H1851" s="463"/>
      <c r="I1851" s="463"/>
      <c r="J1851" s="465"/>
      <c r="K1851" s="463"/>
      <c r="L1851" s="463"/>
      <c r="M1851" s="463"/>
      <c r="N1851" s="463"/>
      <c r="O1851" s="463"/>
      <c r="P1851" s="464"/>
      <c r="Q1851" s="302" t="s">
        <v>60</v>
      </c>
      <c r="R1851" s="297" t="s">
        <v>255</v>
      </c>
      <c r="S1851" s="297" t="s">
        <v>45</v>
      </c>
      <c r="T1851" s="297" t="s">
        <v>61</v>
      </c>
      <c r="U1851" s="344"/>
      <c r="V1851" s="344"/>
      <c r="W1851" s="335">
        <f t="shared" si="28"/>
        <v>0</v>
      </c>
      <c r="X1851" s="292" t="s">
        <v>439</v>
      </c>
    </row>
    <row r="1852" spans="1:24" x14ac:dyDescent="0.2">
      <c r="A1852" s="463" t="s">
        <v>350</v>
      </c>
      <c r="B1852" s="465">
        <v>537</v>
      </c>
      <c r="C1852" s="463" t="s">
        <v>1489</v>
      </c>
      <c r="D1852" s="463" t="s">
        <v>42</v>
      </c>
      <c r="E1852" s="463">
        <v>70</v>
      </c>
      <c r="F1852" s="463">
        <v>220</v>
      </c>
      <c r="G1852" s="463">
        <v>26</v>
      </c>
      <c r="H1852" s="463">
        <v>6</v>
      </c>
      <c r="I1852" s="463">
        <v>14</v>
      </c>
      <c r="J1852" s="465">
        <v>364</v>
      </c>
      <c r="K1852" s="463" t="s">
        <v>50</v>
      </c>
      <c r="L1852" s="463" t="s">
        <v>44</v>
      </c>
      <c r="M1852" s="463" t="s">
        <v>51</v>
      </c>
      <c r="N1852" s="463" t="s">
        <v>43</v>
      </c>
      <c r="O1852" s="463" t="s">
        <v>43</v>
      </c>
      <c r="P1852" s="464" t="s">
        <v>384</v>
      </c>
      <c r="Q1852" s="302" t="s">
        <v>71</v>
      </c>
      <c r="R1852" s="297" t="s">
        <v>255</v>
      </c>
      <c r="S1852" s="297" t="s">
        <v>51</v>
      </c>
      <c r="T1852" s="297"/>
      <c r="U1852" s="344"/>
      <c r="V1852" s="344"/>
      <c r="W1852" s="335">
        <f t="shared" si="28"/>
        <v>0</v>
      </c>
      <c r="X1852" s="292" t="s">
        <v>439</v>
      </c>
    </row>
    <row r="1853" spans="1:24" ht="24" x14ac:dyDescent="0.2">
      <c r="A1853" s="463"/>
      <c r="B1853" s="465"/>
      <c r="C1853" s="463"/>
      <c r="D1853" s="463"/>
      <c r="E1853" s="463"/>
      <c r="F1853" s="463"/>
      <c r="G1853" s="463"/>
      <c r="H1853" s="463"/>
      <c r="I1853" s="463"/>
      <c r="J1853" s="465"/>
      <c r="K1853" s="463"/>
      <c r="L1853" s="463"/>
      <c r="M1853" s="463"/>
      <c r="N1853" s="463"/>
      <c r="O1853" s="463"/>
      <c r="P1853" s="464"/>
      <c r="Q1853" s="302" t="s">
        <v>60</v>
      </c>
      <c r="R1853" s="297" t="s">
        <v>255</v>
      </c>
      <c r="S1853" s="297" t="s">
        <v>51</v>
      </c>
      <c r="T1853" s="297" t="s">
        <v>61</v>
      </c>
      <c r="U1853" s="344"/>
      <c r="V1853" s="344"/>
      <c r="W1853" s="335">
        <f t="shared" si="28"/>
        <v>0</v>
      </c>
      <c r="X1853" s="292" t="s">
        <v>439</v>
      </c>
    </row>
    <row r="1854" spans="1:24" x14ac:dyDescent="0.2">
      <c r="A1854" s="463" t="s">
        <v>350</v>
      </c>
      <c r="B1854" s="465">
        <v>538</v>
      </c>
      <c r="C1854" s="463" t="s">
        <v>1490</v>
      </c>
      <c r="D1854" s="463" t="s">
        <v>42</v>
      </c>
      <c r="E1854" s="463">
        <v>70</v>
      </c>
      <c r="F1854" s="463">
        <v>220</v>
      </c>
      <c r="G1854" s="463">
        <v>23</v>
      </c>
      <c r="H1854" s="463">
        <v>5</v>
      </c>
      <c r="I1854" s="463">
        <v>11</v>
      </c>
      <c r="J1854" s="465">
        <v>253</v>
      </c>
      <c r="K1854" s="463" t="s">
        <v>50</v>
      </c>
      <c r="L1854" s="463" t="s">
        <v>44</v>
      </c>
      <c r="M1854" s="463" t="s">
        <v>45</v>
      </c>
      <c r="N1854" s="463" t="s">
        <v>51</v>
      </c>
      <c r="O1854" s="463" t="s">
        <v>51</v>
      </c>
      <c r="P1854" s="464"/>
      <c r="Q1854" s="302" t="s">
        <v>46</v>
      </c>
      <c r="R1854" s="297" t="s">
        <v>255</v>
      </c>
      <c r="S1854" s="297" t="s">
        <v>51</v>
      </c>
      <c r="T1854" s="297"/>
      <c r="U1854" s="344"/>
      <c r="V1854" s="344"/>
      <c r="W1854" s="335">
        <f t="shared" si="28"/>
        <v>0</v>
      </c>
      <c r="X1854" s="292" t="s">
        <v>439</v>
      </c>
    </row>
    <row r="1855" spans="1:24" ht="24" x14ac:dyDescent="0.2">
      <c r="A1855" s="463"/>
      <c r="B1855" s="465"/>
      <c r="C1855" s="463"/>
      <c r="D1855" s="463"/>
      <c r="E1855" s="463"/>
      <c r="F1855" s="463"/>
      <c r="G1855" s="463"/>
      <c r="H1855" s="463"/>
      <c r="I1855" s="463"/>
      <c r="J1855" s="465"/>
      <c r="K1855" s="463"/>
      <c r="L1855" s="463"/>
      <c r="M1855" s="463"/>
      <c r="N1855" s="463"/>
      <c r="O1855" s="463"/>
      <c r="P1855" s="464"/>
      <c r="Q1855" s="302" t="s">
        <v>60</v>
      </c>
      <c r="R1855" s="297" t="s">
        <v>255</v>
      </c>
      <c r="S1855" s="297" t="s">
        <v>51</v>
      </c>
      <c r="T1855" s="297" t="s">
        <v>61</v>
      </c>
      <c r="U1855" s="344"/>
      <c r="V1855" s="344"/>
      <c r="W1855" s="335">
        <f t="shared" si="28"/>
        <v>0</v>
      </c>
      <c r="X1855" s="292" t="s">
        <v>439</v>
      </c>
    </row>
    <row r="1856" spans="1:24" x14ac:dyDescent="0.2">
      <c r="A1856" s="463" t="s">
        <v>350</v>
      </c>
      <c r="B1856" s="465">
        <v>539</v>
      </c>
      <c r="C1856" s="463" t="s">
        <v>1491</v>
      </c>
      <c r="D1856" s="463" t="s">
        <v>82</v>
      </c>
      <c r="E1856" s="463">
        <v>48</v>
      </c>
      <c r="F1856" s="463">
        <v>151</v>
      </c>
      <c r="G1856" s="463">
        <v>18</v>
      </c>
      <c r="H1856" s="463">
        <v>5</v>
      </c>
      <c r="I1856" s="463">
        <v>9</v>
      </c>
      <c r="J1856" s="465">
        <v>162</v>
      </c>
      <c r="K1856" s="463" t="s">
        <v>50</v>
      </c>
      <c r="L1856" s="463" t="s">
        <v>44</v>
      </c>
      <c r="M1856" s="463" t="s">
        <v>45</v>
      </c>
      <c r="N1856" s="463" t="s">
        <v>51</v>
      </c>
      <c r="O1856" s="463" t="s">
        <v>51</v>
      </c>
      <c r="P1856" s="464" t="s">
        <v>334</v>
      </c>
      <c r="Q1856" s="302" t="s">
        <v>46</v>
      </c>
      <c r="R1856" s="297" t="s">
        <v>255</v>
      </c>
      <c r="S1856" s="297" t="s">
        <v>51</v>
      </c>
      <c r="T1856" s="297"/>
      <c r="U1856" s="344"/>
      <c r="V1856" s="344"/>
      <c r="W1856" s="335">
        <f t="shared" si="28"/>
        <v>0</v>
      </c>
      <c r="X1856" s="292" t="s">
        <v>439</v>
      </c>
    </row>
    <row r="1857" spans="1:24" ht="24" x14ac:dyDescent="0.2">
      <c r="A1857" s="463"/>
      <c r="B1857" s="465"/>
      <c r="C1857" s="463"/>
      <c r="D1857" s="463"/>
      <c r="E1857" s="463"/>
      <c r="F1857" s="463"/>
      <c r="G1857" s="463"/>
      <c r="H1857" s="463"/>
      <c r="I1857" s="463"/>
      <c r="J1857" s="465"/>
      <c r="K1857" s="463"/>
      <c r="L1857" s="463"/>
      <c r="M1857" s="463"/>
      <c r="N1857" s="463"/>
      <c r="O1857" s="463"/>
      <c r="P1857" s="464"/>
      <c r="Q1857" s="302" t="s">
        <v>60</v>
      </c>
      <c r="R1857" s="297" t="s">
        <v>255</v>
      </c>
      <c r="S1857" s="297" t="s">
        <v>51</v>
      </c>
      <c r="T1857" s="297" t="s">
        <v>61</v>
      </c>
      <c r="U1857" s="344"/>
      <c r="V1857" s="344"/>
      <c r="W1857" s="335">
        <f t="shared" si="28"/>
        <v>0</v>
      </c>
      <c r="X1857" s="292" t="s">
        <v>439</v>
      </c>
    </row>
    <row r="1858" spans="1:24" x14ac:dyDescent="0.2">
      <c r="A1858" s="286" t="s">
        <v>350</v>
      </c>
      <c r="B1858" s="349">
        <v>540</v>
      </c>
      <c r="C1858" s="286" t="s">
        <v>1492</v>
      </c>
      <c r="D1858" s="286" t="s">
        <v>42</v>
      </c>
      <c r="E1858" s="286">
        <v>36</v>
      </c>
      <c r="F1858" s="286">
        <v>113</v>
      </c>
      <c r="G1858" s="286">
        <v>15</v>
      </c>
      <c r="H1858" s="286">
        <v>2</v>
      </c>
      <c r="I1858" s="286">
        <v>8</v>
      </c>
      <c r="J1858" s="349">
        <v>120</v>
      </c>
      <c r="K1858" s="286" t="s">
        <v>50</v>
      </c>
      <c r="L1858" s="286" t="s">
        <v>44</v>
      </c>
      <c r="M1858" s="286" t="s">
        <v>45</v>
      </c>
      <c r="N1858" s="286" t="s">
        <v>45</v>
      </c>
      <c r="O1858" s="286" t="s">
        <v>51</v>
      </c>
      <c r="P1858" s="302" t="s">
        <v>68</v>
      </c>
      <c r="Q1858" s="302" t="s">
        <v>46</v>
      </c>
      <c r="R1858" s="297" t="s">
        <v>255</v>
      </c>
      <c r="S1858" s="297" t="s">
        <v>51</v>
      </c>
      <c r="T1858" s="297"/>
      <c r="U1858" s="344"/>
      <c r="V1858" s="344"/>
      <c r="W1858" s="335">
        <f t="shared" si="28"/>
        <v>0</v>
      </c>
      <c r="X1858" s="292" t="s">
        <v>439</v>
      </c>
    </row>
    <row r="1859" spans="1:24" x14ac:dyDescent="0.2">
      <c r="A1859" s="463" t="s">
        <v>350</v>
      </c>
      <c r="B1859" s="465">
        <v>541</v>
      </c>
      <c r="C1859" s="463" t="s">
        <v>1493</v>
      </c>
      <c r="D1859" s="463" t="s">
        <v>42</v>
      </c>
      <c r="E1859" s="463">
        <v>48</v>
      </c>
      <c r="F1859" s="463">
        <v>151</v>
      </c>
      <c r="G1859" s="463">
        <v>21</v>
      </c>
      <c r="H1859" s="463">
        <v>6</v>
      </c>
      <c r="I1859" s="463">
        <v>10</v>
      </c>
      <c r="J1859" s="465">
        <v>210</v>
      </c>
      <c r="K1859" s="463" t="s">
        <v>50</v>
      </c>
      <c r="L1859" s="463" t="s">
        <v>44</v>
      </c>
      <c r="M1859" s="463" t="s">
        <v>45</v>
      </c>
      <c r="N1859" s="463" t="s">
        <v>51</v>
      </c>
      <c r="O1859" s="463" t="s">
        <v>51</v>
      </c>
      <c r="P1859" s="464"/>
      <c r="Q1859" s="302" t="s">
        <v>46</v>
      </c>
      <c r="R1859" s="297" t="s">
        <v>255</v>
      </c>
      <c r="S1859" s="297" t="s">
        <v>51</v>
      </c>
      <c r="T1859" s="297"/>
      <c r="U1859" s="344"/>
      <c r="V1859" s="344"/>
      <c r="W1859" s="335">
        <f t="shared" ref="W1859:W1918" si="29">U1859+V1859</f>
        <v>0</v>
      </c>
      <c r="X1859" s="292" t="s">
        <v>439</v>
      </c>
    </row>
    <row r="1860" spans="1:24" ht="24" x14ac:dyDescent="0.2">
      <c r="A1860" s="463"/>
      <c r="B1860" s="465"/>
      <c r="C1860" s="463"/>
      <c r="D1860" s="463"/>
      <c r="E1860" s="463"/>
      <c r="F1860" s="463"/>
      <c r="G1860" s="463"/>
      <c r="H1860" s="463"/>
      <c r="I1860" s="463"/>
      <c r="J1860" s="465"/>
      <c r="K1860" s="463"/>
      <c r="L1860" s="463"/>
      <c r="M1860" s="463"/>
      <c r="N1860" s="463"/>
      <c r="O1860" s="463"/>
      <c r="P1860" s="464"/>
      <c r="Q1860" s="302" t="s">
        <v>60</v>
      </c>
      <c r="R1860" s="297" t="s">
        <v>255</v>
      </c>
      <c r="S1860" s="297" t="s">
        <v>51</v>
      </c>
      <c r="T1860" s="297" t="s">
        <v>61</v>
      </c>
      <c r="U1860" s="344"/>
      <c r="V1860" s="344"/>
      <c r="W1860" s="335">
        <f t="shared" si="29"/>
        <v>0</v>
      </c>
      <c r="X1860" s="292" t="s">
        <v>439</v>
      </c>
    </row>
    <row r="1861" spans="1:24" x14ac:dyDescent="0.2">
      <c r="A1861" s="463" t="s">
        <v>350</v>
      </c>
      <c r="B1861" s="465">
        <v>542</v>
      </c>
      <c r="C1861" s="463" t="s">
        <v>1494</v>
      </c>
      <c r="D1861" s="463" t="s">
        <v>42</v>
      </c>
      <c r="E1861" s="463">
        <v>41</v>
      </c>
      <c r="F1861" s="463">
        <v>129</v>
      </c>
      <c r="G1861" s="463">
        <v>17</v>
      </c>
      <c r="H1861" s="463">
        <v>4</v>
      </c>
      <c r="I1861" s="463">
        <v>9</v>
      </c>
      <c r="J1861" s="465">
        <v>153</v>
      </c>
      <c r="K1861" s="463" t="s">
        <v>50</v>
      </c>
      <c r="L1861" s="463" t="s">
        <v>44</v>
      </c>
      <c r="M1861" s="463" t="s">
        <v>45</v>
      </c>
      <c r="N1861" s="463" t="s">
        <v>51</v>
      </c>
      <c r="O1861" s="463" t="s">
        <v>51</v>
      </c>
      <c r="P1861" s="464"/>
      <c r="Q1861" s="302" t="s">
        <v>46</v>
      </c>
      <c r="R1861" s="297" t="s">
        <v>255</v>
      </c>
      <c r="S1861" s="297" t="s">
        <v>51</v>
      </c>
      <c r="T1861" s="297"/>
      <c r="U1861" s="344"/>
      <c r="V1861" s="344"/>
      <c r="W1861" s="335">
        <f t="shared" si="29"/>
        <v>0</v>
      </c>
      <c r="X1861" s="292" t="s">
        <v>439</v>
      </c>
    </row>
    <row r="1862" spans="1:24" ht="24" x14ac:dyDescent="0.2">
      <c r="A1862" s="463"/>
      <c r="B1862" s="465"/>
      <c r="C1862" s="463"/>
      <c r="D1862" s="463"/>
      <c r="E1862" s="463"/>
      <c r="F1862" s="463"/>
      <c r="G1862" s="463"/>
      <c r="H1862" s="463"/>
      <c r="I1862" s="463"/>
      <c r="J1862" s="465"/>
      <c r="K1862" s="463"/>
      <c r="L1862" s="463"/>
      <c r="M1862" s="463"/>
      <c r="N1862" s="463"/>
      <c r="O1862" s="463"/>
      <c r="P1862" s="464"/>
      <c r="Q1862" s="302" t="s">
        <v>60</v>
      </c>
      <c r="R1862" s="297" t="s">
        <v>255</v>
      </c>
      <c r="S1862" s="297" t="s">
        <v>51</v>
      </c>
      <c r="T1862" s="297" t="s">
        <v>61</v>
      </c>
      <c r="U1862" s="344"/>
      <c r="V1862" s="344"/>
      <c r="W1862" s="335">
        <f t="shared" si="29"/>
        <v>0</v>
      </c>
      <c r="X1862" s="292" t="s">
        <v>439</v>
      </c>
    </row>
    <row r="1863" spans="1:24" x14ac:dyDescent="0.2">
      <c r="A1863" s="286" t="s">
        <v>350</v>
      </c>
      <c r="B1863" s="349">
        <v>543</v>
      </c>
      <c r="C1863" s="286" t="s">
        <v>1495</v>
      </c>
      <c r="D1863" s="286" t="s">
        <v>42</v>
      </c>
      <c r="E1863" s="286">
        <v>70</v>
      </c>
      <c r="F1863" s="286">
        <v>220</v>
      </c>
      <c r="G1863" s="286">
        <v>26</v>
      </c>
      <c r="H1863" s="286">
        <v>6</v>
      </c>
      <c r="I1863" s="286">
        <v>10</v>
      </c>
      <c r="J1863" s="349">
        <v>260</v>
      </c>
      <c r="K1863" s="286" t="s">
        <v>50</v>
      </c>
      <c r="L1863" s="286" t="s">
        <v>44</v>
      </c>
      <c r="M1863" s="286" t="s">
        <v>45</v>
      </c>
      <c r="N1863" s="286" t="s">
        <v>45</v>
      </c>
      <c r="O1863" s="286" t="s">
        <v>51</v>
      </c>
      <c r="P1863" s="302" t="s">
        <v>68</v>
      </c>
      <c r="Q1863" s="302" t="s">
        <v>46</v>
      </c>
      <c r="R1863" s="297" t="s">
        <v>255</v>
      </c>
      <c r="S1863" s="297" t="s">
        <v>51</v>
      </c>
      <c r="T1863" s="297"/>
      <c r="U1863" s="344"/>
      <c r="V1863" s="344"/>
      <c r="W1863" s="335">
        <f t="shared" si="29"/>
        <v>0</v>
      </c>
      <c r="X1863" s="292" t="s">
        <v>439</v>
      </c>
    </row>
    <row r="1864" spans="1:24" x14ac:dyDescent="0.2">
      <c r="A1864" s="463" t="s">
        <v>350</v>
      </c>
      <c r="B1864" s="465">
        <v>544</v>
      </c>
      <c r="C1864" s="463" t="s">
        <v>1496</v>
      </c>
      <c r="D1864" s="463" t="s">
        <v>42</v>
      </c>
      <c r="E1864" s="463">
        <v>58</v>
      </c>
      <c r="F1864" s="463">
        <v>182</v>
      </c>
      <c r="G1864" s="463">
        <v>23</v>
      </c>
      <c r="H1864" s="463">
        <v>4</v>
      </c>
      <c r="I1864" s="463">
        <v>10</v>
      </c>
      <c r="J1864" s="465">
        <v>230</v>
      </c>
      <c r="K1864" s="463" t="s">
        <v>50</v>
      </c>
      <c r="L1864" s="463" t="s">
        <v>44</v>
      </c>
      <c r="M1864" s="463" t="s">
        <v>45</v>
      </c>
      <c r="N1864" s="463" t="s">
        <v>51</v>
      </c>
      <c r="O1864" s="463" t="s">
        <v>51</v>
      </c>
      <c r="P1864" s="464" t="s">
        <v>66</v>
      </c>
      <c r="Q1864" s="302" t="s">
        <v>46</v>
      </c>
      <c r="R1864" s="297" t="s">
        <v>255</v>
      </c>
      <c r="S1864" s="297" t="s">
        <v>51</v>
      </c>
      <c r="T1864" s="297"/>
      <c r="U1864" s="344"/>
      <c r="V1864" s="344"/>
      <c r="W1864" s="335">
        <f t="shared" si="29"/>
        <v>0</v>
      </c>
      <c r="X1864" s="292" t="s">
        <v>439</v>
      </c>
    </row>
    <row r="1865" spans="1:24" ht="24" x14ac:dyDescent="0.2">
      <c r="A1865" s="463"/>
      <c r="B1865" s="465"/>
      <c r="C1865" s="463"/>
      <c r="D1865" s="463"/>
      <c r="E1865" s="463"/>
      <c r="F1865" s="463"/>
      <c r="G1865" s="463"/>
      <c r="H1865" s="463"/>
      <c r="I1865" s="463"/>
      <c r="J1865" s="465"/>
      <c r="K1865" s="463"/>
      <c r="L1865" s="463"/>
      <c r="M1865" s="463"/>
      <c r="N1865" s="463"/>
      <c r="O1865" s="463"/>
      <c r="P1865" s="464"/>
      <c r="Q1865" s="302" t="s">
        <v>60</v>
      </c>
      <c r="R1865" s="297" t="s">
        <v>255</v>
      </c>
      <c r="S1865" s="297" t="s">
        <v>51</v>
      </c>
      <c r="T1865" s="297" t="s">
        <v>61</v>
      </c>
      <c r="U1865" s="344"/>
      <c r="V1865" s="344"/>
      <c r="W1865" s="335">
        <f t="shared" si="29"/>
        <v>0</v>
      </c>
      <c r="X1865" s="292" t="s">
        <v>439</v>
      </c>
    </row>
    <row r="1866" spans="1:24" x14ac:dyDescent="0.2">
      <c r="A1866" s="286" t="s">
        <v>350</v>
      </c>
      <c r="B1866" s="349">
        <v>545</v>
      </c>
      <c r="C1866" s="286" t="s">
        <v>1497</v>
      </c>
      <c r="D1866" s="286" t="s">
        <v>82</v>
      </c>
      <c r="E1866" s="286">
        <v>51</v>
      </c>
      <c r="F1866" s="286">
        <v>160</v>
      </c>
      <c r="G1866" s="286">
        <v>21</v>
      </c>
      <c r="H1866" s="286">
        <v>7</v>
      </c>
      <c r="I1866" s="286">
        <v>10</v>
      </c>
      <c r="J1866" s="349">
        <v>210</v>
      </c>
      <c r="K1866" s="286" t="s">
        <v>50</v>
      </c>
      <c r="L1866" s="286" t="s">
        <v>44</v>
      </c>
      <c r="M1866" s="286" t="s">
        <v>45</v>
      </c>
      <c r="N1866" s="286" t="s">
        <v>45</v>
      </c>
      <c r="O1866" s="286" t="s">
        <v>51</v>
      </c>
      <c r="P1866" s="302"/>
      <c r="Q1866" s="302" t="s">
        <v>46</v>
      </c>
      <c r="R1866" s="297" t="s">
        <v>255</v>
      </c>
      <c r="S1866" s="297" t="s">
        <v>51</v>
      </c>
      <c r="T1866" s="297"/>
      <c r="U1866" s="344"/>
      <c r="V1866" s="344"/>
      <c r="W1866" s="335">
        <f t="shared" si="29"/>
        <v>0</v>
      </c>
      <c r="X1866" s="292" t="s">
        <v>439</v>
      </c>
    </row>
    <row r="1867" spans="1:24" x14ac:dyDescent="0.2">
      <c r="A1867" s="463" t="s">
        <v>350</v>
      </c>
      <c r="B1867" s="465">
        <v>546</v>
      </c>
      <c r="C1867" s="463" t="s">
        <v>1498</v>
      </c>
      <c r="D1867" s="463" t="s">
        <v>42</v>
      </c>
      <c r="E1867" s="463">
        <v>69</v>
      </c>
      <c r="F1867" s="463">
        <v>217</v>
      </c>
      <c r="G1867" s="463">
        <v>27</v>
      </c>
      <c r="H1867" s="463">
        <v>10</v>
      </c>
      <c r="I1867" s="463">
        <v>12</v>
      </c>
      <c r="J1867" s="465">
        <v>324</v>
      </c>
      <c r="K1867" s="463" t="s">
        <v>50</v>
      </c>
      <c r="L1867" s="463" t="s">
        <v>44</v>
      </c>
      <c r="M1867" s="463" t="s">
        <v>45</v>
      </c>
      <c r="N1867" s="463" t="s">
        <v>51</v>
      </c>
      <c r="O1867" s="463" t="s">
        <v>43</v>
      </c>
      <c r="P1867" s="464" t="s">
        <v>427</v>
      </c>
      <c r="Q1867" s="302" t="s">
        <v>46</v>
      </c>
      <c r="R1867" s="297" t="s">
        <v>255</v>
      </c>
      <c r="S1867" s="297" t="s">
        <v>51</v>
      </c>
      <c r="T1867" s="297"/>
      <c r="U1867" s="344"/>
      <c r="V1867" s="344"/>
      <c r="W1867" s="335">
        <f t="shared" si="29"/>
        <v>0</v>
      </c>
      <c r="X1867" s="292" t="s">
        <v>439</v>
      </c>
    </row>
    <row r="1868" spans="1:24" ht="24" x14ac:dyDescent="0.2">
      <c r="A1868" s="463"/>
      <c r="B1868" s="465"/>
      <c r="C1868" s="463"/>
      <c r="D1868" s="463"/>
      <c r="E1868" s="463"/>
      <c r="F1868" s="463"/>
      <c r="G1868" s="463"/>
      <c r="H1868" s="463"/>
      <c r="I1868" s="463"/>
      <c r="J1868" s="465"/>
      <c r="K1868" s="463"/>
      <c r="L1868" s="463"/>
      <c r="M1868" s="463"/>
      <c r="N1868" s="463"/>
      <c r="O1868" s="463"/>
      <c r="P1868" s="464"/>
      <c r="Q1868" s="302" t="s">
        <v>60</v>
      </c>
      <c r="R1868" s="297" t="s">
        <v>255</v>
      </c>
      <c r="S1868" s="297" t="s">
        <v>51</v>
      </c>
      <c r="T1868" s="297" t="s">
        <v>61</v>
      </c>
      <c r="U1868" s="344"/>
      <c r="V1868" s="344"/>
      <c r="W1868" s="335">
        <f t="shared" si="29"/>
        <v>0</v>
      </c>
      <c r="X1868" s="292" t="s">
        <v>439</v>
      </c>
    </row>
    <row r="1869" spans="1:24" ht="24" x14ac:dyDescent="0.2">
      <c r="A1869" s="286" t="s">
        <v>350</v>
      </c>
      <c r="B1869" s="349">
        <v>547</v>
      </c>
      <c r="C1869" s="286" t="s">
        <v>1499</v>
      </c>
      <c r="D1869" s="286" t="s">
        <v>42</v>
      </c>
      <c r="E1869" s="286">
        <v>72</v>
      </c>
      <c r="F1869" s="286">
        <v>226</v>
      </c>
      <c r="G1869" s="286">
        <v>28</v>
      </c>
      <c r="H1869" s="286">
        <v>9</v>
      </c>
      <c r="I1869" s="286">
        <v>12</v>
      </c>
      <c r="J1869" s="349">
        <v>336</v>
      </c>
      <c r="K1869" s="286" t="s">
        <v>50</v>
      </c>
      <c r="L1869" s="286" t="s">
        <v>44</v>
      </c>
      <c r="M1869" s="286" t="s">
        <v>45</v>
      </c>
      <c r="N1869" s="286" t="s">
        <v>51</v>
      </c>
      <c r="O1869" s="286" t="s">
        <v>51</v>
      </c>
      <c r="P1869" s="302" t="s">
        <v>367</v>
      </c>
      <c r="Q1869" s="302" t="s">
        <v>46</v>
      </c>
      <c r="R1869" s="297" t="s">
        <v>255</v>
      </c>
      <c r="S1869" s="297" t="s">
        <v>51</v>
      </c>
      <c r="T1869" s="297"/>
      <c r="U1869" s="344"/>
      <c r="V1869" s="344"/>
      <c r="W1869" s="335">
        <f t="shared" si="29"/>
        <v>0</v>
      </c>
      <c r="X1869" s="292" t="s">
        <v>439</v>
      </c>
    </row>
    <row r="1870" spans="1:24" x14ac:dyDescent="0.2">
      <c r="A1870" s="463" t="s">
        <v>350</v>
      </c>
      <c r="B1870" s="465">
        <v>548</v>
      </c>
      <c r="C1870" s="463" t="s">
        <v>1500</v>
      </c>
      <c r="D1870" s="463" t="s">
        <v>42</v>
      </c>
      <c r="E1870" s="463">
        <v>57</v>
      </c>
      <c r="F1870" s="463">
        <v>179</v>
      </c>
      <c r="G1870" s="463">
        <v>26</v>
      </c>
      <c r="H1870" s="463">
        <v>6</v>
      </c>
      <c r="I1870" s="463">
        <v>11</v>
      </c>
      <c r="J1870" s="465">
        <v>286</v>
      </c>
      <c r="K1870" s="463" t="s">
        <v>50</v>
      </c>
      <c r="L1870" s="463" t="s">
        <v>44</v>
      </c>
      <c r="M1870" s="463" t="s">
        <v>45</v>
      </c>
      <c r="N1870" s="463" t="s">
        <v>51</v>
      </c>
      <c r="O1870" s="463" t="s">
        <v>51</v>
      </c>
      <c r="P1870" s="464" t="s">
        <v>391</v>
      </c>
      <c r="Q1870" s="302" t="s">
        <v>46</v>
      </c>
      <c r="R1870" s="297" t="s">
        <v>255</v>
      </c>
      <c r="S1870" s="297" t="s">
        <v>51</v>
      </c>
      <c r="T1870" s="297"/>
      <c r="U1870" s="344"/>
      <c r="V1870" s="344"/>
      <c r="W1870" s="335">
        <f t="shared" si="29"/>
        <v>0</v>
      </c>
      <c r="X1870" s="292" t="s">
        <v>439</v>
      </c>
    </row>
    <row r="1871" spans="1:24" ht="24" x14ac:dyDescent="0.2">
      <c r="A1871" s="463"/>
      <c r="B1871" s="465"/>
      <c r="C1871" s="463"/>
      <c r="D1871" s="463"/>
      <c r="E1871" s="463"/>
      <c r="F1871" s="463"/>
      <c r="G1871" s="463"/>
      <c r="H1871" s="463"/>
      <c r="I1871" s="463"/>
      <c r="J1871" s="465"/>
      <c r="K1871" s="463"/>
      <c r="L1871" s="463"/>
      <c r="M1871" s="463"/>
      <c r="N1871" s="463"/>
      <c r="O1871" s="463"/>
      <c r="P1871" s="464"/>
      <c r="Q1871" s="302" t="s">
        <v>60</v>
      </c>
      <c r="R1871" s="297" t="s">
        <v>255</v>
      </c>
      <c r="S1871" s="297" t="s">
        <v>51</v>
      </c>
      <c r="T1871" s="297" t="s">
        <v>61</v>
      </c>
      <c r="U1871" s="344"/>
      <c r="V1871" s="344"/>
      <c r="W1871" s="335">
        <f t="shared" si="29"/>
        <v>0</v>
      </c>
      <c r="X1871" s="292" t="s">
        <v>439</v>
      </c>
    </row>
    <row r="1872" spans="1:24" x14ac:dyDescent="0.2">
      <c r="A1872" s="463" t="s">
        <v>350</v>
      </c>
      <c r="B1872" s="465">
        <v>549</v>
      </c>
      <c r="C1872" s="463" t="s">
        <v>1501</v>
      </c>
      <c r="D1872" s="463" t="s">
        <v>42</v>
      </c>
      <c r="E1872" s="463">
        <v>65</v>
      </c>
      <c r="F1872" s="463">
        <v>204</v>
      </c>
      <c r="G1872" s="463">
        <v>26</v>
      </c>
      <c r="H1872" s="463">
        <v>3</v>
      </c>
      <c r="I1872" s="463">
        <v>13</v>
      </c>
      <c r="J1872" s="465">
        <v>338</v>
      </c>
      <c r="K1872" s="463" t="s">
        <v>50</v>
      </c>
      <c r="L1872" s="463" t="s">
        <v>44</v>
      </c>
      <c r="M1872" s="463" t="s">
        <v>45</v>
      </c>
      <c r="N1872" s="463" t="s">
        <v>51</v>
      </c>
      <c r="O1872" s="463" t="s">
        <v>43</v>
      </c>
      <c r="P1872" s="464" t="s">
        <v>375</v>
      </c>
      <c r="Q1872" s="302" t="s">
        <v>46</v>
      </c>
      <c r="R1872" s="297" t="s">
        <v>255</v>
      </c>
      <c r="S1872" s="297" t="s">
        <v>51</v>
      </c>
      <c r="T1872" s="297"/>
      <c r="U1872" s="344"/>
      <c r="V1872" s="344"/>
      <c r="W1872" s="335">
        <f t="shared" si="29"/>
        <v>0</v>
      </c>
      <c r="X1872" s="292" t="s">
        <v>439</v>
      </c>
    </row>
    <row r="1873" spans="1:24" ht="24" x14ac:dyDescent="0.2">
      <c r="A1873" s="463"/>
      <c r="B1873" s="465"/>
      <c r="C1873" s="463"/>
      <c r="D1873" s="463"/>
      <c r="E1873" s="463"/>
      <c r="F1873" s="463"/>
      <c r="G1873" s="463"/>
      <c r="H1873" s="463"/>
      <c r="I1873" s="463"/>
      <c r="J1873" s="465"/>
      <c r="K1873" s="463"/>
      <c r="L1873" s="463"/>
      <c r="M1873" s="463"/>
      <c r="N1873" s="463"/>
      <c r="O1873" s="463"/>
      <c r="P1873" s="464"/>
      <c r="Q1873" s="302" t="s">
        <v>60</v>
      </c>
      <c r="R1873" s="297" t="s">
        <v>255</v>
      </c>
      <c r="S1873" s="297" t="s">
        <v>51</v>
      </c>
      <c r="T1873" s="297" t="s">
        <v>61</v>
      </c>
      <c r="U1873" s="344"/>
      <c r="V1873" s="344"/>
      <c r="W1873" s="335">
        <f t="shared" si="29"/>
        <v>0</v>
      </c>
      <c r="X1873" s="292" t="s">
        <v>439</v>
      </c>
    </row>
    <row r="1874" spans="1:24" x14ac:dyDescent="0.2">
      <c r="A1874" s="286" t="s">
        <v>350</v>
      </c>
      <c r="B1874" s="349">
        <v>550</v>
      </c>
      <c r="C1874" s="286" t="s">
        <v>1502</v>
      </c>
      <c r="D1874" s="286" t="s">
        <v>82</v>
      </c>
      <c r="E1874" s="286">
        <v>38</v>
      </c>
      <c r="F1874" s="286">
        <v>119</v>
      </c>
      <c r="G1874" s="286">
        <v>20</v>
      </c>
      <c r="H1874" s="286">
        <v>4</v>
      </c>
      <c r="I1874" s="286">
        <v>8</v>
      </c>
      <c r="J1874" s="349">
        <v>160</v>
      </c>
      <c r="K1874" s="286" t="s">
        <v>50</v>
      </c>
      <c r="L1874" s="286" t="s">
        <v>44</v>
      </c>
      <c r="M1874" s="286" t="s">
        <v>45</v>
      </c>
      <c r="N1874" s="286" t="s">
        <v>45</v>
      </c>
      <c r="O1874" s="286" t="s">
        <v>51</v>
      </c>
      <c r="P1874" s="302"/>
      <c r="Q1874" s="302" t="s">
        <v>46</v>
      </c>
      <c r="R1874" s="297" t="s">
        <v>255</v>
      </c>
      <c r="S1874" s="297" t="s">
        <v>51</v>
      </c>
      <c r="T1874" s="297"/>
      <c r="U1874" s="344"/>
      <c r="V1874" s="344"/>
      <c r="W1874" s="335">
        <f t="shared" si="29"/>
        <v>0</v>
      </c>
      <c r="X1874" s="292" t="s">
        <v>439</v>
      </c>
    </row>
    <row r="1875" spans="1:24" x14ac:dyDescent="0.2">
      <c r="A1875" s="463" t="s">
        <v>350</v>
      </c>
      <c r="B1875" s="465">
        <v>551</v>
      </c>
      <c r="C1875" s="463" t="s">
        <v>1503</v>
      </c>
      <c r="D1875" s="463" t="s">
        <v>82</v>
      </c>
      <c r="E1875" s="463">
        <v>63</v>
      </c>
      <c r="F1875" s="463">
        <v>198</v>
      </c>
      <c r="G1875" s="463">
        <v>26</v>
      </c>
      <c r="H1875" s="463">
        <v>8</v>
      </c>
      <c r="I1875" s="463">
        <v>10</v>
      </c>
      <c r="J1875" s="465">
        <v>260</v>
      </c>
      <c r="K1875" s="463" t="s">
        <v>50</v>
      </c>
      <c r="L1875" s="463" t="s">
        <v>44</v>
      </c>
      <c r="M1875" s="463" t="s">
        <v>45</v>
      </c>
      <c r="N1875" s="463" t="s">
        <v>51</v>
      </c>
      <c r="O1875" s="463" t="s">
        <v>43</v>
      </c>
      <c r="P1875" s="464" t="s">
        <v>367</v>
      </c>
      <c r="Q1875" s="302" t="s">
        <v>46</v>
      </c>
      <c r="R1875" s="297" t="s">
        <v>255</v>
      </c>
      <c r="S1875" s="297" t="s">
        <v>51</v>
      </c>
      <c r="T1875" s="297"/>
      <c r="U1875" s="344"/>
      <c r="V1875" s="344"/>
      <c r="W1875" s="335">
        <f t="shared" si="29"/>
        <v>0</v>
      </c>
      <c r="X1875" s="292" t="s">
        <v>439</v>
      </c>
    </row>
    <row r="1876" spans="1:24" ht="24" x14ac:dyDescent="0.2">
      <c r="A1876" s="463"/>
      <c r="B1876" s="465"/>
      <c r="C1876" s="463"/>
      <c r="D1876" s="463"/>
      <c r="E1876" s="463"/>
      <c r="F1876" s="463"/>
      <c r="G1876" s="463"/>
      <c r="H1876" s="463"/>
      <c r="I1876" s="463"/>
      <c r="J1876" s="465"/>
      <c r="K1876" s="463"/>
      <c r="L1876" s="463"/>
      <c r="M1876" s="463"/>
      <c r="N1876" s="463"/>
      <c r="O1876" s="463"/>
      <c r="P1876" s="464"/>
      <c r="Q1876" s="302" t="s">
        <v>60</v>
      </c>
      <c r="R1876" s="297" t="s">
        <v>255</v>
      </c>
      <c r="S1876" s="297" t="s">
        <v>51</v>
      </c>
      <c r="T1876" s="297" t="s">
        <v>61</v>
      </c>
      <c r="U1876" s="344"/>
      <c r="V1876" s="344"/>
      <c r="W1876" s="335">
        <f t="shared" si="29"/>
        <v>0</v>
      </c>
      <c r="X1876" s="292" t="s">
        <v>439</v>
      </c>
    </row>
    <row r="1877" spans="1:24" x14ac:dyDescent="0.2">
      <c r="A1877" s="463" t="s">
        <v>350</v>
      </c>
      <c r="B1877" s="465">
        <v>552</v>
      </c>
      <c r="C1877" s="463" t="s">
        <v>1504</v>
      </c>
      <c r="D1877" s="463" t="s">
        <v>82</v>
      </c>
      <c r="E1877" s="463">
        <v>47</v>
      </c>
      <c r="F1877" s="463">
        <v>148</v>
      </c>
      <c r="G1877" s="463">
        <v>25</v>
      </c>
      <c r="H1877" s="463">
        <v>4</v>
      </c>
      <c r="I1877" s="463">
        <v>8</v>
      </c>
      <c r="J1877" s="465">
        <v>200</v>
      </c>
      <c r="K1877" s="463" t="s">
        <v>50</v>
      </c>
      <c r="L1877" s="463" t="s">
        <v>44</v>
      </c>
      <c r="M1877" s="463" t="s">
        <v>45</v>
      </c>
      <c r="N1877" s="463" t="s">
        <v>51</v>
      </c>
      <c r="O1877" s="463" t="s">
        <v>43</v>
      </c>
      <c r="P1877" s="464" t="s">
        <v>391</v>
      </c>
      <c r="Q1877" s="302" t="s">
        <v>46</v>
      </c>
      <c r="R1877" s="297" t="s">
        <v>255</v>
      </c>
      <c r="S1877" s="297" t="s">
        <v>51</v>
      </c>
      <c r="T1877" s="297"/>
      <c r="U1877" s="344"/>
      <c r="V1877" s="344"/>
      <c r="W1877" s="335">
        <f t="shared" si="29"/>
        <v>0</v>
      </c>
      <c r="X1877" s="292" t="s">
        <v>439</v>
      </c>
    </row>
    <row r="1878" spans="1:24" ht="24" x14ac:dyDescent="0.2">
      <c r="A1878" s="463"/>
      <c r="B1878" s="465"/>
      <c r="C1878" s="463"/>
      <c r="D1878" s="463"/>
      <c r="E1878" s="463"/>
      <c r="F1878" s="463"/>
      <c r="G1878" s="463"/>
      <c r="H1878" s="463"/>
      <c r="I1878" s="463"/>
      <c r="J1878" s="465"/>
      <c r="K1878" s="463"/>
      <c r="L1878" s="463"/>
      <c r="M1878" s="463"/>
      <c r="N1878" s="463"/>
      <c r="O1878" s="463"/>
      <c r="P1878" s="464"/>
      <c r="Q1878" s="302" t="s">
        <v>60</v>
      </c>
      <c r="R1878" s="297" t="s">
        <v>255</v>
      </c>
      <c r="S1878" s="297" t="s">
        <v>51</v>
      </c>
      <c r="T1878" s="297" t="s">
        <v>61</v>
      </c>
      <c r="U1878" s="344"/>
      <c r="V1878" s="344"/>
      <c r="W1878" s="335">
        <f t="shared" si="29"/>
        <v>0</v>
      </c>
      <c r="X1878" s="292" t="s">
        <v>439</v>
      </c>
    </row>
    <row r="1879" spans="1:24" ht="48" x14ac:dyDescent="0.2">
      <c r="A1879" s="286" t="s">
        <v>350</v>
      </c>
      <c r="B1879" s="349">
        <v>553</v>
      </c>
      <c r="C1879" s="286" t="s">
        <v>1505</v>
      </c>
      <c r="D1879" s="286" t="s">
        <v>42</v>
      </c>
      <c r="E1879" s="286">
        <v>79</v>
      </c>
      <c r="F1879" s="286">
        <v>248</v>
      </c>
      <c r="G1879" s="286">
        <v>29</v>
      </c>
      <c r="H1879" s="286">
        <v>6</v>
      </c>
      <c r="I1879" s="286">
        <v>14</v>
      </c>
      <c r="J1879" s="349">
        <v>406</v>
      </c>
      <c r="K1879" s="286" t="s">
        <v>50</v>
      </c>
      <c r="L1879" s="286" t="s">
        <v>44</v>
      </c>
      <c r="M1879" s="286" t="s">
        <v>45</v>
      </c>
      <c r="N1879" s="286" t="s">
        <v>51</v>
      </c>
      <c r="O1879" s="286" t="s">
        <v>51</v>
      </c>
      <c r="P1879" s="302" t="s">
        <v>258</v>
      </c>
      <c r="Q1879" s="302" t="s">
        <v>54</v>
      </c>
      <c r="R1879" s="297" t="s">
        <v>255</v>
      </c>
      <c r="S1879" s="297" t="s">
        <v>45</v>
      </c>
      <c r="T1879" s="297"/>
      <c r="U1879" s="344"/>
      <c r="V1879" s="344"/>
      <c r="W1879" s="335">
        <f t="shared" si="29"/>
        <v>0</v>
      </c>
      <c r="X1879" s="292" t="s">
        <v>439</v>
      </c>
    </row>
    <row r="1880" spans="1:24" x14ac:dyDescent="0.2">
      <c r="A1880" s="463" t="s">
        <v>350</v>
      </c>
      <c r="B1880" s="465">
        <v>554</v>
      </c>
      <c r="C1880" s="463" t="s">
        <v>1506</v>
      </c>
      <c r="D1880" s="463" t="s">
        <v>82</v>
      </c>
      <c r="E1880" s="463">
        <v>67</v>
      </c>
      <c r="F1880" s="463">
        <v>210</v>
      </c>
      <c r="G1880" s="463">
        <v>26</v>
      </c>
      <c r="H1880" s="463">
        <v>4</v>
      </c>
      <c r="I1880" s="463">
        <v>11</v>
      </c>
      <c r="J1880" s="465">
        <v>286</v>
      </c>
      <c r="K1880" s="463" t="s">
        <v>50</v>
      </c>
      <c r="L1880" s="463" t="s">
        <v>44</v>
      </c>
      <c r="M1880" s="463" t="s">
        <v>45</v>
      </c>
      <c r="N1880" s="463" t="s">
        <v>51</v>
      </c>
      <c r="O1880" s="463" t="s">
        <v>51</v>
      </c>
      <c r="P1880" s="464" t="s">
        <v>257</v>
      </c>
      <c r="Q1880" s="302" t="s">
        <v>46</v>
      </c>
      <c r="R1880" s="297" t="s">
        <v>255</v>
      </c>
      <c r="S1880" s="297" t="s">
        <v>51</v>
      </c>
      <c r="T1880" s="297"/>
      <c r="U1880" s="344"/>
      <c r="V1880" s="344"/>
      <c r="W1880" s="335">
        <f t="shared" si="29"/>
        <v>0</v>
      </c>
      <c r="X1880" s="292" t="s">
        <v>439</v>
      </c>
    </row>
    <row r="1881" spans="1:24" x14ac:dyDescent="0.2">
      <c r="A1881" s="463"/>
      <c r="B1881" s="465"/>
      <c r="C1881" s="463"/>
      <c r="D1881" s="463"/>
      <c r="E1881" s="463"/>
      <c r="F1881" s="463"/>
      <c r="G1881" s="463"/>
      <c r="H1881" s="463"/>
      <c r="I1881" s="463"/>
      <c r="J1881" s="465"/>
      <c r="K1881" s="463"/>
      <c r="L1881" s="463"/>
      <c r="M1881" s="463"/>
      <c r="N1881" s="463"/>
      <c r="O1881" s="463"/>
      <c r="P1881" s="464"/>
      <c r="Q1881" s="302" t="s">
        <v>60</v>
      </c>
      <c r="R1881" s="297" t="s">
        <v>255</v>
      </c>
      <c r="S1881" s="297" t="s">
        <v>51</v>
      </c>
      <c r="T1881" s="297"/>
      <c r="U1881" s="344"/>
      <c r="V1881" s="344"/>
      <c r="W1881" s="335">
        <f t="shared" si="29"/>
        <v>0</v>
      </c>
      <c r="X1881" s="292" t="s">
        <v>439</v>
      </c>
    </row>
    <row r="1882" spans="1:24" x14ac:dyDescent="0.2">
      <c r="A1882" s="463" t="s">
        <v>350</v>
      </c>
      <c r="B1882" s="465">
        <v>555</v>
      </c>
      <c r="C1882" s="463" t="s">
        <v>1507</v>
      </c>
      <c r="D1882" s="463" t="s">
        <v>82</v>
      </c>
      <c r="E1882" s="463">
        <v>63</v>
      </c>
      <c r="F1882" s="463">
        <v>198</v>
      </c>
      <c r="G1882" s="463">
        <v>26</v>
      </c>
      <c r="H1882" s="463">
        <v>5</v>
      </c>
      <c r="I1882" s="463">
        <v>10</v>
      </c>
      <c r="J1882" s="465">
        <v>260</v>
      </c>
      <c r="K1882" s="463" t="s">
        <v>50</v>
      </c>
      <c r="L1882" s="463" t="s">
        <v>44</v>
      </c>
      <c r="M1882" s="463" t="s">
        <v>45</v>
      </c>
      <c r="N1882" s="463" t="s">
        <v>51</v>
      </c>
      <c r="O1882" s="463" t="s">
        <v>51</v>
      </c>
      <c r="P1882" s="464" t="s">
        <v>428</v>
      </c>
      <c r="Q1882" s="302" t="s">
        <v>46</v>
      </c>
      <c r="R1882" s="297" t="s">
        <v>255</v>
      </c>
      <c r="S1882" s="297" t="s">
        <v>51</v>
      </c>
      <c r="T1882" s="297"/>
      <c r="U1882" s="344"/>
      <c r="V1882" s="344"/>
      <c r="W1882" s="335">
        <f t="shared" si="29"/>
        <v>0</v>
      </c>
      <c r="X1882" s="292" t="s">
        <v>439</v>
      </c>
    </row>
    <row r="1883" spans="1:24" ht="24" x14ac:dyDescent="0.2">
      <c r="A1883" s="463"/>
      <c r="B1883" s="465"/>
      <c r="C1883" s="463"/>
      <c r="D1883" s="463"/>
      <c r="E1883" s="463"/>
      <c r="F1883" s="463"/>
      <c r="G1883" s="463"/>
      <c r="H1883" s="463"/>
      <c r="I1883" s="463"/>
      <c r="J1883" s="465"/>
      <c r="K1883" s="463"/>
      <c r="L1883" s="463"/>
      <c r="M1883" s="463"/>
      <c r="N1883" s="463"/>
      <c r="O1883" s="463"/>
      <c r="P1883" s="464"/>
      <c r="Q1883" s="302" t="s">
        <v>60</v>
      </c>
      <c r="R1883" s="297" t="s">
        <v>255</v>
      </c>
      <c r="S1883" s="297" t="s">
        <v>51</v>
      </c>
      <c r="T1883" s="297" t="s">
        <v>61</v>
      </c>
      <c r="U1883" s="344"/>
      <c r="V1883" s="344"/>
      <c r="W1883" s="335">
        <f t="shared" si="29"/>
        <v>0</v>
      </c>
      <c r="X1883" s="292" t="s">
        <v>439</v>
      </c>
    </row>
    <row r="1884" spans="1:24" x14ac:dyDescent="0.2">
      <c r="A1884" s="463" t="s">
        <v>350</v>
      </c>
      <c r="B1884" s="465">
        <v>556</v>
      </c>
      <c r="C1884" s="463" t="s">
        <v>1508</v>
      </c>
      <c r="D1884" s="463" t="s">
        <v>42</v>
      </c>
      <c r="E1884" s="463">
        <v>96</v>
      </c>
      <c r="F1884" s="463">
        <v>302</v>
      </c>
      <c r="G1884" s="463">
        <v>29</v>
      </c>
      <c r="H1884" s="463">
        <v>3</v>
      </c>
      <c r="I1884" s="463">
        <v>13</v>
      </c>
      <c r="J1884" s="465">
        <v>377</v>
      </c>
      <c r="K1884" s="463" t="s">
        <v>50</v>
      </c>
      <c r="L1884" s="463" t="s">
        <v>44</v>
      </c>
      <c r="M1884" s="463" t="s">
        <v>51</v>
      </c>
      <c r="N1884" s="463" t="s">
        <v>51</v>
      </c>
      <c r="O1884" s="463" t="s">
        <v>43</v>
      </c>
      <c r="P1884" s="464" t="s">
        <v>429</v>
      </c>
      <c r="Q1884" s="302" t="s">
        <v>46</v>
      </c>
      <c r="R1884" s="297" t="s">
        <v>255</v>
      </c>
      <c r="S1884" s="297" t="s">
        <v>45</v>
      </c>
      <c r="T1884" s="297"/>
      <c r="U1884" s="344"/>
      <c r="V1884" s="344"/>
      <c r="W1884" s="335">
        <f t="shared" si="29"/>
        <v>0</v>
      </c>
      <c r="X1884" s="292" t="s">
        <v>439</v>
      </c>
    </row>
    <row r="1885" spans="1:24" ht="24" x14ac:dyDescent="0.2">
      <c r="A1885" s="463"/>
      <c r="B1885" s="465"/>
      <c r="C1885" s="463"/>
      <c r="D1885" s="463"/>
      <c r="E1885" s="463"/>
      <c r="F1885" s="463"/>
      <c r="G1885" s="463"/>
      <c r="H1885" s="463"/>
      <c r="I1885" s="463"/>
      <c r="J1885" s="465"/>
      <c r="K1885" s="463"/>
      <c r="L1885" s="463"/>
      <c r="M1885" s="463"/>
      <c r="N1885" s="463"/>
      <c r="O1885" s="463"/>
      <c r="P1885" s="464"/>
      <c r="Q1885" s="302" t="s">
        <v>60</v>
      </c>
      <c r="R1885" s="297" t="s">
        <v>255</v>
      </c>
      <c r="S1885" s="297" t="s">
        <v>45</v>
      </c>
      <c r="T1885" s="297" t="s">
        <v>61</v>
      </c>
      <c r="U1885" s="344"/>
      <c r="V1885" s="344"/>
      <c r="W1885" s="335">
        <f t="shared" si="29"/>
        <v>0</v>
      </c>
      <c r="X1885" s="292" t="s">
        <v>439</v>
      </c>
    </row>
    <row r="1886" spans="1:24" x14ac:dyDescent="0.2">
      <c r="A1886" s="286" t="s">
        <v>350</v>
      </c>
      <c r="B1886" s="349">
        <v>557</v>
      </c>
      <c r="C1886" s="286" t="s">
        <v>1509</v>
      </c>
      <c r="D1886" s="286" t="s">
        <v>82</v>
      </c>
      <c r="E1886" s="286">
        <v>31</v>
      </c>
      <c r="F1886" s="286">
        <v>97</v>
      </c>
      <c r="G1886" s="286">
        <v>16</v>
      </c>
      <c r="H1886" s="286">
        <v>5</v>
      </c>
      <c r="I1886" s="286">
        <v>7</v>
      </c>
      <c r="J1886" s="349">
        <v>112</v>
      </c>
      <c r="K1886" s="286" t="s">
        <v>43</v>
      </c>
      <c r="L1886" s="286" t="s">
        <v>44</v>
      </c>
      <c r="M1886" s="286" t="s">
        <v>45</v>
      </c>
      <c r="N1886" s="286" t="s">
        <v>45</v>
      </c>
      <c r="O1886" s="286" t="s">
        <v>51</v>
      </c>
      <c r="P1886" s="302"/>
      <c r="Q1886" s="302" t="s">
        <v>46</v>
      </c>
      <c r="R1886" s="297" t="s">
        <v>47</v>
      </c>
      <c r="S1886" s="297" t="s">
        <v>51</v>
      </c>
      <c r="T1886" s="297"/>
      <c r="U1886" s="344"/>
      <c r="V1886" s="344"/>
      <c r="W1886" s="335">
        <f t="shared" si="29"/>
        <v>0</v>
      </c>
      <c r="X1886" s="292" t="s">
        <v>439</v>
      </c>
    </row>
    <row r="1887" spans="1:24" x14ac:dyDescent="0.2">
      <c r="A1887" s="463" t="s">
        <v>350</v>
      </c>
      <c r="B1887" s="465">
        <v>558</v>
      </c>
      <c r="C1887" s="463" t="s">
        <v>1510</v>
      </c>
      <c r="D1887" s="463" t="s">
        <v>82</v>
      </c>
      <c r="E1887" s="463">
        <v>49</v>
      </c>
      <c r="F1887" s="463">
        <v>154</v>
      </c>
      <c r="G1887" s="463">
        <v>19</v>
      </c>
      <c r="H1887" s="463">
        <v>4</v>
      </c>
      <c r="I1887" s="463">
        <v>8</v>
      </c>
      <c r="J1887" s="465">
        <v>152</v>
      </c>
      <c r="K1887" s="463" t="s">
        <v>50</v>
      </c>
      <c r="L1887" s="463" t="s">
        <v>44</v>
      </c>
      <c r="M1887" s="463" t="s">
        <v>45</v>
      </c>
      <c r="N1887" s="463" t="s">
        <v>45</v>
      </c>
      <c r="O1887" s="463" t="s">
        <v>51</v>
      </c>
      <c r="P1887" s="464"/>
      <c r="Q1887" s="302" t="s">
        <v>46</v>
      </c>
      <c r="R1887" s="297" t="s">
        <v>47</v>
      </c>
      <c r="S1887" s="297" t="s">
        <v>51</v>
      </c>
      <c r="T1887" s="297"/>
      <c r="U1887" s="344"/>
      <c r="V1887" s="344"/>
      <c r="W1887" s="335">
        <f t="shared" si="29"/>
        <v>0</v>
      </c>
      <c r="X1887" s="292" t="s">
        <v>439</v>
      </c>
    </row>
    <row r="1888" spans="1:24" ht="24" x14ac:dyDescent="0.2">
      <c r="A1888" s="463"/>
      <c r="B1888" s="465"/>
      <c r="C1888" s="463"/>
      <c r="D1888" s="463"/>
      <c r="E1888" s="463"/>
      <c r="F1888" s="463"/>
      <c r="G1888" s="463"/>
      <c r="H1888" s="463"/>
      <c r="I1888" s="463"/>
      <c r="J1888" s="465"/>
      <c r="K1888" s="463"/>
      <c r="L1888" s="463"/>
      <c r="M1888" s="463"/>
      <c r="N1888" s="463"/>
      <c r="O1888" s="463"/>
      <c r="P1888" s="464"/>
      <c r="Q1888" s="302" t="s">
        <v>48</v>
      </c>
      <c r="R1888" s="297" t="s">
        <v>47</v>
      </c>
      <c r="S1888" s="297" t="s">
        <v>51</v>
      </c>
      <c r="T1888" s="297"/>
      <c r="U1888" s="344"/>
      <c r="V1888" s="344"/>
      <c r="W1888" s="335">
        <f t="shared" si="29"/>
        <v>0</v>
      </c>
      <c r="X1888" s="292" t="s">
        <v>439</v>
      </c>
    </row>
    <row r="1889" spans="1:24" x14ac:dyDescent="0.2">
      <c r="A1889" s="463" t="s">
        <v>350</v>
      </c>
      <c r="B1889" s="465">
        <v>559</v>
      </c>
      <c r="C1889" s="463" t="s">
        <v>1511</v>
      </c>
      <c r="D1889" s="463" t="s">
        <v>42</v>
      </c>
      <c r="E1889" s="463">
        <v>61</v>
      </c>
      <c r="F1889" s="463">
        <v>192</v>
      </c>
      <c r="G1889" s="463">
        <v>23</v>
      </c>
      <c r="H1889" s="463">
        <v>10</v>
      </c>
      <c r="I1889" s="463">
        <v>9</v>
      </c>
      <c r="J1889" s="465">
        <v>207</v>
      </c>
      <c r="K1889" s="463" t="s">
        <v>50</v>
      </c>
      <c r="L1889" s="463" t="s">
        <v>44</v>
      </c>
      <c r="M1889" s="463" t="s">
        <v>45</v>
      </c>
      <c r="N1889" s="463" t="s">
        <v>51</v>
      </c>
      <c r="O1889" s="463" t="s">
        <v>51</v>
      </c>
      <c r="P1889" s="464" t="s">
        <v>78</v>
      </c>
      <c r="Q1889" s="302" t="s">
        <v>46</v>
      </c>
      <c r="R1889" s="297" t="s">
        <v>47</v>
      </c>
      <c r="S1889" s="297" t="s">
        <v>51</v>
      </c>
      <c r="T1889" s="297"/>
      <c r="U1889" s="344"/>
      <c r="V1889" s="344"/>
      <c r="W1889" s="335">
        <f t="shared" si="29"/>
        <v>0</v>
      </c>
      <c r="X1889" s="292" t="s">
        <v>439</v>
      </c>
    </row>
    <row r="1890" spans="1:24" x14ac:dyDescent="0.2">
      <c r="A1890" s="463"/>
      <c r="B1890" s="465"/>
      <c r="C1890" s="463"/>
      <c r="D1890" s="463"/>
      <c r="E1890" s="463"/>
      <c r="F1890" s="463"/>
      <c r="G1890" s="463"/>
      <c r="H1890" s="463"/>
      <c r="I1890" s="463"/>
      <c r="J1890" s="465"/>
      <c r="K1890" s="463"/>
      <c r="L1890" s="463"/>
      <c r="M1890" s="463"/>
      <c r="N1890" s="463"/>
      <c r="O1890" s="463"/>
      <c r="P1890" s="464"/>
      <c r="Q1890" s="302" t="s">
        <v>60</v>
      </c>
      <c r="R1890" s="297" t="s">
        <v>47</v>
      </c>
      <c r="S1890" s="297" t="s">
        <v>51</v>
      </c>
      <c r="T1890" s="297" t="s">
        <v>70</v>
      </c>
      <c r="U1890" s="344"/>
      <c r="V1890" s="344"/>
      <c r="W1890" s="335">
        <f t="shared" si="29"/>
        <v>0</v>
      </c>
      <c r="X1890" s="292" t="s">
        <v>439</v>
      </c>
    </row>
    <row r="1891" spans="1:24" x14ac:dyDescent="0.2">
      <c r="A1891" s="463" t="s">
        <v>350</v>
      </c>
      <c r="B1891" s="465">
        <v>560</v>
      </c>
      <c r="C1891" s="463" t="s">
        <v>1512</v>
      </c>
      <c r="D1891" s="463" t="s">
        <v>82</v>
      </c>
      <c r="E1891" s="463">
        <v>64</v>
      </c>
      <c r="F1891" s="463">
        <v>201</v>
      </c>
      <c r="G1891" s="463">
        <v>24</v>
      </c>
      <c r="H1891" s="463">
        <v>8</v>
      </c>
      <c r="I1891" s="463">
        <v>10</v>
      </c>
      <c r="J1891" s="465">
        <v>240</v>
      </c>
      <c r="K1891" s="463" t="s">
        <v>50</v>
      </c>
      <c r="L1891" s="463" t="s">
        <v>44</v>
      </c>
      <c r="M1891" s="463" t="s">
        <v>45</v>
      </c>
      <c r="N1891" s="463" t="s">
        <v>51</v>
      </c>
      <c r="O1891" s="463" t="s">
        <v>51</v>
      </c>
      <c r="P1891" s="464"/>
      <c r="Q1891" s="302" t="s">
        <v>46</v>
      </c>
      <c r="R1891" s="297" t="s">
        <v>47</v>
      </c>
      <c r="S1891" s="297" t="s">
        <v>51</v>
      </c>
      <c r="T1891" s="297"/>
      <c r="U1891" s="344"/>
      <c r="V1891" s="344"/>
      <c r="W1891" s="335">
        <f t="shared" si="29"/>
        <v>0</v>
      </c>
      <c r="X1891" s="292" t="s">
        <v>439</v>
      </c>
    </row>
    <row r="1892" spans="1:24" ht="24" x14ac:dyDescent="0.2">
      <c r="A1892" s="463"/>
      <c r="B1892" s="465"/>
      <c r="C1892" s="463"/>
      <c r="D1892" s="463"/>
      <c r="E1892" s="463"/>
      <c r="F1892" s="463"/>
      <c r="G1892" s="463"/>
      <c r="H1892" s="463"/>
      <c r="I1892" s="463"/>
      <c r="J1892" s="465"/>
      <c r="K1892" s="463"/>
      <c r="L1892" s="463"/>
      <c r="M1892" s="463"/>
      <c r="N1892" s="463"/>
      <c r="O1892" s="463"/>
      <c r="P1892" s="464"/>
      <c r="Q1892" s="302" t="s">
        <v>60</v>
      </c>
      <c r="R1892" s="297" t="s">
        <v>47</v>
      </c>
      <c r="S1892" s="297" t="s">
        <v>51</v>
      </c>
      <c r="T1892" s="297" t="s">
        <v>61</v>
      </c>
      <c r="U1892" s="344"/>
      <c r="V1892" s="344"/>
      <c r="W1892" s="335">
        <f t="shared" si="29"/>
        <v>0</v>
      </c>
      <c r="X1892" s="292" t="s">
        <v>439</v>
      </c>
    </row>
    <row r="1893" spans="1:24" x14ac:dyDescent="0.2">
      <c r="A1893" s="463" t="s">
        <v>350</v>
      </c>
      <c r="B1893" s="465">
        <v>562</v>
      </c>
      <c r="C1893" s="463" t="s">
        <v>1513</v>
      </c>
      <c r="D1893" s="463" t="s">
        <v>82</v>
      </c>
      <c r="E1893" s="463">
        <v>82</v>
      </c>
      <c r="F1893" s="463">
        <v>258</v>
      </c>
      <c r="G1893" s="463">
        <v>27</v>
      </c>
      <c r="H1893" s="463">
        <v>5</v>
      </c>
      <c r="I1893" s="463">
        <v>11</v>
      </c>
      <c r="J1893" s="465">
        <v>297</v>
      </c>
      <c r="K1893" s="463" t="s">
        <v>50</v>
      </c>
      <c r="L1893" s="463" t="s">
        <v>44</v>
      </c>
      <c r="M1893" s="463" t="s">
        <v>45</v>
      </c>
      <c r="N1893" s="463" t="s">
        <v>51</v>
      </c>
      <c r="O1893" s="463" t="s">
        <v>43</v>
      </c>
      <c r="P1893" s="464" t="s">
        <v>86</v>
      </c>
      <c r="Q1893" s="302" t="s">
        <v>46</v>
      </c>
      <c r="R1893" s="297" t="s">
        <v>255</v>
      </c>
      <c r="S1893" s="297" t="s">
        <v>51</v>
      </c>
      <c r="T1893" s="297"/>
      <c r="U1893" s="344"/>
      <c r="V1893" s="344"/>
      <c r="W1893" s="335">
        <f t="shared" si="29"/>
        <v>0</v>
      </c>
      <c r="X1893" s="292" t="s">
        <v>439</v>
      </c>
    </row>
    <row r="1894" spans="1:24" ht="24" x14ac:dyDescent="0.2">
      <c r="A1894" s="463"/>
      <c r="B1894" s="465"/>
      <c r="C1894" s="463"/>
      <c r="D1894" s="463"/>
      <c r="E1894" s="463"/>
      <c r="F1894" s="463"/>
      <c r="G1894" s="463"/>
      <c r="H1894" s="463"/>
      <c r="I1894" s="463"/>
      <c r="J1894" s="465"/>
      <c r="K1894" s="463"/>
      <c r="L1894" s="463"/>
      <c r="M1894" s="463"/>
      <c r="N1894" s="463"/>
      <c r="O1894" s="463"/>
      <c r="P1894" s="464"/>
      <c r="Q1894" s="302" t="s">
        <v>60</v>
      </c>
      <c r="R1894" s="297" t="s">
        <v>255</v>
      </c>
      <c r="S1894" s="297" t="s">
        <v>51</v>
      </c>
      <c r="T1894" s="297" t="s">
        <v>61</v>
      </c>
      <c r="U1894" s="344"/>
      <c r="V1894" s="344"/>
      <c r="W1894" s="335">
        <f t="shared" si="29"/>
        <v>0</v>
      </c>
      <c r="X1894" s="292" t="s">
        <v>439</v>
      </c>
    </row>
    <row r="1895" spans="1:24" x14ac:dyDescent="0.2">
      <c r="A1895" s="463" t="s">
        <v>350</v>
      </c>
      <c r="B1895" s="465">
        <v>563</v>
      </c>
      <c r="C1895" s="463" t="s">
        <v>1514</v>
      </c>
      <c r="D1895" s="463" t="s">
        <v>82</v>
      </c>
      <c r="E1895" s="463">
        <v>65</v>
      </c>
      <c r="F1895" s="463">
        <v>204</v>
      </c>
      <c r="G1895" s="463">
        <v>28</v>
      </c>
      <c r="H1895" s="463">
        <v>5</v>
      </c>
      <c r="I1895" s="463">
        <v>11</v>
      </c>
      <c r="J1895" s="465">
        <v>308</v>
      </c>
      <c r="K1895" s="463" t="s">
        <v>50</v>
      </c>
      <c r="L1895" s="463" t="s">
        <v>44</v>
      </c>
      <c r="M1895" s="463" t="s">
        <v>51</v>
      </c>
      <c r="N1895" s="463" t="s">
        <v>51</v>
      </c>
      <c r="O1895" s="463" t="s">
        <v>51</v>
      </c>
      <c r="P1895" s="464" t="s">
        <v>258</v>
      </c>
      <c r="Q1895" s="302" t="s">
        <v>46</v>
      </c>
      <c r="R1895" s="297" t="s">
        <v>255</v>
      </c>
      <c r="S1895" s="297" t="s">
        <v>51</v>
      </c>
      <c r="T1895" s="297"/>
      <c r="U1895" s="344"/>
      <c r="V1895" s="344"/>
      <c r="W1895" s="335">
        <f t="shared" si="29"/>
        <v>0</v>
      </c>
      <c r="X1895" s="292" t="s">
        <v>439</v>
      </c>
    </row>
    <row r="1896" spans="1:24" ht="24" x14ac:dyDescent="0.2">
      <c r="A1896" s="463"/>
      <c r="B1896" s="465"/>
      <c r="C1896" s="463"/>
      <c r="D1896" s="463"/>
      <c r="E1896" s="463"/>
      <c r="F1896" s="463"/>
      <c r="G1896" s="463"/>
      <c r="H1896" s="463"/>
      <c r="I1896" s="463"/>
      <c r="J1896" s="465"/>
      <c r="K1896" s="463"/>
      <c r="L1896" s="463"/>
      <c r="M1896" s="463"/>
      <c r="N1896" s="463"/>
      <c r="O1896" s="463"/>
      <c r="P1896" s="464"/>
      <c r="Q1896" s="302" t="s">
        <v>60</v>
      </c>
      <c r="R1896" s="297" t="s">
        <v>255</v>
      </c>
      <c r="S1896" s="297" t="s">
        <v>51</v>
      </c>
      <c r="T1896" s="297" t="s">
        <v>61</v>
      </c>
      <c r="U1896" s="344"/>
      <c r="V1896" s="344"/>
      <c r="W1896" s="335">
        <f t="shared" si="29"/>
        <v>0</v>
      </c>
      <c r="X1896" s="292" t="s">
        <v>439</v>
      </c>
    </row>
    <row r="1897" spans="1:24" x14ac:dyDescent="0.2">
      <c r="A1897" s="463" t="s">
        <v>350</v>
      </c>
      <c r="B1897" s="465">
        <v>564</v>
      </c>
      <c r="C1897" s="463" t="s">
        <v>1515</v>
      </c>
      <c r="D1897" s="463" t="s">
        <v>82</v>
      </c>
      <c r="E1897" s="463">
        <v>40</v>
      </c>
      <c r="F1897" s="463">
        <v>126</v>
      </c>
      <c r="G1897" s="463">
        <v>24</v>
      </c>
      <c r="H1897" s="463">
        <v>5</v>
      </c>
      <c r="I1897" s="463">
        <v>8</v>
      </c>
      <c r="J1897" s="465">
        <v>192</v>
      </c>
      <c r="K1897" s="463" t="s">
        <v>50</v>
      </c>
      <c r="L1897" s="463" t="s">
        <v>44</v>
      </c>
      <c r="M1897" s="463" t="s">
        <v>45</v>
      </c>
      <c r="N1897" s="463" t="s">
        <v>51</v>
      </c>
      <c r="O1897" s="463" t="s">
        <v>51</v>
      </c>
      <c r="P1897" s="464" t="s">
        <v>375</v>
      </c>
      <c r="Q1897" s="302" t="s">
        <v>46</v>
      </c>
      <c r="R1897" s="297" t="s">
        <v>255</v>
      </c>
      <c r="S1897" s="297" t="s">
        <v>45</v>
      </c>
      <c r="T1897" s="297"/>
      <c r="U1897" s="344"/>
      <c r="V1897" s="344"/>
      <c r="W1897" s="335">
        <f t="shared" si="29"/>
        <v>0</v>
      </c>
      <c r="X1897" s="292" t="s">
        <v>439</v>
      </c>
    </row>
    <row r="1898" spans="1:24" ht="24" x14ac:dyDescent="0.2">
      <c r="A1898" s="463"/>
      <c r="B1898" s="465"/>
      <c r="C1898" s="463"/>
      <c r="D1898" s="463"/>
      <c r="E1898" s="463"/>
      <c r="F1898" s="463"/>
      <c r="G1898" s="463"/>
      <c r="H1898" s="463"/>
      <c r="I1898" s="463"/>
      <c r="J1898" s="465"/>
      <c r="K1898" s="463"/>
      <c r="L1898" s="463"/>
      <c r="M1898" s="463"/>
      <c r="N1898" s="463"/>
      <c r="O1898" s="463"/>
      <c r="P1898" s="464"/>
      <c r="Q1898" s="302" t="s">
        <v>48</v>
      </c>
      <c r="R1898" s="297" t="s">
        <v>255</v>
      </c>
      <c r="S1898" s="297" t="s">
        <v>45</v>
      </c>
      <c r="T1898" s="297"/>
      <c r="U1898" s="344"/>
      <c r="V1898" s="344"/>
      <c r="W1898" s="335">
        <f t="shared" si="29"/>
        <v>0</v>
      </c>
      <c r="X1898" s="292" t="s">
        <v>439</v>
      </c>
    </row>
    <row r="1899" spans="1:24" x14ac:dyDescent="0.2">
      <c r="A1899" s="463" t="s">
        <v>350</v>
      </c>
      <c r="B1899" s="465">
        <v>565</v>
      </c>
      <c r="C1899" s="463" t="s">
        <v>1516</v>
      </c>
      <c r="D1899" s="463" t="s">
        <v>82</v>
      </c>
      <c r="E1899" s="463">
        <v>58</v>
      </c>
      <c r="F1899" s="463">
        <v>182</v>
      </c>
      <c r="G1899" s="463">
        <v>24</v>
      </c>
      <c r="H1899" s="463">
        <v>4</v>
      </c>
      <c r="I1899" s="463">
        <v>9</v>
      </c>
      <c r="J1899" s="465">
        <v>216</v>
      </c>
      <c r="K1899" s="463" t="s">
        <v>50</v>
      </c>
      <c r="L1899" s="463" t="s">
        <v>44</v>
      </c>
      <c r="M1899" s="463" t="s">
        <v>45</v>
      </c>
      <c r="N1899" s="463" t="s">
        <v>51</v>
      </c>
      <c r="O1899" s="463" t="s">
        <v>51</v>
      </c>
      <c r="P1899" s="464" t="s">
        <v>430</v>
      </c>
      <c r="Q1899" s="302" t="s">
        <v>46</v>
      </c>
      <c r="R1899" s="297" t="s">
        <v>255</v>
      </c>
      <c r="S1899" s="297" t="s">
        <v>51</v>
      </c>
      <c r="T1899" s="297"/>
      <c r="U1899" s="344"/>
      <c r="V1899" s="344"/>
      <c r="W1899" s="335">
        <f t="shared" si="29"/>
        <v>0</v>
      </c>
      <c r="X1899" s="292" t="s">
        <v>439</v>
      </c>
    </row>
    <row r="1900" spans="1:24" ht="24" x14ac:dyDescent="0.2">
      <c r="A1900" s="463"/>
      <c r="B1900" s="465"/>
      <c r="C1900" s="463"/>
      <c r="D1900" s="463"/>
      <c r="E1900" s="463"/>
      <c r="F1900" s="463"/>
      <c r="G1900" s="463"/>
      <c r="H1900" s="463"/>
      <c r="I1900" s="463"/>
      <c r="J1900" s="465"/>
      <c r="K1900" s="463"/>
      <c r="L1900" s="463"/>
      <c r="M1900" s="463"/>
      <c r="N1900" s="463"/>
      <c r="O1900" s="463"/>
      <c r="P1900" s="464"/>
      <c r="Q1900" s="302" t="s">
        <v>48</v>
      </c>
      <c r="R1900" s="297" t="s">
        <v>255</v>
      </c>
      <c r="S1900" s="297" t="s">
        <v>51</v>
      </c>
      <c r="T1900" s="297"/>
      <c r="U1900" s="344"/>
      <c r="V1900" s="344"/>
      <c r="W1900" s="335">
        <f t="shared" si="29"/>
        <v>0</v>
      </c>
      <c r="X1900" s="292" t="s">
        <v>439</v>
      </c>
    </row>
    <row r="1901" spans="1:24" x14ac:dyDescent="0.2">
      <c r="A1901" s="463" t="s">
        <v>350</v>
      </c>
      <c r="B1901" s="465">
        <v>566</v>
      </c>
      <c r="C1901" s="463" t="s">
        <v>1517</v>
      </c>
      <c r="D1901" s="463" t="s">
        <v>82</v>
      </c>
      <c r="E1901" s="463">
        <v>59</v>
      </c>
      <c r="F1901" s="463">
        <v>185</v>
      </c>
      <c r="G1901" s="463">
        <v>25</v>
      </c>
      <c r="H1901" s="463">
        <v>8</v>
      </c>
      <c r="I1901" s="463">
        <v>10</v>
      </c>
      <c r="J1901" s="465">
        <v>250</v>
      </c>
      <c r="K1901" s="463" t="s">
        <v>50</v>
      </c>
      <c r="L1901" s="463" t="s">
        <v>44</v>
      </c>
      <c r="M1901" s="463" t="s">
        <v>45</v>
      </c>
      <c r="N1901" s="463" t="s">
        <v>43</v>
      </c>
      <c r="O1901" s="463" t="s">
        <v>43</v>
      </c>
      <c r="P1901" s="464" t="s">
        <v>431</v>
      </c>
      <c r="Q1901" s="302" t="s">
        <v>46</v>
      </c>
      <c r="R1901" s="297" t="s">
        <v>255</v>
      </c>
      <c r="S1901" s="297" t="s">
        <v>51</v>
      </c>
      <c r="T1901" s="297"/>
      <c r="U1901" s="344"/>
      <c r="V1901" s="344"/>
      <c r="W1901" s="335">
        <f t="shared" si="29"/>
        <v>0</v>
      </c>
      <c r="X1901" s="292" t="s">
        <v>439</v>
      </c>
    </row>
    <row r="1902" spans="1:24" ht="24" x14ac:dyDescent="0.2">
      <c r="A1902" s="463"/>
      <c r="B1902" s="465"/>
      <c r="C1902" s="463"/>
      <c r="D1902" s="463"/>
      <c r="E1902" s="463"/>
      <c r="F1902" s="463"/>
      <c r="G1902" s="463"/>
      <c r="H1902" s="463"/>
      <c r="I1902" s="463"/>
      <c r="J1902" s="465"/>
      <c r="K1902" s="463"/>
      <c r="L1902" s="463"/>
      <c r="M1902" s="463"/>
      <c r="N1902" s="463"/>
      <c r="O1902" s="463"/>
      <c r="P1902" s="464"/>
      <c r="Q1902" s="302" t="s">
        <v>60</v>
      </c>
      <c r="R1902" s="297" t="s">
        <v>255</v>
      </c>
      <c r="S1902" s="297" t="s">
        <v>51</v>
      </c>
      <c r="T1902" s="297" t="s">
        <v>56</v>
      </c>
      <c r="U1902" s="344"/>
      <c r="V1902" s="344"/>
      <c r="W1902" s="335">
        <f t="shared" si="29"/>
        <v>0</v>
      </c>
      <c r="X1902" s="292" t="s">
        <v>439</v>
      </c>
    </row>
    <row r="1903" spans="1:24" ht="24" x14ac:dyDescent="0.2">
      <c r="A1903" s="463"/>
      <c r="B1903" s="465"/>
      <c r="C1903" s="463"/>
      <c r="D1903" s="463"/>
      <c r="E1903" s="463"/>
      <c r="F1903" s="463"/>
      <c r="G1903" s="463"/>
      <c r="H1903" s="463"/>
      <c r="I1903" s="463"/>
      <c r="J1903" s="465"/>
      <c r="K1903" s="463"/>
      <c r="L1903" s="463"/>
      <c r="M1903" s="463"/>
      <c r="N1903" s="463"/>
      <c r="O1903" s="463"/>
      <c r="P1903" s="464"/>
      <c r="Q1903" s="302" t="s">
        <v>48</v>
      </c>
      <c r="R1903" s="297" t="s">
        <v>255</v>
      </c>
      <c r="S1903" s="297" t="s">
        <v>51</v>
      </c>
      <c r="T1903" s="297"/>
      <c r="U1903" s="344"/>
      <c r="V1903" s="344"/>
      <c r="W1903" s="335">
        <f t="shared" si="29"/>
        <v>0</v>
      </c>
      <c r="X1903" s="292" t="s">
        <v>439</v>
      </c>
    </row>
    <row r="1904" spans="1:24" x14ac:dyDescent="0.2">
      <c r="A1904" s="463" t="s">
        <v>350</v>
      </c>
      <c r="B1904" s="465">
        <v>569</v>
      </c>
      <c r="C1904" s="463" t="s">
        <v>1518</v>
      </c>
      <c r="D1904" s="463" t="s">
        <v>69</v>
      </c>
      <c r="E1904" s="463">
        <v>57</v>
      </c>
      <c r="F1904" s="463">
        <v>179</v>
      </c>
      <c r="G1904" s="463">
        <v>24</v>
      </c>
      <c r="H1904" s="463">
        <v>7</v>
      </c>
      <c r="I1904" s="463">
        <v>9</v>
      </c>
      <c r="J1904" s="465">
        <v>216</v>
      </c>
      <c r="K1904" s="463" t="s">
        <v>50</v>
      </c>
      <c r="L1904" s="463" t="s">
        <v>44</v>
      </c>
      <c r="M1904" s="463" t="s">
        <v>45</v>
      </c>
      <c r="N1904" s="463" t="s">
        <v>51</v>
      </c>
      <c r="O1904" s="463" t="s">
        <v>43</v>
      </c>
      <c r="P1904" s="464" t="s">
        <v>432</v>
      </c>
      <c r="Q1904" s="302" t="s">
        <v>46</v>
      </c>
      <c r="R1904" s="297" t="s">
        <v>255</v>
      </c>
      <c r="S1904" s="297" t="s">
        <v>45</v>
      </c>
      <c r="T1904" s="297"/>
      <c r="U1904" s="344"/>
      <c r="V1904" s="344"/>
      <c r="W1904" s="335">
        <f t="shared" si="29"/>
        <v>0</v>
      </c>
      <c r="X1904" s="292" t="s">
        <v>439</v>
      </c>
    </row>
    <row r="1905" spans="1:25" x14ac:dyDescent="0.2">
      <c r="A1905" s="463"/>
      <c r="B1905" s="465"/>
      <c r="C1905" s="463"/>
      <c r="D1905" s="463"/>
      <c r="E1905" s="463"/>
      <c r="F1905" s="463"/>
      <c r="G1905" s="463"/>
      <c r="H1905" s="463"/>
      <c r="I1905" s="463"/>
      <c r="J1905" s="465"/>
      <c r="K1905" s="463"/>
      <c r="L1905" s="463"/>
      <c r="M1905" s="463"/>
      <c r="N1905" s="463"/>
      <c r="O1905" s="463"/>
      <c r="P1905" s="464"/>
      <c r="Q1905" s="302" t="s">
        <v>60</v>
      </c>
      <c r="R1905" s="297" t="s">
        <v>255</v>
      </c>
      <c r="S1905" s="297" t="s">
        <v>45</v>
      </c>
      <c r="T1905" s="297" t="s">
        <v>70</v>
      </c>
      <c r="U1905" s="344"/>
      <c r="V1905" s="344"/>
      <c r="W1905" s="335">
        <f t="shared" si="29"/>
        <v>0</v>
      </c>
      <c r="X1905" s="292" t="s">
        <v>439</v>
      </c>
    </row>
    <row r="1906" spans="1:25" x14ac:dyDescent="0.2">
      <c r="A1906" s="286" t="s">
        <v>350</v>
      </c>
      <c r="B1906" s="349">
        <v>570</v>
      </c>
      <c r="C1906" s="286" t="s">
        <v>1519</v>
      </c>
      <c r="D1906" s="286" t="s">
        <v>42</v>
      </c>
      <c r="E1906" s="286">
        <v>52</v>
      </c>
      <c r="F1906" s="286">
        <v>163</v>
      </c>
      <c r="G1906" s="286">
        <v>24</v>
      </c>
      <c r="H1906" s="286">
        <v>6</v>
      </c>
      <c r="I1906" s="286">
        <v>8</v>
      </c>
      <c r="J1906" s="349">
        <v>192</v>
      </c>
      <c r="K1906" s="286" t="s">
        <v>50</v>
      </c>
      <c r="L1906" s="286" t="s">
        <v>44</v>
      </c>
      <c r="M1906" s="286" t="s">
        <v>51</v>
      </c>
      <c r="N1906" s="286" t="s">
        <v>45</v>
      </c>
      <c r="O1906" s="286" t="s">
        <v>51</v>
      </c>
      <c r="P1906" s="302"/>
      <c r="Q1906" s="302" t="s">
        <v>46</v>
      </c>
      <c r="R1906" s="297" t="s">
        <v>47</v>
      </c>
      <c r="S1906" s="297" t="s">
        <v>51</v>
      </c>
      <c r="T1906" s="297"/>
      <c r="U1906" s="344"/>
      <c r="V1906" s="344"/>
      <c r="W1906" s="335">
        <f t="shared" si="29"/>
        <v>0</v>
      </c>
      <c r="X1906" s="292" t="s">
        <v>439</v>
      </c>
    </row>
    <row r="1907" spans="1:25" x14ac:dyDescent="0.2">
      <c r="A1907" s="463" t="s">
        <v>350</v>
      </c>
      <c r="B1907" s="465">
        <v>913</v>
      </c>
      <c r="C1907" s="463" t="s">
        <v>1520</v>
      </c>
      <c r="D1907" s="463" t="s">
        <v>82</v>
      </c>
      <c r="E1907" s="463">
        <v>46</v>
      </c>
      <c r="F1907" s="463">
        <v>145</v>
      </c>
      <c r="G1907" s="463">
        <v>24</v>
      </c>
      <c r="H1907" s="463">
        <v>5</v>
      </c>
      <c r="I1907" s="463">
        <v>10</v>
      </c>
      <c r="J1907" s="465">
        <v>240</v>
      </c>
      <c r="K1907" s="463" t="s">
        <v>50</v>
      </c>
      <c r="L1907" s="463" t="s">
        <v>44</v>
      </c>
      <c r="M1907" s="463" t="s">
        <v>45</v>
      </c>
      <c r="N1907" s="463" t="s">
        <v>45</v>
      </c>
      <c r="O1907" s="463" t="s">
        <v>51</v>
      </c>
      <c r="P1907" s="464" t="s">
        <v>367</v>
      </c>
      <c r="Q1907" s="302" t="s">
        <v>46</v>
      </c>
      <c r="R1907" s="297" t="s">
        <v>255</v>
      </c>
      <c r="S1907" s="297" t="s">
        <v>45</v>
      </c>
      <c r="T1907" s="297"/>
      <c r="U1907" s="344"/>
      <c r="V1907" s="344"/>
      <c r="W1907" s="335">
        <f t="shared" si="29"/>
        <v>0</v>
      </c>
      <c r="X1907" s="292" t="s">
        <v>439</v>
      </c>
    </row>
    <row r="1908" spans="1:25" ht="24" x14ac:dyDescent="0.2">
      <c r="A1908" s="463"/>
      <c r="B1908" s="465"/>
      <c r="C1908" s="463"/>
      <c r="D1908" s="463"/>
      <c r="E1908" s="463"/>
      <c r="F1908" s="463"/>
      <c r="G1908" s="463"/>
      <c r="H1908" s="463"/>
      <c r="I1908" s="463"/>
      <c r="J1908" s="465"/>
      <c r="K1908" s="463"/>
      <c r="L1908" s="463"/>
      <c r="M1908" s="463"/>
      <c r="N1908" s="463"/>
      <c r="O1908" s="463"/>
      <c r="P1908" s="464"/>
      <c r="Q1908" s="302" t="s">
        <v>48</v>
      </c>
      <c r="R1908" s="297" t="s">
        <v>255</v>
      </c>
      <c r="S1908" s="297" t="s">
        <v>45</v>
      </c>
      <c r="T1908" s="297"/>
      <c r="U1908" s="344"/>
      <c r="V1908" s="344"/>
      <c r="W1908" s="335">
        <f t="shared" si="29"/>
        <v>0</v>
      </c>
      <c r="X1908" s="292" t="s">
        <v>439</v>
      </c>
    </row>
    <row r="1909" spans="1:25" x14ac:dyDescent="0.2">
      <c r="A1909" s="286" t="s">
        <v>350</v>
      </c>
      <c r="B1909" s="349">
        <v>914</v>
      </c>
      <c r="C1909" s="286" t="s">
        <v>1521</v>
      </c>
      <c r="D1909" s="286" t="s">
        <v>82</v>
      </c>
      <c r="E1909" s="286">
        <v>41</v>
      </c>
      <c r="F1909" s="286">
        <v>129</v>
      </c>
      <c r="G1909" s="286">
        <v>25</v>
      </c>
      <c r="H1909" s="286">
        <v>7</v>
      </c>
      <c r="I1909" s="286">
        <v>8</v>
      </c>
      <c r="J1909" s="349">
        <v>200</v>
      </c>
      <c r="K1909" s="286" t="s">
        <v>50</v>
      </c>
      <c r="L1909" s="286" t="s">
        <v>44</v>
      </c>
      <c r="M1909" s="286" t="s">
        <v>45</v>
      </c>
      <c r="N1909" s="286" t="s">
        <v>45</v>
      </c>
      <c r="O1909" s="286" t="s">
        <v>51</v>
      </c>
      <c r="P1909" s="302"/>
      <c r="Q1909" s="302" t="s">
        <v>46</v>
      </c>
      <c r="R1909" s="297" t="s">
        <v>255</v>
      </c>
      <c r="S1909" s="297" t="s">
        <v>45</v>
      </c>
      <c r="T1909" s="297"/>
      <c r="U1909" s="344"/>
      <c r="V1909" s="344"/>
      <c r="W1909" s="335">
        <f t="shared" si="29"/>
        <v>0</v>
      </c>
      <c r="X1909" s="292" t="s">
        <v>439</v>
      </c>
    </row>
    <row r="1910" spans="1:25" x14ac:dyDescent="0.2">
      <c r="A1910" s="463" t="s">
        <v>350</v>
      </c>
      <c r="B1910" s="465">
        <v>917</v>
      </c>
      <c r="C1910" s="463" t="s">
        <v>1522</v>
      </c>
      <c r="D1910" s="463" t="s">
        <v>59</v>
      </c>
      <c r="E1910" s="463">
        <v>48</v>
      </c>
      <c r="F1910" s="463">
        <v>151</v>
      </c>
      <c r="G1910" s="463">
        <v>19</v>
      </c>
      <c r="H1910" s="463">
        <v>2</v>
      </c>
      <c r="I1910" s="463">
        <v>9</v>
      </c>
      <c r="J1910" s="465">
        <v>171</v>
      </c>
      <c r="K1910" s="463" t="s">
        <v>50</v>
      </c>
      <c r="L1910" s="463" t="s">
        <v>44</v>
      </c>
      <c r="M1910" s="463" t="s">
        <v>45</v>
      </c>
      <c r="N1910" s="463" t="s">
        <v>45</v>
      </c>
      <c r="O1910" s="463" t="s">
        <v>51</v>
      </c>
      <c r="P1910" s="464"/>
      <c r="Q1910" s="302" t="s">
        <v>46</v>
      </c>
      <c r="R1910" s="297" t="s">
        <v>255</v>
      </c>
      <c r="S1910" s="297" t="s">
        <v>51</v>
      </c>
      <c r="T1910" s="297"/>
      <c r="U1910" s="344"/>
      <c r="V1910" s="344"/>
      <c r="W1910" s="335">
        <f t="shared" si="29"/>
        <v>0</v>
      </c>
      <c r="X1910" s="292" t="s">
        <v>439</v>
      </c>
    </row>
    <row r="1911" spans="1:25" ht="24" x14ac:dyDescent="0.2">
      <c r="A1911" s="463"/>
      <c r="B1911" s="465"/>
      <c r="C1911" s="463"/>
      <c r="D1911" s="463"/>
      <c r="E1911" s="463"/>
      <c r="F1911" s="463"/>
      <c r="G1911" s="463"/>
      <c r="H1911" s="463"/>
      <c r="I1911" s="463"/>
      <c r="J1911" s="465"/>
      <c r="K1911" s="463"/>
      <c r="L1911" s="463"/>
      <c r="M1911" s="463"/>
      <c r="N1911" s="463"/>
      <c r="O1911" s="463"/>
      <c r="P1911" s="464"/>
      <c r="Q1911" s="302" t="s">
        <v>48</v>
      </c>
      <c r="R1911" s="297" t="s">
        <v>255</v>
      </c>
      <c r="S1911" s="297" t="s">
        <v>51</v>
      </c>
      <c r="T1911" s="297"/>
      <c r="U1911" s="344"/>
      <c r="V1911" s="344"/>
      <c r="W1911" s="335">
        <f t="shared" si="29"/>
        <v>0</v>
      </c>
      <c r="X1911" s="292" t="s">
        <v>439</v>
      </c>
    </row>
    <row r="1912" spans="1:25" x14ac:dyDescent="0.2">
      <c r="A1912" s="286" t="s">
        <v>350</v>
      </c>
      <c r="B1912" s="349">
        <v>918</v>
      </c>
      <c r="C1912" s="286" t="s">
        <v>1523</v>
      </c>
      <c r="D1912" s="286" t="s">
        <v>59</v>
      </c>
      <c r="E1912" s="286">
        <v>65</v>
      </c>
      <c r="F1912" s="286">
        <v>204</v>
      </c>
      <c r="G1912" s="286">
        <v>23</v>
      </c>
      <c r="H1912" s="286">
        <v>4</v>
      </c>
      <c r="I1912" s="286">
        <v>10</v>
      </c>
      <c r="J1912" s="349">
        <v>230</v>
      </c>
      <c r="K1912" s="286" t="s">
        <v>50</v>
      </c>
      <c r="L1912" s="286" t="s">
        <v>44</v>
      </c>
      <c r="M1912" s="286" t="s">
        <v>51</v>
      </c>
      <c r="N1912" s="286" t="s">
        <v>51</v>
      </c>
      <c r="O1912" s="286" t="s">
        <v>51</v>
      </c>
      <c r="P1912" s="302"/>
      <c r="Q1912" s="302" t="s">
        <v>54</v>
      </c>
      <c r="R1912" s="297" t="s">
        <v>255</v>
      </c>
      <c r="S1912" s="297" t="s">
        <v>51</v>
      </c>
      <c r="T1912" s="297"/>
      <c r="U1912" s="344"/>
      <c r="V1912" s="344"/>
      <c r="W1912" s="335">
        <f t="shared" si="29"/>
        <v>0</v>
      </c>
      <c r="X1912" s="292" t="s">
        <v>439</v>
      </c>
    </row>
    <row r="1913" spans="1:25" x14ac:dyDescent="0.2">
      <c r="A1913" s="463" t="s">
        <v>350</v>
      </c>
      <c r="B1913" s="465">
        <v>919</v>
      </c>
      <c r="C1913" s="463" t="s">
        <v>1524</v>
      </c>
      <c r="D1913" s="463" t="s">
        <v>82</v>
      </c>
      <c r="E1913" s="463">
        <v>48</v>
      </c>
      <c r="F1913" s="463">
        <v>151</v>
      </c>
      <c r="G1913" s="463">
        <v>18</v>
      </c>
      <c r="H1913" s="463">
        <v>4</v>
      </c>
      <c r="I1913" s="463">
        <v>8</v>
      </c>
      <c r="J1913" s="465">
        <v>144</v>
      </c>
      <c r="K1913" s="463" t="s">
        <v>50</v>
      </c>
      <c r="L1913" s="463" t="s">
        <v>44</v>
      </c>
      <c r="M1913" s="463" t="s">
        <v>45</v>
      </c>
      <c r="N1913" s="463" t="s">
        <v>45</v>
      </c>
      <c r="O1913" s="463" t="s">
        <v>51</v>
      </c>
      <c r="P1913" s="464"/>
      <c r="Q1913" s="302" t="s">
        <v>46</v>
      </c>
      <c r="R1913" s="297" t="s">
        <v>255</v>
      </c>
      <c r="S1913" s="297" t="s">
        <v>51</v>
      </c>
      <c r="T1913" s="297"/>
      <c r="U1913" s="344"/>
      <c r="V1913" s="344"/>
      <c r="W1913" s="335">
        <f t="shared" si="29"/>
        <v>0</v>
      </c>
      <c r="X1913" s="292" t="s">
        <v>439</v>
      </c>
    </row>
    <row r="1914" spans="1:25" ht="24" x14ac:dyDescent="0.2">
      <c r="A1914" s="463"/>
      <c r="B1914" s="465"/>
      <c r="C1914" s="463"/>
      <c r="D1914" s="463"/>
      <c r="E1914" s="463"/>
      <c r="F1914" s="463"/>
      <c r="G1914" s="463"/>
      <c r="H1914" s="463"/>
      <c r="I1914" s="463"/>
      <c r="J1914" s="465"/>
      <c r="K1914" s="463"/>
      <c r="L1914" s="463"/>
      <c r="M1914" s="463"/>
      <c r="N1914" s="463"/>
      <c r="O1914" s="463"/>
      <c r="P1914" s="464"/>
      <c r="Q1914" s="302" t="s">
        <v>48</v>
      </c>
      <c r="R1914" s="297" t="s">
        <v>255</v>
      </c>
      <c r="S1914" s="297" t="s">
        <v>51</v>
      </c>
      <c r="T1914" s="297"/>
      <c r="U1914" s="344"/>
      <c r="V1914" s="344"/>
      <c r="W1914" s="335">
        <f t="shared" si="29"/>
        <v>0</v>
      </c>
      <c r="X1914" s="292" t="s">
        <v>439</v>
      </c>
    </row>
    <row r="1915" spans="1:25" x14ac:dyDescent="0.2">
      <c r="A1915" s="463" t="s">
        <v>350</v>
      </c>
      <c r="B1915" s="465">
        <v>920</v>
      </c>
      <c r="C1915" s="463" t="s">
        <v>1525</v>
      </c>
      <c r="D1915" s="463" t="s">
        <v>59</v>
      </c>
      <c r="E1915" s="463">
        <v>56</v>
      </c>
      <c r="F1915" s="463">
        <v>176</v>
      </c>
      <c r="G1915" s="463">
        <v>25</v>
      </c>
      <c r="H1915" s="463">
        <v>3</v>
      </c>
      <c r="I1915" s="463">
        <v>11</v>
      </c>
      <c r="J1915" s="465">
        <v>275</v>
      </c>
      <c r="K1915" s="463" t="s">
        <v>50</v>
      </c>
      <c r="L1915" s="463" t="s">
        <v>44</v>
      </c>
      <c r="M1915" s="463" t="s">
        <v>45</v>
      </c>
      <c r="N1915" s="463" t="s">
        <v>45</v>
      </c>
      <c r="O1915" s="463" t="s">
        <v>51</v>
      </c>
      <c r="P1915" s="464"/>
      <c r="Q1915" s="302" t="s">
        <v>46</v>
      </c>
      <c r="R1915" s="297" t="s">
        <v>255</v>
      </c>
      <c r="S1915" s="297" t="s">
        <v>51</v>
      </c>
      <c r="T1915" s="297"/>
      <c r="U1915" s="344"/>
      <c r="V1915" s="344"/>
      <c r="W1915" s="335">
        <f t="shared" si="29"/>
        <v>0</v>
      </c>
      <c r="X1915" s="292" t="s">
        <v>439</v>
      </c>
    </row>
    <row r="1916" spans="1:25" ht="24" x14ac:dyDescent="0.2">
      <c r="A1916" s="463"/>
      <c r="B1916" s="465"/>
      <c r="C1916" s="463"/>
      <c r="D1916" s="463"/>
      <c r="E1916" s="463"/>
      <c r="F1916" s="463"/>
      <c r="G1916" s="463"/>
      <c r="H1916" s="463"/>
      <c r="I1916" s="463"/>
      <c r="J1916" s="465"/>
      <c r="K1916" s="463"/>
      <c r="L1916" s="463"/>
      <c r="M1916" s="463"/>
      <c r="N1916" s="463"/>
      <c r="O1916" s="463"/>
      <c r="P1916" s="464"/>
      <c r="Q1916" s="302" t="s">
        <v>48</v>
      </c>
      <c r="R1916" s="297" t="s">
        <v>255</v>
      </c>
      <c r="S1916" s="297" t="s">
        <v>51</v>
      </c>
      <c r="T1916" s="297"/>
      <c r="U1916" s="344"/>
      <c r="V1916" s="344"/>
      <c r="W1916" s="335">
        <f t="shared" si="29"/>
        <v>0</v>
      </c>
      <c r="X1916" s="292" t="s">
        <v>439</v>
      </c>
    </row>
    <row r="1917" spans="1:25" x14ac:dyDescent="0.2">
      <c r="A1917" s="463" t="s">
        <v>350</v>
      </c>
      <c r="B1917" s="465">
        <v>921</v>
      </c>
      <c r="C1917" s="463" t="s">
        <v>1526</v>
      </c>
      <c r="D1917" s="463" t="s">
        <v>82</v>
      </c>
      <c r="E1917" s="463">
        <v>65</v>
      </c>
      <c r="F1917" s="463">
        <v>204</v>
      </c>
      <c r="G1917" s="463">
        <v>19</v>
      </c>
      <c r="H1917" s="463">
        <v>6</v>
      </c>
      <c r="I1917" s="463">
        <v>10</v>
      </c>
      <c r="J1917" s="465">
        <v>190</v>
      </c>
      <c r="K1917" s="463" t="s">
        <v>50</v>
      </c>
      <c r="L1917" s="463" t="s">
        <v>44</v>
      </c>
      <c r="M1917" s="463" t="s">
        <v>45</v>
      </c>
      <c r="N1917" s="463" t="s">
        <v>51</v>
      </c>
      <c r="O1917" s="463" t="s">
        <v>43</v>
      </c>
      <c r="P1917" s="464" t="s">
        <v>334</v>
      </c>
      <c r="Q1917" s="302" t="s">
        <v>46</v>
      </c>
      <c r="R1917" s="297" t="s">
        <v>47</v>
      </c>
      <c r="S1917" s="297" t="s">
        <v>51</v>
      </c>
      <c r="T1917" s="297"/>
      <c r="U1917" s="344"/>
      <c r="V1917" s="344"/>
      <c r="W1917" s="335">
        <f t="shared" si="29"/>
        <v>0</v>
      </c>
      <c r="X1917" s="292" t="s">
        <v>439</v>
      </c>
    </row>
    <row r="1918" spans="1:25" ht="24" x14ac:dyDescent="0.2">
      <c r="A1918" s="463"/>
      <c r="B1918" s="465"/>
      <c r="C1918" s="463"/>
      <c r="D1918" s="463"/>
      <c r="E1918" s="463"/>
      <c r="F1918" s="463"/>
      <c r="G1918" s="463"/>
      <c r="H1918" s="463"/>
      <c r="I1918" s="463"/>
      <c r="J1918" s="465"/>
      <c r="K1918" s="463"/>
      <c r="L1918" s="463"/>
      <c r="M1918" s="463"/>
      <c r="N1918" s="463"/>
      <c r="O1918" s="463"/>
      <c r="P1918" s="464"/>
      <c r="Q1918" s="302" t="s">
        <v>60</v>
      </c>
      <c r="R1918" s="297" t="s">
        <v>47</v>
      </c>
      <c r="S1918" s="297" t="s">
        <v>51</v>
      </c>
      <c r="T1918" s="297" t="s">
        <v>61</v>
      </c>
      <c r="U1918" s="344"/>
      <c r="V1918" s="344"/>
      <c r="W1918" s="335">
        <f t="shared" si="29"/>
        <v>0</v>
      </c>
      <c r="X1918" s="292" t="s">
        <v>439</v>
      </c>
    </row>
    <row r="1920" spans="1:25" x14ac:dyDescent="0.2">
      <c r="A1920" s="458" t="s">
        <v>455</v>
      </c>
      <c r="B1920" s="459"/>
      <c r="C1920" s="459"/>
      <c r="D1920" s="459"/>
      <c r="E1920" s="434"/>
      <c r="F1920" s="287"/>
      <c r="G1920" s="287"/>
      <c r="H1920" s="287"/>
      <c r="I1920" s="287"/>
      <c r="J1920" s="287"/>
      <c r="K1920" s="287"/>
      <c r="L1920" s="287"/>
      <c r="M1920" s="287"/>
      <c r="N1920" s="287"/>
      <c r="O1920" s="287"/>
      <c r="P1920" s="303"/>
      <c r="Q1920" s="303"/>
      <c r="R1920" s="314"/>
      <c r="S1920" s="314"/>
      <c r="T1920" s="454">
        <f>SUM(W3:W1918)-T1923</f>
        <v>0</v>
      </c>
      <c r="U1920" s="454"/>
      <c r="V1920" s="328"/>
      <c r="W1920" s="336"/>
      <c r="X1920" s="456"/>
      <c r="Y1920" s="210"/>
    </row>
    <row r="1921" spans="1:25" x14ac:dyDescent="0.2">
      <c r="A1921" s="460"/>
      <c r="B1921" s="461"/>
      <c r="C1921" s="461"/>
      <c r="D1921" s="461"/>
      <c r="E1921" s="462"/>
      <c r="F1921" s="288"/>
      <c r="G1921" s="288"/>
      <c r="H1921" s="288"/>
      <c r="I1921" s="288"/>
      <c r="J1921" s="288"/>
      <c r="K1921" s="288"/>
      <c r="L1921" s="288"/>
      <c r="M1921" s="288"/>
      <c r="N1921" s="288"/>
      <c r="O1921" s="288"/>
      <c r="P1921" s="304"/>
      <c r="Q1921" s="304"/>
      <c r="R1921" s="315"/>
      <c r="S1921" s="315"/>
      <c r="T1921" s="455"/>
      <c r="U1921" s="455"/>
      <c r="V1921" s="329"/>
      <c r="W1921" s="337"/>
      <c r="X1921" s="457"/>
      <c r="Y1921" s="210"/>
    </row>
    <row r="1922" spans="1:25" x14ac:dyDescent="0.2">
      <c r="A1922" s="211"/>
      <c r="B1922" s="350"/>
      <c r="D1922" s="211"/>
      <c r="E1922" s="211"/>
      <c r="F1922" s="211"/>
      <c r="G1922" s="211"/>
      <c r="H1922" s="211"/>
      <c r="I1922" s="211"/>
      <c r="J1922" s="211"/>
      <c r="K1922" s="211"/>
      <c r="L1922" s="211"/>
      <c r="M1922" s="211"/>
      <c r="N1922" s="211"/>
      <c r="O1922" s="211"/>
      <c r="P1922" s="305"/>
      <c r="Q1922" s="305"/>
      <c r="R1922" s="298"/>
      <c r="S1922" s="298"/>
      <c r="T1922" s="298"/>
      <c r="U1922" s="322"/>
      <c r="V1922" s="322"/>
      <c r="W1922" s="338"/>
      <c r="X1922" s="293"/>
      <c r="Y1922" s="210"/>
    </row>
    <row r="1923" spans="1:25" x14ac:dyDescent="0.2">
      <c r="A1923" s="458" t="s">
        <v>456</v>
      </c>
      <c r="B1923" s="459"/>
      <c r="C1923" s="459"/>
      <c r="D1923" s="459"/>
      <c r="E1923" s="434"/>
      <c r="F1923" s="287"/>
      <c r="G1923" s="287"/>
      <c r="H1923" s="287"/>
      <c r="I1923" s="287"/>
      <c r="J1923" s="287"/>
      <c r="K1923" s="287"/>
      <c r="L1923" s="287"/>
      <c r="M1923" s="287"/>
      <c r="N1923" s="287"/>
      <c r="O1923" s="287"/>
      <c r="P1923" s="303"/>
      <c r="Q1923" s="303"/>
      <c r="R1923" s="314"/>
      <c r="S1923" s="314"/>
      <c r="T1923" s="454">
        <f>W970+W971+W972+W1737</f>
        <v>0</v>
      </c>
      <c r="U1923" s="454"/>
      <c r="V1923" s="328"/>
      <c r="W1923" s="336"/>
      <c r="X1923" s="456"/>
      <c r="Y1923" s="210"/>
    </row>
    <row r="1924" spans="1:25" x14ac:dyDescent="0.2">
      <c r="A1924" s="460"/>
      <c r="B1924" s="461"/>
      <c r="C1924" s="461"/>
      <c r="D1924" s="461"/>
      <c r="E1924" s="462"/>
      <c r="F1924" s="288"/>
      <c r="G1924" s="288"/>
      <c r="H1924" s="288"/>
      <c r="I1924" s="288"/>
      <c r="J1924" s="288"/>
      <c r="K1924" s="288"/>
      <c r="L1924" s="288"/>
      <c r="M1924" s="288"/>
      <c r="N1924" s="288"/>
      <c r="O1924" s="288"/>
      <c r="P1924" s="304"/>
      <c r="Q1924" s="304"/>
      <c r="R1924" s="315"/>
      <c r="S1924" s="315"/>
      <c r="T1924" s="455"/>
      <c r="U1924" s="455"/>
      <c r="V1924" s="329"/>
      <c r="W1924" s="337"/>
      <c r="X1924" s="457"/>
      <c r="Y1924" s="210"/>
    </row>
    <row r="1925" spans="1:25" x14ac:dyDescent="0.2">
      <c r="A1925" s="289"/>
      <c r="B1925" s="351"/>
      <c r="D1925" s="289"/>
      <c r="E1925" s="211"/>
      <c r="F1925" s="211"/>
      <c r="G1925" s="211"/>
      <c r="H1925" s="211"/>
      <c r="I1925" s="211"/>
      <c r="J1925" s="211"/>
      <c r="K1925" s="211"/>
      <c r="L1925" s="211"/>
      <c r="M1925" s="211"/>
      <c r="N1925" s="211"/>
      <c r="O1925" s="211"/>
      <c r="P1925" s="305"/>
      <c r="Q1925" s="305"/>
      <c r="R1925" s="298"/>
      <c r="S1925" s="298"/>
      <c r="T1925" s="298"/>
      <c r="U1925" s="322"/>
      <c r="V1925" s="322"/>
      <c r="W1925" s="338"/>
      <c r="X1925" s="272"/>
      <c r="Y1925" s="210"/>
    </row>
    <row r="1926" spans="1:25" x14ac:dyDescent="0.2">
      <c r="A1926" s="433" t="s">
        <v>92</v>
      </c>
      <c r="B1926" s="434"/>
      <c r="C1926" s="434"/>
      <c r="D1926" s="434"/>
      <c r="E1926" s="435"/>
      <c r="F1926" s="433" t="s">
        <v>93</v>
      </c>
      <c r="G1926" s="434"/>
      <c r="H1926" s="435"/>
      <c r="I1926" s="433" t="s">
        <v>94</v>
      </c>
      <c r="J1926" s="434"/>
      <c r="K1926" s="434"/>
      <c r="L1926" s="434"/>
      <c r="M1926" s="435"/>
      <c r="N1926" s="433" t="s">
        <v>95</v>
      </c>
      <c r="O1926" s="435"/>
      <c r="P1926" s="306"/>
      <c r="Q1926" s="306"/>
      <c r="R1926" s="276"/>
      <c r="S1926" s="276"/>
      <c r="T1926" s="436"/>
      <c r="U1926" s="436"/>
      <c r="V1926" s="326"/>
      <c r="W1926" s="327"/>
      <c r="X1926" s="271"/>
      <c r="Y1926" s="210"/>
    </row>
    <row r="1927" spans="1:25" x14ac:dyDescent="0.2">
      <c r="A1927" s="437" t="s">
        <v>1528</v>
      </c>
      <c r="B1927" s="438"/>
      <c r="C1927" s="438"/>
      <c r="D1927" s="438"/>
      <c r="E1927" s="439"/>
      <c r="F1927" s="446">
        <v>266</v>
      </c>
      <c r="G1927" s="447"/>
      <c r="H1927" s="448"/>
      <c r="I1927" s="449"/>
      <c r="J1927" s="450"/>
      <c r="K1927" s="450"/>
      <c r="L1927" s="450"/>
      <c r="M1927" s="451"/>
      <c r="N1927" s="452" t="s">
        <v>96</v>
      </c>
      <c r="O1927" s="453"/>
      <c r="P1927" s="307"/>
      <c r="Q1927" s="307"/>
      <c r="R1927" s="277"/>
      <c r="S1927" s="277"/>
      <c r="T1927" s="430">
        <f>I1927*F1927</f>
        <v>0</v>
      </c>
      <c r="U1927" s="430"/>
      <c r="V1927" s="346"/>
      <c r="W1927" s="323"/>
      <c r="X1927" s="273"/>
      <c r="Y1927" s="210"/>
    </row>
    <row r="1928" spans="1:25" x14ac:dyDescent="0.2">
      <c r="A1928" s="440"/>
      <c r="B1928" s="441"/>
      <c r="C1928" s="441"/>
      <c r="D1928" s="441"/>
      <c r="E1928" s="442"/>
      <c r="F1928" s="414"/>
      <c r="G1928" s="415"/>
      <c r="H1928" s="416"/>
      <c r="I1928" s="420"/>
      <c r="J1928" s="421"/>
      <c r="K1928" s="421"/>
      <c r="L1928" s="421"/>
      <c r="M1928" s="422"/>
      <c r="N1928" s="426"/>
      <c r="O1928" s="427"/>
      <c r="P1928" s="308"/>
      <c r="Q1928" s="308"/>
      <c r="R1928" s="278"/>
      <c r="S1928" s="278"/>
      <c r="T1928" s="431"/>
      <c r="U1928" s="431"/>
      <c r="V1928" s="293"/>
      <c r="W1928" s="324"/>
      <c r="X1928" s="274"/>
      <c r="Y1928" s="210"/>
    </row>
    <row r="1929" spans="1:25" x14ac:dyDescent="0.2">
      <c r="A1929" s="440"/>
      <c r="B1929" s="441"/>
      <c r="C1929" s="441"/>
      <c r="D1929" s="441"/>
      <c r="E1929" s="442"/>
      <c r="F1929" s="414"/>
      <c r="G1929" s="415"/>
      <c r="H1929" s="416"/>
      <c r="I1929" s="420"/>
      <c r="J1929" s="421"/>
      <c r="K1929" s="421"/>
      <c r="L1929" s="421"/>
      <c r="M1929" s="422"/>
      <c r="N1929" s="426"/>
      <c r="O1929" s="427"/>
      <c r="P1929" s="308"/>
      <c r="Q1929" s="308"/>
      <c r="R1929" s="278"/>
      <c r="S1929" s="278"/>
      <c r="T1929" s="431"/>
      <c r="U1929" s="431"/>
      <c r="V1929" s="293"/>
      <c r="W1929" s="324"/>
      <c r="X1929" s="274"/>
      <c r="Y1929" s="210"/>
    </row>
    <row r="1930" spans="1:25" x14ac:dyDescent="0.2">
      <c r="A1930" s="443"/>
      <c r="B1930" s="444"/>
      <c r="C1930" s="444"/>
      <c r="D1930" s="444"/>
      <c r="E1930" s="445"/>
      <c r="F1930" s="417"/>
      <c r="G1930" s="418"/>
      <c r="H1930" s="419"/>
      <c r="I1930" s="423"/>
      <c r="J1930" s="424"/>
      <c r="K1930" s="424"/>
      <c r="L1930" s="424"/>
      <c r="M1930" s="425"/>
      <c r="N1930" s="428"/>
      <c r="O1930" s="429"/>
      <c r="P1930" s="309"/>
      <c r="Q1930" s="309"/>
      <c r="R1930" s="279"/>
      <c r="S1930" s="279"/>
      <c r="T1930" s="432"/>
      <c r="U1930" s="432"/>
      <c r="V1930" s="347"/>
      <c r="W1930" s="325"/>
      <c r="X1930" s="275"/>
      <c r="Y1930" s="210"/>
    </row>
    <row r="1931" spans="1:25" x14ac:dyDescent="0.2">
      <c r="A1931" s="408" t="s">
        <v>1527</v>
      </c>
      <c r="B1931" s="409"/>
      <c r="C1931" s="409"/>
      <c r="D1931" s="409"/>
      <c r="E1931" s="410"/>
      <c r="F1931" s="414">
        <f>F1927*0.6</f>
        <v>159.6</v>
      </c>
      <c r="G1931" s="415"/>
      <c r="H1931" s="416"/>
      <c r="I1931" s="420"/>
      <c r="J1931" s="421"/>
      <c r="K1931" s="421"/>
      <c r="L1931" s="421"/>
      <c r="M1931" s="422"/>
      <c r="N1931" s="426" t="s">
        <v>97</v>
      </c>
      <c r="O1931" s="427"/>
      <c r="P1931" s="308"/>
      <c r="Q1931" s="308"/>
      <c r="R1931" s="278"/>
      <c r="S1931" s="278"/>
      <c r="T1931" s="430">
        <f>I1931*F1931</f>
        <v>0</v>
      </c>
      <c r="U1931" s="430"/>
      <c r="V1931" s="293"/>
      <c r="W1931" s="324"/>
      <c r="X1931" s="274"/>
      <c r="Y1931" s="210"/>
    </row>
    <row r="1932" spans="1:25" x14ac:dyDescent="0.2">
      <c r="A1932" s="408"/>
      <c r="B1932" s="409"/>
      <c r="C1932" s="409"/>
      <c r="D1932" s="409"/>
      <c r="E1932" s="410"/>
      <c r="F1932" s="414"/>
      <c r="G1932" s="415"/>
      <c r="H1932" s="416"/>
      <c r="I1932" s="420"/>
      <c r="J1932" s="421"/>
      <c r="K1932" s="421"/>
      <c r="L1932" s="421"/>
      <c r="M1932" s="422"/>
      <c r="N1932" s="426"/>
      <c r="O1932" s="427"/>
      <c r="P1932" s="308"/>
      <c r="Q1932" s="308"/>
      <c r="R1932" s="278"/>
      <c r="S1932" s="278"/>
      <c r="T1932" s="431"/>
      <c r="U1932" s="431"/>
      <c r="V1932" s="293"/>
      <c r="W1932" s="324"/>
      <c r="X1932" s="274"/>
      <c r="Y1932" s="210"/>
    </row>
    <row r="1933" spans="1:25" x14ac:dyDescent="0.2">
      <c r="A1933" s="408"/>
      <c r="B1933" s="409"/>
      <c r="C1933" s="409"/>
      <c r="D1933" s="409"/>
      <c r="E1933" s="410"/>
      <c r="F1933" s="414"/>
      <c r="G1933" s="415"/>
      <c r="H1933" s="416"/>
      <c r="I1933" s="420"/>
      <c r="J1933" s="421"/>
      <c r="K1933" s="421"/>
      <c r="L1933" s="421"/>
      <c r="M1933" s="422"/>
      <c r="N1933" s="426"/>
      <c r="O1933" s="427"/>
      <c r="P1933" s="308"/>
      <c r="Q1933" s="308"/>
      <c r="R1933" s="278"/>
      <c r="S1933" s="278"/>
      <c r="T1933" s="431"/>
      <c r="U1933" s="431"/>
      <c r="V1933" s="293"/>
      <c r="W1933" s="324"/>
      <c r="X1933" s="274"/>
      <c r="Y1933" s="210"/>
    </row>
    <row r="1934" spans="1:25" x14ac:dyDescent="0.2">
      <c r="A1934" s="411"/>
      <c r="B1934" s="412"/>
      <c r="C1934" s="412"/>
      <c r="D1934" s="412"/>
      <c r="E1934" s="413"/>
      <c r="F1934" s="417"/>
      <c r="G1934" s="418"/>
      <c r="H1934" s="419"/>
      <c r="I1934" s="423"/>
      <c r="J1934" s="424"/>
      <c r="K1934" s="424"/>
      <c r="L1934" s="424"/>
      <c r="M1934" s="425"/>
      <c r="N1934" s="428"/>
      <c r="O1934" s="429"/>
      <c r="P1934" s="309"/>
      <c r="Q1934" s="309"/>
      <c r="R1934" s="279"/>
      <c r="S1934" s="279"/>
      <c r="T1934" s="432"/>
      <c r="U1934" s="432"/>
      <c r="V1934" s="347"/>
      <c r="W1934" s="325"/>
      <c r="X1934" s="275"/>
      <c r="Y1934" s="210"/>
    </row>
    <row r="1935" spans="1:25" x14ac:dyDescent="0.2">
      <c r="A1935" s="290"/>
      <c r="B1935" s="350"/>
      <c r="D1935" s="211"/>
      <c r="E1935" s="211"/>
      <c r="F1935" s="211"/>
      <c r="G1935" s="211"/>
      <c r="H1935" s="211"/>
      <c r="I1935" s="211"/>
      <c r="J1935" s="211"/>
      <c r="K1935" s="211"/>
      <c r="L1935" s="211"/>
      <c r="M1935" s="211"/>
      <c r="N1935" s="211"/>
      <c r="O1935" s="211"/>
      <c r="P1935" s="305"/>
      <c r="Q1935" s="305"/>
      <c r="R1935" s="298"/>
      <c r="S1935" s="298"/>
      <c r="T1935" s="298"/>
      <c r="U1935" s="322"/>
      <c r="V1935" s="322"/>
      <c r="W1935" s="338"/>
      <c r="X1935" s="272"/>
      <c r="Y1935" s="210"/>
    </row>
    <row r="1936" spans="1:25" x14ac:dyDescent="0.2">
      <c r="A1936" s="206" t="s">
        <v>98</v>
      </c>
      <c r="B1936" s="352"/>
      <c r="C1936" s="280"/>
      <c r="D1936" s="207"/>
      <c r="E1936" s="207"/>
      <c r="F1936" s="207"/>
      <c r="G1936" s="207"/>
      <c r="H1936" s="207"/>
      <c r="I1936" s="207"/>
      <c r="J1936" s="207"/>
      <c r="K1936" s="207"/>
      <c r="L1936" s="207"/>
      <c r="M1936" s="207"/>
      <c r="N1936" s="207"/>
      <c r="O1936" s="207"/>
      <c r="P1936" s="310"/>
      <c r="Q1936" s="310"/>
      <c r="R1936" s="281"/>
      <c r="S1936" s="281"/>
      <c r="T1936" s="404">
        <f>T1920</f>
        <v>0</v>
      </c>
      <c r="U1936" s="404"/>
      <c r="V1936" s="320"/>
      <c r="W1936" s="339"/>
      <c r="X1936" s="402"/>
      <c r="Y1936" s="1"/>
    </row>
    <row r="1937" spans="1:25" x14ac:dyDescent="0.2">
      <c r="A1937" s="208"/>
      <c r="B1937" s="353"/>
      <c r="C1937" s="282"/>
      <c r="D1937" s="209"/>
      <c r="E1937" s="209"/>
      <c r="F1937" s="209"/>
      <c r="G1937" s="209"/>
      <c r="H1937" s="209"/>
      <c r="I1937" s="209"/>
      <c r="J1937" s="209"/>
      <c r="K1937" s="209"/>
      <c r="L1937" s="209"/>
      <c r="M1937" s="209"/>
      <c r="N1937" s="209"/>
      <c r="O1937" s="209"/>
      <c r="P1937" s="311"/>
      <c r="Q1937" s="311"/>
      <c r="R1937" s="283"/>
      <c r="S1937" s="283"/>
      <c r="T1937" s="405"/>
      <c r="U1937" s="405"/>
      <c r="V1937" s="321"/>
      <c r="W1937" s="340"/>
      <c r="X1937" s="403"/>
      <c r="Y1937" s="1"/>
    </row>
    <row r="1938" spans="1:25" x14ac:dyDescent="0.2">
      <c r="A1938" s="182"/>
      <c r="B1938" s="354"/>
      <c r="D1938" s="182"/>
      <c r="E1938" s="182"/>
      <c r="F1938" s="182"/>
      <c r="G1938" s="182"/>
      <c r="H1938" s="182"/>
      <c r="I1938" s="182"/>
      <c r="J1938" s="182"/>
      <c r="K1938" s="182"/>
      <c r="L1938" s="182"/>
      <c r="M1938" s="182"/>
      <c r="N1938" s="182"/>
      <c r="O1938" s="182"/>
      <c r="P1938" s="312"/>
      <c r="Q1938" s="312"/>
      <c r="R1938" s="316"/>
      <c r="S1938" s="316"/>
      <c r="T1938" s="299"/>
      <c r="U1938" s="330"/>
      <c r="V1938" s="330"/>
      <c r="W1938" s="341"/>
      <c r="X1938" s="294"/>
      <c r="Y1938" s="1"/>
    </row>
    <row r="1939" spans="1:25" x14ac:dyDescent="0.2">
      <c r="A1939" s="206" t="s">
        <v>99</v>
      </c>
      <c r="B1939" s="352"/>
      <c r="C1939" s="280"/>
      <c r="D1939" s="207"/>
      <c r="E1939" s="207"/>
      <c r="F1939" s="207"/>
      <c r="G1939" s="207"/>
      <c r="H1939" s="207"/>
      <c r="I1939" s="207"/>
      <c r="J1939" s="207"/>
      <c r="K1939" s="207"/>
      <c r="L1939" s="207"/>
      <c r="M1939" s="207"/>
      <c r="N1939" s="207"/>
      <c r="O1939" s="207"/>
      <c r="P1939" s="310"/>
      <c r="Q1939" s="310"/>
      <c r="R1939" s="281"/>
      <c r="S1939" s="281"/>
      <c r="T1939" s="404">
        <f>T1923+T1927+T1931</f>
        <v>0</v>
      </c>
      <c r="U1939" s="404"/>
      <c r="V1939" s="320"/>
      <c r="W1939" s="339"/>
      <c r="X1939" s="402"/>
      <c r="Y1939" s="1"/>
    </row>
    <row r="1940" spans="1:25" x14ac:dyDescent="0.2">
      <c r="A1940" s="208"/>
      <c r="B1940" s="353"/>
      <c r="C1940" s="282"/>
      <c r="D1940" s="209"/>
      <c r="E1940" s="209"/>
      <c r="F1940" s="209"/>
      <c r="G1940" s="209"/>
      <c r="H1940" s="209"/>
      <c r="I1940" s="209"/>
      <c r="J1940" s="209"/>
      <c r="K1940" s="209"/>
      <c r="L1940" s="209"/>
      <c r="M1940" s="209"/>
      <c r="N1940" s="209"/>
      <c r="O1940" s="209"/>
      <c r="P1940" s="311"/>
      <c r="Q1940" s="311"/>
      <c r="R1940" s="283"/>
      <c r="S1940" s="283"/>
      <c r="T1940" s="405"/>
      <c r="U1940" s="405"/>
      <c r="V1940" s="321"/>
      <c r="W1940" s="340"/>
      <c r="X1940" s="406"/>
      <c r="Y1940" s="1"/>
    </row>
    <row r="1941" spans="1:25" x14ac:dyDescent="0.2">
      <c r="A1941" s="211"/>
      <c r="B1941" s="350"/>
      <c r="D1941" s="211"/>
      <c r="E1941" s="211"/>
      <c r="F1941" s="211"/>
      <c r="G1941" s="211"/>
      <c r="H1941" s="211"/>
      <c r="I1941" s="211"/>
      <c r="J1941" s="211"/>
      <c r="K1941" s="211"/>
      <c r="L1941" s="211"/>
      <c r="M1941" s="211"/>
      <c r="N1941" s="211"/>
      <c r="O1941" s="211"/>
      <c r="P1941" s="305"/>
      <c r="Q1941" s="305"/>
      <c r="R1941" s="298"/>
      <c r="S1941" s="298"/>
      <c r="T1941" s="298"/>
      <c r="U1941" s="322"/>
      <c r="V1941" s="322"/>
      <c r="W1941" s="338"/>
      <c r="X1941" s="272"/>
      <c r="Y1941" s="210"/>
    </row>
    <row r="1942" spans="1:25" ht="24" customHeight="1" x14ac:dyDescent="0.2">
      <c r="A1942" s="290" t="s">
        <v>100</v>
      </c>
      <c r="B1942" s="407" t="s">
        <v>1532</v>
      </c>
      <c r="C1942" s="407"/>
      <c r="D1942" s="407"/>
      <c r="E1942" s="407"/>
      <c r="F1942" s="407"/>
      <c r="G1942" s="407"/>
      <c r="H1942" s="407"/>
      <c r="I1942" s="407"/>
      <c r="J1942" s="407"/>
      <c r="K1942" s="407"/>
      <c r="L1942" s="407"/>
      <c r="M1942" s="407"/>
      <c r="N1942" s="407"/>
      <c r="O1942" s="407"/>
      <c r="P1942" s="407"/>
      <c r="Q1942" s="407"/>
      <c r="R1942" s="407"/>
      <c r="S1942" s="407"/>
      <c r="T1942" s="407"/>
      <c r="U1942" s="295"/>
      <c r="V1942" s="295"/>
      <c r="W1942" s="342"/>
      <c r="X1942" s="295"/>
      <c r="Y1942" s="284"/>
    </row>
  </sheetData>
  <mergeCells count="12956">
    <mergeCell ref="M7:M8"/>
    <mergeCell ref="N7:N8"/>
    <mergeCell ref="O7:O8"/>
    <mergeCell ref="P7:P8"/>
    <mergeCell ref="A9:A10"/>
    <mergeCell ref="B9:B10"/>
    <mergeCell ref="C9:C10"/>
    <mergeCell ref="D9:D10"/>
    <mergeCell ref="E9:E10"/>
    <mergeCell ref="F9:F10"/>
    <mergeCell ref="G7:G8"/>
    <mergeCell ref="H7:H8"/>
    <mergeCell ref="I7:I8"/>
    <mergeCell ref="J7:J8"/>
    <mergeCell ref="K7:K8"/>
    <mergeCell ref="L7:L8"/>
    <mergeCell ref="M5:M6"/>
    <mergeCell ref="N5:N6"/>
    <mergeCell ref="O5:O6"/>
    <mergeCell ref="P5:P6"/>
    <mergeCell ref="A7:A8"/>
    <mergeCell ref="B7:B8"/>
    <mergeCell ref="C7:C8"/>
    <mergeCell ref="D7:D8"/>
    <mergeCell ref="E7:E8"/>
    <mergeCell ref="F7:F8"/>
    <mergeCell ref="G5:G6"/>
    <mergeCell ref="H5:H6"/>
    <mergeCell ref="I5:I6"/>
    <mergeCell ref="J5:J6"/>
    <mergeCell ref="K5:K6"/>
    <mergeCell ref="L5:L6"/>
    <mergeCell ref="M3:M4"/>
    <mergeCell ref="N3:N4"/>
    <mergeCell ref="O3:O4"/>
    <mergeCell ref="P3:P4"/>
    <mergeCell ref="A5:A6"/>
    <mergeCell ref="B5:B6"/>
    <mergeCell ref="C5:C6"/>
    <mergeCell ref="D5:D6"/>
    <mergeCell ref="E5:E6"/>
    <mergeCell ref="F5:F6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  <mergeCell ref="M13:M14"/>
    <mergeCell ref="N13:N14"/>
    <mergeCell ref="O13:O14"/>
    <mergeCell ref="P13:P14"/>
    <mergeCell ref="A15:A16"/>
    <mergeCell ref="B15:B16"/>
    <mergeCell ref="C15:C16"/>
    <mergeCell ref="D15:D16"/>
    <mergeCell ref="E15:E16"/>
    <mergeCell ref="F15:F16"/>
    <mergeCell ref="G13:G14"/>
    <mergeCell ref="H13:H14"/>
    <mergeCell ref="I13:I14"/>
    <mergeCell ref="J13:J14"/>
    <mergeCell ref="K13:K14"/>
    <mergeCell ref="L13:L14"/>
    <mergeCell ref="M11:M12"/>
    <mergeCell ref="N11:N12"/>
    <mergeCell ref="O11:O12"/>
    <mergeCell ref="P11:P12"/>
    <mergeCell ref="A13:A14"/>
    <mergeCell ref="B13:B14"/>
    <mergeCell ref="C13:C14"/>
    <mergeCell ref="D13:D14"/>
    <mergeCell ref="E13:E14"/>
    <mergeCell ref="F13:F14"/>
    <mergeCell ref="G11:G12"/>
    <mergeCell ref="H11:H12"/>
    <mergeCell ref="I11:I12"/>
    <mergeCell ref="J11:J12"/>
    <mergeCell ref="K11:K12"/>
    <mergeCell ref="L11:L12"/>
    <mergeCell ref="M9:M10"/>
    <mergeCell ref="N9:N10"/>
    <mergeCell ref="O9:O10"/>
    <mergeCell ref="P9:P10"/>
    <mergeCell ref="A11:A12"/>
    <mergeCell ref="B11:B12"/>
    <mergeCell ref="C11:C12"/>
    <mergeCell ref="D11:D12"/>
    <mergeCell ref="E11:E12"/>
    <mergeCell ref="F11:F12"/>
    <mergeCell ref="G9:G10"/>
    <mergeCell ref="H9:H10"/>
    <mergeCell ref="I9:I10"/>
    <mergeCell ref="J9:J10"/>
    <mergeCell ref="K9:K10"/>
    <mergeCell ref="L9:L10"/>
    <mergeCell ref="M19:M21"/>
    <mergeCell ref="N19:N21"/>
    <mergeCell ref="O19:O21"/>
    <mergeCell ref="P19:P21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J19:J21"/>
    <mergeCell ref="K19:K21"/>
    <mergeCell ref="L19:L21"/>
    <mergeCell ref="M17:M18"/>
    <mergeCell ref="N17:N18"/>
    <mergeCell ref="O17:O18"/>
    <mergeCell ref="P17:P18"/>
    <mergeCell ref="A19:A21"/>
    <mergeCell ref="B19:B21"/>
    <mergeCell ref="C19:C21"/>
    <mergeCell ref="D19:D21"/>
    <mergeCell ref="E19:E21"/>
    <mergeCell ref="F19:F21"/>
    <mergeCell ref="G17:G18"/>
    <mergeCell ref="H17:H18"/>
    <mergeCell ref="I17:I18"/>
    <mergeCell ref="J17:J18"/>
    <mergeCell ref="K17:K18"/>
    <mergeCell ref="L17:L18"/>
    <mergeCell ref="M15:M16"/>
    <mergeCell ref="N15:N16"/>
    <mergeCell ref="O15:O16"/>
    <mergeCell ref="P15:P16"/>
    <mergeCell ref="A17:A18"/>
    <mergeCell ref="B17:B18"/>
    <mergeCell ref="C17:C18"/>
    <mergeCell ref="D17:D18"/>
    <mergeCell ref="E17:E18"/>
    <mergeCell ref="F17:F18"/>
    <mergeCell ref="G15:G16"/>
    <mergeCell ref="H15:H16"/>
    <mergeCell ref="I15:I16"/>
    <mergeCell ref="J15:J16"/>
    <mergeCell ref="K15:K16"/>
    <mergeCell ref="L15:L16"/>
    <mergeCell ref="M27:M28"/>
    <mergeCell ref="N27:N28"/>
    <mergeCell ref="O27:O28"/>
    <mergeCell ref="P27:P28"/>
    <mergeCell ref="A29:A30"/>
    <mergeCell ref="B29:B30"/>
    <mergeCell ref="C29:C30"/>
    <mergeCell ref="D29:D30"/>
    <mergeCell ref="E29:E30"/>
    <mergeCell ref="F29:F30"/>
    <mergeCell ref="G27:G28"/>
    <mergeCell ref="H27:H28"/>
    <mergeCell ref="I27:I28"/>
    <mergeCell ref="J27:J28"/>
    <mergeCell ref="K27:K28"/>
    <mergeCell ref="L27:L28"/>
    <mergeCell ref="M25:M26"/>
    <mergeCell ref="N25:N26"/>
    <mergeCell ref="O25:O26"/>
    <mergeCell ref="P25:P26"/>
    <mergeCell ref="A27:A28"/>
    <mergeCell ref="B27:B28"/>
    <mergeCell ref="C27:C28"/>
    <mergeCell ref="D27:D28"/>
    <mergeCell ref="E27:E28"/>
    <mergeCell ref="F27:F28"/>
    <mergeCell ref="G25:G26"/>
    <mergeCell ref="H25:H26"/>
    <mergeCell ref="I25:I26"/>
    <mergeCell ref="J25:J26"/>
    <mergeCell ref="K25:K26"/>
    <mergeCell ref="L25:L26"/>
    <mergeCell ref="M22:M24"/>
    <mergeCell ref="N22:N24"/>
    <mergeCell ref="O22:O24"/>
    <mergeCell ref="P22:P24"/>
    <mergeCell ref="A25:A26"/>
    <mergeCell ref="B25:B26"/>
    <mergeCell ref="C25:C26"/>
    <mergeCell ref="D25:D26"/>
    <mergeCell ref="E25:E26"/>
    <mergeCell ref="F25:F26"/>
    <mergeCell ref="G22:G24"/>
    <mergeCell ref="H22:H24"/>
    <mergeCell ref="I22:I24"/>
    <mergeCell ref="J22:J24"/>
    <mergeCell ref="K22:K24"/>
    <mergeCell ref="L22:L24"/>
    <mergeCell ref="M33:M34"/>
    <mergeCell ref="N33:N34"/>
    <mergeCell ref="O33:O34"/>
    <mergeCell ref="P33:P34"/>
    <mergeCell ref="A35:A36"/>
    <mergeCell ref="B35:B36"/>
    <mergeCell ref="C35:C36"/>
    <mergeCell ref="D35:D36"/>
    <mergeCell ref="E35:E36"/>
    <mergeCell ref="F35:F36"/>
    <mergeCell ref="G33:G34"/>
    <mergeCell ref="H33:H34"/>
    <mergeCell ref="I33:I34"/>
    <mergeCell ref="J33:J34"/>
    <mergeCell ref="K33:K34"/>
    <mergeCell ref="L33:L34"/>
    <mergeCell ref="M31:M32"/>
    <mergeCell ref="N31:N32"/>
    <mergeCell ref="O31:O32"/>
    <mergeCell ref="P31:P32"/>
    <mergeCell ref="A33:A34"/>
    <mergeCell ref="B33:B34"/>
    <mergeCell ref="C33:C34"/>
    <mergeCell ref="D33:D34"/>
    <mergeCell ref="E33:E34"/>
    <mergeCell ref="F33:F34"/>
    <mergeCell ref="G31:G32"/>
    <mergeCell ref="H31:H32"/>
    <mergeCell ref="I31:I32"/>
    <mergeCell ref="J31:J32"/>
    <mergeCell ref="K31:K32"/>
    <mergeCell ref="L31:L32"/>
    <mergeCell ref="M29:M30"/>
    <mergeCell ref="N29:N30"/>
    <mergeCell ref="O29:O30"/>
    <mergeCell ref="P29:P30"/>
    <mergeCell ref="A31:A32"/>
    <mergeCell ref="B31:B32"/>
    <mergeCell ref="C31:C32"/>
    <mergeCell ref="D31:D32"/>
    <mergeCell ref="E31:E32"/>
    <mergeCell ref="F31:F32"/>
    <mergeCell ref="G29:G30"/>
    <mergeCell ref="H29:H30"/>
    <mergeCell ref="I29:I30"/>
    <mergeCell ref="J29:J30"/>
    <mergeCell ref="K29:K30"/>
    <mergeCell ref="L29:L30"/>
    <mergeCell ref="M40:M41"/>
    <mergeCell ref="N40:N41"/>
    <mergeCell ref="O40:O41"/>
    <mergeCell ref="P40:P41"/>
    <mergeCell ref="A42:A43"/>
    <mergeCell ref="B42:B43"/>
    <mergeCell ref="C42:C43"/>
    <mergeCell ref="D42:D43"/>
    <mergeCell ref="E42:E43"/>
    <mergeCell ref="F42:F43"/>
    <mergeCell ref="G40:G41"/>
    <mergeCell ref="H40:H41"/>
    <mergeCell ref="I40:I41"/>
    <mergeCell ref="J40:J41"/>
    <mergeCell ref="K40:K41"/>
    <mergeCell ref="L40:L41"/>
    <mergeCell ref="M38:M39"/>
    <mergeCell ref="N38:N39"/>
    <mergeCell ref="O38:O39"/>
    <mergeCell ref="P38:P39"/>
    <mergeCell ref="A40:A41"/>
    <mergeCell ref="B40:B41"/>
    <mergeCell ref="C40:C41"/>
    <mergeCell ref="D40:D41"/>
    <mergeCell ref="E40:E41"/>
    <mergeCell ref="F40:F41"/>
    <mergeCell ref="G38:G39"/>
    <mergeCell ref="H38:H39"/>
    <mergeCell ref="I38:I39"/>
    <mergeCell ref="J38:J39"/>
    <mergeCell ref="K38:K39"/>
    <mergeCell ref="L38:L39"/>
    <mergeCell ref="M35:M36"/>
    <mergeCell ref="N35:N36"/>
    <mergeCell ref="O35:O36"/>
    <mergeCell ref="P35:P36"/>
    <mergeCell ref="A38:A39"/>
    <mergeCell ref="B38:B39"/>
    <mergeCell ref="C38:C39"/>
    <mergeCell ref="D38:D39"/>
    <mergeCell ref="E38:E39"/>
    <mergeCell ref="F38:F39"/>
    <mergeCell ref="G35:G36"/>
    <mergeCell ref="H35:H36"/>
    <mergeCell ref="I35:I36"/>
    <mergeCell ref="J35:J36"/>
    <mergeCell ref="K35:K36"/>
    <mergeCell ref="L35:L36"/>
    <mergeCell ref="M46:M47"/>
    <mergeCell ref="N46:N47"/>
    <mergeCell ref="O46:O47"/>
    <mergeCell ref="P46:P47"/>
    <mergeCell ref="A50:A51"/>
    <mergeCell ref="B50:B51"/>
    <mergeCell ref="C50:C51"/>
    <mergeCell ref="D50:D51"/>
    <mergeCell ref="E50:E51"/>
    <mergeCell ref="F50:F51"/>
    <mergeCell ref="G46:G47"/>
    <mergeCell ref="H46:H47"/>
    <mergeCell ref="I46:I47"/>
    <mergeCell ref="J46:J47"/>
    <mergeCell ref="K46:K47"/>
    <mergeCell ref="L46:L47"/>
    <mergeCell ref="M44:M45"/>
    <mergeCell ref="N44:N45"/>
    <mergeCell ref="O44:O45"/>
    <mergeCell ref="P44:P45"/>
    <mergeCell ref="A46:A47"/>
    <mergeCell ref="B46:B47"/>
    <mergeCell ref="C46:C47"/>
    <mergeCell ref="D46:D47"/>
    <mergeCell ref="E46:E47"/>
    <mergeCell ref="F46:F47"/>
    <mergeCell ref="G44:G45"/>
    <mergeCell ref="H44:H45"/>
    <mergeCell ref="I44:I45"/>
    <mergeCell ref="J44:J45"/>
    <mergeCell ref="K44:K45"/>
    <mergeCell ref="L44:L45"/>
    <mergeCell ref="M42:M43"/>
    <mergeCell ref="N42:N43"/>
    <mergeCell ref="O42:O43"/>
    <mergeCell ref="P42:P43"/>
    <mergeCell ref="A44:A45"/>
    <mergeCell ref="B44:B45"/>
    <mergeCell ref="C44:C45"/>
    <mergeCell ref="D44:D45"/>
    <mergeCell ref="E44:E45"/>
    <mergeCell ref="F44:F45"/>
    <mergeCell ref="G42:G43"/>
    <mergeCell ref="H42:H43"/>
    <mergeCell ref="I42:I43"/>
    <mergeCell ref="J42:J43"/>
    <mergeCell ref="K42:K43"/>
    <mergeCell ref="L42:L43"/>
    <mergeCell ref="M54:M55"/>
    <mergeCell ref="N54:N55"/>
    <mergeCell ref="O54:O55"/>
    <mergeCell ref="P54:P55"/>
    <mergeCell ref="A56:A57"/>
    <mergeCell ref="B56:B57"/>
    <mergeCell ref="C56:C57"/>
    <mergeCell ref="D56:D57"/>
    <mergeCell ref="E56:E57"/>
    <mergeCell ref="F56:F57"/>
    <mergeCell ref="G54:G55"/>
    <mergeCell ref="H54:H55"/>
    <mergeCell ref="I54:I55"/>
    <mergeCell ref="J54:J55"/>
    <mergeCell ref="K54:K55"/>
    <mergeCell ref="L54:L55"/>
    <mergeCell ref="M52:M53"/>
    <mergeCell ref="N52:N53"/>
    <mergeCell ref="O52:O53"/>
    <mergeCell ref="P52:P53"/>
    <mergeCell ref="A54:A55"/>
    <mergeCell ref="B54:B55"/>
    <mergeCell ref="C54:C55"/>
    <mergeCell ref="D54:D55"/>
    <mergeCell ref="E54:E55"/>
    <mergeCell ref="F54:F55"/>
    <mergeCell ref="G52:G53"/>
    <mergeCell ref="H52:H53"/>
    <mergeCell ref="I52:I53"/>
    <mergeCell ref="J52:J53"/>
    <mergeCell ref="K52:K53"/>
    <mergeCell ref="L52:L53"/>
    <mergeCell ref="M50:M51"/>
    <mergeCell ref="N50:N51"/>
    <mergeCell ref="O50:O51"/>
    <mergeCell ref="P50:P51"/>
    <mergeCell ref="A52:A53"/>
    <mergeCell ref="B52:B53"/>
    <mergeCell ref="C52:C53"/>
    <mergeCell ref="D52:D53"/>
    <mergeCell ref="E52:E53"/>
    <mergeCell ref="F52:F53"/>
    <mergeCell ref="G50:G51"/>
    <mergeCell ref="H50:H51"/>
    <mergeCell ref="I50:I51"/>
    <mergeCell ref="J50:J51"/>
    <mergeCell ref="K50:K51"/>
    <mergeCell ref="L50:L51"/>
    <mergeCell ref="M60:M61"/>
    <mergeCell ref="N60:N61"/>
    <mergeCell ref="O60:O61"/>
    <mergeCell ref="P60:P61"/>
    <mergeCell ref="A62:A63"/>
    <mergeCell ref="B62:B63"/>
    <mergeCell ref="C62:C63"/>
    <mergeCell ref="D62:D63"/>
    <mergeCell ref="E62:E63"/>
    <mergeCell ref="F62:F63"/>
    <mergeCell ref="G60:G61"/>
    <mergeCell ref="H60:H61"/>
    <mergeCell ref="I60:I61"/>
    <mergeCell ref="J60:J61"/>
    <mergeCell ref="K60:K61"/>
    <mergeCell ref="L60:L61"/>
    <mergeCell ref="M58:M59"/>
    <mergeCell ref="N58:N59"/>
    <mergeCell ref="O58:O59"/>
    <mergeCell ref="P58:P59"/>
    <mergeCell ref="A60:A61"/>
    <mergeCell ref="B60:B61"/>
    <mergeCell ref="C60:C61"/>
    <mergeCell ref="D60:D61"/>
    <mergeCell ref="E60:E61"/>
    <mergeCell ref="F60:F61"/>
    <mergeCell ref="G58:G59"/>
    <mergeCell ref="H58:H59"/>
    <mergeCell ref="I58:I59"/>
    <mergeCell ref="J58:J59"/>
    <mergeCell ref="K58:K59"/>
    <mergeCell ref="L58:L59"/>
    <mergeCell ref="M56:M57"/>
    <mergeCell ref="N56:N57"/>
    <mergeCell ref="O56:O57"/>
    <mergeCell ref="P56:P57"/>
    <mergeCell ref="A58:A59"/>
    <mergeCell ref="B58:B59"/>
    <mergeCell ref="C58:C59"/>
    <mergeCell ref="D58:D59"/>
    <mergeCell ref="E58:E59"/>
    <mergeCell ref="F58:F59"/>
    <mergeCell ref="G56:G57"/>
    <mergeCell ref="H56:H57"/>
    <mergeCell ref="I56:I57"/>
    <mergeCell ref="J56:J57"/>
    <mergeCell ref="K56:K57"/>
    <mergeCell ref="L56:L57"/>
    <mergeCell ref="M66:M67"/>
    <mergeCell ref="N66:N67"/>
    <mergeCell ref="O66:O67"/>
    <mergeCell ref="P66:P67"/>
    <mergeCell ref="A68:A69"/>
    <mergeCell ref="B68:B69"/>
    <mergeCell ref="C68:C69"/>
    <mergeCell ref="D68:D69"/>
    <mergeCell ref="E68:E69"/>
    <mergeCell ref="F68:F69"/>
    <mergeCell ref="G66:G67"/>
    <mergeCell ref="H66:H67"/>
    <mergeCell ref="I66:I67"/>
    <mergeCell ref="J66:J67"/>
    <mergeCell ref="K66:K67"/>
    <mergeCell ref="L66:L67"/>
    <mergeCell ref="M64:M65"/>
    <mergeCell ref="N64:N65"/>
    <mergeCell ref="O64:O65"/>
    <mergeCell ref="P64:P65"/>
    <mergeCell ref="A66:A67"/>
    <mergeCell ref="B66:B67"/>
    <mergeCell ref="C66:C67"/>
    <mergeCell ref="D66:D67"/>
    <mergeCell ref="E66:E67"/>
    <mergeCell ref="F66:F67"/>
    <mergeCell ref="G64:G65"/>
    <mergeCell ref="H64:H65"/>
    <mergeCell ref="I64:I65"/>
    <mergeCell ref="J64:J65"/>
    <mergeCell ref="K64:K65"/>
    <mergeCell ref="L64:L65"/>
    <mergeCell ref="M62:M63"/>
    <mergeCell ref="N62:N63"/>
    <mergeCell ref="O62:O63"/>
    <mergeCell ref="P62:P63"/>
    <mergeCell ref="A64:A65"/>
    <mergeCell ref="B64:B65"/>
    <mergeCell ref="C64:C65"/>
    <mergeCell ref="D64:D65"/>
    <mergeCell ref="E64:E65"/>
    <mergeCell ref="F64:F65"/>
    <mergeCell ref="G62:G63"/>
    <mergeCell ref="H62:H63"/>
    <mergeCell ref="I62:I63"/>
    <mergeCell ref="J62:J63"/>
    <mergeCell ref="K62:K63"/>
    <mergeCell ref="L62:L63"/>
    <mergeCell ref="M72:M73"/>
    <mergeCell ref="N72:N73"/>
    <mergeCell ref="O72:O73"/>
    <mergeCell ref="P72:P73"/>
    <mergeCell ref="A74:A75"/>
    <mergeCell ref="B74:B75"/>
    <mergeCell ref="C74:C75"/>
    <mergeCell ref="D74:D75"/>
    <mergeCell ref="E74:E75"/>
    <mergeCell ref="F74:F75"/>
    <mergeCell ref="G72:G73"/>
    <mergeCell ref="H72:H73"/>
    <mergeCell ref="I72:I73"/>
    <mergeCell ref="J72:J73"/>
    <mergeCell ref="K72:K73"/>
    <mergeCell ref="L72:L73"/>
    <mergeCell ref="M70:M71"/>
    <mergeCell ref="N70:N71"/>
    <mergeCell ref="O70:O71"/>
    <mergeCell ref="P70:P71"/>
    <mergeCell ref="A72:A73"/>
    <mergeCell ref="B72:B73"/>
    <mergeCell ref="C72:C73"/>
    <mergeCell ref="D72:D73"/>
    <mergeCell ref="E72:E73"/>
    <mergeCell ref="F72:F73"/>
    <mergeCell ref="G70:G71"/>
    <mergeCell ref="H70:H71"/>
    <mergeCell ref="I70:I71"/>
    <mergeCell ref="J70:J71"/>
    <mergeCell ref="K70:K71"/>
    <mergeCell ref="L70:L71"/>
    <mergeCell ref="M68:M69"/>
    <mergeCell ref="N68:N69"/>
    <mergeCell ref="O68:O69"/>
    <mergeCell ref="P68:P69"/>
    <mergeCell ref="A70:A71"/>
    <mergeCell ref="B70:B71"/>
    <mergeCell ref="C70:C71"/>
    <mergeCell ref="D70:D71"/>
    <mergeCell ref="E70:E71"/>
    <mergeCell ref="F70:F71"/>
    <mergeCell ref="G68:G69"/>
    <mergeCell ref="H68:H69"/>
    <mergeCell ref="I68:I69"/>
    <mergeCell ref="J68:J69"/>
    <mergeCell ref="K68:K69"/>
    <mergeCell ref="L68:L69"/>
    <mergeCell ref="M78:M79"/>
    <mergeCell ref="N78:N79"/>
    <mergeCell ref="O78:O79"/>
    <mergeCell ref="P78:P79"/>
    <mergeCell ref="A80:A81"/>
    <mergeCell ref="B80:B81"/>
    <mergeCell ref="C80:C81"/>
    <mergeCell ref="D80:D81"/>
    <mergeCell ref="E80:E81"/>
    <mergeCell ref="F80:F81"/>
    <mergeCell ref="G78:G79"/>
    <mergeCell ref="H78:H79"/>
    <mergeCell ref="I78:I79"/>
    <mergeCell ref="J78:J79"/>
    <mergeCell ref="K78:K79"/>
    <mergeCell ref="L78:L79"/>
    <mergeCell ref="M76:M77"/>
    <mergeCell ref="N76:N77"/>
    <mergeCell ref="O76:O77"/>
    <mergeCell ref="P76:P77"/>
    <mergeCell ref="A78:A79"/>
    <mergeCell ref="B78:B79"/>
    <mergeCell ref="C78:C79"/>
    <mergeCell ref="D78:D79"/>
    <mergeCell ref="E78:E79"/>
    <mergeCell ref="F78:F79"/>
    <mergeCell ref="G76:G77"/>
    <mergeCell ref="H76:H77"/>
    <mergeCell ref="I76:I77"/>
    <mergeCell ref="J76:J77"/>
    <mergeCell ref="K76:K77"/>
    <mergeCell ref="L76:L77"/>
    <mergeCell ref="M74:M75"/>
    <mergeCell ref="N74:N75"/>
    <mergeCell ref="O74:O75"/>
    <mergeCell ref="P74:P75"/>
    <mergeCell ref="A76:A77"/>
    <mergeCell ref="B76:B77"/>
    <mergeCell ref="C76:C77"/>
    <mergeCell ref="D76:D77"/>
    <mergeCell ref="E76:E77"/>
    <mergeCell ref="F76:F77"/>
    <mergeCell ref="G74:G75"/>
    <mergeCell ref="H74:H75"/>
    <mergeCell ref="I74:I75"/>
    <mergeCell ref="J74:J75"/>
    <mergeCell ref="K74:K75"/>
    <mergeCell ref="L74:L75"/>
    <mergeCell ref="M84:M85"/>
    <mergeCell ref="N84:N85"/>
    <mergeCell ref="O84:O85"/>
    <mergeCell ref="P84:P85"/>
    <mergeCell ref="A86:A87"/>
    <mergeCell ref="B86:B87"/>
    <mergeCell ref="C86:C87"/>
    <mergeCell ref="D86:D87"/>
    <mergeCell ref="E86:E87"/>
    <mergeCell ref="F86:F87"/>
    <mergeCell ref="G84:G85"/>
    <mergeCell ref="H84:H85"/>
    <mergeCell ref="I84:I85"/>
    <mergeCell ref="J84:J85"/>
    <mergeCell ref="K84:K85"/>
    <mergeCell ref="L84:L85"/>
    <mergeCell ref="M82:M83"/>
    <mergeCell ref="N82:N83"/>
    <mergeCell ref="O82:O83"/>
    <mergeCell ref="P82:P83"/>
    <mergeCell ref="A84:A85"/>
    <mergeCell ref="B84:B85"/>
    <mergeCell ref="C84:C85"/>
    <mergeCell ref="D84:D85"/>
    <mergeCell ref="E84:E85"/>
    <mergeCell ref="F84:F85"/>
    <mergeCell ref="G82:G83"/>
    <mergeCell ref="H82:H83"/>
    <mergeCell ref="I82:I83"/>
    <mergeCell ref="J82:J83"/>
    <mergeCell ref="K82:K83"/>
    <mergeCell ref="L82:L83"/>
    <mergeCell ref="M80:M81"/>
    <mergeCell ref="N80:N81"/>
    <mergeCell ref="O80:O81"/>
    <mergeCell ref="P80:P81"/>
    <mergeCell ref="A82:A83"/>
    <mergeCell ref="B82:B83"/>
    <mergeCell ref="C82:C83"/>
    <mergeCell ref="D82:D83"/>
    <mergeCell ref="E82:E83"/>
    <mergeCell ref="F82:F83"/>
    <mergeCell ref="G80:G81"/>
    <mergeCell ref="H80:H81"/>
    <mergeCell ref="I80:I81"/>
    <mergeCell ref="J80:J81"/>
    <mergeCell ref="K80:K81"/>
    <mergeCell ref="L80:L81"/>
    <mergeCell ref="M91:M92"/>
    <mergeCell ref="N91:N92"/>
    <mergeCell ref="O91:O92"/>
    <mergeCell ref="P91:P92"/>
    <mergeCell ref="A93:A94"/>
    <mergeCell ref="B93:B94"/>
    <mergeCell ref="C93:C94"/>
    <mergeCell ref="D93:D94"/>
    <mergeCell ref="E93:E94"/>
    <mergeCell ref="F93:F94"/>
    <mergeCell ref="G91:G92"/>
    <mergeCell ref="H91:H92"/>
    <mergeCell ref="I91:I92"/>
    <mergeCell ref="J91:J92"/>
    <mergeCell ref="K91:K92"/>
    <mergeCell ref="L91:L92"/>
    <mergeCell ref="M89:M90"/>
    <mergeCell ref="N89:N90"/>
    <mergeCell ref="O89:O90"/>
    <mergeCell ref="P89:P90"/>
    <mergeCell ref="A91:A92"/>
    <mergeCell ref="B91:B92"/>
    <mergeCell ref="C91:C92"/>
    <mergeCell ref="D91:D92"/>
    <mergeCell ref="E91:E92"/>
    <mergeCell ref="F91:F92"/>
    <mergeCell ref="G89:G90"/>
    <mergeCell ref="H89:H90"/>
    <mergeCell ref="I89:I90"/>
    <mergeCell ref="J89:J90"/>
    <mergeCell ref="K89:K90"/>
    <mergeCell ref="L89:L90"/>
    <mergeCell ref="M86:M87"/>
    <mergeCell ref="N86:N87"/>
    <mergeCell ref="O86:O87"/>
    <mergeCell ref="P86:P87"/>
    <mergeCell ref="A89:A90"/>
    <mergeCell ref="B89:B90"/>
    <mergeCell ref="C89:C90"/>
    <mergeCell ref="D89:D90"/>
    <mergeCell ref="E89:E90"/>
    <mergeCell ref="F89:F90"/>
    <mergeCell ref="G86:G87"/>
    <mergeCell ref="H86:H87"/>
    <mergeCell ref="I86:I87"/>
    <mergeCell ref="J86:J87"/>
    <mergeCell ref="K86:K87"/>
    <mergeCell ref="L86:L87"/>
    <mergeCell ref="M97:M98"/>
    <mergeCell ref="N97:N98"/>
    <mergeCell ref="O97:O98"/>
    <mergeCell ref="P97:P98"/>
    <mergeCell ref="A99:A100"/>
    <mergeCell ref="B99:B100"/>
    <mergeCell ref="C99:C100"/>
    <mergeCell ref="D99:D100"/>
    <mergeCell ref="E99:E100"/>
    <mergeCell ref="F99:F100"/>
    <mergeCell ref="G97:G98"/>
    <mergeCell ref="H97:H98"/>
    <mergeCell ref="I97:I98"/>
    <mergeCell ref="J97:J98"/>
    <mergeCell ref="K97:K98"/>
    <mergeCell ref="L97:L98"/>
    <mergeCell ref="M95:M96"/>
    <mergeCell ref="N95:N96"/>
    <mergeCell ref="O95:O96"/>
    <mergeCell ref="P95:P96"/>
    <mergeCell ref="A97:A98"/>
    <mergeCell ref="B97:B98"/>
    <mergeCell ref="C97:C98"/>
    <mergeCell ref="D97:D98"/>
    <mergeCell ref="E97:E98"/>
    <mergeCell ref="F97:F98"/>
    <mergeCell ref="G95:G96"/>
    <mergeCell ref="H95:H96"/>
    <mergeCell ref="I95:I96"/>
    <mergeCell ref="J95:J96"/>
    <mergeCell ref="K95:K96"/>
    <mergeCell ref="L95:L96"/>
    <mergeCell ref="M93:M94"/>
    <mergeCell ref="N93:N94"/>
    <mergeCell ref="O93:O94"/>
    <mergeCell ref="P93:P94"/>
    <mergeCell ref="A95:A96"/>
    <mergeCell ref="B95:B96"/>
    <mergeCell ref="C95:C96"/>
    <mergeCell ref="D95:D96"/>
    <mergeCell ref="E95:E96"/>
    <mergeCell ref="F95:F96"/>
    <mergeCell ref="G93:G94"/>
    <mergeCell ref="H93:H94"/>
    <mergeCell ref="I93:I94"/>
    <mergeCell ref="J93:J94"/>
    <mergeCell ref="K93:K94"/>
    <mergeCell ref="L93:L94"/>
    <mergeCell ref="M104:M105"/>
    <mergeCell ref="N104:N105"/>
    <mergeCell ref="O104:O105"/>
    <mergeCell ref="P104:P105"/>
    <mergeCell ref="A106:A107"/>
    <mergeCell ref="B106:B107"/>
    <mergeCell ref="C106:C107"/>
    <mergeCell ref="D106:D107"/>
    <mergeCell ref="E106:E107"/>
    <mergeCell ref="F106:F107"/>
    <mergeCell ref="G104:G105"/>
    <mergeCell ref="H104:H105"/>
    <mergeCell ref="I104:I105"/>
    <mergeCell ref="J104:J105"/>
    <mergeCell ref="K104:K105"/>
    <mergeCell ref="L104:L105"/>
    <mergeCell ref="M101:M102"/>
    <mergeCell ref="N101:N102"/>
    <mergeCell ref="O101:O102"/>
    <mergeCell ref="P101:P102"/>
    <mergeCell ref="A104:A105"/>
    <mergeCell ref="B104:B105"/>
    <mergeCell ref="C104:C105"/>
    <mergeCell ref="D104:D105"/>
    <mergeCell ref="E104:E105"/>
    <mergeCell ref="F104:F105"/>
    <mergeCell ref="G101:G102"/>
    <mergeCell ref="H101:H102"/>
    <mergeCell ref="I101:I102"/>
    <mergeCell ref="J101:J102"/>
    <mergeCell ref="K101:K102"/>
    <mergeCell ref="L101:L102"/>
    <mergeCell ref="M99:M100"/>
    <mergeCell ref="N99:N100"/>
    <mergeCell ref="O99:O100"/>
    <mergeCell ref="P99:P100"/>
    <mergeCell ref="A101:A102"/>
    <mergeCell ref="B101:B102"/>
    <mergeCell ref="C101:C102"/>
    <mergeCell ref="D101:D102"/>
    <mergeCell ref="E101:E102"/>
    <mergeCell ref="F101:F102"/>
    <mergeCell ref="G99:G100"/>
    <mergeCell ref="H99:H100"/>
    <mergeCell ref="I99:I100"/>
    <mergeCell ref="J99:J100"/>
    <mergeCell ref="K99:K100"/>
    <mergeCell ref="L99:L100"/>
    <mergeCell ref="M110:M111"/>
    <mergeCell ref="N110:N111"/>
    <mergeCell ref="O110:O111"/>
    <mergeCell ref="P110:P111"/>
    <mergeCell ref="G110:G111"/>
    <mergeCell ref="H110:H111"/>
    <mergeCell ref="I110:I111"/>
    <mergeCell ref="J110:J111"/>
    <mergeCell ref="K110:K111"/>
    <mergeCell ref="L110:L111"/>
    <mergeCell ref="M108:M109"/>
    <mergeCell ref="N108:N109"/>
    <mergeCell ref="O108:O109"/>
    <mergeCell ref="P108:P109"/>
    <mergeCell ref="A110:A111"/>
    <mergeCell ref="B110:B111"/>
    <mergeCell ref="C110:C111"/>
    <mergeCell ref="D110:D111"/>
    <mergeCell ref="E110:E111"/>
    <mergeCell ref="F110:F111"/>
    <mergeCell ref="G108:G109"/>
    <mergeCell ref="H108:H109"/>
    <mergeCell ref="I108:I109"/>
    <mergeCell ref="J108:J109"/>
    <mergeCell ref="K108:K109"/>
    <mergeCell ref="L108:L109"/>
    <mergeCell ref="M106:M107"/>
    <mergeCell ref="N106:N107"/>
    <mergeCell ref="O106:O107"/>
    <mergeCell ref="P106:P107"/>
    <mergeCell ref="A108:A109"/>
    <mergeCell ref="B108:B109"/>
    <mergeCell ref="C108:C109"/>
    <mergeCell ref="D108:D109"/>
    <mergeCell ref="E108:E109"/>
    <mergeCell ref="F108:F109"/>
    <mergeCell ref="G106:G107"/>
    <mergeCell ref="H106:H107"/>
    <mergeCell ref="I106:I107"/>
    <mergeCell ref="J106:J107"/>
    <mergeCell ref="K106:K107"/>
    <mergeCell ref="L106:L107"/>
    <mergeCell ref="M116:M117"/>
    <mergeCell ref="N116:N117"/>
    <mergeCell ref="O116:O117"/>
    <mergeCell ref="P116:P117"/>
    <mergeCell ref="A120:A121"/>
    <mergeCell ref="B120:B121"/>
    <mergeCell ref="C120:C121"/>
    <mergeCell ref="D120:D121"/>
    <mergeCell ref="E120:E121"/>
    <mergeCell ref="F120:F121"/>
    <mergeCell ref="G116:G117"/>
    <mergeCell ref="H116:H117"/>
    <mergeCell ref="I116:I117"/>
    <mergeCell ref="J116:J117"/>
    <mergeCell ref="K116:K117"/>
    <mergeCell ref="L116:L117"/>
    <mergeCell ref="M114:M115"/>
    <mergeCell ref="N114:N115"/>
    <mergeCell ref="O114:O115"/>
    <mergeCell ref="P114:P115"/>
    <mergeCell ref="A116:A117"/>
    <mergeCell ref="B116:B117"/>
    <mergeCell ref="C116:C117"/>
    <mergeCell ref="D116:D117"/>
    <mergeCell ref="E116:E117"/>
    <mergeCell ref="F116:F117"/>
    <mergeCell ref="G114:G115"/>
    <mergeCell ref="H114:H115"/>
    <mergeCell ref="I114:I115"/>
    <mergeCell ref="J114:J115"/>
    <mergeCell ref="K114:K115"/>
    <mergeCell ref="L114:L115"/>
    <mergeCell ref="M112:M113"/>
    <mergeCell ref="N112:N113"/>
    <mergeCell ref="O112:O113"/>
    <mergeCell ref="P112:P113"/>
    <mergeCell ref="A114:A115"/>
    <mergeCell ref="B114:B115"/>
    <mergeCell ref="C114:C115"/>
    <mergeCell ref="D114:D115"/>
    <mergeCell ref="E114:E115"/>
    <mergeCell ref="F114:F115"/>
    <mergeCell ref="G112:G113"/>
    <mergeCell ref="H112:H113"/>
    <mergeCell ref="I112:I113"/>
    <mergeCell ref="J112:J113"/>
    <mergeCell ref="K112:K113"/>
    <mergeCell ref="L112:L113"/>
    <mergeCell ref="A112:A113"/>
    <mergeCell ref="B112:B113"/>
    <mergeCell ref="C112:C113"/>
    <mergeCell ref="D112:D113"/>
    <mergeCell ref="E112:E113"/>
    <mergeCell ref="F112:F113"/>
    <mergeCell ref="M124:M125"/>
    <mergeCell ref="N124:N125"/>
    <mergeCell ref="O124:O125"/>
    <mergeCell ref="P124:P125"/>
    <mergeCell ref="A126:A127"/>
    <mergeCell ref="B126:B127"/>
    <mergeCell ref="C126:C127"/>
    <mergeCell ref="D126:D127"/>
    <mergeCell ref="E126:E127"/>
    <mergeCell ref="F126:F127"/>
    <mergeCell ref="G124:G125"/>
    <mergeCell ref="H124:H125"/>
    <mergeCell ref="I124:I125"/>
    <mergeCell ref="J124:J125"/>
    <mergeCell ref="K124:K125"/>
    <mergeCell ref="L124:L125"/>
    <mergeCell ref="M122:M123"/>
    <mergeCell ref="N122:N123"/>
    <mergeCell ref="O122:O123"/>
    <mergeCell ref="P122:P123"/>
    <mergeCell ref="A124:A125"/>
    <mergeCell ref="B124:B125"/>
    <mergeCell ref="C124:C125"/>
    <mergeCell ref="D124:D125"/>
    <mergeCell ref="E124:E125"/>
    <mergeCell ref="F124:F125"/>
    <mergeCell ref="G122:G123"/>
    <mergeCell ref="H122:H123"/>
    <mergeCell ref="I122:I123"/>
    <mergeCell ref="J122:J123"/>
    <mergeCell ref="K122:K123"/>
    <mergeCell ref="L122:L123"/>
    <mergeCell ref="M120:M121"/>
    <mergeCell ref="N120:N121"/>
    <mergeCell ref="O120:O121"/>
    <mergeCell ref="P120:P121"/>
    <mergeCell ref="A122:A123"/>
    <mergeCell ref="B122:B123"/>
    <mergeCell ref="C122:C123"/>
    <mergeCell ref="D122:D123"/>
    <mergeCell ref="E122:E123"/>
    <mergeCell ref="F122:F123"/>
    <mergeCell ref="G120:G121"/>
    <mergeCell ref="H120:H121"/>
    <mergeCell ref="I120:I121"/>
    <mergeCell ref="J120:J121"/>
    <mergeCell ref="K120:K121"/>
    <mergeCell ref="L120:L121"/>
    <mergeCell ref="M130:M131"/>
    <mergeCell ref="N130:N131"/>
    <mergeCell ref="O130:O131"/>
    <mergeCell ref="P130:P131"/>
    <mergeCell ref="A132:A133"/>
    <mergeCell ref="B132:B133"/>
    <mergeCell ref="C132:C133"/>
    <mergeCell ref="D132:D133"/>
    <mergeCell ref="E132:E133"/>
    <mergeCell ref="F132:F133"/>
    <mergeCell ref="G130:G131"/>
    <mergeCell ref="H130:H131"/>
    <mergeCell ref="I130:I131"/>
    <mergeCell ref="J130:J131"/>
    <mergeCell ref="K130:K131"/>
    <mergeCell ref="L130:L131"/>
    <mergeCell ref="M128:M129"/>
    <mergeCell ref="N128:N129"/>
    <mergeCell ref="O128:O129"/>
    <mergeCell ref="P128:P129"/>
    <mergeCell ref="A130:A131"/>
    <mergeCell ref="B130:B131"/>
    <mergeCell ref="C130:C131"/>
    <mergeCell ref="D130:D131"/>
    <mergeCell ref="E130:E131"/>
    <mergeCell ref="F130:F131"/>
    <mergeCell ref="G128:G129"/>
    <mergeCell ref="H128:H129"/>
    <mergeCell ref="I128:I129"/>
    <mergeCell ref="J128:J129"/>
    <mergeCell ref="K128:K129"/>
    <mergeCell ref="L128:L129"/>
    <mergeCell ref="M126:M127"/>
    <mergeCell ref="N126:N127"/>
    <mergeCell ref="O126:O127"/>
    <mergeCell ref="P126:P127"/>
    <mergeCell ref="A128:A129"/>
    <mergeCell ref="B128:B129"/>
    <mergeCell ref="C128:C129"/>
    <mergeCell ref="D128:D129"/>
    <mergeCell ref="E128:E129"/>
    <mergeCell ref="F128:F129"/>
    <mergeCell ref="G126:G127"/>
    <mergeCell ref="H126:H127"/>
    <mergeCell ref="I126:I127"/>
    <mergeCell ref="J126:J127"/>
    <mergeCell ref="K126:K127"/>
    <mergeCell ref="L126:L127"/>
    <mergeCell ref="M136:M137"/>
    <mergeCell ref="N136:N137"/>
    <mergeCell ref="O136:O137"/>
    <mergeCell ref="P136:P137"/>
    <mergeCell ref="A138:A139"/>
    <mergeCell ref="B138:B139"/>
    <mergeCell ref="C138:C139"/>
    <mergeCell ref="D138:D139"/>
    <mergeCell ref="E138:E139"/>
    <mergeCell ref="F138:F139"/>
    <mergeCell ref="G136:G137"/>
    <mergeCell ref="H136:H137"/>
    <mergeCell ref="I136:I137"/>
    <mergeCell ref="J136:J137"/>
    <mergeCell ref="K136:K137"/>
    <mergeCell ref="L136:L137"/>
    <mergeCell ref="M134:M135"/>
    <mergeCell ref="N134:N135"/>
    <mergeCell ref="O134:O135"/>
    <mergeCell ref="P134:P135"/>
    <mergeCell ref="A136:A137"/>
    <mergeCell ref="B136:B137"/>
    <mergeCell ref="C136:C137"/>
    <mergeCell ref="D136:D137"/>
    <mergeCell ref="E136:E137"/>
    <mergeCell ref="F136:F137"/>
    <mergeCell ref="G134:G135"/>
    <mergeCell ref="H134:H135"/>
    <mergeCell ref="I134:I135"/>
    <mergeCell ref="J134:J135"/>
    <mergeCell ref="K134:K135"/>
    <mergeCell ref="L134:L135"/>
    <mergeCell ref="M132:M133"/>
    <mergeCell ref="N132:N133"/>
    <mergeCell ref="O132:O133"/>
    <mergeCell ref="P132:P133"/>
    <mergeCell ref="A134:A135"/>
    <mergeCell ref="B134:B135"/>
    <mergeCell ref="C134:C135"/>
    <mergeCell ref="D134:D135"/>
    <mergeCell ref="E134:E135"/>
    <mergeCell ref="F134:F135"/>
    <mergeCell ref="G132:G133"/>
    <mergeCell ref="H132:H133"/>
    <mergeCell ref="I132:I133"/>
    <mergeCell ref="J132:J133"/>
    <mergeCell ref="K132:K133"/>
    <mergeCell ref="L132:L133"/>
    <mergeCell ref="M142:M143"/>
    <mergeCell ref="N142:N143"/>
    <mergeCell ref="O142:O143"/>
    <mergeCell ref="P142:P143"/>
    <mergeCell ref="A145:A146"/>
    <mergeCell ref="B145:B146"/>
    <mergeCell ref="C145:C146"/>
    <mergeCell ref="D145:D146"/>
    <mergeCell ref="E145:E146"/>
    <mergeCell ref="F145:F146"/>
    <mergeCell ref="G142:G143"/>
    <mergeCell ref="H142:H143"/>
    <mergeCell ref="I142:I143"/>
    <mergeCell ref="J142:J143"/>
    <mergeCell ref="K142:K143"/>
    <mergeCell ref="L142:L143"/>
    <mergeCell ref="M140:M141"/>
    <mergeCell ref="N140:N141"/>
    <mergeCell ref="O140:O141"/>
    <mergeCell ref="P140:P141"/>
    <mergeCell ref="A142:A143"/>
    <mergeCell ref="B142:B143"/>
    <mergeCell ref="C142:C143"/>
    <mergeCell ref="D142:D143"/>
    <mergeCell ref="E142:E143"/>
    <mergeCell ref="F142:F143"/>
    <mergeCell ref="G140:G141"/>
    <mergeCell ref="H140:H141"/>
    <mergeCell ref="I140:I141"/>
    <mergeCell ref="J140:J141"/>
    <mergeCell ref="K140:K141"/>
    <mergeCell ref="L140:L141"/>
    <mergeCell ref="M138:M139"/>
    <mergeCell ref="N138:N139"/>
    <mergeCell ref="O138:O139"/>
    <mergeCell ref="P138:P139"/>
    <mergeCell ref="A140:A141"/>
    <mergeCell ref="B140:B141"/>
    <mergeCell ref="C140:C141"/>
    <mergeCell ref="D140:D141"/>
    <mergeCell ref="E140:E141"/>
    <mergeCell ref="F140:F141"/>
    <mergeCell ref="G138:G139"/>
    <mergeCell ref="H138:H139"/>
    <mergeCell ref="I138:I139"/>
    <mergeCell ref="J138:J139"/>
    <mergeCell ref="K138:K139"/>
    <mergeCell ref="L138:L139"/>
    <mergeCell ref="M150:M151"/>
    <mergeCell ref="N150:N151"/>
    <mergeCell ref="O150:O151"/>
    <mergeCell ref="P150:P151"/>
    <mergeCell ref="A152:A153"/>
    <mergeCell ref="B152:B153"/>
    <mergeCell ref="C152:C153"/>
    <mergeCell ref="D152:D153"/>
    <mergeCell ref="E152:E153"/>
    <mergeCell ref="F152:F153"/>
    <mergeCell ref="G150:G151"/>
    <mergeCell ref="H150:H151"/>
    <mergeCell ref="I150:I151"/>
    <mergeCell ref="J150:J151"/>
    <mergeCell ref="K150:K151"/>
    <mergeCell ref="L150:L151"/>
    <mergeCell ref="M147:M148"/>
    <mergeCell ref="N147:N148"/>
    <mergeCell ref="O147:O148"/>
    <mergeCell ref="P147:P148"/>
    <mergeCell ref="A150:A151"/>
    <mergeCell ref="B150:B151"/>
    <mergeCell ref="C150:C151"/>
    <mergeCell ref="D150:D151"/>
    <mergeCell ref="E150:E151"/>
    <mergeCell ref="F150:F151"/>
    <mergeCell ref="G147:G148"/>
    <mergeCell ref="H147:H148"/>
    <mergeCell ref="I147:I148"/>
    <mergeCell ref="J147:J148"/>
    <mergeCell ref="K147:K148"/>
    <mergeCell ref="L147:L148"/>
    <mergeCell ref="M145:M146"/>
    <mergeCell ref="N145:N146"/>
    <mergeCell ref="O145:O146"/>
    <mergeCell ref="P145:P146"/>
    <mergeCell ref="A147:A148"/>
    <mergeCell ref="B147:B148"/>
    <mergeCell ref="C147:C148"/>
    <mergeCell ref="D147:D148"/>
    <mergeCell ref="E147:E148"/>
    <mergeCell ref="F147:F148"/>
    <mergeCell ref="G145:G146"/>
    <mergeCell ref="H145:H146"/>
    <mergeCell ref="I145:I146"/>
    <mergeCell ref="J145:J146"/>
    <mergeCell ref="K145:K146"/>
    <mergeCell ref="L145:L146"/>
    <mergeCell ref="M156:M157"/>
    <mergeCell ref="N156:N157"/>
    <mergeCell ref="O156:O157"/>
    <mergeCell ref="P156:P157"/>
    <mergeCell ref="A158:A159"/>
    <mergeCell ref="B158:B159"/>
    <mergeCell ref="C158:C159"/>
    <mergeCell ref="D158:D159"/>
    <mergeCell ref="E158:E159"/>
    <mergeCell ref="F158:F159"/>
    <mergeCell ref="G156:G157"/>
    <mergeCell ref="H156:H157"/>
    <mergeCell ref="I156:I157"/>
    <mergeCell ref="J156:J157"/>
    <mergeCell ref="K156:K157"/>
    <mergeCell ref="L156:L157"/>
    <mergeCell ref="M154:M155"/>
    <mergeCell ref="N154:N155"/>
    <mergeCell ref="O154:O155"/>
    <mergeCell ref="P154:P155"/>
    <mergeCell ref="A156:A157"/>
    <mergeCell ref="B156:B157"/>
    <mergeCell ref="C156:C157"/>
    <mergeCell ref="D156:D157"/>
    <mergeCell ref="E156:E157"/>
    <mergeCell ref="F156:F157"/>
    <mergeCell ref="G154:G155"/>
    <mergeCell ref="H154:H155"/>
    <mergeCell ref="I154:I155"/>
    <mergeCell ref="J154:J155"/>
    <mergeCell ref="K154:K155"/>
    <mergeCell ref="L154:L155"/>
    <mergeCell ref="M152:M153"/>
    <mergeCell ref="N152:N153"/>
    <mergeCell ref="O152:O153"/>
    <mergeCell ref="P152:P153"/>
    <mergeCell ref="A154:A155"/>
    <mergeCell ref="B154:B155"/>
    <mergeCell ref="C154:C155"/>
    <mergeCell ref="D154:D155"/>
    <mergeCell ref="E154:E155"/>
    <mergeCell ref="F154:F155"/>
    <mergeCell ref="G152:G153"/>
    <mergeCell ref="H152:H153"/>
    <mergeCell ref="I152:I153"/>
    <mergeCell ref="J152:J153"/>
    <mergeCell ref="K152:K153"/>
    <mergeCell ref="L152:L153"/>
    <mergeCell ref="M162:M163"/>
    <mergeCell ref="N162:N163"/>
    <mergeCell ref="O162:O163"/>
    <mergeCell ref="P162:P163"/>
    <mergeCell ref="A164:A165"/>
    <mergeCell ref="B164:B165"/>
    <mergeCell ref="C164:C165"/>
    <mergeCell ref="D164:D165"/>
    <mergeCell ref="E164:E165"/>
    <mergeCell ref="F164:F165"/>
    <mergeCell ref="G162:G163"/>
    <mergeCell ref="H162:H163"/>
    <mergeCell ref="I162:I163"/>
    <mergeCell ref="J162:J163"/>
    <mergeCell ref="K162:K163"/>
    <mergeCell ref="L162:L163"/>
    <mergeCell ref="M160:M161"/>
    <mergeCell ref="N160:N161"/>
    <mergeCell ref="O160:O161"/>
    <mergeCell ref="P160:P161"/>
    <mergeCell ref="A162:A163"/>
    <mergeCell ref="B162:B163"/>
    <mergeCell ref="C162:C163"/>
    <mergeCell ref="D162:D163"/>
    <mergeCell ref="E162:E163"/>
    <mergeCell ref="F162:F163"/>
    <mergeCell ref="G160:G161"/>
    <mergeCell ref="H160:H161"/>
    <mergeCell ref="I160:I161"/>
    <mergeCell ref="J160:J161"/>
    <mergeCell ref="K160:K161"/>
    <mergeCell ref="L160:L161"/>
    <mergeCell ref="M158:M159"/>
    <mergeCell ref="N158:N159"/>
    <mergeCell ref="O158:O159"/>
    <mergeCell ref="P158:P159"/>
    <mergeCell ref="A160:A161"/>
    <mergeCell ref="B160:B161"/>
    <mergeCell ref="C160:C161"/>
    <mergeCell ref="D160:D161"/>
    <mergeCell ref="E160:E161"/>
    <mergeCell ref="F160:F161"/>
    <mergeCell ref="G158:G159"/>
    <mergeCell ref="H158:H159"/>
    <mergeCell ref="I158:I159"/>
    <mergeCell ref="J158:J159"/>
    <mergeCell ref="K158:K159"/>
    <mergeCell ref="L158:L159"/>
    <mergeCell ref="M168:M169"/>
    <mergeCell ref="N168:N169"/>
    <mergeCell ref="O168:O169"/>
    <mergeCell ref="P168:P169"/>
    <mergeCell ref="A170:A171"/>
    <mergeCell ref="B170:B171"/>
    <mergeCell ref="C170:C171"/>
    <mergeCell ref="D170:D171"/>
    <mergeCell ref="E170:E171"/>
    <mergeCell ref="F170:F171"/>
    <mergeCell ref="G168:G169"/>
    <mergeCell ref="H168:H169"/>
    <mergeCell ref="I168:I169"/>
    <mergeCell ref="J168:J169"/>
    <mergeCell ref="K168:K169"/>
    <mergeCell ref="L168:L169"/>
    <mergeCell ref="M166:M167"/>
    <mergeCell ref="N166:N167"/>
    <mergeCell ref="O166:O167"/>
    <mergeCell ref="P166:P167"/>
    <mergeCell ref="A168:A169"/>
    <mergeCell ref="B168:B169"/>
    <mergeCell ref="C168:C169"/>
    <mergeCell ref="D168:D169"/>
    <mergeCell ref="E168:E169"/>
    <mergeCell ref="F168:F169"/>
    <mergeCell ref="G166:G167"/>
    <mergeCell ref="H166:H167"/>
    <mergeCell ref="I166:I167"/>
    <mergeCell ref="J166:J167"/>
    <mergeCell ref="K166:K167"/>
    <mergeCell ref="L166:L167"/>
    <mergeCell ref="M164:M165"/>
    <mergeCell ref="N164:N165"/>
    <mergeCell ref="O164:O165"/>
    <mergeCell ref="P164:P165"/>
    <mergeCell ref="A166:A167"/>
    <mergeCell ref="B166:B167"/>
    <mergeCell ref="C166:C167"/>
    <mergeCell ref="D166:D167"/>
    <mergeCell ref="E166:E167"/>
    <mergeCell ref="F166:F167"/>
    <mergeCell ref="G164:G165"/>
    <mergeCell ref="H164:H165"/>
    <mergeCell ref="I164:I165"/>
    <mergeCell ref="J164:J165"/>
    <mergeCell ref="K164:K165"/>
    <mergeCell ref="L164:L165"/>
    <mergeCell ref="M176:M177"/>
    <mergeCell ref="N176:N177"/>
    <mergeCell ref="O176:O177"/>
    <mergeCell ref="P176:P177"/>
    <mergeCell ref="A178:A179"/>
    <mergeCell ref="B178:B179"/>
    <mergeCell ref="C178:C179"/>
    <mergeCell ref="D178:D179"/>
    <mergeCell ref="E178:E179"/>
    <mergeCell ref="F178:F179"/>
    <mergeCell ref="G176:G177"/>
    <mergeCell ref="H176:H177"/>
    <mergeCell ref="I176:I177"/>
    <mergeCell ref="J176:J177"/>
    <mergeCell ref="K176:K177"/>
    <mergeCell ref="L176:L177"/>
    <mergeCell ref="M173:M174"/>
    <mergeCell ref="N173:N174"/>
    <mergeCell ref="O173:O174"/>
    <mergeCell ref="P173:P174"/>
    <mergeCell ref="A176:A177"/>
    <mergeCell ref="B176:B177"/>
    <mergeCell ref="C176:C177"/>
    <mergeCell ref="D176:D177"/>
    <mergeCell ref="E176:E177"/>
    <mergeCell ref="F176:F177"/>
    <mergeCell ref="G173:G174"/>
    <mergeCell ref="H173:H174"/>
    <mergeCell ref="I173:I174"/>
    <mergeCell ref="J173:J174"/>
    <mergeCell ref="K173:K174"/>
    <mergeCell ref="L173:L174"/>
    <mergeCell ref="M170:M171"/>
    <mergeCell ref="N170:N171"/>
    <mergeCell ref="O170:O171"/>
    <mergeCell ref="P170:P171"/>
    <mergeCell ref="A173:A174"/>
    <mergeCell ref="B173:B174"/>
    <mergeCell ref="C173:C174"/>
    <mergeCell ref="D173:D174"/>
    <mergeCell ref="E173:E174"/>
    <mergeCell ref="F173:F174"/>
    <mergeCell ref="G170:G171"/>
    <mergeCell ref="H170:H171"/>
    <mergeCell ref="I170:I171"/>
    <mergeCell ref="J170:J171"/>
    <mergeCell ref="K170:K171"/>
    <mergeCell ref="L170:L171"/>
    <mergeCell ref="M182:M183"/>
    <mergeCell ref="N182:N183"/>
    <mergeCell ref="O182:O183"/>
    <mergeCell ref="P182:P183"/>
    <mergeCell ref="A184:A185"/>
    <mergeCell ref="B184:B185"/>
    <mergeCell ref="C184:C185"/>
    <mergeCell ref="D184:D185"/>
    <mergeCell ref="E184:E185"/>
    <mergeCell ref="F184:F185"/>
    <mergeCell ref="G182:G183"/>
    <mergeCell ref="H182:H183"/>
    <mergeCell ref="I182:I183"/>
    <mergeCell ref="J182:J183"/>
    <mergeCell ref="K182:K183"/>
    <mergeCell ref="L182:L183"/>
    <mergeCell ref="M180:M181"/>
    <mergeCell ref="N180:N181"/>
    <mergeCell ref="O180:O181"/>
    <mergeCell ref="P180:P181"/>
    <mergeCell ref="A182:A183"/>
    <mergeCell ref="B182:B183"/>
    <mergeCell ref="C182:C183"/>
    <mergeCell ref="D182:D183"/>
    <mergeCell ref="E182:E183"/>
    <mergeCell ref="F182:F183"/>
    <mergeCell ref="G180:G181"/>
    <mergeCell ref="H180:H181"/>
    <mergeCell ref="I180:I181"/>
    <mergeCell ref="J180:J181"/>
    <mergeCell ref="K180:K181"/>
    <mergeCell ref="L180:L181"/>
    <mergeCell ref="M178:M179"/>
    <mergeCell ref="N178:N179"/>
    <mergeCell ref="O178:O179"/>
    <mergeCell ref="P178:P179"/>
    <mergeCell ref="A180:A181"/>
    <mergeCell ref="B180:B181"/>
    <mergeCell ref="C180:C181"/>
    <mergeCell ref="D180:D181"/>
    <mergeCell ref="E180:E181"/>
    <mergeCell ref="F180:F181"/>
    <mergeCell ref="G178:G179"/>
    <mergeCell ref="H178:H179"/>
    <mergeCell ref="I178:I179"/>
    <mergeCell ref="J178:J179"/>
    <mergeCell ref="K178:K179"/>
    <mergeCell ref="L178:L179"/>
    <mergeCell ref="M188:M189"/>
    <mergeCell ref="N188:N189"/>
    <mergeCell ref="O188:O189"/>
    <mergeCell ref="P188:P189"/>
    <mergeCell ref="A190:A191"/>
    <mergeCell ref="B190:B191"/>
    <mergeCell ref="C190:C191"/>
    <mergeCell ref="D190:D191"/>
    <mergeCell ref="E190:E191"/>
    <mergeCell ref="F190:F191"/>
    <mergeCell ref="G188:G189"/>
    <mergeCell ref="H188:H189"/>
    <mergeCell ref="I188:I189"/>
    <mergeCell ref="J188:J189"/>
    <mergeCell ref="K188:K189"/>
    <mergeCell ref="L188:L189"/>
    <mergeCell ref="M186:M187"/>
    <mergeCell ref="N186:N187"/>
    <mergeCell ref="O186:O187"/>
    <mergeCell ref="P186:P187"/>
    <mergeCell ref="A188:A189"/>
    <mergeCell ref="B188:B189"/>
    <mergeCell ref="C188:C189"/>
    <mergeCell ref="D188:D189"/>
    <mergeCell ref="E188:E189"/>
    <mergeCell ref="F188:F189"/>
    <mergeCell ref="G186:G187"/>
    <mergeCell ref="H186:H187"/>
    <mergeCell ref="I186:I187"/>
    <mergeCell ref="J186:J187"/>
    <mergeCell ref="K186:K187"/>
    <mergeCell ref="L186:L187"/>
    <mergeCell ref="M184:M185"/>
    <mergeCell ref="N184:N185"/>
    <mergeCell ref="O184:O185"/>
    <mergeCell ref="P184:P185"/>
    <mergeCell ref="A186:A187"/>
    <mergeCell ref="B186:B187"/>
    <mergeCell ref="C186:C187"/>
    <mergeCell ref="D186:D187"/>
    <mergeCell ref="E186:E187"/>
    <mergeCell ref="F186:F187"/>
    <mergeCell ref="G184:G185"/>
    <mergeCell ref="H184:H185"/>
    <mergeCell ref="I184:I185"/>
    <mergeCell ref="J184:J185"/>
    <mergeCell ref="K184:K185"/>
    <mergeCell ref="L184:L185"/>
    <mergeCell ref="M194:M195"/>
    <mergeCell ref="N194:N195"/>
    <mergeCell ref="O194:O195"/>
    <mergeCell ref="P194:P195"/>
    <mergeCell ref="A196:A197"/>
    <mergeCell ref="B196:B197"/>
    <mergeCell ref="C196:C197"/>
    <mergeCell ref="D196:D197"/>
    <mergeCell ref="E196:E197"/>
    <mergeCell ref="F196:F197"/>
    <mergeCell ref="G194:G195"/>
    <mergeCell ref="H194:H195"/>
    <mergeCell ref="I194:I195"/>
    <mergeCell ref="J194:J195"/>
    <mergeCell ref="K194:K195"/>
    <mergeCell ref="L194:L195"/>
    <mergeCell ref="M192:M193"/>
    <mergeCell ref="N192:N193"/>
    <mergeCell ref="O192:O193"/>
    <mergeCell ref="P192:P193"/>
    <mergeCell ref="A194:A195"/>
    <mergeCell ref="B194:B195"/>
    <mergeCell ref="C194:C195"/>
    <mergeCell ref="D194:D195"/>
    <mergeCell ref="E194:E195"/>
    <mergeCell ref="F194:F195"/>
    <mergeCell ref="G192:G193"/>
    <mergeCell ref="H192:H193"/>
    <mergeCell ref="I192:I193"/>
    <mergeCell ref="J192:J193"/>
    <mergeCell ref="K192:K193"/>
    <mergeCell ref="L192:L193"/>
    <mergeCell ref="M190:M191"/>
    <mergeCell ref="N190:N191"/>
    <mergeCell ref="O190:O191"/>
    <mergeCell ref="P190:P191"/>
    <mergeCell ref="A192:A193"/>
    <mergeCell ref="B192:B193"/>
    <mergeCell ref="C192:C193"/>
    <mergeCell ref="D192:D193"/>
    <mergeCell ref="E192:E193"/>
    <mergeCell ref="F192:F193"/>
    <mergeCell ref="G190:G191"/>
    <mergeCell ref="H190:H191"/>
    <mergeCell ref="I190:I191"/>
    <mergeCell ref="J190:J191"/>
    <mergeCell ref="K190:K191"/>
    <mergeCell ref="L190:L191"/>
    <mergeCell ref="M200:M201"/>
    <mergeCell ref="N200:N201"/>
    <mergeCell ref="O200:O201"/>
    <mergeCell ref="P200:P201"/>
    <mergeCell ref="A202:A203"/>
    <mergeCell ref="B202:B203"/>
    <mergeCell ref="C202:C203"/>
    <mergeCell ref="D202:D203"/>
    <mergeCell ref="E202:E203"/>
    <mergeCell ref="F202:F203"/>
    <mergeCell ref="G200:G201"/>
    <mergeCell ref="H200:H201"/>
    <mergeCell ref="I200:I201"/>
    <mergeCell ref="J200:J201"/>
    <mergeCell ref="K200:K201"/>
    <mergeCell ref="L200:L201"/>
    <mergeCell ref="M198:M199"/>
    <mergeCell ref="N198:N199"/>
    <mergeCell ref="O198:O199"/>
    <mergeCell ref="P198:P199"/>
    <mergeCell ref="A200:A201"/>
    <mergeCell ref="B200:B201"/>
    <mergeCell ref="C200:C201"/>
    <mergeCell ref="D200:D201"/>
    <mergeCell ref="E200:E201"/>
    <mergeCell ref="F200:F201"/>
    <mergeCell ref="G198:G199"/>
    <mergeCell ref="H198:H199"/>
    <mergeCell ref="I198:I199"/>
    <mergeCell ref="J198:J199"/>
    <mergeCell ref="K198:K199"/>
    <mergeCell ref="L198:L199"/>
    <mergeCell ref="M196:M197"/>
    <mergeCell ref="N196:N197"/>
    <mergeCell ref="O196:O197"/>
    <mergeCell ref="P196:P197"/>
    <mergeCell ref="A198:A199"/>
    <mergeCell ref="B198:B199"/>
    <mergeCell ref="C198:C199"/>
    <mergeCell ref="D198:D199"/>
    <mergeCell ref="E198:E199"/>
    <mergeCell ref="F198:F199"/>
    <mergeCell ref="G196:G197"/>
    <mergeCell ref="H196:H197"/>
    <mergeCell ref="I196:I197"/>
    <mergeCell ref="J196:J197"/>
    <mergeCell ref="K196:K197"/>
    <mergeCell ref="L196:L197"/>
    <mergeCell ref="M206:M207"/>
    <mergeCell ref="N206:N207"/>
    <mergeCell ref="O206:O207"/>
    <mergeCell ref="P206:P207"/>
    <mergeCell ref="A208:A209"/>
    <mergeCell ref="B208:B209"/>
    <mergeCell ref="C208:C209"/>
    <mergeCell ref="D208:D209"/>
    <mergeCell ref="E208:E209"/>
    <mergeCell ref="F208:F209"/>
    <mergeCell ref="G206:G207"/>
    <mergeCell ref="H206:H207"/>
    <mergeCell ref="I206:I207"/>
    <mergeCell ref="J206:J207"/>
    <mergeCell ref="K206:K207"/>
    <mergeCell ref="L206:L207"/>
    <mergeCell ref="M204:M205"/>
    <mergeCell ref="N204:N205"/>
    <mergeCell ref="O204:O205"/>
    <mergeCell ref="P204:P205"/>
    <mergeCell ref="A206:A207"/>
    <mergeCell ref="B206:B207"/>
    <mergeCell ref="C206:C207"/>
    <mergeCell ref="D206:D207"/>
    <mergeCell ref="E206:E207"/>
    <mergeCell ref="F206:F207"/>
    <mergeCell ref="G204:G205"/>
    <mergeCell ref="H204:H205"/>
    <mergeCell ref="I204:I205"/>
    <mergeCell ref="J204:J205"/>
    <mergeCell ref="K204:K205"/>
    <mergeCell ref="L204:L205"/>
    <mergeCell ref="M202:M203"/>
    <mergeCell ref="N202:N203"/>
    <mergeCell ref="O202:O203"/>
    <mergeCell ref="P202:P203"/>
    <mergeCell ref="A204:A205"/>
    <mergeCell ref="B204:B205"/>
    <mergeCell ref="C204:C205"/>
    <mergeCell ref="D204:D205"/>
    <mergeCell ref="E204:E205"/>
    <mergeCell ref="F204:F205"/>
    <mergeCell ref="G202:G203"/>
    <mergeCell ref="H202:H203"/>
    <mergeCell ref="I202:I203"/>
    <mergeCell ref="J202:J203"/>
    <mergeCell ref="K202:K203"/>
    <mergeCell ref="L202:L203"/>
    <mergeCell ref="M212:M213"/>
    <mergeCell ref="N212:N213"/>
    <mergeCell ref="O212:O213"/>
    <mergeCell ref="P212:P213"/>
    <mergeCell ref="A214:A215"/>
    <mergeCell ref="B214:B215"/>
    <mergeCell ref="C214:C215"/>
    <mergeCell ref="D214:D215"/>
    <mergeCell ref="E214:E215"/>
    <mergeCell ref="F214:F215"/>
    <mergeCell ref="G212:G213"/>
    <mergeCell ref="H212:H213"/>
    <mergeCell ref="I212:I213"/>
    <mergeCell ref="J212:J213"/>
    <mergeCell ref="K212:K213"/>
    <mergeCell ref="L212:L213"/>
    <mergeCell ref="M210:M211"/>
    <mergeCell ref="N210:N211"/>
    <mergeCell ref="O210:O211"/>
    <mergeCell ref="P210:P211"/>
    <mergeCell ref="A212:A213"/>
    <mergeCell ref="B212:B213"/>
    <mergeCell ref="C212:C213"/>
    <mergeCell ref="D212:D213"/>
    <mergeCell ref="E212:E213"/>
    <mergeCell ref="F212:F213"/>
    <mergeCell ref="G210:G211"/>
    <mergeCell ref="H210:H211"/>
    <mergeCell ref="I210:I211"/>
    <mergeCell ref="J210:J211"/>
    <mergeCell ref="K210:K211"/>
    <mergeCell ref="L210:L211"/>
    <mergeCell ref="M208:M209"/>
    <mergeCell ref="N208:N209"/>
    <mergeCell ref="O208:O209"/>
    <mergeCell ref="P208:P209"/>
    <mergeCell ref="A210:A211"/>
    <mergeCell ref="B210:B211"/>
    <mergeCell ref="C210:C211"/>
    <mergeCell ref="D210:D211"/>
    <mergeCell ref="E210:E211"/>
    <mergeCell ref="F210:F211"/>
    <mergeCell ref="G208:G209"/>
    <mergeCell ref="H208:H209"/>
    <mergeCell ref="I208:I209"/>
    <mergeCell ref="J208:J209"/>
    <mergeCell ref="K208:K209"/>
    <mergeCell ref="L208:L209"/>
    <mergeCell ref="M218:M219"/>
    <mergeCell ref="N218:N219"/>
    <mergeCell ref="O218:O219"/>
    <mergeCell ref="P218:P219"/>
    <mergeCell ref="A220:A221"/>
    <mergeCell ref="B220:B221"/>
    <mergeCell ref="C220:C221"/>
    <mergeCell ref="D220:D221"/>
    <mergeCell ref="E220:E221"/>
    <mergeCell ref="F220:F221"/>
    <mergeCell ref="G218:G219"/>
    <mergeCell ref="H218:H219"/>
    <mergeCell ref="I218:I219"/>
    <mergeCell ref="J218:J219"/>
    <mergeCell ref="K218:K219"/>
    <mergeCell ref="L218:L219"/>
    <mergeCell ref="M216:M217"/>
    <mergeCell ref="N216:N217"/>
    <mergeCell ref="O216:O217"/>
    <mergeCell ref="P216:P217"/>
    <mergeCell ref="A218:A219"/>
    <mergeCell ref="B218:B219"/>
    <mergeCell ref="C218:C219"/>
    <mergeCell ref="D218:D219"/>
    <mergeCell ref="E218:E219"/>
    <mergeCell ref="F218:F219"/>
    <mergeCell ref="G216:G217"/>
    <mergeCell ref="H216:H217"/>
    <mergeCell ref="I216:I217"/>
    <mergeCell ref="J216:J217"/>
    <mergeCell ref="K216:K217"/>
    <mergeCell ref="L216:L217"/>
    <mergeCell ref="M214:M215"/>
    <mergeCell ref="N214:N215"/>
    <mergeCell ref="O214:O215"/>
    <mergeCell ref="P214:P215"/>
    <mergeCell ref="A216:A217"/>
    <mergeCell ref="B216:B217"/>
    <mergeCell ref="C216:C217"/>
    <mergeCell ref="D216:D217"/>
    <mergeCell ref="E216:E217"/>
    <mergeCell ref="F216:F217"/>
    <mergeCell ref="G214:G215"/>
    <mergeCell ref="H214:H215"/>
    <mergeCell ref="I214:I215"/>
    <mergeCell ref="J214:J215"/>
    <mergeCell ref="K214:K215"/>
    <mergeCell ref="L214:L215"/>
    <mergeCell ref="M224:M225"/>
    <mergeCell ref="N224:N225"/>
    <mergeCell ref="O224:O225"/>
    <mergeCell ref="P224:P225"/>
    <mergeCell ref="A226:A227"/>
    <mergeCell ref="B226:B227"/>
    <mergeCell ref="C226:C227"/>
    <mergeCell ref="D226:D227"/>
    <mergeCell ref="E226:E227"/>
    <mergeCell ref="F226:F227"/>
    <mergeCell ref="G224:G225"/>
    <mergeCell ref="H224:H225"/>
    <mergeCell ref="I224:I225"/>
    <mergeCell ref="J224:J225"/>
    <mergeCell ref="K224:K225"/>
    <mergeCell ref="L224:L225"/>
    <mergeCell ref="M222:M223"/>
    <mergeCell ref="N222:N223"/>
    <mergeCell ref="O222:O223"/>
    <mergeCell ref="P222:P223"/>
    <mergeCell ref="A224:A225"/>
    <mergeCell ref="B224:B225"/>
    <mergeCell ref="C224:C225"/>
    <mergeCell ref="D224:D225"/>
    <mergeCell ref="E224:E225"/>
    <mergeCell ref="F224:F225"/>
    <mergeCell ref="G222:G223"/>
    <mergeCell ref="H222:H223"/>
    <mergeCell ref="I222:I223"/>
    <mergeCell ref="J222:J223"/>
    <mergeCell ref="K222:K223"/>
    <mergeCell ref="L222:L223"/>
    <mergeCell ref="M220:M221"/>
    <mergeCell ref="N220:N221"/>
    <mergeCell ref="O220:O221"/>
    <mergeCell ref="P220:P221"/>
    <mergeCell ref="A222:A223"/>
    <mergeCell ref="B222:B223"/>
    <mergeCell ref="C222:C223"/>
    <mergeCell ref="D222:D223"/>
    <mergeCell ref="E222:E223"/>
    <mergeCell ref="F222:F223"/>
    <mergeCell ref="G220:G221"/>
    <mergeCell ref="H220:H221"/>
    <mergeCell ref="I220:I221"/>
    <mergeCell ref="J220:J221"/>
    <mergeCell ref="K220:K221"/>
    <mergeCell ref="L220:L221"/>
    <mergeCell ref="M230:M231"/>
    <mergeCell ref="N230:N231"/>
    <mergeCell ref="O230:O231"/>
    <mergeCell ref="P230:P231"/>
    <mergeCell ref="A232:A233"/>
    <mergeCell ref="B232:B233"/>
    <mergeCell ref="C232:C233"/>
    <mergeCell ref="D232:D233"/>
    <mergeCell ref="E232:E233"/>
    <mergeCell ref="F232:F233"/>
    <mergeCell ref="G230:G231"/>
    <mergeCell ref="H230:H231"/>
    <mergeCell ref="I230:I231"/>
    <mergeCell ref="J230:J231"/>
    <mergeCell ref="K230:K231"/>
    <mergeCell ref="L230:L231"/>
    <mergeCell ref="M228:M229"/>
    <mergeCell ref="N228:N229"/>
    <mergeCell ref="O228:O229"/>
    <mergeCell ref="P228:P229"/>
    <mergeCell ref="A230:A231"/>
    <mergeCell ref="B230:B231"/>
    <mergeCell ref="C230:C231"/>
    <mergeCell ref="D230:D231"/>
    <mergeCell ref="E230:E231"/>
    <mergeCell ref="F230:F231"/>
    <mergeCell ref="G228:G229"/>
    <mergeCell ref="H228:H229"/>
    <mergeCell ref="I228:I229"/>
    <mergeCell ref="J228:J229"/>
    <mergeCell ref="K228:K229"/>
    <mergeCell ref="L228:L229"/>
    <mergeCell ref="M226:M227"/>
    <mergeCell ref="N226:N227"/>
    <mergeCell ref="O226:O227"/>
    <mergeCell ref="P226:P227"/>
    <mergeCell ref="A228:A229"/>
    <mergeCell ref="B228:B229"/>
    <mergeCell ref="C228:C229"/>
    <mergeCell ref="D228:D229"/>
    <mergeCell ref="E228:E229"/>
    <mergeCell ref="F228:F229"/>
    <mergeCell ref="G226:G227"/>
    <mergeCell ref="H226:H227"/>
    <mergeCell ref="I226:I227"/>
    <mergeCell ref="J226:J227"/>
    <mergeCell ref="K226:K227"/>
    <mergeCell ref="L226:L227"/>
    <mergeCell ref="M237:M238"/>
    <mergeCell ref="N237:N238"/>
    <mergeCell ref="O237:O238"/>
    <mergeCell ref="P237:P238"/>
    <mergeCell ref="A239:A240"/>
    <mergeCell ref="B239:B240"/>
    <mergeCell ref="C239:C240"/>
    <mergeCell ref="D239:D240"/>
    <mergeCell ref="E239:E240"/>
    <mergeCell ref="F239:F240"/>
    <mergeCell ref="G237:G238"/>
    <mergeCell ref="H237:H238"/>
    <mergeCell ref="I237:I238"/>
    <mergeCell ref="J237:J238"/>
    <mergeCell ref="K237:K238"/>
    <mergeCell ref="L237:L238"/>
    <mergeCell ref="M234:M235"/>
    <mergeCell ref="N234:N235"/>
    <mergeCell ref="O234:O235"/>
    <mergeCell ref="P234:P235"/>
    <mergeCell ref="A237:A238"/>
    <mergeCell ref="B237:B238"/>
    <mergeCell ref="C237:C238"/>
    <mergeCell ref="D237:D238"/>
    <mergeCell ref="E237:E238"/>
    <mergeCell ref="F237:F238"/>
    <mergeCell ref="G234:G235"/>
    <mergeCell ref="H234:H235"/>
    <mergeCell ref="I234:I235"/>
    <mergeCell ref="J234:J235"/>
    <mergeCell ref="K234:K235"/>
    <mergeCell ref="L234:L235"/>
    <mergeCell ref="M232:M233"/>
    <mergeCell ref="N232:N233"/>
    <mergeCell ref="O232:O233"/>
    <mergeCell ref="P232:P233"/>
    <mergeCell ref="A234:A235"/>
    <mergeCell ref="B234:B235"/>
    <mergeCell ref="C234:C235"/>
    <mergeCell ref="D234:D235"/>
    <mergeCell ref="E234:E235"/>
    <mergeCell ref="F234:F235"/>
    <mergeCell ref="G232:G233"/>
    <mergeCell ref="H232:H233"/>
    <mergeCell ref="I232:I233"/>
    <mergeCell ref="J232:J233"/>
    <mergeCell ref="K232:K233"/>
    <mergeCell ref="L232:L233"/>
    <mergeCell ref="M243:M244"/>
    <mergeCell ref="N243:N244"/>
    <mergeCell ref="O243:O244"/>
    <mergeCell ref="P243:P244"/>
    <mergeCell ref="A245:A246"/>
    <mergeCell ref="B245:B246"/>
    <mergeCell ref="C245:C246"/>
    <mergeCell ref="D245:D246"/>
    <mergeCell ref="E245:E246"/>
    <mergeCell ref="F245:F246"/>
    <mergeCell ref="G243:G244"/>
    <mergeCell ref="H243:H244"/>
    <mergeCell ref="I243:I244"/>
    <mergeCell ref="J243:J244"/>
    <mergeCell ref="K243:K244"/>
    <mergeCell ref="L243:L244"/>
    <mergeCell ref="M241:M242"/>
    <mergeCell ref="N241:N242"/>
    <mergeCell ref="O241:O242"/>
    <mergeCell ref="P241:P242"/>
    <mergeCell ref="A243:A244"/>
    <mergeCell ref="B243:B244"/>
    <mergeCell ref="C243:C244"/>
    <mergeCell ref="D243:D244"/>
    <mergeCell ref="E243:E244"/>
    <mergeCell ref="F243:F244"/>
    <mergeCell ref="G241:G242"/>
    <mergeCell ref="H241:H242"/>
    <mergeCell ref="I241:I242"/>
    <mergeCell ref="J241:J242"/>
    <mergeCell ref="K241:K242"/>
    <mergeCell ref="L241:L242"/>
    <mergeCell ref="M239:M240"/>
    <mergeCell ref="N239:N240"/>
    <mergeCell ref="O239:O240"/>
    <mergeCell ref="P239:P240"/>
    <mergeCell ref="A241:A242"/>
    <mergeCell ref="B241:B242"/>
    <mergeCell ref="C241:C242"/>
    <mergeCell ref="D241:D242"/>
    <mergeCell ref="E241:E242"/>
    <mergeCell ref="F241:F242"/>
    <mergeCell ref="G239:G240"/>
    <mergeCell ref="H239:H240"/>
    <mergeCell ref="I239:I240"/>
    <mergeCell ref="J239:J240"/>
    <mergeCell ref="K239:K240"/>
    <mergeCell ref="L239:L240"/>
    <mergeCell ref="M249:M250"/>
    <mergeCell ref="N249:N250"/>
    <mergeCell ref="O249:O250"/>
    <mergeCell ref="P249:P250"/>
    <mergeCell ref="A251:A252"/>
    <mergeCell ref="B251:B252"/>
    <mergeCell ref="C251:C252"/>
    <mergeCell ref="D251:D252"/>
    <mergeCell ref="E251:E252"/>
    <mergeCell ref="F251:F252"/>
    <mergeCell ref="G249:G250"/>
    <mergeCell ref="H249:H250"/>
    <mergeCell ref="I249:I250"/>
    <mergeCell ref="J249:J250"/>
    <mergeCell ref="K249:K250"/>
    <mergeCell ref="L249:L250"/>
    <mergeCell ref="M247:M248"/>
    <mergeCell ref="N247:N248"/>
    <mergeCell ref="O247:O248"/>
    <mergeCell ref="P247:P248"/>
    <mergeCell ref="A249:A250"/>
    <mergeCell ref="B249:B250"/>
    <mergeCell ref="C249:C250"/>
    <mergeCell ref="D249:D250"/>
    <mergeCell ref="E249:E250"/>
    <mergeCell ref="F249:F250"/>
    <mergeCell ref="G247:G248"/>
    <mergeCell ref="H247:H248"/>
    <mergeCell ref="I247:I248"/>
    <mergeCell ref="J247:J248"/>
    <mergeCell ref="K247:K248"/>
    <mergeCell ref="L247:L248"/>
    <mergeCell ref="M245:M246"/>
    <mergeCell ref="N245:N246"/>
    <mergeCell ref="O245:O246"/>
    <mergeCell ref="P245:P246"/>
    <mergeCell ref="A247:A248"/>
    <mergeCell ref="B247:B248"/>
    <mergeCell ref="C247:C248"/>
    <mergeCell ref="D247:D248"/>
    <mergeCell ref="E247:E248"/>
    <mergeCell ref="F247:F248"/>
    <mergeCell ref="G245:G246"/>
    <mergeCell ref="H245:H246"/>
    <mergeCell ref="I245:I246"/>
    <mergeCell ref="J245:J246"/>
    <mergeCell ref="K245:K246"/>
    <mergeCell ref="L245:L246"/>
    <mergeCell ref="M255:M256"/>
    <mergeCell ref="N255:N256"/>
    <mergeCell ref="O255:O256"/>
    <mergeCell ref="P255:P256"/>
    <mergeCell ref="A257:A258"/>
    <mergeCell ref="B257:B258"/>
    <mergeCell ref="C257:C258"/>
    <mergeCell ref="D257:D258"/>
    <mergeCell ref="E257:E258"/>
    <mergeCell ref="F257:F258"/>
    <mergeCell ref="G255:G256"/>
    <mergeCell ref="H255:H256"/>
    <mergeCell ref="I255:I256"/>
    <mergeCell ref="J255:J256"/>
    <mergeCell ref="K255:K256"/>
    <mergeCell ref="L255:L256"/>
    <mergeCell ref="M253:M254"/>
    <mergeCell ref="N253:N254"/>
    <mergeCell ref="O253:O254"/>
    <mergeCell ref="P253:P254"/>
    <mergeCell ref="A255:A256"/>
    <mergeCell ref="B255:B256"/>
    <mergeCell ref="C255:C256"/>
    <mergeCell ref="D255:D256"/>
    <mergeCell ref="E255:E256"/>
    <mergeCell ref="F255:F256"/>
    <mergeCell ref="G253:G254"/>
    <mergeCell ref="H253:H254"/>
    <mergeCell ref="I253:I254"/>
    <mergeCell ref="J253:J254"/>
    <mergeCell ref="K253:K254"/>
    <mergeCell ref="L253:L254"/>
    <mergeCell ref="M251:M252"/>
    <mergeCell ref="N251:N252"/>
    <mergeCell ref="O251:O252"/>
    <mergeCell ref="P251:P252"/>
    <mergeCell ref="A253:A254"/>
    <mergeCell ref="B253:B254"/>
    <mergeCell ref="C253:C254"/>
    <mergeCell ref="D253:D254"/>
    <mergeCell ref="E253:E254"/>
    <mergeCell ref="F253:F254"/>
    <mergeCell ref="G251:G252"/>
    <mergeCell ref="H251:H252"/>
    <mergeCell ref="I251:I252"/>
    <mergeCell ref="J251:J252"/>
    <mergeCell ref="K251:K252"/>
    <mergeCell ref="L251:L252"/>
    <mergeCell ref="M261:M262"/>
    <mergeCell ref="N261:N262"/>
    <mergeCell ref="O261:O262"/>
    <mergeCell ref="P261:P262"/>
    <mergeCell ref="A263:A264"/>
    <mergeCell ref="B263:B264"/>
    <mergeCell ref="C263:C264"/>
    <mergeCell ref="D263:D264"/>
    <mergeCell ref="E263:E264"/>
    <mergeCell ref="F263:F264"/>
    <mergeCell ref="G261:G262"/>
    <mergeCell ref="H261:H262"/>
    <mergeCell ref="I261:I262"/>
    <mergeCell ref="J261:J262"/>
    <mergeCell ref="K261:K262"/>
    <mergeCell ref="L261:L262"/>
    <mergeCell ref="M259:M260"/>
    <mergeCell ref="N259:N260"/>
    <mergeCell ref="O259:O260"/>
    <mergeCell ref="P259:P260"/>
    <mergeCell ref="A261:A262"/>
    <mergeCell ref="B261:B262"/>
    <mergeCell ref="C261:C262"/>
    <mergeCell ref="D261:D262"/>
    <mergeCell ref="E261:E262"/>
    <mergeCell ref="F261:F262"/>
    <mergeCell ref="G259:G260"/>
    <mergeCell ref="H259:H260"/>
    <mergeCell ref="I259:I260"/>
    <mergeCell ref="J259:J260"/>
    <mergeCell ref="K259:K260"/>
    <mergeCell ref="L259:L260"/>
    <mergeCell ref="M257:M258"/>
    <mergeCell ref="N257:N258"/>
    <mergeCell ref="O257:O258"/>
    <mergeCell ref="P257:P258"/>
    <mergeCell ref="A259:A260"/>
    <mergeCell ref="B259:B260"/>
    <mergeCell ref="C259:C260"/>
    <mergeCell ref="D259:D260"/>
    <mergeCell ref="E259:E260"/>
    <mergeCell ref="F259:F260"/>
    <mergeCell ref="G257:G258"/>
    <mergeCell ref="H257:H258"/>
    <mergeCell ref="I257:I258"/>
    <mergeCell ref="J257:J258"/>
    <mergeCell ref="K257:K258"/>
    <mergeCell ref="L257:L258"/>
    <mergeCell ref="M268:M269"/>
    <mergeCell ref="N268:N269"/>
    <mergeCell ref="O268:O269"/>
    <mergeCell ref="P268:P269"/>
    <mergeCell ref="A270:A271"/>
    <mergeCell ref="B270:B271"/>
    <mergeCell ref="C270:C271"/>
    <mergeCell ref="D270:D271"/>
    <mergeCell ref="E270:E271"/>
    <mergeCell ref="F270:F271"/>
    <mergeCell ref="G268:G269"/>
    <mergeCell ref="H268:H269"/>
    <mergeCell ref="I268:I269"/>
    <mergeCell ref="J268:J269"/>
    <mergeCell ref="K268:K269"/>
    <mergeCell ref="L268:L269"/>
    <mergeCell ref="M266:M267"/>
    <mergeCell ref="N266:N267"/>
    <mergeCell ref="O266:O267"/>
    <mergeCell ref="P266:P267"/>
    <mergeCell ref="A268:A269"/>
    <mergeCell ref="B268:B269"/>
    <mergeCell ref="C268:C269"/>
    <mergeCell ref="D268:D269"/>
    <mergeCell ref="E268:E269"/>
    <mergeCell ref="F268:F269"/>
    <mergeCell ref="G266:G267"/>
    <mergeCell ref="H266:H267"/>
    <mergeCell ref="I266:I267"/>
    <mergeCell ref="J266:J267"/>
    <mergeCell ref="K266:K267"/>
    <mergeCell ref="L266:L267"/>
    <mergeCell ref="M263:M264"/>
    <mergeCell ref="N263:N264"/>
    <mergeCell ref="O263:O264"/>
    <mergeCell ref="P263:P264"/>
    <mergeCell ref="A266:A267"/>
    <mergeCell ref="B266:B267"/>
    <mergeCell ref="C266:C267"/>
    <mergeCell ref="D266:D267"/>
    <mergeCell ref="E266:E267"/>
    <mergeCell ref="F266:F267"/>
    <mergeCell ref="G263:G264"/>
    <mergeCell ref="H263:H264"/>
    <mergeCell ref="I263:I264"/>
    <mergeCell ref="J263:J264"/>
    <mergeCell ref="K263:K264"/>
    <mergeCell ref="L263:L264"/>
    <mergeCell ref="M274:M275"/>
    <mergeCell ref="N274:N275"/>
    <mergeCell ref="O274:O275"/>
    <mergeCell ref="P274:P275"/>
    <mergeCell ref="A276:A277"/>
    <mergeCell ref="B276:B277"/>
    <mergeCell ref="C276:C277"/>
    <mergeCell ref="D276:D277"/>
    <mergeCell ref="E276:E277"/>
    <mergeCell ref="F276:F277"/>
    <mergeCell ref="G274:G275"/>
    <mergeCell ref="H274:H275"/>
    <mergeCell ref="I274:I275"/>
    <mergeCell ref="J274:J275"/>
    <mergeCell ref="K274:K275"/>
    <mergeCell ref="L274:L275"/>
    <mergeCell ref="M272:M273"/>
    <mergeCell ref="N272:N273"/>
    <mergeCell ref="O272:O273"/>
    <mergeCell ref="P272:P273"/>
    <mergeCell ref="A274:A275"/>
    <mergeCell ref="B274:B275"/>
    <mergeCell ref="C274:C275"/>
    <mergeCell ref="D274:D275"/>
    <mergeCell ref="E274:E275"/>
    <mergeCell ref="F274:F275"/>
    <mergeCell ref="G272:G273"/>
    <mergeCell ref="H272:H273"/>
    <mergeCell ref="I272:I273"/>
    <mergeCell ref="J272:J273"/>
    <mergeCell ref="K272:K273"/>
    <mergeCell ref="L272:L273"/>
    <mergeCell ref="M270:M271"/>
    <mergeCell ref="N270:N271"/>
    <mergeCell ref="O270:O271"/>
    <mergeCell ref="P270:P271"/>
    <mergeCell ref="A272:A273"/>
    <mergeCell ref="B272:B273"/>
    <mergeCell ref="C272:C273"/>
    <mergeCell ref="D272:D273"/>
    <mergeCell ref="E272:E273"/>
    <mergeCell ref="F272:F273"/>
    <mergeCell ref="G270:G271"/>
    <mergeCell ref="H270:H271"/>
    <mergeCell ref="I270:I271"/>
    <mergeCell ref="J270:J271"/>
    <mergeCell ref="K270:K271"/>
    <mergeCell ref="L270:L271"/>
    <mergeCell ref="M280:M281"/>
    <mergeCell ref="N280:N281"/>
    <mergeCell ref="O280:O281"/>
    <mergeCell ref="P280:P281"/>
    <mergeCell ref="A282:A283"/>
    <mergeCell ref="B282:B283"/>
    <mergeCell ref="C282:C283"/>
    <mergeCell ref="D282:D283"/>
    <mergeCell ref="E282:E283"/>
    <mergeCell ref="F282:F283"/>
    <mergeCell ref="G280:G281"/>
    <mergeCell ref="H280:H281"/>
    <mergeCell ref="I280:I281"/>
    <mergeCell ref="J280:J281"/>
    <mergeCell ref="K280:K281"/>
    <mergeCell ref="L280:L281"/>
    <mergeCell ref="M278:M279"/>
    <mergeCell ref="N278:N279"/>
    <mergeCell ref="O278:O279"/>
    <mergeCell ref="P278:P279"/>
    <mergeCell ref="A280:A281"/>
    <mergeCell ref="B280:B281"/>
    <mergeCell ref="C280:C281"/>
    <mergeCell ref="D280:D281"/>
    <mergeCell ref="E280:E281"/>
    <mergeCell ref="F280:F281"/>
    <mergeCell ref="G278:G279"/>
    <mergeCell ref="H278:H279"/>
    <mergeCell ref="I278:I279"/>
    <mergeCell ref="J278:J279"/>
    <mergeCell ref="K278:K279"/>
    <mergeCell ref="L278:L279"/>
    <mergeCell ref="M276:M277"/>
    <mergeCell ref="N276:N277"/>
    <mergeCell ref="O276:O277"/>
    <mergeCell ref="P276:P277"/>
    <mergeCell ref="A278:A279"/>
    <mergeCell ref="B278:B279"/>
    <mergeCell ref="C278:C279"/>
    <mergeCell ref="D278:D279"/>
    <mergeCell ref="E278:E279"/>
    <mergeCell ref="F278:F279"/>
    <mergeCell ref="G276:G277"/>
    <mergeCell ref="H276:H277"/>
    <mergeCell ref="I276:I277"/>
    <mergeCell ref="J276:J277"/>
    <mergeCell ref="K276:K277"/>
    <mergeCell ref="L276:L277"/>
    <mergeCell ref="M286:M287"/>
    <mergeCell ref="N286:N287"/>
    <mergeCell ref="O286:O287"/>
    <mergeCell ref="P286:P287"/>
    <mergeCell ref="A288:A289"/>
    <mergeCell ref="B288:B289"/>
    <mergeCell ref="C288:C289"/>
    <mergeCell ref="D288:D289"/>
    <mergeCell ref="E288:E289"/>
    <mergeCell ref="F288:F289"/>
    <mergeCell ref="G286:G287"/>
    <mergeCell ref="H286:H287"/>
    <mergeCell ref="I286:I287"/>
    <mergeCell ref="J286:J287"/>
    <mergeCell ref="K286:K287"/>
    <mergeCell ref="L286:L287"/>
    <mergeCell ref="M284:M285"/>
    <mergeCell ref="N284:N285"/>
    <mergeCell ref="O284:O285"/>
    <mergeCell ref="P284:P285"/>
    <mergeCell ref="A286:A287"/>
    <mergeCell ref="B286:B287"/>
    <mergeCell ref="C286:C287"/>
    <mergeCell ref="D286:D287"/>
    <mergeCell ref="E286:E287"/>
    <mergeCell ref="F286:F287"/>
    <mergeCell ref="G284:G285"/>
    <mergeCell ref="H284:H285"/>
    <mergeCell ref="I284:I285"/>
    <mergeCell ref="J284:J285"/>
    <mergeCell ref="K284:K285"/>
    <mergeCell ref="L284:L285"/>
    <mergeCell ref="M282:M283"/>
    <mergeCell ref="N282:N283"/>
    <mergeCell ref="O282:O283"/>
    <mergeCell ref="P282:P283"/>
    <mergeCell ref="A284:A285"/>
    <mergeCell ref="B284:B285"/>
    <mergeCell ref="C284:C285"/>
    <mergeCell ref="D284:D285"/>
    <mergeCell ref="E284:E285"/>
    <mergeCell ref="F284:F285"/>
    <mergeCell ref="G282:G283"/>
    <mergeCell ref="H282:H283"/>
    <mergeCell ref="I282:I283"/>
    <mergeCell ref="J282:J283"/>
    <mergeCell ref="K282:K283"/>
    <mergeCell ref="L282:L283"/>
    <mergeCell ref="M292:M293"/>
    <mergeCell ref="N292:N293"/>
    <mergeCell ref="O292:O293"/>
    <mergeCell ref="P292:P293"/>
    <mergeCell ref="A294:A295"/>
    <mergeCell ref="B294:B295"/>
    <mergeCell ref="C294:C295"/>
    <mergeCell ref="D294:D295"/>
    <mergeCell ref="E294:E295"/>
    <mergeCell ref="F294:F295"/>
    <mergeCell ref="G292:G293"/>
    <mergeCell ref="H292:H293"/>
    <mergeCell ref="I292:I293"/>
    <mergeCell ref="J292:J293"/>
    <mergeCell ref="K292:K293"/>
    <mergeCell ref="L292:L293"/>
    <mergeCell ref="M290:M291"/>
    <mergeCell ref="N290:N291"/>
    <mergeCell ref="O290:O291"/>
    <mergeCell ref="P290:P291"/>
    <mergeCell ref="A292:A293"/>
    <mergeCell ref="B292:B293"/>
    <mergeCell ref="C292:C293"/>
    <mergeCell ref="D292:D293"/>
    <mergeCell ref="E292:E293"/>
    <mergeCell ref="F292:F293"/>
    <mergeCell ref="G290:G291"/>
    <mergeCell ref="H290:H291"/>
    <mergeCell ref="I290:I291"/>
    <mergeCell ref="J290:J291"/>
    <mergeCell ref="K290:K291"/>
    <mergeCell ref="L290:L291"/>
    <mergeCell ref="M288:M289"/>
    <mergeCell ref="N288:N289"/>
    <mergeCell ref="O288:O289"/>
    <mergeCell ref="P288:P289"/>
    <mergeCell ref="A290:A291"/>
    <mergeCell ref="B290:B291"/>
    <mergeCell ref="C290:C291"/>
    <mergeCell ref="D290:D291"/>
    <mergeCell ref="E290:E291"/>
    <mergeCell ref="F290:F291"/>
    <mergeCell ref="G288:G289"/>
    <mergeCell ref="H288:H289"/>
    <mergeCell ref="I288:I289"/>
    <mergeCell ref="J288:J289"/>
    <mergeCell ref="K288:K289"/>
    <mergeCell ref="L288:L289"/>
    <mergeCell ref="M298:M299"/>
    <mergeCell ref="N298:N299"/>
    <mergeCell ref="O298:O299"/>
    <mergeCell ref="P298:P299"/>
    <mergeCell ref="A301:A302"/>
    <mergeCell ref="B301:B302"/>
    <mergeCell ref="C301:C302"/>
    <mergeCell ref="D301:D302"/>
    <mergeCell ref="E301:E302"/>
    <mergeCell ref="F301:F302"/>
    <mergeCell ref="G298:G299"/>
    <mergeCell ref="H298:H299"/>
    <mergeCell ref="I298:I299"/>
    <mergeCell ref="J298:J299"/>
    <mergeCell ref="K298:K299"/>
    <mergeCell ref="L298:L299"/>
    <mergeCell ref="M296:M297"/>
    <mergeCell ref="N296:N297"/>
    <mergeCell ref="O296:O297"/>
    <mergeCell ref="P296:P297"/>
    <mergeCell ref="A298:A299"/>
    <mergeCell ref="B298:B299"/>
    <mergeCell ref="C298:C299"/>
    <mergeCell ref="D298:D299"/>
    <mergeCell ref="E298:E299"/>
    <mergeCell ref="F298:F299"/>
    <mergeCell ref="G296:G297"/>
    <mergeCell ref="H296:H297"/>
    <mergeCell ref="I296:I297"/>
    <mergeCell ref="J296:J297"/>
    <mergeCell ref="K296:K297"/>
    <mergeCell ref="L296:L297"/>
    <mergeCell ref="M294:M295"/>
    <mergeCell ref="N294:N295"/>
    <mergeCell ref="O294:O295"/>
    <mergeCell ref="P294:P295"/>
    <mergeCell ref="A296:A297"/>
    <mergeCell ref="B296:B297"/>
    <mergeCell ref="C296:C297"/>
    <mergeCell ref="D296:D297"/>
    <mergeCell ref="E296:E297"/>
    <mergeCell ref="F296:F297"/>
    <mergeCell ref="G294:G295"/>
    <mergeCell ref="H294:H295"/>
    <mergeCell ref="I294:I295"/>
    <mergeCell ref="J294:J295"/>
    <mergeCell ref="K294:K295"/>
    <mergeCell ref="L294:L295"/>
    <mergeCell ref="M316:M317"/>
    <mergeCell ref="N316:N317"/>
    <mergeCell ref="O316:O317"/>
    <mergeCell ref="P316:P317"/>
    <mergeCell ref="A320:A321"/>
    <mergeCell ref="B320:B321"/>
    <mergeCell ref="C320:C321"/>
    <mergeCell ref="D320:D321"/>
    <mergeCell ref="E320:E321"/>
    <mergeCell ref="F320:F321"/>
    <mergeCell ref="G316:G317"/>
    <mergeCell ref="H316:H317"/>
    <mergeCell ref="I316:I317"/>
    <mergeCell ref="J316:J317"/>
    <mergeCell ref="K316:K317"/>
    <mergeCell ref="L316:L317"/>
    <mergeCell ref="M314:M315"/>
    <mergeCell ref="N314:N315"/>
    <mergeCell ref="O314:O315"/>
    <mergeCell ref="P314:P315"/>
    <mergeCell ref="A316:A317"/>
    <mergeCell ref="B316:B317"/>
    <mergeCell ref="C316:C317"/>
    <mergeCell ref="D316:D317"/>
    <mergeCell ref="E316:E317"/>
    <mergeCell ref="F316:F317"/>
    <mergeCell ref="G314:G315"/>
    <mergeCell ref="H314:H315"/>
    <mergeCell ref="I314:I315"/>
    <mergeCell ref="J314:J315"/>
    <mergeCell ref="K314:K315"/>
    <mergeCell ref="L314:L315"/>
    <mergeCell ref="M301:M302"/>
    <mergeCell ref="N301:N302"/>
    <mergeCell ref="O301:O302"/>
    <mergeCell ref="P301:P302"/>
    <mergeCell ref="A314:A315"/>
    <mergeCell ref="B314:B315"/>
    <mergeCell ref="C314:C315"/>
    <mergeCell ref="D314:D315"/>
    <mergeCell ref="E314:E315"/>
    <mergeCell ref="F314:F315"/>
    <mergeCell ref="G301:G302"/>
    <mergeCell ref="H301:H302"/>
    <mergeCell ref="I301:I302"/>
    <mergeCell ref="J301:J302"/>
    <mergeCell ref="K301:K302"/>
    <mergeCell ref="L301:L302"/>
    <mergeCell ref="M329:M330"/>
    <mergeCell ref="N329:N330"/>
    <mergeCell ref="O329:O330"/>
    <mergeCell ref="P329:P330"/>
    <mergeCell ref="A331:A332"/>
    <mergeCell ref="B331:B332"/>
    <mergeCell ref="C331:C332"/>
    <mergeCell ref="D331:D332"/>
    <mergeCell ref="E331:E332"/>
    <mergeCell ref="F331:F332"/>
    <mergeCell ref="G329:G330"/>
    <mergeCell ref="H329:H330"/>
    <mergeCell ref="I329:I330"/>
    <mergeCell ref="J329:J330"/>
    <mergeCell ref="K329:K330"/>
    <mergeCell ref="L329:L330"/>
    <mergeCell ref="M322:M323"/>
    <mergeCell ref="N322:N323"/>
    <mergeCell ref="O322:O323"/>
    <mergeCell ref="P322:P323"/>
    <mergeCell ref="A329:A330"/>
    <mergeCell ref="B329:B330"/>
    <mergeCell ref="C329:C330"/>
    <mergeCell ref="D329:D330"/>
    <mergeCell ref="E329:E330"/>
    <mergeCell ref="F329:F330"/>
    <mergeCell ref="G322:G323"/>
    <mergeCell ref="H322:H323"/>
    <mergeCell ref="I322:I323"/>
    <mergeCell ref="J322:J323"/>
    <mergeCell ref="K322:K323"/>
    <mergeCell ref="L322:L323"/>
    <mergeCell ref="M320:M321"/>
    <mergeCell ref="N320:N321"/>
    <mergeCell ref="O320:O321"/>
    <mergeCell ref="P320:P321"/>
    <mergeCell ref="A322:A323"/>
    <mergeCell ref="B322:B323"/>
    <mergeCell ref="C322:C323"/>
    <mergeCell ref="D322:D323"/>
    <mergeCell ref="E322:E323"/>
    <mergeCell ref="F322:F323"/>
    <mergeCell ref="G320:G321"/>
    <mergeCell ref="H320:H321"/>
    <mergeCell ref="I320:I321"/>
    <mergeCell ref="J320:J321"/>
    <mergeCell ref="K320:K321"/>
    <mergeCell ref="L320:L321"/>
    <mergeCell ref="M339:M340"/>
    <mergeCell ref="N339:N340"/>
    <mergeCell ref="O339:O340"/>
    <mergeCell ref="P339:P340"/>
    <mergeCell ref="A342:A343"/>
    <mergeCell ref="B342:B343"/>
    <mergeCell ref="C342:C343"/>
    <mergeCell ref="D342:D343"/>
    <mergeCell ref="E342:E343"/>
    <mergeCell ref="F342:F343"/>
    <mergeCell ref="G339:G340"/>
    <mergeCell ref="H339:H340"/>
    <mergeCell ref="I339:I340"/>
    <mergeCell ref="J339:J340"/>
    <mergeCell ref="K339:K340"/>
    <mergeCell ref="L339:L340"/>
    <mergeCell ref="M337:M338"/>
    <mergeCell ref="N337:N338"/>
    <mergeCell ref="O337:O338"/>
    <mergeCell ref="P337:P338"/>
    <mergeCell ref="A339:A340"/>
    <mergeCell ref="B339:B340"/>
    <mergeCell ref="C339:C340"/>
    <mergeCell ref="D339:D340"/>
    <mergeCell ref="E339:E340"/>
    <mergeCell ref="F339:F340"/>
    <mergeCell ref="G337:G338"/>
    <mergeCell ref="H337:H338"/>
    <mergeCell ref="I337:I338"/>
    <mergeCell ref="J337:J338"/>
    <mergeCell ref="K337:K338"/>
    <mergeCell ref="L337:L338"/>
    <mergeCell ref="M331:M332"/>
    <mergeCell ref="N331:N332"/>
    <mergeCell ref="O331:O332"/>
    <mergeCell ref="P331:P332"/>
    <mergeCell ref="A337:A338"/>
    <mergeCell ref="B337:B338"/>
    <mergeCell ref="C337:C338"/>
    <mergeCell ref="D337:D338"/>
    <mergeCell ref="E337:E338"/>
    <mergeCell ref="F337:F338"/>
    <mergeCell ref="G331:G332"/>
    <mergeCell ref="H331:H332"/>
    <mergeCell ref="I331:I332"/>
    <mergeCell ref="J331:J332"/>
    <mergeCell ref="K331:K332"/>
    <mergeCell ref="L331:L332"/>
    <mergeCell ref="M346:M347"/>
    <mergeCell ref="N346:N347"/>
    <mergeCell ref="O346:O347"/>
    <mergeCell ref="P346:P347"/>
    <mergeCell ref="A348:A349"/>
    <mergeCell ref="B348:B349"/>
    <mergeCell ref="C348:C349"/>
    <mergeCell ref="D348:D349"/>
    <mergeCell ref="E348:E349"/>
    <mergeCell ref="F348:F349"/>
    <mergeCell ref="G346:G347"/>
    <mergeCell ref="H346:H347"/>
    <mergeCell ref="I346:I347"/>
    <mergeCell ref="J346:J347"/>
    <mergeCell ref="K346:K347"/>
    <mergeCell ref="L346:L347"/>
    <mergeCell ref="M344:M345"/>
    <mergeCell ref="N344:N345"/>
    <mergeCell ref="O344:O345"/>
    <mergeCell ref="P344:P345"/>
    <mergeCell ref="A346:A347"/>
    <mergeCell ref="B346:B347"/>
    <mergeCell ref="C346:C347"/>
    <mergeCell ref="D346:D347"/>
    <mergeCell ref="E346:E347"/>
    <mergeCell ref="F346:F347"/>
    <mergeCell ref="G344:G345"/>
    <mergeCell ref="H344:H345"/>
    <mergeCell ref="I344:I345"/>
    <mergeCell ref="J344:J345"/>
    <mergeCell ref="K344:K345"/>
    <mergeCell ref="L344:L345"/>
    <mergeCell ref="M342:M343"/>
    <mergeCell ref="N342:N343"/>
    <mergeCell ref="O342:O343"/>
    <mergeCell ref="P342:P343"/>
    <mergeCell ref="A344:A345"/>
    <mergeCell ref="B344:B345"/>
    <mergeCell ref="C344:C345"/>
    <mergeCell ref="D344:D345"/>
    <mergeCell ref="E344:E345"/>
    <mergeCell ref="F344:F345"/>
    <mergeCell ref="G342:G343"/>
    <mergeCell ref="H342:H343"/>
    <mergeCell ref="I342:I343"/>
    <mergeCell ref="J342:J343"/>
    <mergeCell ref="K342:K343"/>
    <mergeCell ref="L342:L343"/>
    <mergeCell ref="M353:M354"/>
    <mergeCell ref="N353:N354"/>
    <mergeCell ref="O353:O354"/>
    <mergeCell ref="P353:P354"/>
    <mergeCell ref="A355:A356"/>
    <mergeCell ref="B355:B356"/>
    <mergeCell ref="C355:C356"/>
    <mergeCell ref="D355:D356"/>
    <mergeCell ref="E355:E356"/>
    <mergeCell ref="F355:F356"/>
    <mergeCell ref="G353:G354"/>
    <mergeCell ref="H353:H354"/>
    <mergeCell ref="I353:I354"/>
    <mergeCell ref="J353:J354"/>
    <mergeCell ref="K353:K354"/>
    <mergeCell ref="L353:L354"/>
    <mergeCell ref="M351:M352"/>
    <mergeCell ref="N351:N352"/>
    <mergeCell ref="O351:O352"/>
    <mergeCell ref="P351:P352"/>
    <mergeCell ref="A353:A354"/>
    <mergeCell ref="B353:B354"/>
    <mergeCell ref="C353:C354"/>
    <mergeCell ref="D353:D354"/>
    <mergeCell ref="E353:E354"/>
    <mergeCell ref="F353:F354"/>
    <mergeCell ref="G351:G352"/>
    <mergeCell ref="H351:H352"/>
    <mergeCell ref="I351:I352"/>
    <mergeCell ref="J351:J352"/>
    <mergeCell ref="K351:K352"/>
    <mergeCell ref="L351:L352"/>
    <mergeCell ref="M348:M349"/>
    <mergeCell ref="N348:N349"/>
    <mergeCell ref="O348:O349"/>
    <mergeCell ref="P348:P349"/>
    <mergeCell ref="A351:A352"/>
    <mergeCell ref="B351:B352"/>
    <mergeCell ref="C351:C352"/>
    <mergeCell ref="D351:D352"/>
    <mergeCell ref="E351:E352"/>
    <mergeCell ref="F351:F352"/>
    <mergeCell ref="G348:G349"/>
    <mergeCell ref="H348:H349"/>
    <mergeCell ref="I348:I349"/>
    <mergeCell ref="J348:J349"/>
    <mergeCell ref="K348:K349"/>
    <mergeCell ref="L348:L349"/>
    <mergeCell ref="M359:M360"/>
    <mergeCell ref="N359:N360"/>
    <mergeCell ref="O359:O360"/>
    <mergeCell ref="P359:P360"/>
    <mergeCell ref="A361:A362"/>
    <mergeCell ref="B361:B362"/>
    <mergeCell ref="C361:C362"/>
    <mergeCell ref="D361:D362"/>
    <mergeCell ref="E361:E362"/>
    <mergeCell ref="F361:F362"/>
    <mergeCell ref="G359:G360"/>
    <mergeCell ref="H359:H360"/>
    <mergeCell ref="I359:I360"/>
    <mergeCell ref="J359:J360"/>
    <mergeCell ref="K359:K360"/>
    <mergeCell ref="L359:L360"/>
    <mergeCell ref="M357:M358"/>
    <mergeCell ref="N357:N358"/>
    <mergeCell ref="O357:O358"/>
    <mergeCell ref="P357:P358"/>
    <mergeCell ref="A359:A360"/>
    <mergeCell ref="B359:B360"/>
    <mergeCell ref="C359:C360"/>
    <mergeCell ref="D359:D360"/>
    <mergeCell ref="E359:E360"/>
    <mergeCell ref="F359:F360"/>
    <mergeCell ref="G357:G358"/>
    <mergeCell ref="H357:H358"/>
    <mergeCell ref="I357:I358"/>
    <mergeCell ref="J357:J358"/>
    <mergeCell ref="K357:K358"/>
    <mergeCell ref="L357:L358"/>
    <mergeCell ref="M355:M356"/>
    <mergeCell ref="N355:N356"/>
    <mergeCell ref="O355:O356"/>
    <mergeCell ref="P355:P356"/>
    <mergeCell ref="A357:A358"/>
    <mergeCell ref="B357:B358"/>
    <mergeCell ref="C357:C358"/>
    <mergeCell ref="D357:D358"/>
    <mergeCell ref="E357:E358"/>
    <mergeCell ref="F357:F358"/>
    <mergeCell ref="G355:G356"/>
    <mergeCell ref="H355:H356"/>
    <mergeCell ref="I355:I356"/>
    <mergeCell ref="J355:J356"/>
    <mergeCell ref="K355:K356"/>
    <mergeCell ref="L355:L356"/>
    <mergeCell ref="M365:M366"/>
    <mergeCell ref="N365:N366"/>
    <mergeCell ref="O365:O366"/>
    <mergeCell ref="P365:P366"/>
    <mergeCell ref="A367:A368"/>
    <mergeCell ref="B367:B368"/>
    <mergeCell ref="C367:C368"/>
    <mergeCell ref="D367:D368"/>
    <mergeCell ref="E367:E368"/>
    <mergeCell ref="F367:F368"/>
    <mergeCell ref="G365:G366"/>
    <mergeCell ref="H365:H366"/>
    <mergeCell ref="I365:I366"/>
    <mergeCell ref="J365:J366"/>
    <mergeCell ref="K365:K366"/>
    <mergeCell ref="L365:L366"/>
    <mergeCell ref="M363:M364"/>
    <mergeCell ref="N363:N364"/>
    <mergeCell ref="O363:O364"/>
    <mergeCell ref="P363:P364"/>
    <mergeCell ref="A365:A366"/>
    <mergeCell ref="B365:B366"/>
    <mergeCell ref="C365:C366"/>
    <mergeCell ref="D365:D366"/>
    <mergeCell ref="E365:E366"/>
    <mergeCell ref="F365:F366"/>
    <mergeCell ref="G363:G364"/>
    <mergeCell ref="H363:H364"/>
    <mergeCell ref="I363:I364"/>
    <mergeCell ref="J363:J364"/>
    <mergeCell ref="K363:K364"/>
    <mergeCell ref="L363:L364"/>
    <mergeCell ref="M361:M362"/>
    <mergeCell ref="N361:N362"/>
    <mergeCell ref="O361:O362"/>
    <mergeCell ref="P361:P362"/>
    <mergeCell ref="A363:A364"/>
    <mergeCell ref="B363:B364"/>
    <mergeCell ref="C363:C364"/>
    <mergeCell ref="D363:D364"/>
    <mergeCell ref="E363:E364"/>
    <mergeCell ref="F363:F364"/>
    <mergeCell ref="G361:G362"/>
    <mergeCell ref="H361:H362"/>
    <mergeCell ref="I361:I362"/>
    <mergeCell ref="J361:J362"/>
    <mergeCell ref="K361:K362"/>
    <mergeCell ref="L361:L362"/>
    <mergeCell ref="M371:M372"/>
    <mergeCell ref="N371:N372"/>
    <mergeCell ref="O371:O372"/>
    <mergeCell ref="P371:P372"/>
    <mergeCell ref="A373:A374"/>
    <mergeCell ref="B373:B374"/>
    <mergeCell ref="C373:C374"/>
    <mergeCell ref="D373:D374"/>
    <mergeCell ref="E373:E374"/>
    <mergeCell ref="F373:F374"/>
    <mergeCell ref="G371:G372"/>
    <mergeCell ref="H371:H372"/>
    <mergeCell ref="I371:I372"/>
    <mergeCell ref="J371:J372"/>
    <mergeCell ref="K371:K372"/>
    <mergeCell ref="L371:L372"/>
    <mergeCell ref="M369:M370"/>
    <mergeCell ref="N369:N370"/>
    <mergeCell ref="O369:O370"/>
    <mergeCell ref="P369:P370"/>
    <mergeCell ref="A371:A372"/>
    <mergeCell ref="B371:B372"/>
    <mergeCell ref="C371:C372"/>
    <mergeCell ref="D371:D372"/>
    <mergeCell ref="E371:E372"/>
    <mergeCell ref="F371:F372"/>
    <mergeCell ref="G369:G370"/>
    <mergeCell ref="H369:H370"/>
    <mergeCell ref="I369:I370"/>
    <mergeCell ref="J369:J370"/>
    <mergeCell ref="K369:K370"/>
    <mergeCell ref="L369:L370"/>
    <mergeCell ref="M367:M368"/>
    <mergeCell ref="N367:N368"/>
    <mergeCell ref="O367:O368"/>
    <mergeCell ref="P367:P368"/>
    <mergeCell ref="A369:A370"/>
    <mergeCell ref="B369:B370"/>
    <mergeCell ref="C369:C370"/>
    <mergeCell ref="D369:D370"/>
    <mergeCell ref="E369:E370"/>
    <mergeCell ref="F369:F370"/>
    <mergeCell ref="G367:G368"/>
    <mergeCell ref="H367:H368"/>
    <mergeCell ref="I367:I368"/>
    <mergeCell ref="J367:J368"/>
    <mergeCell ref="K367:K368"/>
    <mergeCell ref="L367:L368"/>
    <mergeCell ref="M377:M378"/>
    <mergeCell ref="N377:N378"/>
    <mergeCell ref="O377:O378"/>
    <mergeCell ref="P377:P378"/>
    <mergeCell ref="A379:A380"/>
    <mergeCell ref="B379:B380"/>
    <mergeCell ref="C379:C380"/>
    <mergeCell ref="D379:D380"/>
    <mergeCell ref="E379:E380"/>
    <mergeCell ref="F379:F380"/>
    <mergeCell ref="G377:G378"/>
    <mergeCell ref="H377:H378"/>
    <mergeCell ref="I377:I378"/>
    <mergeCell ref="J377:J378"/>
    <mergeCell ref="K377:K378"/>
    <mergeCell ref="L377:L378"/>
    <mergeCell ref="M375:M376"/>
    <mergeCell ref="N375:N376"/>
    <mergeCell ref="O375:O376"/>
    <mergeCell ref="P375:P376"/>
    <mergeCell ref="A377:A378"/>
    <mergeCell ref="B377:B378"/>
    <mergeCell ref="C377:C378"/>
    <mergeCell ref="D377:D378"/>
    <mergeCell ref="E377:E378"/>
    <mergeCell ref="F377:F378"/>
    <mergeCell ref="G375:G376"/>
    <mergeCell ref="H375:H376"/>
    <mergeCell ref="I375:I376"/>
    <mergeCell ref="J375:J376"/>
    <mergeCell ref="K375:K376"/>
    <mergeCell ref="L375:L376"/>
    <mergeCell ref="M373:M374"/>
    <mergeCell ref="N373:N374"/>
    <mergeCell ref="O373:O374"/>
    <mergeCell ref="P373:P374"/>
    <mergeCell ref="A375:A376"/>
    <mergeCell ref="B375:B376"/>
    <mergeCell ref="C375:C376"/>
    <mergeCell ref="D375:D376"/>
    <mergeCell ref="E375:E376"/>
    <mergeCell ref="F375:F376"/>
    <mergeCell ref="G373:G374"/>
    <mergeCell ref="H373:H374"/>
    <mergeCell ref="I373:I374"/>
    <mergeCell ref="J373:J374"/>
    <mergeCell ref="K373:K374"/>
    <mergeCell ref="L373:L374"/>
    <mergeCell ref="M383:M384"/>
    <mergeCell ref="N383:N384"/>
    <mergeCell ref="O383:O384"/>
    <mergeCell ref="P383:P384"/>
    <mergeCell ref="A385:A386"/>
    <mergeCell ref="B385:B386"/>
    <mergeCell ref="C385:C386"/>
    <mergeCell ref="D385:D386"/>
    <mergeCell ref="E385:E386"/>
    <mergeCell ref="F385:F386"/>
    <mergeCell ref="G383:G384"/>
    <mergeCell ref="H383:H384"/>
    <mergeCell ref="I383:I384"/>
    <mergeCell ref="J383:J384"/>
    <mergeCell ref="K383:K384"/>
    <mergeCell ref="L383:L384"/>
    <mergeCell ref="M381:M382"/>
    <mergeCell ref="N381:N382"/>
    <mergeCell ref="O381:O382"/>
    <mergeCell ref="P381:P382"/>
    <mergeCell ref="A383:A384"/>
    <mergeCell ref="B383:B384"/>
    <mergeCell ref="C383:C384"/>
    <mergeCell ref="D383:D384"/>
    <mergeCell ref="E383:E384"/>
    <mergeCell ref="F383:F384"/>
    <mergeCell ref="G381:G382"/>
    <mergeCell ref="H381:H382"/>
    <mergeCell ref="I381:I382"/>
    <mergeCell ref="J381:J382"/>
    <mergeCell ref="K381:K382"/>
    <mergeCell ref="L381:L382"/>
    <mergeCell ref="M379:M380"/>
    <mergeCell ref="N379:N380"/>
    <mergeCell ref="O379:O380"/>
    <mergeCell ref="P379:P380"/>
    <mergeCell ref="A381:A382"/>
    <mergeCell ref="B381:B382"/>
    <mergeCell ref="C381:C382"/>
    <mergeCell ref="D381:D382"/>
    <mergeCell ref="E381:E382"/>
    <mergeCell ref="F381:F382"/>
    <mergeCell ref="G379:G380"/>
    <mergeCell ref="H379:H380"/>
    <mergeCell ref="I379:I380"/>
    <mergeCell ref="J379:J380"/>
    <mergeCell ref="K379:K380"/>
    <mergeCell ref="L379:L380"/>
    <mergeCell ref="M389:M390"/>
    <mergeCell ref="N389:N390"/>
    <mergeCell ref="O389:O390"/>
    <mergeCell ref="P389:P390"/>
    <mergeCell ref="A391:A392"/>
    <mergeCell ref="B391:B392"/>
    <mergeCell ref="C391:C392"/>
    <mergeCell ref="D391:D392"/>
    <mergeCell ref="E391:E392"/>
    <mergeCell ref="F391:F392"/>
    <mergeCell ref="G389:G390"/>
    <mergeCell ref="H389:H390"/>
    <mergeCell ref="I389:I390"/>
    <mergeCell ref="J389:J390"/>
    <mergeCell ref="K389:K390"/>
    <mergeCell ref="L389:L390"/>
    <mergeCell ref="M387:M388"/>
    <mergeCell ref="N387:N388"/>
    <mergeCell ref="O387:O388"/>
    <mergeCell ref="P387:P388"/>
    <mergeCell ref="A389:A390"/>
    <mergeCell ref="B389:B390"/>
    <mergeCell ref="C389:C390"/>
    <mergeCell ref="D389:D390"/>
    <mergeCell ref="E389:E390"/>
    <mergeCell ref="F389:F390"/>
    <mergeCell ref="G387:G388"/>
    <mergeCell ref="H387:H388"/>
    <mergeCell ref="I387:I388"/>
    <mergeCell ref="J387:J388"/>
    <mergeCell ref="K387:K388"/>
    <mergeCell ref="L387:L388"/>
    <mergeCell ref="M385:M386"/>
    <mergeCell ref="N385:N386"/>
    <mergeCell ref="O385:O386"/>
    <mergeCell ref="P385:P386"/>
    <mergeCell ref="A387:A388"/>
    <mergeCell ref="B387:B388"/>
    <mergeCell ref="C387:C388"/>
    <mergeCell ref="D387:D388"/>
    <mergeCell ref="E387:E388"/>
    <mergeCell ref="F387:F388"/>
    <mergeCell ref="G385:G386"/>
    <mergeCell ref="H385:H386"/>
    <mergeCell ref="I385:I386"/>
    <mergeCell ref="J385:J386"/>
    <mergeCell ref="K385:K386"/>
    <mergeCell ref="L385:L386"/>
    <mergeCell ref="M395:M396"/>
    <mergeCell ref="N395:N396"/>
    <mergeCell ref="O395:O396"/>
    <mergeCell ref="P395:P396"/>
    <mergeCell ref="A397:A398"/>
    <mergeCell ref="B397:B398"/>
    <mergeCell ref="C397:C398"/>
    <mergeCell ref="D397:D398"/>
    <mergeCell ref="E397:E398"/>
    <mergeCell ref="F397:F398"/>
    <mergeCell ref="G395:G396"/>
    <mergeCell ref="H395:H396"/>
    <mergeCell ref="I395:I396"/>
    <mergeCell ref="J395:J396"/>
    <mergeCell ref="K395:K396"/>
    <mergeCell ref="L395:L396"/>
    <mergeCell ref="M393:M394"/>
    <mergeCell ref="N393:N394"/>
    <mergeCell ref="O393:O394"/>
    <mergeCell ref="P393:P394"/>
    <mergeCell ref="A395:A396"/>
    <mergeCell ref="B395:B396"/>
    <mergeCell ref="C395:C396"/>
    <mergeCell ref="D395:D396"/>
    <mergeCell ref="E395:E396"/>
    <mergeCell ref="F395:F396"/>
    <mergeCell ref="G393:G394"/>
    <mergeCell ref="H393:H394"/>
    <mergeCell ref="I393:I394"/>
    <mergeCell ref="J393:J394"/>
    <mergeCell ref="K393:K394"/>
    <mergeCell ref="L393:L394"/>
    <mergeCell ref="M391:M392"/>
    <mergeCell ref="N391:N392"/>
    <mergeCell ref="O391:O392"/>
    <mergeCell ref="P391:P392"/>
    <mergeCell ref="A393:A394"/>
    <mergeCell ref="B393:B394"/>
    <mergeCell ref="C393:C394"/>
    <mergeCell ref="D393:D394"/>
    <mergeCell ref="E393:E394"/>
    <mergeCell ref="F393:F394"/>
    <mergeCell ref="G391:G392"/>
    <mergeCell ref="H391:H392"/>
    <mergeCell ref="I391:I392"/>
    <mergeCell ref="J391:J392"/>
    <mergeCell ref="K391:K392"/>
    <mergeCell ref="L391:L392"/>
    <mergeCell ref="M401:M402"/>
    <mergeCell ref="N401:N402"/>
    <mergeCell ref="O401:O402"/>
    <mergeCell ref="P401:P402"/>
    <mergeCell ref="A403:A404"/>
    <mergeCell ref="B403:B404"/>
    <mergeCell ref="C403:C404"/>
    <mergeCell ref="D403:D404"/>
    <mergeCell ref="E403:E404"/>
    <mergeCell ref="F403:F404"/>
    <mergeCell ref="G401:G402"/>
    <mergeCell ref="H401:H402"/>
    <mergeCell ref="I401:I402"/>
    <mergeCell ref="J401:J402"/>
    <mergeCell ref="K401:K402"/>
    <mergeCell ref="L401:L402"/>
    <mergeCell ref="M399:M400"/>
    <mergeCell ref="N399:N400"/>
    <mergeCell ref="O399:O400"/>
    <mergeCell ref="P399:P400"/>
    <mergeCell ref="A401:A402"/>
    <mergeCell ref="B401:B402"/>
    <mergeCell ref="C401:C402"/>
    <mergeCell ref="D401:D402"/>
    <mergeCell ref="E401:E402"/>
    <mergeCell ref="F401:F402"/>
    <mergeCell ref="G399:G400"/>
    <mergeCell ref="H399:H400"/>
    <mergeCell ref="I399:I400"/>
    <mergeCell ref="J399:J400"/>
    <mergeCell ref="K399:K400"/>
    <mergeCell ref="L399:L400"/>
    <mergeCell ref="M397:M398"/>
    <mergeCell ref="N397:N398"/>
    <mergeCell ref="O397:O398"/>
    <mergeCell ref="P397:P398"/>
    <mergeCell ref="A399:A400"/>
    <mergeCell ref="B399:B400"/>
    <mergeCell ref="C399:C400"/>
    <mergeCell ref="D399:D400"/>
    <mergeCell ref="E399:E400"/>
    <mergeCell ref="F399:F400"/>
    <mergeCell ref="G397:G398"/>
    <mergeCell ref="H397:H398"/>
    <mergeCell ref="I397:I398"/>
    <mergeCell ref="J397:J398"/>
    <mergeCell ref="K397:K398"/>
    <mergeCell ref="L397:L398"/>
    <mergeCell ref="M407:M408"/>
    <mergeCell ref="N407:N408"/>
    <mergeCell ref="O407:O408"/>
    <mergeCell ref="P407:P408"/>
    <mergeCell ref="A409:A410"/>
    <mergeCell ref="B409:B410"/>
    <mergeCell ref="C409:C410"/>
    <mergeCell ref="D409:D410"/>
    <mergeCell ref="E409:E410"/>
    <mergeCell ref="F409:F410"/>
    <mergeCell ref="G407:G408"/>
    <mergeCell ref="H407:H408"/>
    <mergeCell ref="I407:I408"/>
    <mergeCell ref="J407:J408"/>
    <mergeCell ref="K407:K408"/>
    <mergeCell ref="L407:L408"/>
    <mergeCell ref="M405:M406"/>
    <mergeCell ref="N405:N406"/>
    <mergeCell ref="O405:O406"/>
    <mergeCell ref="P405:P406"/>
    <mergeCell ref="A407:A408"/>
    <mergeCell ref="B407:B408"/>
    <mergeCell ref="C407:C408"/>
    <mergeCell ref="D407:D408"/>
    <mergeCell ref="E407:E408"/>
    <mergeCell ref="F407:F408"/>
    <mergeCell ref="G405:G406"/>
    <mergeCell ref="H405:H406"/>
    <mergeCell ref="I405:I406"/>
    <mergeCell ref="J405:J406"/>
    <mergeCell ref="K405:K406"/>
    <mergeCell ref="L405:L406"/>
    <mergeCell ref="M403:M404"/>
    <mergeCell ref="N403:N404"/>
    <mergeCell ref="O403:O404"/>
    <mergeCell ref="P403:P404"/>
    <mergeCell ref="A405:A406"/>
    <mergeCell ref="B405:B406"/>
    <mergeCell ref="C405:C406"/>
    <mergeCell ref="D405:D406"/>
    <mergeCell ref="E405:E406"/>
    <mergeCell ref="F405:F406"/>
    <mergeCell ref="G403:G404"/>
    <mergeCell ref="H403:H404"/>
    <mergeCell ref="I403:I404"/>
    <mergeCell ref="J403:J404"/>
    <mergeCell ref="K403:K404"/>
    <mergeCell ref="L403:L404"/>
    <mergeCell ref="M413:M414"/>
    <mergeCell ref="N413:N414"/>
    <mergeCell ref="O413:O414"/>
    <mergeCell ref="P413:P414"/>
    <mergeCell ref="A415:A416"/>
    <mergeCell ref="B415:B416"/>
    <mergeCell ref="C415:C416"/>
    <mergeCell ref="D415:D416"/>
    <mergeCell ref="E415:E416"/>
    <mergeCell ref="F415:F416"/>
    <mergeCell ref="G413:G414"/>
    <mergeCell ref="H413:H414"/>
    <mergeCell ref="I413:I414"/>
    <mergeCell ref="J413:J414"/>
    <mergeCell ref="K413:K414"/>
    <mergeCell ref="L413:L414"/>
    <mergeCell ref="M411:M412"/>
    <mergeCell ref="N411:N412"/>
    <mergeCell ref="O411:O412"/>
    <mergeCell ref="P411:P412"/>
    <mergeCell ref="A413:A414"/>
    <mergeCell ref="B413:B414"/>
    <mergeCell ref="C413:C414"/>
    <mergeCell ref="D413:D414"/>
    <mergeCell ref="E413:E414"/>
    <mergeCell ref="F413:F414"/>
    <mergeCell ref="G411:G412"/>
    <mergeCell ref="H411:H412"/>
    <mergeCell ref="I411:I412"/>
    <mergeCell ref="J411:J412"/>
    <mergeCell ref="K411:K412"/>
    <mergeCell ref="L411:L412"/>
    <mergeCell ref="M409:M410"/>
    <mergeCell ref="N409:N410"/>
    <mergeCell ref="O409:O410"/>
    <mergeCell ref="P409:P410"/>
    <mergeCell ref="A411:A412"/>
    <mergeCell ref="B411:B412"/>
    <mergeCell ref="C411:C412"/>
    <mergeCell ref="D411:D412"/>
    <mergeCell ref="E411:E412"/>
    <mergeCell ref="F411:F412"/>
    <mergeCell ref="G409:G410"/>
    <mergeCell ref="H409:H410"/>
    <mergeCell ref="I409:I410"/>
    <mergeCell ref="J409:J410"/>
    <mergeCell ref="K409:K410"/>
    <mergeCell ref="L409:L410"/>
    <mergeCell ref="M419:M420"/>
    <mergeCell ref="N419:N420"/>
    <mergeCell ref="O419:O420"/>
    <mergeCell ref="P419:P420"/>
    <mergeCell ref="A421:A422"/>
    <mergeCell ref="B421:B422"/>
    <mergeCell ref="C421:C422"/>
    <mergeCell ref="D421:D422"/>
    <mergeCell ref="E421:E422"/>
    <mergeCell ref="F421:F422"/>
    <mergeCell ref="G419:G420"/>
    <mergeCell ref="H419:H420"/>
    <mergeCell ref="I419:I420"/>
    <mergeCell ref="J419:J420"/>
    <mergeCell ref="K419:K420"/>
    <mergeCell ref="L419:L420"/>
    <mergeCell ref="M417:M418"/>
    <mergeCell ref="N417:N418"/>
    <mergeCell ref="O417:O418"/>
    <mergeCell ref="P417:P418"/>
    <mergeCell ref="A419:A420"/>
    <mergeCell ref="B419:B420"/>
    <mergeCell ref="C419:C420"/>
    <mergeCell ref="D419:D420"/>
    <mergeCell ref="E419:E420"/>
    <mergeCell ref="F419:F420"/>
    <mergeCell ref="G417:G418"/>
    <mergeCell ref="H417:H418"/>
    <mergeCell ref="I417:I418"/>
    <mergeCell ref="J417:J418"/>
    <mergeCell ref="K417:K418"/>
    <mergeCell ref="L417:L418"/>
    <mergeCell ref="M415:M416"/>
    <mergeCell ref="N415:N416"/>
    <mergeCell ref="O415:O416"/>
    <mergeCell ref="P415:P416"/>
    <mergeCell ref="A417:A418"/>
    <mergeCell ref="B417:B418"/>
    <mergeCell ref="C417:C418"/>
    <mergeCell ref="D417:D418"/>
    <mergeCell ref="E417:E418"/>
    <mergeCell ref="F417:F418"/>
    <mergeCell ref="G415:G416"/>
    <mergeCell ref="H415:H416"/>
    <mergeCell ref="I415:I416"/>
    <mergeCell ref="J415:J416"/>
    <mergeCell ref="K415:K416"/>
    <mergeCell ref="L415:L416"/>
    <mergeCell ref="M425:M426"/>
    <mergeCell ref="N425:N426"/>
    <mergeCell ref="O425:O426"/>
    <mergeCell ref="P425:P426"/>
    <mergeCell ref="A427:A428"/>
    <mergeCell ref="B427:B428"/>
    <mergeCell ref="C427:C428"/>
    <mergeCell ref="D427:D428"/>
    <mergeCell ref="E427:E428"/>
    <mergeCell ref="F427:F428"/>
    <mergeCell ref="G425:G426"/>
    <mergeCell ref="H425:H426"/>
    <mergeCell ref="I425:I426"/>
    <mergeCell ref="J425:J426"/>
    <mergeCell ref="K425:K426"/>
    <mergeCell ref="L425:L426"/>
    <mergeCell ref="M423:M424"/>
    <mergeCell ref="N423:N424"/>
    <mergeCell ref="O423:O424"/>
    <mergeCell ref="P423:P424"/>
    <mergeCell ref="A425:A426"/>
    <mergeCell ref="B425:B426"/>
    <mergeCell ref="C425:C426"/>
    <mergeCell ref="D425:D426"/>
    <mergeCell ref="E425:E426"/>
    <mergeCell ref="F425:F426"/>
    <mergeCell ref="G423:G424"/>
    <mergeCell ref="H423:H424"/>
    <mergeCell ref="I423:I424"/>
    <mergeCell ref="J423:J424"/>
    <mergeCell ref="K423:K424"/>
    <mergeCell ref="L423:L424"/>
    <mergeCell ref="M421:M422"/>
    <mergeCell ref="N421:N422"/>
    <mergeCell ref="O421:O422"/>
    <mergeCell ref="P421:P422"/>
    <mergeCell ref="A423:A424"/>
    <mergeCell ref="B423:B424"/>
    <mergeCell ref="C423:C424"/>
    <mergeCell ref="D423:D424"/>
    <mergeCell ref="E423:E424"/>
    <mergeCell ref="F423:F424"/>
    <mergeCell ref="G421:G422"/>
    <mergeCell ref="H421:H422"/>
    <mergeCell ref="I421:I422"/>
    <mergeCell ref="J421:J422"/>
    <mergeCell ref="K421:K422"/>
    <mergeCell ref="L421:L422"/>
    <mergeCell ref="M431:M432"/>
    <mergeCell ref="N431:N432"/>
    <mergeCell ref="O431:O432"/>
    <mergeCell ref="P431:P432"/>
    <mergeCell ref="A433:A434"/>
    <mergeCell ref="B433:B434"/>
    <mergeCell ref="C433:C434"/>
    <mergeCell ref="D433:D434"/>
    <mergeCell ref="E433:E434"/>
    <mergeCell ref="F433:F434"/>
    <mergeCell ref="G431:G432"/>
    <mergeCell ref="H431:H432"/>
    <mergeCell ref="I431:I432"/>
    <mergeCell ref="J431:J432"/>
    <mergeCell ref="K431:K432"/>
    <mergeCell ref="L431:L432"/>
    <mergeCell ref="M429:M430"/>
    <mergeCell ref="N429:N430"/>
    <mergeCell ref="O429:O430"/>
    <mergeCell ref="P429:P430"/>
    <mergeCell ref="A431:A432"/>
    <mergeCell ref="B431:B432"/>
    <mergeCell ref="C431:C432"/>
    <mergeCell ref="D431:D432"/>
    <mergeCell ref="E431:E432"/>
    <mergeCell ref="F431:F432"/>
    <mergeCell ref="G429:G430"/>
    <mergeCell ref="H429:H430"/>
    <mergeCell ref="I429:I430"/>
    <mergeCell ref="J429:J430"/>
    <mergeCell ref="K429:K430"/>
    <mergeCell ref="L429:L430"/>
    <mergeCell ref="M427:M428"/>
    <mergeCell ref="N427:N428"/>
    <mergeCell ref="O427:O428"/>
    <mergeCell ref="P427:P428"/>
    <mergeCell ref="A429:A430"/>
    <mergeCell ref="B429:B430"/>
    <mergeCell ref="C429:C430"/>
    <mergeCell ref="D429:D430"/>
    <mergeCell ref="E429:E430"/>
    <mergeCell ref="F429:F430"/>
    <mergeCell ref="G427:G428"/>
    <mergeCell ref="H427:H428"/>
    <mergeCell ref="I427:I428"/>
    <mergeCell ref="J427:J428"/>
    <mergeCell ref="K427:K428"/>
    <mergeCell ref="L427:L428"/>
    <mergeCell ref="M437:M438"/>
    <mergeCell ref="N437:N438"/>
    <mergeCell ref="O437:O438"/>
    <mergeCell ref="P437:P438"/>
    <mergeCell ref="A439:A440"/>
    <mergeCell ref="B439:B440"/>
    <mergeCell ref="C439:C440"/>
    <mergeCell ref="D439:D440"/>
    <mergeCell ref="E439:E440"/>
    <mergeCell ref="F439:F440"/>
    <mergeCell ref="G437:G438"/>
    <mergeCell ref="H437:H438"/>
    <mergeCell ref="I437:I438"/>
    <mergeCell ref="J437:J438"/>
    <mergeCell ref="K437:K438"/>
    <mergeCell ref="L437:L438"/>
    <mergeCell ref="M435:M436"/>
    <mergeCell ref="N435:N436"/>
    <mergeCell ref="O435:O436"/>
    <mergeCell ref="P435:P436"/>
    <mergeCell ref="A437:A438"/>
    <mergeCell ref="B437:B438"/>
    <mergeCell ref="C437:C438"/>
    <mergeCell ref="D437:D438"/>
    <mergeCell ref="E437:E438"/>
    <mergeCell ref="F437:F438"/>
    <mergeCell ref="G435:G436"/>
    <mergeCell ref="H435:H436"/>
    <mergeCell ref="I435:I436"/>
    <mergeCell ref="J435:J436"/>
    <mergeCell ref="K435:K436"/>
    <mergeCell ref="L435:L436"/>
    <mergeCell ref="M433:M434"/>
    <mergeCell ref="N433:N434"/>
    <mergeCell ref="O433:O434"/>
    <mergeCell ref="P433:P434"/>
    <mergeCell ref="A435:A436"/>
    <mergeCell ref="B435:B436"/>
    <mergeCell ref="C435:C436"/>
    <mergeCell ref="D435:D436"/>
    <mergeCell ref="E435:E436"/>
    <mergeCell ref="F435:F436"/>
    <mergeCell ref="G433:G434"/>
    <mergeCell ref="H433:H434"/>
    <mergeCell ref="I433:I434"/>
    <mergeCell ref="J433:J434"/>
    <mergeCell ref="K433:K434"/>
    <mergeCell ref="L433:L434"/>
    <mergeCell ref="M443:M444"/>
    <mergeCell ref="N443:N444"/>
    <mergeCell ref="O443:O444"/>
    <mergeCell ref="P443:P444"/>
    <mergeCell ref="A445:A446"/>
    <mergeCell ref="B445:B446"/>
    <mergeCell ref="C445:C446"/>
    <mergeCell ref="D445:D446"/>
    <mergeCell ref="E445:E446"/>
    <mergeCell ref="F445:F446"/>
    <mergeCell ref="G443:G444"/>
    <mergeCell ref="H443:H444"/>
    <mergeCell ref="I443:I444"/>
    <mergeCell ref="J443:J444"/>
    <mergeCell ref="K443:K444"/>
    <mergeCell ref="L443:L444"/>
    <mergeCell ref="M441:M442"/>
    <mergeCell ref="N441:N442"/>
    <mergeCell ref="O441:O442"/>
    <mergeCell ref="P441:P442"/>
    <mergeCell ref="A443:A444"/>
    <mergeCell ref="B443:B444"/>
    <mergeCell ref="C443:C444"/>
    <mergeCell ref="D443:D444"/>
    <mergeCell ref="E443:E444"/>
    <mergeCell ref="F443:F444"/>
    <mergeCell ref="G441:G442"/>
    <mergeCell ref="H441:H442"/>
    <mergeCell ref="I441:I442"/>
    <mergeCell ref="J441:J442"/>
    <mergeCell ref="K441:K442"/>
    <mergeCell ref="L441:L442"/>
    <mergeCell ref="M439:M440"/>
    <mergeCell ref="N439:N440"/>
    <mergeCell ref="O439:O440"/>
    <mergeCell ref="P439:P440"/>
    <mergeCell ref="A441:A442"/>
    <mergeCell ref="B441:B442"/>
    <mergeCell ref="C441:C442"/>
    <mergeCell ref="D441:D442"/>
    <mergeCell ref="E441:E442"/>
    <mergeCell ref="F441:F442"/>
    <mergeCell ref="G439:G440"/>
    <mergeCell ref="H439:H440"/>
    <mergeCell ref="I439:I440"/>
    <mergeCell ref="J439:J440"/>
    <mergeCell ref="K439:K440"/>
    <mergeCell ref="L439:L440"/>
    <mergeCell ref="M449:M450"/>
    <mergeCell ref="N449:N450"/>
    <mergeCell ref="O449:O450"/>
    <mergeCell ref="P449:P450"/>
    <mergeCell ref="A451:A452"/>
    <mergeCell ref="B451:B452"/>
    <mergeCell ref="C451:C452"/>
    <mergeCell ref="D451:D452"/>
    <mergeCell ref="E451:E452"/>
    <mergeCell ref="F451:F452"/>
    <mergeCell ref="G449:G450"/>
    <mergeCell ref="H449:H450"/>
    <mergeCell ref="I449:I450"/>
    <mergeCell ref="J449:J450"/>
    <mergeCell ref="K449:K450"/>
    <mergeCell ref="L449:L450"/>
    <mergeCell ref="M447:M448"/>
    <mergeCell ref="N447:N448"/>
    <mergeCell ref="O447:O448"/>
    <mergeCell ref="P447:P448"/>
    <mergeCell ref="A449:A450"/>
    <mergeCell ref="B449:B450"/>
    <mergeCell ref="C449:C450"/>
    <mergeCell ref="D449:D450"/>
    <mergeCell ref="E449:E450"/>
    <mergeCell ref="F449:F450"/>
    <mergeCell ref="G447:G448"/>
    <mergeCell ref="H447:H448"/>
    <mergeCell ref="I447:I448"/>
    <mergeCell ref="J447:J448"/>
    <mergeCell ref="K447:K448"/>
    <mergeCell ref="L447:L448"/>
    <mergeCell ref="M445:M446"/>
    <mergeCell ref="N445:N446"/>
    <mergeCell ref="O445:O446"/>
    <mergeCell ref="P445:P446"/>
    <mergeCell ref="A447:A448"/>
    <mergeCell ref="B447:B448"/>
    <mergeCell ref="C447:C448"/>
    <mergeCell ref="D447:D448"/>
    <mergeCell ref="E447:E448"/>
    <mergeCell ref="F447:F448"/>
    <mergeCell ref="G445:G446"/>
    <mergeCell ref="H445:H446"/>
    <mergeCell ref="I445:I446"/>
    <mergeCell ref="J445:J446"/>
    <mergeCell ref="K445:K446"/>
    <mergeCell ref="L445:L446"/>
    <mergeCell ref="M455:M456"/>
    <mergeCell ref="N455:N456"/>
    <mergeCell ref="O455:O456"/>
    <mergeCell ref="P455:P456"/>
    <mergeCell ref="A457:A458"/>
    <mergeCell ref="B457:B458"/>
    <mergeCell ref="C457:C458"/>
    <mergeCell ref="D457:D458"/>
    <mergeCell ref="E457:E458"/>
    <mergeCell ref="F457:F458"/>
    <mergeCell ref="G455:G456"/>
    <mergeCell ref="H455:H456"/>
    <mergeCell ref="I455:I456"/>
    <mergeCell ref="J455:J456"/>
    <mergeCell ref="K455:K456"/>
    <mergeCell ref="L455:L456"/>
    <mergeCell ref="M453:M454"/>
    <mergeCell ref="N453:N454"/>
    <mergeCell ref="O453:O454"/>
    <mergeCell ref="P453:P454"/>
    <mergeCell ref="A455:A456"/>
    <mergeCell ref="B455:B456"/>
    <mergeCell ref="C455:C456"/>
    <mergeCell ref="D455:D456"/>
    <mergeCell ref="E455:E456"/>
    <mergeCell ref="F455:F456"/>
    <mergeCell ref="G453:G454"/>
    <mergeCell ref="H453:H454"/>
    <mergeCell ref="I453:I454"/>
    <mergeCell ref="J453:J454"/>
    <mergeCell ref="K453:K454"/>
    <mergeCell ref="L453:L454"/>
    <mergeCell ref="M451:M452"/>
    <mergeCell ref="N451:N452"/>
    <mergeCell ref="O451:O452"/>
    <mergeCell ref="P451:P452"/>
    <mergeCell ref="A453:A454"/>
    <mergeCell ref="B453:B454"/>
    <mergeCell ref="C453:C454"/>
    <mergeCell ref="D453:D454"/>
    <mergeCell ref="E453:E454"/>
    <mergeCell ref="F453:F454"/>
    <mergeCell ref="G451:G452"/>
    <mergeCell ref="H451:H452"/>
    <mergeCell ref="I451:I452"/>
    <mergeCell ref="J451:J452"/>
    <mergeCell ref="K451:K452"/>
    <mergeCell ref="L451:L452"/>
    <mergeCell ref="M461:M462"/>
    <mergeCell ref="N461:N462"/>
    <mergeCell ref="O461:O462"/>
    <mergeCell ref="P461:P462"/>
    <mergeCell ref="A463:A464"/>
    <mergeCell ref="B463:B464"/>
    <mergeCell ref="C463:C464"/>
    <mergeCell ref="D463:D464"/>
    <mergeCell ref="E463:E464"/>
    <mergeCell ref="F463:F464"/>
    <mergeCell ref="G461:G462"/>
    <mergeCell ref="H461:H462"/>
    <mergeCell ref="I461:I462"/>
    <mergeCell ref="J461:J462"/>
    <mergeCell ref="K461:K462"/>
    <mergeCell ref="L461:L462"/>
    <mergeCell ref="M459:M460"/>
    <mergeCell ref="N459:N460"/>
    <mergeCell ref="O459:O460"/>
    <mergeCell ref="P459:P460"/>
    <mergeCell ref="A461:A462"/>
    <mergeCell ref="B461:B462"/>
    <mergeCell ref="C461:C462"/>
    <mergeCell ref="D461:D462"/>
    <mergeCell ref="E461:E462"/>
    <mergeCell ref="F461:F462"/>
    <mergeCell ref="G459:G460"/>
    <mergeCell ref="H459:H460"/>
    <mergeCell ref="I459:I460"/>
    <mergeCell ref="J459:J460"/>
    <mergeCell ref="K459:K460"/>
    <mergeCell ref="L459:L460"/>
    <mergeCell ref="M457:M458"/>
    <mergeCell ref="N457:N458"/>
    <mergeCell ref="O457:O458"/>
    <mergeCell ref="P457:P458"/>
    <mergeCell ref="A459:A460"/>
    <mergeCell ref="B459:B460"/>
    <mergeCell ref="C459:C460"/>
    <mergeCell ref="D459:D460"/>
    <mergeCell ref="E459:E460"/>
    <mergeCell ref="F459:F460"/>
    <mergeCell ref="G457:G458"/>
    <mergeCell ref="H457:H458"/>
    <mergeCell ref="I457:I458"/>
    <mergeCell ref="J457:J458"/>
    <mergeCell ref="K457:K458"/>
    <mergeCell ref="L457:L458"/>
    <mergeCell ref="M467:M468"/>
    <mergeCell ref="N467:N468"/>
    <mergeCell ref="O467:O468"/>
    <mergeCell ref="P467:P468"/>
    <mergeCell ref="A469:A470"/>
    <mergeCell ref="B469:B470"/>
    <mergeCell ref="C469:C470"/>
    <mergeCell ref="D469:D470"/>
    <mergeCell ref="E469:E470"/>
    <mergeCell ref="F469:F470"/>
    <mergeCell ref="G467:G468"/>
    <mergeCell ref="H467:H468"/>
    <mergeCell ref="I467:I468"/>
    <mergeCell ref="J467:J468"/>
    <mergeCell ref="K467:K468"/>
    <mergeCell ref="L467:L468"/>
    <mergeCell ref="M465:M466"/>
    <mergeCell ref="N465:N466"/>
    <mergeCell ref="O465:O466"/>
    <mergeCell ref="P465:P466"/>
    <mergeCell ref="A467:A468"/>
    <mergeCell ref="B467:B468"/>
    <mergeCell ref="C467:C468"/>
    <mergeCell ref="D467:D468"/>
    <mergeCell ref="E467:E468"/>
    <mergeCell ref="F467:F468"/>
    <mergeCell ref="G465:G466"/>
    <mergeCell ref="H465:H466"/>
    <mergeCell ref="I465:I466"/>
    <mergeCell ref="J465:J466"/>
    <mergeCell ref="K465:K466"/>
    <mergeCell ref="L465:L466"/>
    <mergeCell ref="M463:M464"/>
    <mergeCell ref="N463:N464"/>
    <mergeCell ref="O463:O464"/>
    <mergeCell ref="P463:P464"/>
    <mergeCell ref="A465:A466"/>
    <mergeCell ref="B465:B466"/>
    <mergeCell ref="C465:C466"/>
    <mergeCell ref="D465:D466"/>
    <mergeCell ref="E465:E466"/>
    <mergeCell ref="F465:F466"/>
    <mergeCell ref="G463:G464"/>
    <mergeCell ref="H463:H464"/>
    <mergeCell ref="I463:I464"/>
    <mergeCell ref="J463:J464"/>
    <mergeCell ref="K463:K464"/>
    <mergeCell ref="L463:L464"/>
    <mergeCell ref="M473:M474"/>
    <mergeCell ref="N473:N474"/>
    <mergeCell ref="O473:O474"/>
    <mergeCell ref="P473:P474"/>
    <mergeCell ref="A475:A476"/>
    <mergeCell ref="B475:B476"/>
    <mergeCell ref="C475:C476"/>
    <mergeCell ref="D475:D476"/>
    <mergeCell ref="E475:E476"/>
    <mergeCell ref="F475:F476"/>
    <mergeCell ref="G473:G474"/>
    <mergeCell ref="H473:H474"/>
    <mergeCell ref="I473:I474"/>
    <mergeCell ref="J473:J474"/>
    <mergeCell ref="K473:K474"/>
    <mergeCell ref="L473:L474"/>
    <mergeCell ref="M471:M472"/>
    <mergeCell ref="N471:N472"/>
    <mergeCell ref="O471:O472"/>
    <mergeCell ref="P471:P472"/>
    <mergeCell ref="A473:A474"/>
    <mergeCell ref="B473:B474"/>
    <mergeCell ref="C473:C474"/>
    <mergeCell ref="D473:D474"/>
    <mergeCell ref="E473:E474"/>
    <mergeCell ref="F473:F474"/>
    <mergeCell ref="G471:G472"/>
    <mergeCell ref="H471:H472"/>
    <mergeCell ref="I471:I472"/>
    <mergeCell ref="J471:J472"/>
    <mergeCell ref="K471:K472"/>
    <mergeCell ref="L471:L472"/>
    <mergeCell ref="M469:M470"/>
    <mergeCell ref="N469:N470"/>
    <mergeCell ref="O469:O470"/>
    <mergeCell ref="P469:P470"/>
    <mergeCell ref="A471:A472"/>
    <mergeCell ref="B471:B472"/>
    <mergeCell ref="C471:C472"/>
    <mergeCell ref="D471:D472"/>
    <mergeCell ref="E471:E472"/>
    <mergeCell ref="F471:F472"/>
    <mergeCell ref="G469:G470"/>
    <mergeCell ref="H469:H470"/>
    <mergeCell ref="I469:I470"/>
    <mergeCell ref="J469:J470"/>
    <mergeCell ref="K469:K470"/>
    <mergeCell ref="L469:L470"/>
    <mergeCell ref="M479:M480"/>
    <mergeCell ref="N479:N480"/>
    <mergeCell ref="O479:O480"/>
    <mergeCell ref="P479:P480"/>
    <mergeCell ref="A481:A482"/>
    <mergeCell ref="B481:B482"/>
    <mergeCell ref="C481:C482"/>
    <mergeCell ref="D481:D482"/>
    <mergeCell ref="E481:E482"/>
    <mergeCell ref="F481:F482"/>
    <mergeCell ref="G479:G480"/>
    <mergeCell ref="H479:H480"/>
    <mergeCell ref="I479:I480"/>
    <mergeCell ref="J479:J480"/>
    <mergeCell ref="K479:K480"/>
    <mergeCell ref="L479:L480"/>
    <mergeCell ref="M477:M478"/>
    <mergeCell ref="N477:N478"/>
    <mergeCell ref="O477:O478"/>
    <mergeCell ref="P477:P478"/>
    <mergeCell ref="A479:A480"/>
    <mergeCell ref="B479:B480"/>
    <mergeCell ref="C479:C480"/>
    <mergeCell ref="D479:D480"/>
    <mergeCell ref="E479:E480"/>
    <mergeCell ref="F479:F480"/>
    <mergeCell ref="G477:G478"/>
    <mergeCell ref="H477:H478"/>
    <mergeCell ref="I477:I478"/>
    <mergeCell ref="J477:J478"/>
    <mergeCell ref="K477:K478"/>
    <mergeCell ref="L477:L478"/>
    <mergeCell ref="M475:M476"/>
    <mergeCell ref="N475:N476"/>
    <mergeCell ref="O475:O476"/>
    <mergeCell ref="P475:P476"/>
    <mergeCell ref="A477:A478"/>
    <mergeCell ref="B477:B478"/>
    <mergeCell ref="C477:C478"/>
    <mergeCell ref="D477:D478"/>
    <mergeCell ref="E477:E478"/>
    <mergeCell ref="F477:F478"/>
    <mergeCell ref="G475:G476"/>
    <mergeCell ref="H475:H476"/>
    <mergeCell ref="I475:I476"/>
    <mergeCell ref="J475:J476"/>
    <mergeCell ref="K475:K476"/>
    <mergeCell ref="L475:L476"/>
    <mergeCell ref="M485:M486"/>
    <mergeCell ref="N485:N486"/>
    <mergeCell ref="O485:O486"/>
    <mergeCell ref="P485:P486"/>
    <mergeCell ref="A488:A489"/>
    <mergeCell ref="B488:B489"/>
    <mergeCell ref="C488:C489"/>
    <mergeCell ref="D488:D489"/>
    <mergeCell ref="E488:E489"/>
    <mergeCell ref="F488:F489"/>
    <mergeCell ref="G485:G486"/>
    <mergeCell ref="H485:H486"/>
    <mergeCell ref="I485:I486"/>
    <mergeCell ref="J485:J486"/>
    <mergeCell ref="K485:K486"/>
    <mergeCell ref="L485:L486"/>
    <mergeCell ref="M483:M484"/>
    <mergeCell ref="N483:N484"/>
    <mergeCell ref="O483:O484"/>
    <mergeCell ref="P483:P484"/>
    <mergeCell ref="A485:A486"/>
    <mergeCell ref="B485:B486"/>
    <mergeCell ref="C485:C486"/>
    <mergeCell ref="D485:D486"/>
    <mergeCell ref="E485:E486"/>
    <mergeCell ref="F485:F486"/>
    <mergeCell ref="G483:G484"/>
    <mergeCell ref="H483:H484"/>
    <mergeCell ref="I483:I484"/>
    <mergeCell ref="J483:J484"/>
    <mergeCell ref="K483:K484"/>
    <mergeCell ref="L483:L484"/>
    <mergeCell ref="M481:M482"/>
    <mergeCell ref="N481:N482"/>
    <mergeCell ref="O481:O482"/>
    <mergeCell ref="P481:P482"/>
    <mergeCell ref="A483:A484"/>
    <mergeCell ref="B483:B484"/>
    <mergeCell ref="C483:C484"/>
    <mergeCell ref="D483:D484"/>
    <mergeCell ref="E483:E484"/>
    <mergeCell ref="F483:F484"/>
    <mergeCell ref="G481:G482"/>
    <mergeCell ref="H481:H482"/>
    <mergeCell ref="I481:I482"/>
    <mergeCell ref="J481:J482"/>
    <mergeCell ref="K481:K482"/>
    <mergeCell ref="L481:L482"/>
    <mergeCell ref="M492:M493"/>
    <mergeCell ref="N492:N493"/>
    <mergeCell ref="O492:O493"/>
    <mergeCell ref="P492:P493"/>
    <mergeCell ref="A494:A495"/>
    <mergeCell ref="B494:B495"/>
    <mergeCell ref="C494:C495"/>
    <mergeCell ref="D494:D495"/>
    <mergeCell ref="E494:E495"/>
    <mergeCell ref="F494:F495"/>
    <mergeCell ref="G492:G493"/>
    <mergeCell ref="H492:H493"/>
    <mergeCell ref="I492:I493"/>
    <mergeCell ref="J492:J493"/>
    <mergeCell ref="K492:K493"/>
    <mergeCell ref="L492:L493"/>
    <mergeCell ref="M490:M491"/>
    <mergeCell ref="N490:N491"/>
    <mergeCell ref="O490:O491"/>
    <mergeCell ref="P490:P491"/>
    <mergeCell ref="A492:A493"/>
    <mergeCell ref="B492:B493"/>
    <mergeCell ref="C492:C493"/>
    <mergeCell ref="D492:D493"/>
    <mergeCell ref="E492:E493"/>
    <mergeCell ref="F492:F493"/>
    <mergeCell ref="G490:G491"/>
    <mergeCell ref="H490:H491"/>
    <mergeCell ref="I490:I491"/>
    <mergeCell ref="J490:J491"/>
    <mergeCell ref="K490:K491"/>
    <mergeCell ref="L490:L491"/>
    <mergeCell ref="M488:M489"/>
    <mergeCell ref="N488:N489"/>
    <mergeCell ref="O488:O489"/>
    <mergeCell ref="P488:P489"/>
    <mergeCell ref="A490:A491"/>
    <mergeCell ref="B490:B491"/>
    <mergeCell ref="C490:C491"/>
    <mergeCell ref="D490:D491"/>
    <mergeCell ref="E490:E491"/>
    <mergeCell ref="F490:F491"/>
    <mergeCell ref="G488:G489"/>
    <mergeCell ref="H488:H489"/>
    <mergeCell ref="I488:I489"/>
    <mergeCell ref="J488:J489"/>
    <mergeCell ref="K488:K489"/>
    <mergeCell ref="L488:L489"/>
    <mergeCell ref="M498:M499"/>
    <mergeCell ref="N498:N499"/>
    <mergeCell ref="O498:O499"/>
    <mergeCell ref="P498:P499"/>
    <mergeCell ref="A500:A501"/>
    <mergeCell ref="B500:B501"/>
    <mergeCell ref="C500:C501"/>
    <mergeCell ref="D500:D501"/>
    <mergeCell ref="E500:E501"/>
    <mergeCell ref="F500:F501"/>
    <mergeCell ref="G498:G499"/>
    <mergeCell ref="H498:H499"/>
    <mergeCell ref="I498:I499"/>
    <mergeCell ref="J498:J499"/>
    <mergeCell ref="K498:K499"/>
    <mergeCell ref="L498:L499"/>
    <mergeCell ref="M496:M497"/>
    <mergeCell ref="N496:N497"/>
    <mergeCell ref="O496:O497"/>
    <mergeCell ref="P496:P497"/>
    <mergeCell ref="A498:A499"/>
    <mergeCell ref="B498:B499"/>
    <mergeCell ref="C498:C499"/>
    <mergeCell ref="D498:D499"/>
    <mergeCell ref="E498:E499"/>
    <mergeCell ref="F498:F499"/>
    <mergeCell ref="G496:G497"/>
    <mergeCell ref="H496:H497"/>
    <mergeCell ref="I496:I497"/>
    <mergeCell ref="J496:J497"/>
    <mergeCell ref="K496:K497"/>
    <mergeCell ref="L496:L497"/>
    <mergeCell ref="M494:M495"/>
    <mergeCell ref="N494:N495"/>
    <mergeCell ref="O494:O495"/>
    <mergeCell ref="P494:P495"/>
    <mergeCell ref="A496:A497"/>
    <mergeCell ref="B496:B497"/>
    <mergeCell ref="C496:C497"/>
    <mergeCell ref="D496:D497"/>
    <mergeCell ref="E496:E497"/>
    <mergeCell ref="F496:F497"/>
    <mergeCell ref="G494:G495"/>
    <mergeCell ref="H494:H495"/>
    <mergeCell ref="I494:I495"/>
    <mergeCell ref="J494:J495"/>
    <mergeCell ref="K494:K495"/>
    <mergeCell ref="L494:L495"/>
    <mergeCell ref="M504:M505"/>
    <mergeCell ref="N504:N505"/>
    <mergeCell ref="O504:O505"/>
    <mergeCell ref="P504:P505"/>
    <mergeCell ref="A506:A507"/>
    <mergeCell ref="B506:B507"/>
    <mergeCell ref="C506:C507"/>
    <mergeCell ref="D506:D507"/>
    <mergeCell ref="E506:E507"/>
    <mergeCell ref="F506:F507"/>
    <mergeCell ref="G504:G505"/>
    <mergeCell ref="H504:H505"/>
    <mergeCell ref="I504:I505"/>
    <mergeCell ref="J504:J505"/>
    <mergeCell ref="K504:K505"/>
    <mergeCell ref="L504:L505"/>
    <mergeCell ref="M502:M503"/>
    <mergeCell ref="N502:N503"/>
    <mergeCell ref="O502:O503"/>
    <mergeCell ref="P502:P503"/>
    <mergeCell ref="A504:A505"/>
    <mergeCell ref="B504:B505"/>
    <mergeCell ref="C504:C505"/>
    <mergeCell ref="D504:D505"/>
    <mergeCell ref="E504:E505"/>
    <mergeCell ref="F504:F505"/>
    <mergeCell ref="G502:G503"/>
    <mergeCell ref="H502:H503"/>
    <mergeCell ref="I502:I503"/>
    <mergeCell ref="J502:J503"/>
    <mergeCell ref="K502:K503"/>
    <mergeCell ref="L502:L503"/>
    <mergeCell ref="M500:M501"/>
    <mergeCell ref="N500:N501"/>
    <mergeCell ref="O500:O501"/>
    <mergeCell ref="P500:P501"/>
    <mergeCell ref="A502:A503"/>
    <mergeCell ref="B502:B503"/>
    <mergeCell ref="C502:C503"/>
    <mergeCell ref="D502:D503"/>
    <mergeCell ref="E502:E503"/>
    <mergeCell ref="F502:F503"/>
    <mergeCell ref="G500:G501"/>
    <mergeCell ref="H500:H501"/>
    <mergeCell ref="I500:I501"/>
    <mergeCell ref="J500:J501"/>
    <mergeCell ref="K500:K501"/>
    <mergeCell ref="L500:L501"/>
    <mergeCell ref="M510:M511"/>
    <mergeCell ref="N510:N511"/>
    <mergeCell ref="O510:O511"/>
    <mergeCell ref="P510:P511"/>
    <mergeCell ref="A512:A513"/>
    <mergeCell ref="B512:B513"/>
    <mergeCell ref="C512:C513"/>
    <mergeCell ref="D512:D513"/>
    <mergeCell ref="E512:E513"/>
    <mergeCell ref="F512:F513"/>
    <mergeCell ref="G510:G511"/>
    <mergeCell ref="H510:H511"/>
    <mergeCell ref="I510:I511"/>
    <mergeCell ref="J510:J511"/>
    <mergeCell ref="K510:K511"/>
    <mergeCell ref="L510:L511"/>
    <mergeCell ref="M508:M509"/>
    <mergeCell ref="N508:N509"/>
    <mergeCell ref="O508:O509"/>
    <mergeCell ref="P508:P509"/>
    <mergeCell ref="A510:A511"/>
    <mergeCell ref="B510:B511"/>
    <mergeCell ref="C510:C511"/>
    <mergeCell ref="D510:D511"/>
    <mergeCell ref="E510:E511"/>
    <mergeCell ref="F510:F511"/>
    <mergeCell ref="G508:G509"/>
    <mergeCell ref="H508:H509"/>
    <mergeCell ref="I508:I509"/>
    <mergeCell ref="J508:J509"/>
    <mergeCell ref="K508:K509"/>
    <mergeCell ref="L508:L509"/>
    <mergeCell ref="M506:M507"/>
    <mergeCell ref="N506:N507"/>
    <mergeCell ref="O506:O507"/>
    <mergeCell ref="P506:P507"/>
    <mergeCell ref="A508:A509"/>
    <mergeCell ref="B508:B509"/>
    <mergeCell ref="C508:C509"/>
    <mergeCell ref="D508:D509"/>
    <mergeCell ref="E508:E509"/>
    <mergeCell ref="F508:F509"/>
    <mergeCell ref="G506:G507"/>
    <mergeCell ref="H506:H507"/>
    <mergeCell ref="I506:I507"/>
    <mergeCell ref="J506:J507"/>
    <mergeCell ref="K506:K507"/>
    <mergeCell ref="L506:L507"/>
    <mergeCell ref="M516:M517"/>
    <mergeCell ref="N516:N517"/>
    <mergeCell ref="O516:O517"/>
    <mergeCell ref="P516:P517"/>
    <mergeCell ref="A518:A519"/>
    <mergeCell ref="B518:B519"/>
    <mergeCell ref="C518:C519"/>
    <mergeCell ref="D518:D519"/>
    <mergeCell ref="E518:E519"/>
    <mergeCell ref="F518:F519"/>
    <mergeCell ref="G516:G517"/>
    <mergeCell ref="H516:H517"/>
    <mergeCell ref="I516:I517"/>
    <mergeCell ref="J516:J517"/>
    <mergeCell ref="K516:K517"/>
    <mergeCell ref="L516:L517"/>
    <mergeCell ref="M514:M515"/>
    <mergeCell ref="N514:N515"/>
    <mergeCell ref="O514:O515"/>
    <mergeCell ref="P514:P515"/>
    <mergeCell ref="A516:A517"/>
    <mergeCell ref="B516:B517"/>
    <mergeCell ref="C516:C517"/>
    <mergeCell ref="D516:D517"/>
    <mergeCell ref="E516:E517"/>
    <mergeCell ref="F516:F517"/>
    <mergeCell ref="G514:G515"/>
    <mergeCell ref="H514:H515"/>
    <mergeCell ref="I514:I515"/>
    <mergeCell ref="J514:J515"/>
    <mergeCell ref="K514:K515"/>
    <mergeCell ref="L514:L515"/>
    <mergeCell ref="M512:M513"/>
    <mergeCell ref="N512:N513"/>
    <mergeCell ref="O512:O513"/>
    <mergeCell ref="P512:P513"/>
    <mergeCell ref="A514:A515"/>
    <mergeCell ref="B514:B515"/>
    <mergeCell ref="C514:C515"/>
    <mergeCell ref="D514:D515"/>
    <mergeCell ref="E514:E515"/>
    <mergeCell ref="F514:F515"/>
    <mergeCell ref="G512:G513"/>
    <mergeCell ref="H512:H513"/>
    <mergeCell ref="I512:I513"/>
    <mergeCell ref="J512:J513"/>
    <mergeCell ref="K512:K513"/>
    <mergeCell ref="L512:L513"/>
    <mergeCell ref="M523:M524"/>
    <mergeCell ref="N523:N524"/>
    <mergeCell ref="O523:O524"/>
    <mergeCell ref="P523:P524"/>
    <mergeCell ref="A525:A526"/>
    <mergeCell ref="B525:B526"/>
    <mergeCell ref="C525:C526"/>
    <mergeCell ref="D525:D526"/>
    <mergeCell ref="E525:E526"/>
    <mergeCell ref="F525:F526"/>
    <mergeCell ref="G523:G524"/>
    <mergeCell ref="H523:H524"/>
    <mergeCell ref="I523:I524"/>
    <mergeCell ref="J523:J524"/>
    <mergeCell ref="K523:K524"/>
    <mergeCell ref="L523:L524"/>
    <mergeCell ref="M521:M522"/>
    <mergeCell ref="N521:N522"/>
    <mergeCell ref="O521:O522"/>
    <mergeCell ref="P521:P522"/>
    <mergeCell ref="A523:A524"/>
    <mergeCell ref="B523:B524"/>
    <mergeCell ref="C523:C524"/>
    <mergeCell ref="D523:D524"/>
    <mergeCell ref="E523:E524"/>
    <mergeCell ref="F523:F524"/>
    <mergeCell ref="G521:G522"/>
    <mergeCell ref="H521:H522"/>
    <mergeCell ref="I521:I522"/>
    <mergeCell ref="J521:J522"/>
    <mergeCell ref="K521:K522"/>
    <mergeCell ref="L521:L522"/>
    <mergeCell ref="M518:M519"/>
    <mergeCell ref="N518:N519"/>
    <mergeCell ref="O518:O519"/>
    <mergeCell ref="P518:P519"/>
    <mergeCell ref="A521:A522"/>
    <mergeCell ref="B521:B522"/>
    <mergeCell ref="C521:C522"/>
    <mergeCell ref="D521:D522"/>
    <mergeCell ref="E521:E522"/>
    <mergeCell ref="F521:F522"/>
    <mergeCell ref="G518:G519"/>
    <mergeCell ref="H518:H519"/>
    <mergeCell ref="I518:I519"/>
    <mergeCell ref="J518:J519"/>
    <mergeCell ref="K518:K519"/>
    <mergeCell ref="L518:L519"/>
    <mergeCell ref="M529:M530"/>
    <mergeCell ref="N529:N530"/>
    <mergeCell ref="O529:O530"/>
    <mergeCell ref="P529:P530"/>
    <mergeCell ref="A532:A533"/>
    <mergeCell ref="B532:B533"/>
    <mergeCell ref="C532:C533"/>
    <mergeCell ref="D532:D533"/>
    <mergeCell ref="E532:E533"/>
    <mergeCell ref="F532:F533"/>
    <mergeCell ref="G529:G530"/>
    <mergeCell ref="H529:H530"/>
    <mergeCell ref="I529:I530"/>
    <mergeCell ref="J529:J530"/>
    <mergeCell ref="K529:K530"/>
    <mergeCell ref="L529:L530"/>
    <mergeCell ref="M527:M528"/>
    <mergeCell ref="N527:N528"/>
    <mergeCell ref="O527:O528"/>
    <mergeCell ref="P527:P528"/>
    <mergeCell ref="A529:A530"/>
    <mergeCell ref="B529:B530"/>
    <mergeCell ref="C529:C530"/>
    <mergeCell ref="D529:D530"/>
    <mergeCell ref="E529:E530"/>
    <mergeCell ref="F529:F530"/>
    <mergeCell ref="G527:G528"/>
    <mergeCell ref="H527:H528"/>
    <mergeCell ref="I527:I528"/>
    <mergeCell ref="J527:J528"/>
    <mergeCell ref="K527:K528"/>
    <mergeCell ref="L527:L528"/>
    <mergeCell ref="M525:M526"/>
    <mergeCell ref="N525:N526"/>
    <mergeCell ref="O525:O526"/>
    <mergeCell ref="P525:P526"/>
    <mergeCell ref="A527:A528"/>
    <mergeCell ref="B527:B528"/>
    <mergeCell ref="C527:C528"/>
    <mergeCell ref="D527:D528"/>
    <mergeCell ref="E527:E528"/>
    <mergeCell ref="F527:F528"/>
    <mergeCell ref="G525:G526"/>
    <mergeCell ref="H525:H526"/>
    <mergeCell ref="I525:I526"/>
    <mergeCell ref="J525:J526"/>
    <mergeCell ref="K525:K526"/>
    <mergeCell ref="L525:L526"/>
    <mergeCell ref="M536:M537"/>
    <mergeCell ref="N536:N537"/>
    <mergeCell ref="O536:O537"/>
    <mergeCell ref="P536:P537"/>
    <mergeCell ref="A538:A539"/>
    <mergeCell ref="B538:B539"/>
    <mergeCell ref="C538:C539"/>
    <mergeCell ref="D538:D539"/>
    <mergeCell ref="E538:E539"/>
    <mergeCell ref="F538:F539"/>
    <mergeCell ref="G536:G537"/>
    <mergeCell ref="H536:H537"/>
    <mergeCell ref="I536:I537"/>
    <mergeCell ref="J536:J537"/>
    <mergeCell ref="K536:K537"/>
    <mergeCell ref="L536:L537"/>
    <mergeCell ref="M534:M535"/>
    <mergeCell ref="N534:N535"/>
    <mergeCell ref="O534:O535"/>
    <mergeCell ref="P534:P535"/>
    <mergeCell ref="A536:A537"/>
    <mergeCell ref="B536:B537"/>
    <mergeCell ref="C536:C537"/>
    <mergeCell ref="D536:D537"/>
    <mergeCell ref="E536:E537"/>
    <mergeCell ref="F536:F537"/>
    <mergeCell ref="G534:G535"/>
    <mergeCell ref="H534:H535"/>
    <mergeCell ref="I534:I535"/>
    <mergeCell ref="J534:J535"/>
    <mergeCell ref="K534:K535"/>
    <mergeCell ref="L534:L535"/>
    <mergeCell ref="M532:M533"/>
    <mergeCell ref="N532:N533"/>
    <mergeCell ref="O532:O533"/>
    <mergeCell ref="P532:P533"/>
    <mergeCell ref="A534:A535"/>
    <mergeCell ref="B534:B535"/>
    <mergeCell ref="C534:C535"/>
    <mergeCell ref="D534:D535"/>
    <mergeCell ref="E534:E535"/>
    <mergeCell ref="F534:F535"/>
    <mergeCell ref="G532:G533"/>
    <mergeCell ref="H532:H533"/>
    <mergeCell ref="I532:I533"/>
    <mergeCell ref="J532:J533"/>
    <mergeCell ref="K532:K533"/>
    <mergeCell ref="L532:L533"/>
    <mergeCell ref="M558:M559"/>
    <mergeCell ref="N558:N559"/>
    <mergeCell ref="O558:O559"/>
    <mergeCell ref="P558:P559"/>
    <mergeCell ref="A565:A566"/>
    <mergeCell ref="B565:B566"/>
    <mergeCell ref="C565:C566"/>
    <mergeCell ref="D565:D566"/>
    <mergeCell ref="E565:E566"/>
    <mergeCell ref="F565:F566"/>
    <mergeCell ref="G558:G559"/>
    <mergeCell ref="H558:H559"/>
    <mergeCell ref="I558:I559"/>
    <mergeCell ref="J558:J559"/>
    <mergeCell ref="K558:K559"/>
    <mergeCell ref="L558:L559"/>
    <mergeCell ref="M545:M546"/>
    <mergeCell ref="N545:N546"/>
    <mergeCell ref="O545:O546"/>
    <mergeCell ref="P545:P546"/>
    <mergeCell ref="A558:A559"/>
    <mergeCell ref="B558:B559"/>
    <mergeCell ref="C558:C559"/>
    <mergeCell ref="D558:D559"/>
    <mergeCell ref="E558:E559"/>
    <mergeCell ref="F558:F559"/>
    <mergeCell ref="G545:G546"/>
    <mergeCell ref="H545:H546"/>
    <mergeCell ref="I545:I546"/>
    <mergeCell ref="J545:J546"/>
    <mergeCell ref="K545:K546"/>
    <mergeCell ref="L545:L546"/>
    <mergeCell ref="M538:M539"/>
    <mergeCell ref="N538:N539"/>
    <mergeCell ref="O538:O539"/>
    <mergeCell ref="P538:P539"/>
    <mergeCell ref="A545:A546"/>
    <mergeCell ref="B545:B546"/>
    <mergeCell ref="C545:C546"/>
    <mergeCell ref="D545:D546"/>
    <mergeCell ref="E545:E546"/>
    <mergeCell ref="F545:F546"/>
    <mergeCell ref="G538:G539"/>
    <mergeCell ref="H538:H539"/>
    <mergeCell ref="I538:I539"/>
    <mergeCell ref="J538:J539"/>
    <mergeCell ref="K538:K539"/>
    <mergeCell ref="L538:L539"/>
    <mergeCell ref="M574:M575"/>
    <mergeCell ref="N574:N575"/>
    <mergeCell ref="O574:O575"/>
    <mergeCell ref="P574:P575"/>
    <mergeCell ref="A579:A580"/>
    <mergeCell ref="B579:B580"/>
    <mergeCell ref="C579:C580"/>
    <mergeCell ref="D579:D580"/>
    <mergeCell ref="E579:E580"/>
    <mergeCell ref="F579:F580"/>
    <mergeCell ref="G574:G575"/>
    <mergeCell ref="H574:H575"/>
    <mergeCell ref="I574:I575"/>
    <mergeCell ref="J574:J575"/>
    <mergeCell ref="K574:K575"/>
    <mergeCell ref="L574:L575"/>
    <mergeCell ref="M569:M570"/>
    <mergeCell ref="N569:N570"/>
    <mergeCell ref="O569:O570"/>
    <mergeCell ref="P569:P570"/>
    <mergeCell ref="A574:A575"/>
    <mergeCell ref="B574:B575"/>
    <mergeCell ref="C574:C575"/>
    <mergeCell ref="D574:D575"/>
    <mergeCell ref="E574:E575"/>
    <mergeCell ref="F574:F575"/>
    <mergeCell ref="G569:G570"/>
    <mergeCell ref="H569:H570"/>
    <mergeCell ref="I569:I570"/>
    <mergeCell ref="J569:J570"/>
    <mergeCell ref="K569:K570"/>
    <mergeCell ref="L569:L570"/>
    <mergeCell ref="M565:M566"/>
    <mergeCell ref="N565:N566"/>
    <mergeCell ref="O565:O566"/>
    <mergeCell ref="P565:P566"/>
    <mergeCell ref="A569:A570"/>
    <mergeCell ref="B569:B570"/>
    <mergeCell ref="C569:C570"/>
    <mergeCell ref="D569:D570"/>
    <mergeCell ref="E569:E570"/>
    <mergeCell ref="F569:F570"/>
    <mergeCell ref="G565:G566"/>
    <mergeCell ref="H565:H566"/>
    <mergeCell ref="I565:I566"/>
    <mergeCell ref="J565:J566"/>
    <mergeCell ref="K565:K566"/>
    <mergeCell ref="L565:L566"/>
    <mergeCell ref="M583:M584"/>
    <mergeCell ref="N583:N584"/>
    <mergeCell ref="O583:O584"/>
    <mergeCell ref="P583:P584"/>
    <mergeCell ref="A585:A586"/>
    <mergeCell ref="B585:B586"/>
    <mergeCell ref="C585:C586"/>
    <mergeCell ref="D585:D586"/>
    <mergeCell ref="E585:E586"/>
    <mergeCell ref="F585:F586"/>
    <mergeCell ref="G583:G584"/>
    <mergeCell ref="H583:H584"/>
    <mergeCell ref="I583:I584"/>
    <mergeCell ref="J583:J584"/>
    <mergeCell ref="K583:K584"/>
    <mergeCell ref="L583:L584"/>
    <mergeCell ref="M581:M582"/>
    <mergeCell ref="N581:N582"/>
    <mergeCell ref="O581:O582"/>
    <mergeCell ref="P581:P582"/>
    <mergeCell ref="A583:A584"/>
    <mergeCell ref="B583:B584"/>
    <mergeCell ref="C583:C584"/>
    <mergeCell ref="D583:D584"/>
    <mergeCell ref="E583:E584"/>
    <mergeCell ref="F583:F584"/>
    <mergeCell ref="G581:G582"/>
    <mergeCell ref="H581:H582"/>
    <mergeCell ref="I581:I582"/>
    <mergeCell ref="J581:J582"/>
    <mergeCell ref="K581:K582"/>
    <mergeCell ref="L581:L582"/>
    <mergeCell ref="M579:M580"/>
    <mergeCell ref="N579:N580"/>
    <mergeCell ref="O579:O580"/>
    <mergeCell ref="P579:P580"/>
    <mergeCell ref="A581:A582"/>
    <mergeCell ref="B581:B582"/>
    <mergeCell ref="C581:C582"/>
    <mergeCell ref="D581:D582"/>
    <mergeCell ref="E581:E582"/>
    <mergeCell ref="F581:F582"/>
    <mergeCell ref="G579:G580"/>
    <mergeCell ref="H579:H580"/>
    <mergeCell ref="I579:I580"/>
    <mergeCell ref="J579:J580"/>
    <mergeCell ref="K579:K580"/>
    <mergeCell ref="L579:L580"/>
    <mergeCell ref="M593:M594"/>
    <mergeCell ref="N593:N594"/>
    <mergeCell ref="O593:O594"/>
    <mergeCell ref="P593:P594"/>
    <mergeCell ref="A595:A596"/>
    <mergeCell ref="B595:B596"/>
    <mergeCell ref="C595:C596"/>
    <mergeCell ref="D595:D596"/>
    <mergeCell ref="E595:E596"/>
    <mergeCell ref="F595:F596"/>
    <mergeCell ref="G593:G594"/>
    <mergeCell ref="H593:H594"/>
    <mergeCell ref="I593:I594"/>
    <mergeCell ref="J593:J594"/>
    <mergeCell ref="K593:K594"/>
    <mergeCell ref="L593:L594"/>
    <mergeCell ref="M591:M592"/>
    <mergeCell ref="N591:N592"/>
    <mergeCell ref="O591:O592"/>
    <mergeCell ref="P591:P592"/>
    <mergeCell ref="A593:A594"/>
    <mergeCell ref="B593:B594"/>
    <mergeCell ref="C593:C594"/>
    <mergeCell ref="D593:D594"/>
    <mergeCell ref="E593:E594"/>
    <mergeCell ref="F593:F594"/>
    <mergeCell ref="G591:G592"/>
    <mergeCell ref="H591:H592"/>
    <mergeCell ref="I591:I592"/>
    <mergeCell ref="J591:J592"/>
    <mergeCell ref="K591:K592"/>
    <mergeCell ref="L591:L592"/>
    <mergeCell ref="M585:M586"/>
    <mergeCell ref="N585:N586"/>
    <mergeCell ref="O585:O586"/>
    <mergeCell ref="P585:P586"/>
    <mergeCell ref="A591:A592"/>
    <mergeCell ref="B591:B592"/>
    <mergeCell ref="C591:C592"/>
    <mergeCell ref="D591:D592"/>
    <mergeCell ref="E591:E592"/>
    <mergeCell ref="F591:F592"/>
    <mergeCell ref="G585:G586"/>
    <mergeCell ref="H585:H586"/>
    <mergeCell ref="I585:I586"/>
    <mergeCell ref="J585:J586"/>
    <mergeCell ref="K585:K586"/>
    <mergeCell ref="L585:L586"/>
    <mergeCell ref="M604:M605"/>
    <mergeCell ref="N604:N605"/>
    <mergeCell ref="O604:O605"/>
    <mergeCell ref="P604:P605"/>
    <mergeCell ref="A607:A608"/>
    <mergeCell ref="B607:B608"/>
    <mergeCell ref="C607:C608"/>
    <mergeCell ref="D607:D608"/>
    <mergeCell ref="E607:E608"/>
    <mergeCell ref="F607:F608"/>
    <mergeCell ref="G604:G605"/>
    <mergeCell ref="H604:H605"/>
    <mergeCell ref="I604:I605"/>
    <mergeCell ref="J604:J605"/>
    <mergeCell ref="K604:K605"/>
    <mergeCell ref="L604:L605"/>
    <mergeCell ref="M599:M600"/>
    <mergeCell ref="N599:N600"/>
    <mergeCell ref="O599:O600"/>
    <mergeCell ref="P599:P600"/>
    <mergeCell ref="A604:A605"/>
    <mergeCell ref="B604:B605"/>
    <mergeCell ref="C604:C605"/>
    <mergeCell ref="D604:D605"/>
    <mergeCell ref="E604:E605"/>
    <mergeCell ref="F604:F605"/>
    <mergeCell ref="G599:G600"/>
    <mergeCell ref="H599:H600"/>
    <mergeCell ref="I599:I600"/>
    <mergeCell ref="J599:J600"/>
    <mergeCell ref="K599:K600"/>
    <mergeCell ref="L599:L600"/>
    <mergeCell ref="M595:M596"/>
    <mergeCell ref="N595:N596"/>
    <mergeCell ref="O595:O596"/>
    <mergeCell ref="P595:P596"/>
    <mergeCell ref="A599:A600"/>
    <mergeCell ref="B599:B600"/>
    <mergeCell ref="C599:C600"/>
    <mergeCell ref="D599:D600"/>
    <mergeCell ref="E599:E600"/>
    <mergeCell ref="F599:F600"/>
    <mergeCell ref="G595:G596"/>
    <mergeCell ref="H595:H596"/>
    <mergeCell ref="I595:I596"/>
    <mergeCell ref="J595:J596"/>
    <mergeCell ref="K595:K596"/>
    <mergeCell ref="L595:L596"/>
    <mergeCell ref="M611:M612"/>
    <mergeCell ref="N611:N612"/>
    <mergeCell ref="O611:O612"/>
    <mergeCell ref="P611:P612"/>
    <mergeCell ref="A613:A614"/>
    <mergeCell ref="B613:B614"/>
    <mergeCell ref="C613:C614"/>
    <mergeCell ref="D613:D614"/>
    <mergeCell ref="E613:E614"/>
    <mergeCell ref="F613:F614"/>
    <mergeCell ref="G611:G612"/>
    <mergeCell ref="H611:H612"/>
    <mergeCell ref="I611:I612"/>
    <mergeCell ref="J611:J612"/>
    <mergeCell ref="K611:K612"/>
    <mergeCell ref="L611:L612"/>
    <mergeCell ref="M609:M610"/>
    <mergeCell ref="N609:N610"/>
    <mergeCell ref="O609:O610"/>
    <mergeCell ref="P609:P610"/>
    <mergeCell ref="A611:A612"/>
    <mergeCell ref="B611:B612"/>
    <mergeCell ref="C611:C612"/>
    <mergeCell ref="D611:D612"/>
    <mergeCell ref="E611:E612"/>
    <mergeCell ref="F611:F612"/>
    <mergeCell ref="G609:G610"/>
    <mergeCell ref="H609:H610"/>
    <mergeCell ref="I609:I610"/>
    <mergeCell ref="J609:J610"/>
    <mergeCell ref="K609:K610"/>
    <mergeCell ref="L609:L610"/>
    <mergeCell ref="M607:M608"/>
    <mergeCell ref="N607:N608"/>
    <mergeCell ref="O607:O608"/>
    <mergeCell ref="P607:P608"/>
    <mergeCell ref="A609:A610"/>
    <mergeCell ref="B609:B610"/>
    <mergeCell ref="C609:C610"/>
    <mergeCell ref="D609:D610"/>
    <mergeCell ref="E609:E610"/>
    <mergeCell ref="F609:F610"/>
    <mergeCell ref="G607:G608"/>
    <mergeCell ref="H607:H608"/>
    <mergeCell ref="I607:I608"/>
    <mergeCell ref="J607:J608"/>
    <mergeCell ref="K607:K608"/>
    <mergeCell ref="L607:L608"/>
    <mergeCell ref="M617:M618"/>
    <mergeCell ref="N617:N618"/>
    <mergeCell ref="O617:O618"/>
    <mergeCell ref="P617:P618"/>
    <mergeCell ref="A619:A620"/>
    <mergeCell ref="B619:B620"/>
    <mergeCell ref="C619:C620"/>
    <mergeCell ref="D619:D620"/>
    <mergeCell ref="E619:E620"/>
    <mergeCell ref="F619:F620"/>
    <mergeCell ref="G617:G618"/>
    <mergeCell ref="H617:H618"/>
    <mergeCell ref="I617:I618"/>
    <mergeCell ref="J617:J618"/>
    <mergeCell ref="K617:K618"/>
    <mergeCell ref="L617:L618"/>
    <mergeCell ref="M615:M616"/>
    <mergeCell ref="N615:N616"/>
    <mergeCell ref="O615:O616"/>
    <mergeCell ref="P615:P616"/>
    <mergeCell ref="A617:A618"/>
    <mergeCell ref="B617:B618"/>
    <mergeCell ref="C617:C618"/>
    <mergeCell ref="D617:D618"/>
    <mergeCell ref="E617:E618"/>
    <mergeCell ref="F617:F618"/>
    <mergeCell ref="G615:G616"/>
    <mergeCell ref="H615:H616"/>
    <mergeCell ref="I615:I616"/>
    <mergeCell ref="J615:J616"/>
    <mergeCell ref="K615:K616"/>
    <mergeCell ref="L615:L616"/>
    <mergeCell ref="M613:M614"/>
    <mergeCell ref="N613:N614"/>
    <mergeCell ref="O613:O614"/>
    <mergeCell ref="P613:P614"/>
    <mergeCell ref="A615:A616"/>
    <mergeCell ref="B615:B616"/>
    <mergeCell ref="C615:C616"/>
    <mergeCell ref="D615:D616"/>
    <mergeCell ref="E615:E616"/>
    <mergeCell ref="F615:F616"/>
    <mergeCell ref="G613:G614"/>
    <mergeCell ref="H613:H614"/>
    <mergeCell ref="I613:I614"/>
    <mergeCell ref="J613:J614"/>
    <mergeCell ref="K613:K614"/>
    <mergeCell ref="L613:L614"/>
    <mergeCell ref="M636:M637"/>
    <mergeCell ref="N636:N637"/>
    <mergeCell ref="O636:O637"/>
    <mergeCell ref="P636:P637"/>
    <mergeCell ref="A641:A642"/>
    <mergeCell ref="B641:B642"/>
    <mergeCell ref="C641:C642"/>
    <mergeCell ref="D641:D642"/>
    <mergeCell ref="E641:E642"/>
    <mergeCell ref="F641:F642"/>
    <mergeCell ref="G636:G637"/>
    <mergeCell ref="H636:H637"/>
    <mergeCell ref="I636:I637"/>
    <mergeCell ref="J636:J637"/>
    <mergeCell ref="K636:K637"/>
    <mergeCell ref="L636:L637"/>
    <mergeCell ref="M627:M628"/>
    <mergeCell ref="N627:N628"/>
    <mergeCell ref="O627:O628"/>
    <mergeCell ref="P627:P628"/>
    <mergeCell ref="A636:A637"/>
    <mergeCell ref="B636:B637"/>
    <mergeCell ref="C636:C637"/>
    <mergeCell ref="D636:D637"/>
    <mergeCell ref="E636:E637"/>
    <mergeCell ref="F636:F637"/>
    <mergeCell ref="G627:G628"/>
    <mergeCell ref="H627:H628"/>
    <mergeCell ref="I627:I628"/>
    <mergeCell ref="J627:J628"/>
    <mergeCell ref="K627:K628"/>
    <mergeCell ref="L627:L628"/>
    <mergeCell ref="M619:M620"/>
    <mergeCell ref="N619:N620"/>
    <mergeCell ref="O619:O620"/>
    <mergeCell ref="P619:P620"/>
    <mergeCell ref="A627:A628"/>
    <mergeCell ref="B627:B628"/>
    <mergeCell ref="C627:C628"/>
    <mergeCell ref="D627:D628"/>
    <mergeCell ref="E627:E628"/>
    <mergeCell ref="F627:F628"/>
    <mergeCell ref="G619:G620"/>
    <mergeCell ref="H619:H620"/>
    <mergeCell ref="I619:I620"/>
    <mergeCell ref="J619:J620"/>
    <mergeCell ref="K619:K620"/>
    <mergeCell ref="L619:L620"/>
    <mergeCell ref="M649:M650"/>
    <mergeCell ref="N649:N650"/>
    <mergeCell ref="O649:O650"/>
    <mergeCell ref="P649:P650"/>
    <mergeCell ref="A651:A652"/>
    <mergeCell ref="B651:B652"/>
    <mergeCell ref="C651:C652"/>
    <mergeCell ref="D651:D652"/>
    <mergeCell ref="E651:E652"/>
    <mergeCell ref="F651:F652"/>
    <mergeCell ref="G649:G650"/>
    <mergeCell ref="H649:H650"/>
    <mergeCell ref="I649:I650"/>
    <mergeCell ref="J649:J650"/>
    <mergeCell ref="K649:K650"/>
    <mergeCell ref="L649:L650"/>
    <mergeCell ref="M647:M648"/>
    <mergeCell ref="N647:N648"/>
    <mergeCell ref="O647:O648"/>
    <mergeCell ref="P647:P648"/>
    <mergeCell ref="A649:A650"/>
    <mergeCell ref="B649:B650"/>
    <mergeCell ref="C649:C650"/>
    <mergeCell ref="D649:D650"/>
    <mergeCell ref="E649:E650"/>
    <mergeCell ref="F649:F650"/>
    <mergeCell ref="G647:G648"/>
    <mergeCell ref="H647:H648"/>
    <mergeCell ref="I647:I648"/>
    <mergeCell ref="J647:J648"/>
    <mergeCell ref="K647:K648"/>
    <mergeCell ref="L647:L648"/>
    <mergeCell ref="M641:M642"/>
    <mergeCell ref="N641:N642"/>
    <mergeCell ref="O641:O642"/>
    <mergeCell ref="P641:P642"/>
    <mergeCell ref="A647:A648"/>
    <mergeCell ref="B647:B648"/>
    <mergeCell ref="C647:C648"/>
    <mergeCell ref="D647:D648"/>
    <mergeCell ref="E647:E648"/>
    <mergeCell ref="F647:F648"/>
    <mergeCell ref="G641:G642"/>
    <mergeCell ref="H641:H642"/>
    <mergeCell ref="I641:I642"/>
    <mergeCell ref="J641:J642"/>
    <mergeCell ref="K641:K642"/>
    <mergeCell ref="L641:L642"/>
    <mergeCell ref="M655:M656"/>
    <mergeCell ref="N655:N656"/>
    <mergeCell ref="O655:O656"/>
    <mergeCell ref="P655:P656"/>
    <mergeCell ref="A657:A658"/>
    <mergeCell ref="B657:B658"/>
    <mergeCell ref="C657:C658"/>
    <mergeCell ref="D657:D658"/>
    <mergeCell ref="E657:E658"/>
    <mergeCell ref="F657:F658"/>
    <mergeCell ref="G655:G656"/>
    <mergeCell ref="H655:H656"/>
    <mergeCell ref="I655:I656"/>
    <mergeCell ref="J655:J656"/>
    <mergeCell ref="K655:K656"/>
    <mergeCell ref="L655:L656"/>
    <mergeCell ref="M653:M654"/>
    <mergeCell ref="N653:N654"/>
    <mergeCell ref="O653:O654"/>
    <mergeCell ref="P653:P654"/>
    <mergeCell ref="A655:A656"/>
    <mergeCell ref="B655:B656"/>
    <mergeCell ref="C655:C656"/>
    <mergeCell ref="D655:D656"/>
    <mergeCell ref="E655:E656"/>
    <mergeCell ref="F655:F656"/>
    <mergeCell ref="G653:G654"/>
    <mergeCell ref="H653:H654"/>
    <mergeCell ref="I653:I654"/>
    <mergeCell ref="J653:J654"/>
    <mergeCell ref="K653:K654"/>
    <mergeCell ref="L653:L654"/>
    <mergeCell ref="M651:M652"/>
    <mergeCell ref="N651:N652"/>
    <mergeCell ref="O651:O652"/>
    <mergeCell ref="P651:P652"/>
    <mergeCell ref="A653:A654"/>
    <mergeCell ref="B653:B654"/>
    <mergeCell ref="C653:C654"/>
    <mergeCell ref="D653:D654"/>
    <mergeCell ref="E653:E654"/>
    <mergeCell ref="F653:F654"/>
    <mergeCell ref="G651:G652"/>
    <mergeCell ref="H651:H652"/>
    <mergeCell ref="I651:I652"/>
    <mergeCell ref="J651:J652"/>
    <mergeCell ref="K651:K652"/>
    <mergeCell ref="L651:L652"/>
    <mergeCell ref="M661:M662"/>
    <mergeCell ref="N661:N662"/>
    <mergeCell ref="O661:O662"/>
    <mergeCell ref="P661:P662"/>
    <mergeCell ref="A663:A664"/>
    <mergeCell ref="B663:B664"/>
    <mergeCell ref="C663:C664"/>
    <mergeCell ref="D663:D664"/>
    <mergeCell ref="E663:E664"/>
    <mergeCell ref="F663:F664"/>
    <mergeCell ref="G661:G662"/>
    <mergeCell ref="H661:H662"/>
    <mergeCell ref="I661:I662"/>
    <mergeCell ref="J661:J662"/>
    <mergeCell ref="K661:K662"/>
    <mergeCell ref="L661:L662"/>
    <mergeCell ref="M659:M660"/>
    <mergeCell ref="N659:N660"/>
    <mergeCell ref="O659:O660"/>
    <mergeCell ref="P659:P660"/>
    <mergeCell ref="A661:A662"/>
    <mergeCell ref="B661:B662"/>
    <mergeCell ref="C661:C662"/>
    <mergeCell ref="D661:D662"/>
    <mergeCell ref="E661:E662"/>
    <mergeCell ref="F661:F662"/>
    <mergeCell ref="G659:G660"/>
    <mergeCell ref="H659:H660"/>
    <mergeCell ref="I659:I660"/>
    <mergeCell ref="J659:J660"/>
    <mergeCell ref="K659:K660"/>
    <mergeCell ref="L659:L660"/>
    <mergeCell ref="M657:M658"/>
    <mergeCell ref="N657:N658"/>
    <mergeCell ref="O657:O658"/>
    <mergeCell ref="P657:P658"/>
    <mergeCell ref="A659:A660"/>
    <mergeCell ref="B659:B660"/>
    <mergeCell ref="C659:C660"/>
    <mergeCell ref="D659:D660"/>
    <mergeCell ref="E659:E660"/>
    <mergeCell ref="F659:F660"/>
    <mergeCell ref="G657:G658"/>
    <mergeCell ref="H657:H658"/>
    <mergeCell ref="I657:I658"/>
    <mergeCell ref="J657:J658"/>
    <mergeCell ref="K657:K658"/>
    <mergeCell ref="L657:L658"/>
    <mergeCell ref="M669:M670"/>
    <mergeCell ref="N669:N670"/>
    <mergeCell ref="O669:O670"/>
    <mergeCell ref="P669:P670"/>
    <mergeCell ref="A671:A672"/>
    <mergeCell ref="B671:B672"/>
    <mergeCell ref="C671:C672"/>
    <mergeCell ref="D671:D672"/>
    <mergeCell ref="E671:E672"/>
    <mergeCell ref="F671:F672"/>
    <mergeCell ref="G669:G670"/>
    <mergeCell ref="H669:H670"/>
    <mergeCell ref="I669:I670"/>
    <mergeCell ref="J669:J670"/>
    <mergeCell ref="K669:K670"/>
    <mergeCell ref="L669:L670"/>
    <mergeCell ref="M667:M668"/>
    <mergeCell ref="N667:N668"/>
    <mergeCell ref="O667:O668"/>
    <mergeCell ref="P667:P668"/>
    <mergeCell ref="A669:A670"/>
    <mergeCell ref="B669:B670"/>
    <mergeCell ref="C669:C670"/>
    <mergeCell ref="D669:D670"/>
    <mergeCell ref="E669:E670"/>
    <mergeCell ref="F669:F670"/>
    <mergeCell ref="G667:G668"/>
    <mergeCell ref="H667:H668"/>
    <mergeCell ref="I667:I668"/>
    <mergeCell ref="J667:J668"/>
    <mergeCell ref="K667:K668"/>
    <mergeCell ref="L667:L668"/>
    <mergeCell ref="M663:M664"/>
    <mergeCell ref="N663:N664"/>
    <mergeCell ref="O663:O664"/>
    <mergeCell ref="P663:P664"/>
    <mergeCell ref="A667:A668"/>
    <mergeCell ref="B667:B668"/>
    <mergeCell ref="C667:C668"/>
    <mergeCell ref="D667:D668"/>
    <mergeCell ref="E667:E668"/>
    <mergeCell ref="F667:F668"/>
    <mergeCell ref="G663:G664"/>
    <mergeCell ref="H663:H664"/>
    <mergeCell ref="I663:I664"/>
    <mergeCell ref="J663:J664"/>
    <mergeCell ref="K663:K664"/>
    <mergeCell ref="L663:L664"/>
    <mergeCell ref="M675:M676"/>
    <mergeCell ref="N675:N676"/>
    <mergeCell ref="O675:O676"/>
    <mergeCell ref="P675:P676"/>
    <mergeCell ref="A678:A679"/>
    <mergeCell ref="B678:B679"/>
    <mergeCell ref="C678:C679"/>
    <mergeCell ref="D678:D679"/>
    <mergeCell ref="E678:E679"/>
    <mergeCell ref="F678:F679"/>
    <mergeCell ref="G675:G676"/>
    <mergeCell ref="H675:H676"/>
    <mergeCell ref="I675:I676"/>
    <mergeCell ref="J675:J676"/>
    <mergeCell ref="K675:K676"/>
    <mergeCell ref="L675:L676"/>
    <mergeCell ref="M673:M674"/>
    <mergeCell ref="N673:N674"/>
    <mergeCell ref="O673:O674"/>
    <mergeCell ref="P673:P674"/>
    <mergeCell ref="A675:A676"/>
    <mergeCell ref="B675:B676"/>
    <mergeCell ref="C675:C676"/>
    <mergeCell ref="D675:D676"/>
    <mergeCell ref="E675:E676"/>
    <mergeCell ref="F675:F676"/>
    <mergeCell ref="G673:G674"/>
    <mergeCell ref="H673:H674"/>
    <mergeCell ref="I673:I674"/>
    <mergeCell ref="J673:J674"/>
    <mergeCell ref="K673:K674"/>
    <mergeCell ref="L673:L674"/>
    <mergeCell ref="M671:M672"/>
    <mergeCell ref="N671:N672"/>
    <mergeCell ref="O671:O672"/>
    <mergeCell ref="P671:P672"/>
    <mergeCell ref="A673:A674"/>
    <mergeCell ref="B673:B674"/>
    <mergeCell ref="C673:C674"/>
    <mergeCell ref="D673:D674"/>
    <mergeCell ref="E673:E674"/>
    <mergeCell ref="F673:F674"/>
    <mergeCell ref="G671:G672"/>
    <mergeCell ref="H671:H672"/>
    <mergeCell ref="I671:I672"/>
    <mergeCell ref="J671:J672"/>
    <mergeCell ref="K671:K672"/>
    <mergeCell ref="L671:L672"/>
    <mergeCell ref="M683:M684"/>
    <mergeCell ref="N683:N684"/>
    <mergeCell ref="O683:O684"/>
    <mergeCell ref="P683:P684"/>
    <mergeCell ref="A685:A686"/>
    <mergeCell ref="B685:B686"/>
    <mergeCell ref="C685:C686"/>
    <mergeCell ref="D685:D686"/>
    <mergeCell ref="E685:E686"/>
    <mergeCell ref="F685:F686"/>
    <mergeCell ref="G683:G684"/>
    <mergeCell ref="H683:H684"/>
    <mergeCell ref="I683:I684"/>
    <mergeCell ref="J683:J684"/>
    <mergeCell ref="K683:K684"/>
    <mergeCell ref="L683:L684"/>
    <mergeCell ref="M681:M682"/>
    <mergeCell ref="N681:N682"/>
    <mergeCell ref="O681:O682"/>
    <mergeCell ref="P681:P682"/>
    <mergeCell ref="A683:A684"/>
    <mergeCell ref="B683:B684"/>
    <mergeCell ref="C683:C684"/>
    <mergeCell ref="D683:D684"/>
    <mergeCell ref="E683:E684"/>
    <mergeCell ref="F683:F684"/>
    <mergeCell ref="G681:G682"/>
    <mergeCell ref="H681:H682"/>
    <mergeCell ref="I681:I682"/>
    <mergeCell ref="J681:J682"/>
    <mergeCell ref="K681:K682"/>
    <mergeCell ref="L681:L682"/>
    <mergeCell ref="M678:M679"/>
    <mergeCell ref="N678:N679"/>
    <mergeCell ref="O678:O679"/>
    <mergeCell ref="P678:P679"/>
    <mergeCell ref="A681:A682"/>
    <mergeCell ref="B681:B682"/>
    <mergeCell ref="C681:C682"/>
    <mergeCell ref="D681:D682"/>
    <mergeCell ref="E681:E682"/>
    <mergeCell ref="F681:F682"/>
    <mergeCell ref="G678:G679"/>
    <mergeCell ref="H678:H679"/>
    <mergeCell ref="I678:I679"/>
    <mergeCell ref="J678:J679"/>
    <mergeCell ref="K678:K679"/>
    <mergeCell ref="L678:L679"/>
    <mergeCell ref="M689:M690"/>
    <mergeCell ref="N689:N690"/>
    <mergeCell ref="O689:O690"/>
    <mergeCell ref="P689:P690"/>
    <mergeCell ref="A691:A692"/>
    <mergeCell ref="B691:B692"/>
    <mergeCell ref="C691:C692"/>
    <mergeCell ref="D691:D692"/>
    <mergeCell ref="E691:E692"/>
    <mergeCell ref="F691:F692"/>
    <mergeCell ref="G689:G690"/>
    <mergeCell ref="H689:H690"/>
    <mergeCell ref="I689:I690"/>
    <mergeCell ref="J689:J690"/>
    <mergeCell ref="K689:K690"/>
    <mergeCell ref="L689:L690"/>
    <mergeCell ref="M687:M688"/>
    <mergeCell ref="N687:N688"/>
    <mergeCell ref="O687:O688"/>
    <mergeCell ref="P687:P688"/>
    <mergeCell ref="A689:A690"/>
    <mergeCell ref="B689:B690"/>
    <mergeCell ref="C689:C690"/>
    <mergeCell ref="D689:D690"/>
    <mergeCell ref="E689:E690"/>
    <mergeCell ref="F689:F690"/>
    <mergeCell ref="G687:G688"/>
    <mergeCell ref="H687:H688"/>
    <mergeCell ref="I687:I688"/>
    <mergeCell ref="J687:J688"/>
    <mergeCell ref="K687:K688"/>
    <mergeCell ref="L687:L688"/>
    <mergeCell ref="M685:M686"/>
    <mergeCell ref="N685:N686"/>
    <mergeCell ref="O685:O686"/>
    <mergeCell ref="P685:P686"/>
    <mergeCell ref="A687:A688"/>
    <mergeCell ref="B687:B688"/>
    <mergeCell ref="C687:C688"/>
    <mergeCell ref="D687:D688"/>
    <mergeCell ref="E687:E688"/>
    <mergeCell ref="F687:F688"/>
    <mergeCell ref="G685:G686"/>
    <mergeCell ref="H685:H686"/>
    <mergeCell ref="I685:I686"/>
    <mergeCell ref="J685:J686"/>
    <mergeCell ref="K685:K686"/>
    <mergeCell ref="L685:L686"/>
    <mergeCell ref="M695:M696"/>
    <mergeCell ref="N695:N696"/>
    <mergeCell ref="O695:O696"/>
    <mergeCell ref="P695:P696"/>
    <mergeCell ref="A697:A698"/>
    <mergeCell ref="B697:B698"/>
    <mergeCell ref="C697:C698"/>
    <mergeCell ref="D697:D698"/>
    <mergeCell ref="E697:E698"/>
    <mergeCell ref="F697:F698"/>
    <mergeCell ref="G695:G696"/>
    <mergeCell ref="H695:H696"/>
    <mergeCell ref="I695:I696"/>
    <mergeCell ref="J695:J696"/>
    <mergeCell ref="K695:K696"/>
    <mergeCell ref="L695:L696"/>
    <mergeCell ref="M693:M694"/>
    <mergeCell ref="N693:N694"/>
    <mergeCell ref="O693:O694"/>
    <mergeCell ref="P693:P694"/>
    <mergeCell ref="A695:A696"/>
    <mergeCell ref="B695:B696"/>
    <mergeCell ref="C695:C696"/>
    <mergeCell ref="D695:D696"/>
    <mergeCell ref="E695:E696"/>
    <mergeCell ref="F695:F696"/>
    <mergeCell ref="G693:G694"/>
    <mergeCell ref="H693:H694"/>
    <mergeCell ref="I693:I694"/>
    <mergeCell ref="J693:J694"/>
    <mergeCell ref="K693:K694"/>
    <mergeCell ref="L693:L694"/>
    <mergeCell ref="M691:M692"/>
    <mergeCell ref="N691:N692"/>
    <mergeCell ref="O691:O692"/>
    <mergeCell ref="P691:P692"/>
    <mergeCell ref="A693:A694"/>
    <mergeCell ref="B693:B694"/>
    <mergeCell ref="C693:C694"/>
    <mergeCell ref="D693:D694"/>
    <mergeCell ref="E693:E694"/>
    <mergeCell ref="F693:F694"/>
    <mergeCell ref="G691:G692"/>
    <mergeCell ref="H691:H692"/>
    <mergeCell ref="I691:I692"/>
    <mergeCell ref="J691:J692"/>
    <mergeCell ref="K691:K692"/>
    <mergeCell ref="L691:L692"/>
    <mergeCell ref="M701:M702"/>
    <mergeCell ref="N701:N702"/>
    <mergeCell ref="O701:O702"/>
    <mergeCell ref="P701:P702"/>
    <mergeCell ref="A703:A704"/>
    <mergeCell ref="B703:B704"/>
    <mergeCell ref="C703:C704"/>
    <mergeCell ref="D703:D704"/>
    <mergeCell ref="E703:E704"/>
    <mergeCell ref="F703:F704"/>
    <mergeCell ref="G701:G702"/>
    <mergeCell ref="H701:H702"/>
    <mergeCell ref="I701:I702"/>
    <mergeCell ref="J701:J702"/>
    <mergeCell ref="K701:K702"/>
    <mergeCell ref="L701:L702"/>
    <mergeCell ref="M699:M700"/>
    <mergeCell ref="N699:N700"/>
    <mergeCell ref="O699:O700"/>
    <mergeCell ref="P699:P700"/>
    <mergeCell ref="A701:A702"/>
    <mergeCell ref="B701:B702"/>
    <mergeCell ref="C701:C702"/>
    <mergeCell ref="D701:D702"/>
    <mergeCell ref="E701:E702"/>
    <mergeCell ref="F701:F702"/>
    <mergeCell ref="G699:G700"/>
    <mergeCell ref="H699:H700"/>
    <mergeCell ref="I699:I700"/>
    <mergeCell ref="J699:J700"/>
    <mergeCell ref="K699:K700"/>
    <mergeCell ref="L699:L700"/>
    <mergeCell ref="M697:M698"/>
    <mergeCell ref="N697:N698"/>
    <mergeCell ref="O697:O698"/>
    <mergeCell ref="P697:P698"/>
    <mergeCell ref="A699:A700"/>
    <mergeCell ref="B699:B700"/>
    <mergeCell ref="C699:C700"/>
    <mergeCell ref="D699:D700"/>
    <mergeCell ref="E699:E700"/>
    <mergeCell ref="F699:F700"/>
    <mergeCell ref="G697:G698"/>
    <mergeCell ref="H697:H698"/>
    <mergeCell ref="I697:I698"/>
    <mergeCell ref="J697:J698"/>
    <mergeCell ref="K697:K698"/>
    <mergeCell ref="L697:L698"/>
    <mergeCell ref="M707:M708"/>
    <mergeCell ref="N707:N708"/>
    <mergeCell ref="O707:O708"/>
    <mergeCell ref="P707:P708"/>
    <mergeCell ref="A709:A710"/>
    <mergeCell ref="B709:B710"/>
    <mergeCell ref="C709:C710"/>
    <mergeCell ref="D709:D710"/>
    <mergeCell ref="E709:E710"/>
    <mergeCell ref="F709:F710"/>
    <mergeCell ref="G707:G708"/>
    <mergeCell ref="H707:H708"/>
    <mergeCell ref="I707:I708"/>
    <mergeCell ref="J707:J708"/>
    <mergeCell ref="K707:K708"/>
    <mergeCell ref="L707:L708"/>
    <mergeCell ref="M705:M706"/>
    <mergeCell ref="N705:N706"/>
    <mergeCell ref="O705:O706"/>
    <mergeCell ref="P705:P706"/>
    <mergeCell ref="A707:A708"/>
    <mergeCell ref="B707:B708"/>
    <mergeCell ref="C707:C708"/>
    <mergeCell ref="D707:D708"/>
    <mergeCell ref="E707:E708"/>
    <mergeCell ref="F707:F708"/>
    <mergeCell ref="G705:G706"/>
    <mergeCell ref="H705:H706"/>
    <mergeCell ref="I705:I706"/>
    <mergeCell ref="J705:J706"/>
    <mergeCell ref="K705:K706"/>
    <mergeCell ref="L705:L706"/>
    <mergeCell ref="M703:M704"/>
    <mergeCell ref="N703:N704"/>
    <mergeCell ref="O703:O704"/>
    <mergeCell ref="P703:P704"/>
    <mergeCell ref="A705:A706"/>
    <mergeCell ref="B705:B706"/>
    <mergeCell ref="C705:C706"/>
    <mergeCell ref="D705:D706"/>
    <mergeCell ref="E705:E706"/>
    <mergeCell ref="F705:F706"/>
    <mergeCell ref="G703:G704"/>
    <mergeCell ref="H703:H704"/>
    <mergeCell ref="I703:I704"/>
    <mergeCell ref="J703:J704"/>
    <mergeCell ref="K703:K704"/>
    <mergeCell ref="L703:L704"/>
    <mergeCell ref="M714:M715"/>
    <mergeCell ref="N714:N715"/>
    <mergeCell ref="O714:O715"/>
    <mergeCell ref="P714:P715"/>
    <mergeCell ref="A716:A717"/>
    <mergeCell ref="B716:B717"/>
    <mergeCell ref="C716:C717"/>
    <mergeCell ref="D716:D717"/>
    <mergeCell ref="E716:E717"/>
    <mergeCell ref="F716:F717"/>
    <mergeCell ref="G714:G715"/>
    <mergeCell ref="H714:H715"/>
    <mergeCell ref="I714:I715"/>
    <mergeCell ref="J714:J715"/>
    <mergeCell ref="K714:K715"/>
    <mergeCell ref="L714:L715"/>
    <mergeCell ref="M712:M713"/>
    <mergeCell ref="N712:N713"/>
    <mergeCell ref="O712:O713"/>
    <mergeCell ref="P712:P713"/>
    <mergeCell ref="A714:A715"/>
    <mergeCell ref="B714:B715"/>
    <mergeCell ref="C714:C715"/>
    <mergeCell ref="D714:D715"/>
    <mergeCell ref="E714:E715"/>
    <mergeCell ref="F714:F715"/>
    <mergeCell ref="G712:G713"/>
    <mergeCell ref="H712:H713"/>
    <mergeCell ref="I712:I713"/>
    <mergeCell ref="J712:J713"/>
    <mergeCell ref="K712:K713"/>
    <mergeCell ref="L712:L713"/>
    <mergeCell ref="M709:M710"/>
    <mergeCell ref="N709:N710"/>
    <mergeCell ref="O709:O710"/>
    <mergeCell ref="P709:P710"/>
    <mergeCell ref="A712:A713"/>
    <mergeCell ref="B712:B713"/>
    <mergeCell ref="C712:C713"/>
    <mergeCell ref="D712:D713"/>
    <mergeCell ref="E712:E713"/>
    <mergeCell ref="F712:F713"/>
    <mergeCell ref="G709:G710"/>
    <mergeCell ref="H709:H710"/>
    <mergeCell ref="I709:I710"/>
    <mergeCell ref="J709:J710"/>
    <mergeCell ref="K709:K710"/>
    <mergeCell ref="L709:L710"/>
    <mergeCell ref="M720:M721"/>
    <mergeCell ref="N720:N721"/>
    <mergeCell ref="O720:O721"/>
    <mergeCell ref="P720:P721"/>
    <mergeCell ref="A722:A723"/>
    <mergeCell ref="B722:B723"/>
    <mergeCell ref="C722:C723"/>
    <mergeCell ref="D722:D723"/>
    <mergeCell ref="E722:E723"/>
    <mergeCell ref="F722:F723"/>
    <mergeCell ref="G720:G721"/>
    <mergeCell ref="H720:H721"/>
    <mergeCell ref="I720:I721"/>
    <mergeCell ref="J720:J721"/>
    <mergeCell ref="K720:K721"/>
    <mergeCell ref="L720:L721"/>
    <mergeCell ref="M718:M719"/>
    <mergeCell ref="N718:N719"/>
    <mergeCell ref="O718:O719"/>
    <mergeCell ref="P718:P719"/>
    <mergeCell ref="A720:A721"/>
    <mergeCell ref="B720:B721"/>
    <mergeCell ref="C720:C721"/>
    <mergeCell ref="D720:D721"/>
    <mergeCell ref="E720:E721"/>
    <mergeCell ref="F720:F721"/>
    <mergeCell ref="G718:G719"/>
    <mergeCell ref="H718:H719"/>
    <mergeCell ref="I718:I719"/>
    <mergeCell ref="J718:J719"/>
    <mergeCell ref="K718:K719"/>
    <mergeCell ref="L718:L719"/>
    <mergeCell ref="M716:M717"/>
    <mergeCell ref="N716:N717"/>
    <mergeCell ref="O716:O717"/>
    <mergeCell ref="P716:P717"/>
    <mergeCell ref="A718:A719"/>
    <mergeCell ref="B718:B719"/>
    <mergeCell ref="C718:C719"/>
    <mergeCell ref="D718:D719"/>
    <mergeCell ref="E718:E719"/>
    <mergeCell ref="F718:F719"/>
    <mergeCell ref="G716:G717"/>
    <mergeCell ref="H716:H717"/>
    <mergeCell ref="I716:I717"/>
    <mergeCell ref="J716:J717"/>
    <mergeCell ref="K716:K717"/>
    <mergeCell ref="L716:L717"/>
    <mergeCell ref="M726:M727"/>
    <mergeCell ref="N726:N727"/>
    <mergeCell ref="O726:O727"/>
    <mergeCell ref="P726:P727"/>
    <mergeCell ref="A728:A729"/>
    <mergeCell ref="B728:B729"/>
    <mergeCell ref="C728:C729"/>
    <mergeCell ref="D728:D729"/>
    <mergeCell ref="E728:E729"/>
    <mergeCell ref="F728:F729"/>
    <mergeCell ref="G726:G727"/>
    <mergeCell ref="H726:H727"/>
    <mergeCell ref="I726:I727"/>
    <mergeCell ref="J726:J727"/>
    <mergeCell ref="K726:K727"/>
    <mergeCell ref="L726:L727"/>
    <mergeCell ref="M724:M725"/>
    <mergeCell ref="N724:N725"/>
    <mergeCell ref="O724:O725"/>
    <mergeCell ref="P724:P725"/>
    <mergeCell ref="A726:A727"/>
    <mergeCell ref="B726:B727"/>
    <mergeCell ref="C726:C727"/>
    <mergeCell ref="D726:D727"/>
    <mergeCell ref="E726:E727"/>
    <mergeCell ref="F726:F727"/>
    <mergeCell ref="G724:G725"/>
    <mergeCell ref="H724:H725"/>
    <mergeCell ref="I724:I725"/>
    <mergeCell ref="J724:J725"/>
    <mergeCell ref="K724:K725"/>
    <mergeCell ref="L724:L725"/>
    <mergeCell ref="M722:M723"/>
    <mergeCell ref="N722:N723"/>
    <mergeCell ref="O722:O723"/>
    <mergeCell ref="P722:P723"/>
    <mergeCell ref="A724:A725"/>
    <mergeCell ref="B724:B725"/>
    <mergeCell ref="C724:C725"/>
    <mergeCell ref="D724:D725"/>
    <mergeCell ref="E724:E725"/>
    <mergeCell ref="F724:F725"/>
    <mergeCell ref="G722:G723"/>
    <mergeCell ref="H722:H723"/>
    <mergeCell ref="I722:I723"/>
    <mergeCell ref="J722:J723"/>
    <mergeCell ref="K722:K723"/>
    <mergeCell ref="L722:L723"/>
    <mergeCell ref="M732:M733"/>
    <mergeCell ref="N732:N733"/>
    <mergeCell ref="O732:O733"/>
    <mergeCell ref="P732:P733"/>
    <mergeCell ref="A734:A735"/>
    <mergeCell ref="B734:B735"/>
    <mergeCell ref="C734:C735"/>
    <mergeCell ref="D734:D735"/>
    <mergeCell ref="E734:E735"/>
    <mergeCell ref="F734:F735"/>
    <mergeCell ref="G732:G733"/>
    <mergeCell ref="H732:H733"/>
    <mergeCell ref="I732:I733"/>
    <mergeCell ref="J732:J733"/>
    <mergeCell ref="K732:K733"/>
    <mergeCell ref="L732:L733"/>
    <mergeCell ref="M730:M731"/>
    <mergeCell ref="N730:N731"/>
    <mergeCell ref="O730:O731"/>
    <mergeCell ref="P730:P731"/>
    <mergeCell ref="A732:A733"/>
    <mergeCell ref="B732:B733"/>
    <mergeCell ref="C732:C733"/>
    <mergeCell ref="D732:D733"/>
    <mergeCell ref="E732:E733"/>
    <mergeCell ref="F732:F733"/>
    <mergeCell ref="G730:G731"/>
    <mergeCell ref="H730:H731"/>
    <mergeCell ref="I730:I731"/>
    <mergeCell ref="J730:J731"/>
    <mergeCell ref="K730:K731"/>
    <mergeCell ref="L730:L731"/>
    <mergeCell ref="M728:M729"/>
    <mergeCell ref="N728:N729"/>
    <mergeCell ref="O728:O729"/>
    <mergeCell ref="P728:P729"/>
    <mergeCell ref="A730:A731"/>
    <mergeCell ref="B730:B731"/>
    <mergeCell ref="C730:C731"/>
    <mergeCell ref="D730:D731"/>
    <mergeCell ref="E730:E731"/>
    <mergeCell ref="F730:F731"/>
    <mergeCell ref="G728:G729"/>
    <mergeCell ref="H728:H729"/>
    <mergeCell ref="I728:I729"/>
    <mergeCell ref="J728:J729"/>
    <mergeCell ref="K728:K729"/>
    <mergeCell ref="L728:L729"/>
    <mergeCell ref="M738:M739"/>
    <mergeCell ref="N738:N739"/>
    <mergeCell ref="O738:O739"/>
    <mergeCell ref="P738:P739"/>
    <mergeCell ref="A740:A741"/>
    <mergeCell ref="B740:B741"/>
    <mergeCell ref="C740:C741"/>
    <mergeCell ref="D740:D741"/>
    <mergeCell ref="E740:E741"/>
    <mergeCell ref="F740:F741"/>
    <mergeCell ref="G738:G739"/>
    <mergeCell ref="H738:H739"/>
    <mergeCell ref="I738:I739"/>
    <mergeCell ref="J738:J739"/>
    <mergeCell ref="K738:K739"/>
    <mergeCell ref="L738:L739"/>
    <mergeCell ref="M736:M737"/>
    <mergeCell ref="N736:N737"/>
    <mergeCell ref="O736:O737"/>
    <mergeCell ref="P736:P737"/>
    <mergeCell ref="A738:A739"/>
    <mergeCell ref="B738:B739"/>
    <mergeCell ref="C738:C739"/>
    <mergeCell ref="D738:D739"/>
    <mergeCell ref="E738:E739"/>
    <mergeCell ref="F738:F739"/>
    <mergeCell ref="G736:G737"/>
    <mergeCell ref="H736:H737"/>
    <mergeCell ref="I736:I737"/>
    <mergeCell ref="J736:J737"/>
    <mergeCell ref="K736:K737"/>
    <mergeCell ref="L736:L737"/>
    <mergeCell ref="M734:M735"/>
    <mergeCell ref="N734:N735"/>
    <mergeCell ref="O734:O735"/>
    <mergeCell ref="P734:P735"/>
    <mergeCell ref="A736:A737"/>
    <mergeCell ref="B736:B737"/>
    <mergeCell ref="C736:C737"/>
    <mergeCell ref="D736:D737"/>
    <mergeCell ref="E736:E737"/>
    <mergeCell ref="F736:F737"/>
    <mergeCell ref="G734:G735"/>
    <mergeCell ref="H734:H735"/>
    <mergeCell ref="I734:I735"/>
    <mergeCell ref="J734:J735"/>
    <mergeCell ref="K734:K735"/>
    <mergeCell ref="L734:L735"/>
    <mergeCell ref="M745:M746"/>
    <mergeCell ref="N745:N746"/>
    <mergeCell ref="O745:O746"/>
    <mergeCell ref="P745:P746"/>
    <mergeCell ref="A748:A749"/>
    <mergeCell ref="B748:B749"/>
    <mergeCell ref="C748:C749"/>
    <mergeCell ref="D748:D749"/>
    <mergeCell ref="E748:E749"/>
    <mergeCell ref="F748:F749"/>
    <mergeCell ref="G745:G746"/>
    <mergeCell ref="H745:H746"/>
    <mergeCell ref="I745:I746"/>
    <mergeCell ref="J745:J746"/>
    <mergeCell ref="K745:K746"/>
    <mergeCell ref="L745:L746"/>
    <mergeCell ref="M742:M743"/>
    <mergeCell ref="N742:N743"/>
    <mergeCell ref="O742:O743"/>
    <mergeCell ref="P742:P743"/>
    <mergeCell ref="A745:A746"/>
    <mergeCell ref="B745:B746"/>
    <mergeCell ref="C745:C746"/>
    <mergeCell ref="D745:D746"/>
    <mergeCell ref="E745:E746"/>
    <mergeCell ref="F745:F746"/>
    <mergeCell ref="G742:G743"/>
    <mergeCell ref="H742:H743"/>
    <mergeCell ref="I742:I743"/>
    <mergeCell ref="J742:J743"/>
    <mergeCell ref="K742:K743"/>
    <mergeCell ref="L742:L743"/>
    <mergeCell ref="M740:M741"/>
    <mergeCell ref="N740:N741"/>
    <mergeCell ref="O740:O741"/>
    <mergeCell ref="P740:P741"/>
    <mergeCell ref="A742:A743"/>
    <mergeCell ref="B742:B743"/>
    <mergeCell ref="C742:C743"/>
    <mergeCell ref="D742:D743"/>
    <mergeCell ref="E742:E743"/>
    <mergeCell ref="F742:F743"/>
    <mergeCell ref="G740:G741"/>
    <mergeCell ref="H740:H741"/>
    <mergeCell ref="I740:I741"/>
    <mergeCell ref="J740:J741"/>
    <mergeCell ref="K740:K741"/>
    <mergeCell ref="L740:L741"/>
    <mergeCell ref="M752:M753"/>
    <mergeCell ref="N752:N753"/>
    <mergeCell ref="O752:O753"/>
    <mergeCell ref="P752:P753"/>
    <mergeCell ref="A754:A755"/>
    <mergeCell ref="B754:B755"/>
    <mergeCell ref="C754:C755"/>
    <mergeCell ref="D754:D755"/>
    <mergeCell ref="E754:E755"/>
    <mergeCell ref="F754:F755"/>
    <mergeCell ref="G752:G753"/>
    <mergeCell ref="H752:H753"/>
    <mergeCell ref="I752:I753"/>
    <mergeCell ref="J752:J753"/>
    <mergeCell ref="K752:K753"/>
    <mergeCell ref="L752:L753"/>
    <mergeCell ref="M750:M751"/>
    <mergeCell ref="N750:N751"/>
    <mergeCell ref="O750:O751"/>
    <mergeCell ref="P750:P751"/>
    <mergeCell ref="A752:A753"/>
    <mergeCell ref="B752:B753"/>
    <mergeCell ref="C752:C753"/>
    <mergeCell ref="D752:D753"/>
    <mergeCell ref="E752:E753"/>
    <mergeCell ref="F752:F753"/>
    <mergeCell ref="G750:G751"/>
    <mergeCell ref="H750:H751"/>
    <mergeCell ref="I750:I751"/>
    <mergeCell ref="J750:J751"/>
    <mergeCell ref="K750:K751"/>
    <mergeCell ref="L750:L751"/>
    <mergeCell ref="M748:M749"/>
    <mergeCell ref="N748:N749"/>
    <mergeCell ref="O748:O749"/>
    <mergeCell ref="P748:P749"/>
    <mergeCell ref="A750:A751"/>
    <mergeCell ref="B750:B751"/>
    <mergeCell ref="C750:C751"/>
    <mergeCell ref="D750:D751"/>
    <mergeCell ref="E750:E751"/>
    <mergeCell ref="F750:F751"/>
    <mergeCell ref="G748:G749"/>
    <mergeCell ref="H748:H749"/>
    <mergeCell ref="I748:I749"/>
    <mergeCell ref="J748:J749"/>
    <mergeCell ref="K748:K749"/>
    <mergeCell ref="L748:L749"/>
    <mergeCell ref="M759:M760"/>
    <mergeCell ref="N759:N760"/>
    <mergeCell ref="O759:O760"/>
    <mergeCell ref="P759:P760"/>
    <mergeCell ref="A761:A762"/>
    <mergeCell ref="B761:B762"/>
    <mergeCell ref="C761:C762"/>
    <mergeCell ref="D761:D762"/>
    <mergeCell ref="E761:E762"/>
    <mergeCell ref="F761:F762"/>
    <mergeCell ref="G759:G760"/>
    <mergeCell ref="H759:H760"/>
    <mergeCell ref="I759:I760"/>
    <mergeCell ref="J759:J760"/>
    <mergeCell ref="K759:K760"/>
    <mergeCell ref="L759:L760"/>
    <mergeCell ref="M757:M758"/>
    <mergeCell ref="N757:N758"/>
    <mergeCell ref="O757:O758"/>
    <mergeCell ref="P757:P758"/>
    <mergeCell ref="A759:A760"/>
    <mergeCell ref="B759:B760"/>
    <mergeCell ref="C759:C760"/>
    <mergeCell ref="D759:D760"/>
    <mergeCell ref="E759:E760"/>
    <mergeCell ref="F759:F760"/>
    <mergeCell ref="G757:G758"/>
    <mergeCell ref="H757:H758"/>
    <mergeCell ref="I757:I758"/>
    <mergeCell ref="J757:J758"/>
    <mergeCell ref="K757:K758"/>
    <mergeCell ref="L757:L758"/>
    <mergeCell ref="M754:M755"/>
    <mergeCell ref="N754:N755"/>
    <mergeCell ref="O754:O755"/>
    <mergeCell ref="P754:P755"/>
    <mergeCell ref="A757:A758"/>
    <mergeCell ref="B757:B758"/>
    <mergeCell ref="C757:C758"/>
    <mergeCell ref="D757:D758"/>
    <mergeCell ref="E757:E758"/>
    <mergeCell ref="F757:F758"/>
    <mergeCell ref="G754:G755"/>
    <mergeCell ref="H754:H755"/>
    <mergeCell ref="I754:I755"/>
    <mergeCell ref="J754:J755"/>
    <mergeCell ref="K754:K755"/>
    <mergeCell ref="L754:L755"/>
    <mergeCell ref="M765:M766"/>
    <mergeCell ref="N765:N766"/>
    <mergeCell ref="O765:O766"/>
    <mergeCell ref="P765:P766"/>
    <mergeCell ref="A767:A768"/>
    <mergeCell ref="B767:B768"/>
    <mergeCell ref="C767:C768"/>
    <mergeCell ref="D767:D768"/>
    <mergeCell ref="E767:E768"/>
    <mergeCell ref="F767:F768"/>
    <mergeCell ref="G765:G766"/>
    <mergeCell ref="H765:H766"/>
    <mergeCell ref="I765:I766"/>
    <mergeCell ref="J765:J766"/>
    <mergeCell ref="K765:K766"/>
    <mergeCell ref="L765:L766"/>
    <mergeCell ref="M763:M764"/>
    <mergeCell ref="N763:N764"/>
    <mergeCell ref="O763:O764"/>
    <mergeCell ref="P763:P764"/>
    <mergeCell ref="A765:A766"/>
    <mergeCell ref="B765:B766"/>
    <mergeCell ref="C765:C766"/>
    <mergeCell ref="D765:D766"/>
    <mergeCell ref="E765:E766"/>
    <mergeCell ref="F765:F766"/>
    <mergeCell ref="G763:G764"/>
    <mergeCell ref="H763:H764"/>
    <mergeCell ref="I763:I764"/>
    <mergeCell ref="J763:J764"/>
    <mergeCell ref="K763:K764"/>
    <mergeCell ref="L763:L764"/>
    <mergeCell ref="M761:M762"/>
    <mergeCell ref="N761:N762"/>
    <mergeCell ref="O761:O762"/>
    <mergeCell ref="P761:P762"/>
    <mergeCell ref="A763:A764"/>
    <mergeCell ref="B763:B764"/>
    <mergeCell ref="C763:C764"/>
    <mergeCell ref="D763:D764"/>
    <mergeCell ref="E763:E764"/>
    <mergeCell ref="F763:F764"/>
    <mergeCell ref="G761:G762"/>
    <mergeCell ref="H761:H762"/>
    <mergeCell ref="I761:I762"/>
    <mergeCell ref="J761:J762"/>
    <mergeCell ref="K761:K762"/>
    <mergeCell ref="L761:L762"/>
    <mergeCell ref="M771:M772"/>
    <mergeCell ref="N771:N772"/>
    <mergeCell ref="O771:O772"/>
    <mergeCell ref="P771:P772"/>
    <mergeCell ref="A773:A774"/>
    <mergeCell ref="B773:B774"/>
    <mergeCell ref="C773:C774"/>
    <mergeCell ref="D773:D774"/>
    <mergeCell ref="E773:E774"/>
    <mergeCell ref="F773:F774"/>
    <mergeCell ref="G771:G772"/>
    <mergeCell ref="H771:H772"/>
    <mergeCell ref="I771:I772"/>
    <mergeCell ref="J771:J772"/>
    <mergeCell ref="K771:K772"/>
    <mergeCell ref="L771:L772"/>
    <mergeCell ref="M769:M770"/>
    <mergeCell ref="N769:N770"/>
    <mergeCell ref="O769:O770"/>
    <mergeCell ref="P769:P770"/>
    <mergeCell ref="A771:A772"/>
    <mergeCell ref="B771:B772"/>
    <mergeCell ref="C771:C772"/>
    <mergeCell ref="D771:D772"/>
    <mergeCell ref="E771:E772"/>
    <mergeCell ref="F771:F772"/>
    <mergeCell ref="G769:G770"/>
    <mergeCell ref="H769:H770"/>
    <mergeCell ref="I769:I770"/>
    <mergeCell ref="J769:J770"/>
    <mergeCell ref="K769:K770"/>
    <mergeCell ref="L769:L770"/>
    <mergeCell ref="M767:M768"/>
    <mergeCell ref="N767:N768"/>
    <mergeCell ref="O767:O768"/>
    <mergeCell ref="P767:P768"/>
    <mergeCell ref="A769:A770"/>
    <mergeCell ref="B769:B770"/>
    <mergeCell ref="C769:C770"/>
    <mergeCell ref="D769:D770"/>
    <mergeCell ref="E769:E770"/>
    <mergeCell ref="F769:F770"/>
    <mergeCell ref="G767:G768"/>
    <mergeCell ref="H767:H768"/>
    <mergeCell ref="I767:I768"/>
    <mergeCell ref="J767:J768"/>
    <mergeCell ref="K767:K768"/>
    <mergeCell ref="L767:L768"/>
    <mergeCell ref="M778:M779"/>
    <mergeCell ref="N778:N779"/>
    <mergeCell ref="O778:O779"/>
    <mergeCell ref="P778:P779"/>
    <mergeCell ref="A780:A781"/>
    <mergeCell ref="B780:B781"/>
    <mergeCell ref="C780:C781"/>
    <mergeCell ref="D780:D781"/>
    <mergeCell ref="E780:E781"/>
    <mergeCell ref="F780:F781"/>
    <mergeCell ref="G778:G779"/>
    <mergeCell ref="H778:H779"/>
    <mergeCell ref="I778:I779"/>
    <mergeCell ref="J778:J779"/>
    <mergeCell ref="K778:K779"/>
    <mergeCell ref="L778:L779"/>
    <mergeCell ref="M776:M777"/>
    <mergeCell ref="N776:N777"/>
    <mergeCell ref="O776:O777"/>
    <mergeCell ref="P776:P777"/>
    <mergeCell ref="A778:A779"/>
    <mergeCell ref="B778:B779"/>
    <mergeCell ref="C778:C779"/>
    <mergeCell ref="D778:D779"/>
    <mergeCell ref="E778:E779"/>
    <mergeCell ref="F778:F779"/>
    <mergeCell ref="G776:G777"/>
    <mergeCell ref="H776:H777"/>
    <mergeCell ref="I776:I777"/>
    <mergeCell ref="J776:J777"/>
    <mergeCell ref="K776:K777"/>
    <mergeCell ref="L776:L777"/>
    <mergeCell ref="M773:M774"/>
    <mergeCell ref="N773:N774"/>
    <mergeCell ref="O773:O774"/>
    <mergeCell ref="P773:P774"/>
    <mergeCell ref="A776:A777"/>
    <mergeCell ref="B776:B777"/>
    <mergeCell ref="C776:C777"/>
    <mergeCell ref="D776:D777"/>
    <mergeCell ref="E776:E777"/>
    <mergeCell ref="F776:F777"/>
    <mergeCell ref="G773:G774"/>
    <mergeCell ref="H773:H774"/>
    <mergeCell ref="I773:I774"/>
    <mergeCell ref="J773:J774"/>
    <mergeCell ref="K773:K774"/>
    <mergeCell ref="L773:L774"/>
    <mergeCell ref="M784:M785"/>
    <mergeCell ref="N784:N785"/>
    <mergeCell ref="O784:O785"/>
    <mergeCell ref="P784:P785"/>
    <mergeCell ref="A786:A787"/>
    <mergeCell ref="B786:B787"/>
    <mergeCell ref="C786:C787"/>
    <mergeCell ref="D786:D787"/>
    <mergeCell ref="E786:E787"/>
    <mergeCell ref="F786:F787"/>
    <mergeCell ref="G784:G785"/>
    <mergeCell ref="H784:H785"/>
    <mergeCell ref="I784:I785"/>
    <mergeCell ref="J784:J785"/>
    <mergeCell ref="K784:K785"/>
    <mergeCell ref="L784:L785"/>
    <mergeCell ref="M782:M783"/>
    <mergeCell ref="N782:N783"/>
    <mergeCell ref="O782:O783"/>
    <mergeCell ref="P782:P783"/>
    <mergeCell ref="A784:A785"/>
    <mergeCell ref="B784:B785"/>
    <mergeCell ref="C784:C785"/>
    <mergeCell ref="D784:D785"/>
    <mergeCell ref="E784:E785"/>
    <mergeCell ref="F784:F785"/>
    <mergeCell ref="G782:G783"/>
    <mergeCell ref="H782:H783"/>
    <mergeCell ref="I782:I783"/>
    <mergeCell ref="J782:J783"/>
    <mergeCell ref="K782:K783"/>
    <mergeCell ref="L782:L783"/>
    <mergeCell ref="M780:M781"/>
    <mergeCell ref="N780:N781"/>
    <mergeCell ref="O780:O781"/>
    <mergeCell ref="P780:P781"/>
    <mergeCell ref="A782:A783"/>
    <mergeCell ref="B782:B783"/>
    <mergeCell ref="C782:C783"/>
    <mergeCell ref="D782:D783"/>
    <mergeCell ref="E782:E783"/>
    <mergeCell ref="F782:F783"/>
    <mergeCell ref="G780:G781"/>
    <mergeCell ref="H780:H781"/>
    <mergeCell ref="I780:I781"/>
    <mergeCell ref="J780:J781"/>
    <mergeCell ref="K780:K781"/>
    <mergeCell ref="L780:L781"/>
    <mergeCell ref="M790:M791"/>
    <mergeCell ref="N790:N791"/>
    <mergeCell ref="O790:O791"/>
    <mergeCell ref="P790:P791"/>
    <mergeCell ref="A792:A793"/>
    <mergeCell ref="B792:B793"/>
    <mergeCell ref="C792:C793"/>
    <mergeCell ref="D792:D793"/>
    <mergeCell ref="E792:E793"/>
    <mergeCell ref="F792:F793"/>
    <mergeCell ref="G790:G791"/>
    <mergeCell ref="H790:H791"/>
    <mergeCell ref="I790:I791"/>
    <mergeCell ref="J790:J791"/>
    <mergeCell ref="K790:K791"/>
    <mergeCell ref="L790:L791"/>
    <mergeCell ref="M788:M789"/>
    <mergeCell ref="N788:N789"/>
    <mergeCell ref="O788:O789"/>
    <mergeCell ref="P788:P789"/>
    <mergeCell ref="A790:A791"/>
    <mergeCell ref="B790:B791"/>
    <mergeCell ref="C790:C791"/>
    <mergeCell ref="D790:D791"/>
    <mergeCell ref="E790:E791"/>
    <mergeCell ref="F790:F791"/>
    <mergeCell ref="G788:G789"/>
    <mergeCell ref="H788:H789"/>
    <mergeCell ref="I788:I789"/>
    <mergeCell ref="J788:J789"/>
    <mergeCell ref="K788:K789"/>
    <mergeCell ref="L788:L789"/>
    <mergeCell ref="M786:M787"/>
    <mergeCell ref="N786:N787"/>
    <mergeCell ref="O786:O787"/>
    <mergeCell ref="P786:P787"/>
    <mergeCell ref="A788:A789"/>
    <mergeCell ref="B788:B789"/>
    <mergeCell ref="C788:C789"/>
    <mergeCell ref="D788:D789"/>
    <mergeCell ref="E788:E789"/>
    <mergeCell ref="F788:F789"/>
    <mergeCell ref="G786:G787"/>
    <mergeCell ref="H786:H787"/>
    <mergeCell ref="I786:I787"/>
    <mergeCell ref="J786:J787"/>
    <mergeCell ref="K786:K787"/>
    <mergeCell ref="L786:L787"/>
    <mergeCell ref="M796:M797"/>
    <mergeCell ref="N796:N797"/>
    <mergeCell ref="O796:O797"/>
    <mergeCell ref="P796:P797"/>
    <mergeCell ref="A798:A799"/>
    <mergeCell ref="B798:B799"/>
    <mergeCell ref="C798:C799"/>
    <mergeCell ref="D798:D799"/>
    <mergeCell ref="E798:E799"/>
    <mergeCell ref="F798:F799"/>
    <mergeCell ref="G796:G797"/>
    <mergeCell ref="H796:H797"/>
    <mergeCell ref="I796:I797"/>
    <mergeCell ref="J796:J797"/>
    <mergeCell ref="K796:K797"/>
    <mergeCell ref="L796:L797"/>
    <mergeCell ref="M794:M795"/>
    <mergeCell ref="N794:N795"/>
    <mergeCell ref="O794:O795"/>
    <mergeCell ref="P794:P795"/>
    <mergeCell ref="A796:A797"/>
    <mergeCell ref="B796:B797"/>
    <mergeCell ref="C796:C797"/>
    <mergeCell ref="D796:D797"/>
    <mergeCell ref="E796:E797"/>
    <mergeCell ref="F796:F797"/>
    <mergeCell ref="G794:G795"/>
    <mergeCell ref="H794:H795"/>
    <mergeCell ref="I794:I795"/>
    <mergeCell ref="J794:J795"/>
    <mergeCell ref="K794:K795"/>
    <mergeCell ref="L794:L795"/>
    <mergeCell ref="M792:M793"/>
    <mergeCell ref="N792:N793"/>
    <mergeCell ref="O792:O793"/>
    <mergeCell ref="P792:P793"/>
    <mergeCell ref="A794:A795"/>
    <mergeCell ref="B794:B795"/>
    <mergeCell ref="C794:C795"/>
    <mergeCell ref="D794:D795"/>
    <mergeCell ref="E794:E795"/>
    <mergeCell ref="F794:F795"/>
    <mergeCell ref="G792:G793"/>
    <mergeCell ref="H792:H793"/>
    <mergeCell ref="I792:I793"/>
    <mergeCell ref="J792:J793"/>
    <mergeCell ref="K792:K793"/>
    <mergeCell ref="L792:L793"/>
    <mergeCell ref="M802:M803"/>
    <mergeCell ref="N802:N803"/>
    <mergeCell ref="O802:O803"/>
    <mergeCell ref="P802:P803"/>
    <mergeCell ref="A804:A805"/>
    <mergeCell ref="B804:B805"/>
    <mergeCell ref="C804:C805"/>
    <mergeCell ref="D804:D805"/>
    <mergeCell ref="E804:E805"/>
    <mergeCell ref="F804:F805"/>
    <mergeCell ref="G802:G803"/>
    <mergeCell ref="H802:H803"/>
    <mergeCell ref="I802:I803"/>
    <mergeCell ref="J802:J803"/>
    <mergeCell ref="K802:K803"/>
    <mergeCell ref="L802:L803"/>
    <mergeCell ref="M800:M801"/>
    <mergeCell ref="N800:N801"/>
    <mergeCell ref="O800:O801"/>
    <mergeCell ref="P800:P801"/>
    <mergeCell ref="A802:A803"/>
    <mergeCell ref="B802:B803"/>
    <mergeCell ref="C802:C803"/>
    <mergeCell ref="D802:D803"/>
    <mergeCell ref="E802:E803"/>
    <mergeCell ref="F802:F803"/>
    <mergeCell ref="G800:G801"/>
    <mergeCell ref="H800:H801"/>
    <mergeCell ref="I800:I801"/>
    <mergeCell ref="J800:J801"/>
    <mergeCell ref="K800:K801"/>
    <mergeCell ref="L800:L801"/>
    <mergeCell ref="M798:M799"/>
    <mergeCell ref="N798:N799"/>
    <mergeCell ref="O798:O799"/>
    <mergeCell ref="P798:P799"/>
    <mergeCell ref="A800:A801"/>
    <mergeCell ref="B800:B801"/>
    <mergeCell ref="C800:C801"/>
    <mergeCell ref="D800:D801"/>
    <mergeCell ref="E800:E801"/>
    <mergeCell ref="F800:F801"/>
    <mergeCell ref="G798:G799"/>
    <mergeCell ref="H798:H799"/>
    <mergeCell ref="I798:I799"/>
    <mergeCell ref="J798:J799"/>
    <mergeCell ref="K798:K799"/>
    <mergeCell ref="L798:L799"/>
    <mergeCell ref="M809:M810"/>
    <mergeCell ref="N809:N810"/>
    <mergeCell ref="O809:O810"/>
    <mergeCell ref="P809:P810"/>
    <mergeCell ref="A812:A813"/>
    <mergeCell ref="B812:B813"/>
    <mergeCell ref="C812:C813"/>
    <mergeCell ref="D812:D813"/>
    <mergeCell ref="E812:E813"/>
    <mergeCell ref="F812:F813"/>
    <mergeCell ref="G809:G810"/>
    <mergeCell ref="H809:H810"/>
    <mergeCell ref="I809:I810"/>
    <mergeCell ref="J809:J810"/>
    <mergeCell ref="K809:K810"/>
    <mergeCell ref="L809:L810"/>
    <mergeCell ref="M807:M808"/>
    <mergeCell ref="N807:N808"/>
    <mergeCell ref="O807:O808"/>
    <mergeCell ref="P807:P808"/>
    <mergeCell ref="A809:A810"/>
    <mergeCell ref="B809:B810"/>
    <mergeCell ref="C809:C810"/>
    <mergeCell ref="D809:D810"/>
    <mergeCell ref="E809:E810"/>
    <mergeCell ref="F809:F810"/>
    <mergeCell ref="G807:G808"/>
    <mergeCell ref="H807:H808"/>
    <mergeCell ref="I807:I808"/>
    <mergeCell ref="J807:J808"/>
    <mergeCell ref="K807:K808"/>
    <mergeCell ref="L807:L808"/>
    <mergeCell ref="M804:M805"/>
    <mergeCell ref="N804:N805"/>
    <mergeCell ref="O804:O805"/>
    <mergeCell ref="P804:P805"/>
    <mergeCell ref="A807:A808"/>
    <mergeCell ref="B807:B808"/>
    <mergeCell ref="C807:C808"/>
    <mergeCell ref="D807:D808"/>
    <mergeCell ref="E807:E808"/>
    <mergeCell ref="F807:F808"/>
    <mergeCell ref="G804:G805"/>
    <mergeCell ref="H804:H805"/>
    <mergeCell ref="I804:I805"/>
    <mergeCell ref="J804:J805"/>
    <mergeCell ref="K804:K805"/>
    <mergeCell ref="L804:L805"/>
    <mergeCell ref="M817:M818"/>
    <mergeCell ref="N817:N818"/>
    <mergeCell ref="O817:O818"/>
    <mergeCell ref="P817:P818"/>
    <mergeCell ref="A819:A820"/>
    <mergeCell ref="B819:B820"/>
    <mergeCell ref="C819:C820"/>
    <mergeCell ref="D819:D820"/>
    <mergeCell ref="E819:E820"/>
    <mergeCell ref="F819:F820"/>
    <mergeCell ref="G817:G818"/>
    <mergeCell ref="H817:H818"/>
    <mergeCell ref="I817:I818"/>
    <mergeCell ref="J817:J818"/>
    <mergeCell ref="K817:K818"/>
    <mergeCell ref="L817:L818"/>
    <mergeCell ref="M815:M816"/>
    <mergeCell ref="N815:N816"/>
    <mergeCell ref="O815:O816"/>
    <mergeCell ref="P815:P816"/>
    <mergeCell ref="A817:A818"/>
    <mergeCell ref="B817:B818"/>
    <mergeCell ref="C817:C818"/>
    <mergeCell ref="D817:D818"/>
    <mergeCell ref="E817:E818"/>
    <mergeCell ref="F817:F818"/>
    <mergeCell ref="G815:G816"/>
    <mergeCell ref="H815:H816"/>
    <mergeCell ref="I815:I816"/>
    <mergeCell ref="J815:J816"/>
    <mergeCell ref="K815:K816"/>
    <mergeCell ref="L815:L816"/>
    <mergeCell ref="M812:M813"/>
    <mergeCell ref="N812:N813"/>
    <mergeCell ref="O812:O813"/>
    <mergeCell ref="P812:P813"/>
    <mergeCell ref="A815:A816"/>
    <mergeCell ref="B815:B816"/>
    <mergeCell ref="C815:C816"/>
    <mergeCell ref="D815:D816"/>
    <mergeCell ref="E815:E816"/>
    <mergeCell ref="F815:F816"/>
    <mergeCell ref="G812:G813"/>
    <mergeCell ref="H812:H813"/>
    <mergeCell ref="I812:I813"/>
    <mergeCell ref="J812:J813"/>
    <mergeCell ref="K812:K813"/>
    <mergeCell ref="L812:L813"/>
    <mergeCell ref="M823:M824"/>
    <mergeCell ref="N823:N824"/>
    <mergeCell ref="O823:O824"/>
    <mergeCell ref="P823:P824"/>
    <mergeCell ref="A825:A826"/>
    <mergeCell ref="B825:B826"/>
    <mergeCell ref="C825:C826"/>
    <mergeCell ref="D825:D826"/>
    <mergeCell ref="E825:E826"/>
    <mergeCell ref="F825:F826"/>
    <mergeCell ref="G823:G824"/>
    <mergeCell ref="H823:H824"/>
    <mergeCell ref="I823:I824"/>
    <mergeCell ref="J823:J824"/>
    <mergeCell ref="K823:K824"/>
    <mergeCell ref="L823:L824"/>
    <mergeCell ref="M821:M822"/>
    <mergeCell ref="N821:N822"/>
    <mergeCell ref="O821:O822"/>
    <mergeCell ref="P821:P822"/>
    <mergeCell ref="A823:A824"/>
    <mergeCell ref="B823:B824"/>
    <mergeCell ref="C823:C824"/>
    <mergeCell ref="D823:D824"/>
    <mergeCell ref="E823:E824"/>
    <mergeCell ref="F823:F824"/>
    <mergeCell ref="G821:G822"/>
    <mergeCell ref="H821:H822"/>
    <mergeCell ref="I821:I822"/>
    <mergeCell ref="J821:J822"/>
    <mergeCell ref="K821:K822"/>
    <mergeCell ref="L821:L822"/>
    <mergeCell ref="M819:M820"/>
    <mergeCell ref="N819:N820"/>
    <mergeCell ref="O819:O820"/>
    <mergeCell ref="P819:P820"/>
    <mergeCell ref="A821:A822"/>
    <mergeCell ref="B821:B822"/>
    <mergeCell ref="C821:C822"/>
    <mergeCell ref="D821:D822"/>
    <mergeCell ref="E821:E822"/>
    <mergeCell ref="F821:F822"/>
    <mergeCell ref="G819:G820"/>
    <mergeCell ref="H819:H820"/>
    <mergeCell ref="I819:I820"/>
    <mergeCell ref="J819:J820"/>
    <mergeCell ref="K819:K820"/>
    <mergeCell ref="L819:L820"/>
    <mergeCell ref="M829:M830"/>
    <mergeCell ref="N829:N830"/>
    <mergeCell ref="O829:O830"/>
    <mergeCell ref="P829:P830"/>
    <mergeCell ref="A831:A832"/>
    <mergeCell ref="B831:B832"/>
    <mergeCell ref="C831:C832"/>
    <mergeCell ref="D831:D832"/>
    <mergeCell ref="E831:E832"/>
    <mergeCell ref="F831:F832"/>
    <mergeCell ref="G829:G830"/>
    <mergeCell ref="H829:H830"/>
    <mergeCell ref="I829:I830"/>
    <mergeCell ref="J829:J830"/>
    <mergeCell ref="K829:K830"/>
    <mergeCell ref="L829:L830"/>
    <mergeCell ref="M827:M828"/>
    <mergeCell ref="N827:N828"/>
    <mergeCell ref="O827:O828"/>
    <mergeCell ref="P827:P828"/>
    <mergeCell ref="A829:A830"/>
    <mergeCell ref="B829:B830"/>
    <mergeCell ref="C829:C830"/>
    <mergeCell ref="D829:D830"/>
    <mergeCell ref="E829:E830"/>
    <mergeCell ref="F829:F830"/>
    <mergeCell ref="G827:G828"/>
    <mergeCell ref="H827:H828"/>
    <mergeCell ref="I827:I828"/>
    <mergeCell ref="J827:J828"/>
    <mergeCell ref="K827:K828"/>
    <mergeCell ref="L827:L828"/>
    <mergeCell ref="M825:M826"/>
    <mergeCell ref="N825:N826"/>
    <mergeCell ref="O825:O826"/>
    <mergeCell ref="P825:P826"/>
    <mergeCell ref="A827:A828"/>
    <mergeCell ref="B827:B828"/>
    <mergeCell ref="C827:C828"/>
    <mergeCell ref="D827:D828"/>
    <mergeCell ref="E827:E828"/>
    <mergeCell ref="F827:F828"/>
    <mergeCell ref="G825:G826"/>
    <mergeCell ref="H825:H826"/>
    <mergeCell ref="I825:I826"/>
    <mergeCell ref="J825:J826"/>
    <mergeCell ref="K825:K826"/>
    <mergeCell ref="L825:L826"/>
    <mergeCell ref="M835:M836"/>
    <mergeCell ref="N835:N836"/>
    <mergeCell ref="O835:O836"/>
    <mergeCell ref="P835:P836"/>
    <mergeCell ref="A837:A838"/>
    <mergeCell ref="B837:B838"/>
    <mergeCell ref="C837:C838"/>
    <mergeCell ref="D837:D838"/>
    <mergeCell ref="E837:E838"/>
    <mergeCell ref="F837:F838"/>
    <mergeCell ref="G835:G836"/>
    <mergeCell ref="H835:H836"/>
    <mergeCell ref="I835:I836"/>
    <mergeCell ref="J835:J836"/>
    <mergeCell ref="K835:K836"/>
    <mergeCell ref="L835:L836"/>
    <mergeCell ref="M833:M834"/>
    <mergeCell ref="N833:N834"/>
    <mergeCell ref="O833:O834"/>
    <mergeCell ref="P833:P834"/>
    <mergeCell ref="A835:A836"/>
    <mergeCell ref="B835:B836"/>
    <mergeCell ref="C835:C836"/>
    <mergeCell ref="D835:D836"/>
    <mergeCell ref="E835:E836"/>
    <mergeCell ref="F835:F836"/>
    <mergeCell ref="G833:G834"/>
    <mergeCell ref="H833:H834"/>
    <mergeCell ref="I833:I834"/>
    <mergeCell ref="J833:J834"/>
    <mergeCell ref="K833:K834"/>
    <mergeCell ref="L833:L834"/>
    <mergeCell ref="M831:M832"/>
    <mergeCell ref="N831:N832"/>
    <mergeCell ref="O831:O832"/>
    <mergeCell ref="P831:P832"/>
    <mergeCell ref="A833:A834"/>
    <mergeCell ref="B833:B834"/>
    <mergeCell ref="C833:C834"/>
    <mergeCell ref="D833:D834"/>
    <mergeCell ref="E833:E834"/>
    <mergeCell ref="F833:F834"/>
    <mergeCell ref="G831:G832"/>
    <mergeCell ref="H831:H832"/>
    <mergeCell ref="I831:I832"/>
    <mergeCell ref="J831:J832"/>
    <mergeCell ref="K831:K832"/>
    <mergeCell ref="L831:L832"/>
    <mergeCell ref="M841:M842"/>
    <mergeCell ref="N841:N842"/>
    <mergeCell ref="O841:O842"/>
    <mergeCell ref="P841:P842"/>
    <mergeCell ref="A843:A844"/>
    <mergeCell ref="B843:B844"/>
    <mergeCell ref="C843:C844"/>
    <mergeCell ref="D843:D844"/>
    <mergeCell ref="E843:E844"/>
    <mergeCell ref="F843:F844"/>
    <mergeCell ref="G841:G842"/>
    <mergeCell ref="H841:H842"/>
    <mergeCell ref="I841:I842"/>
    <mergeCell ref="J841:J842"/>
    <mergeCell ref="K841:K842"/>
    <mergeCell ref="L841:L842"/>
    <mergeCell ref="M839:M840"/>
    <mergeCell ref="N839:N840"/>
    <mergeCell ref="O839:O840"/>
    <mergeCell ref="P839:P840"/>
    <mergeCell ref="A841:A842"/>
    <mergeCell ref="B841:B842"/>
    <mergeCell ref="C841:C842"/>
    <mergeCell ref="D841:D842"/>
    <mergeCell ref="E841:E842"/>
    <mergeCell ref="F841:F842"/>
    <mergeCell ref="G839:G840"/>
    <mergeCell ref="H839:H840"/>
    <mergeCell ref="I839:I840"/>
    <mergeCell ref="J839:J840"/>
    <mergeCell ref="K839:K840"/>
    <mergeCell ref="L839:L840"/>
    <mergeCell ref="M837:M838"/>
    <mergeCell ref="N837:N838"/>
    <mergeCell ref="O837:O838"/>
    <mergeCell ref="P837:P838"/>
    <mergeCell ref="A839:A840"/>
    <mergeCell ref="B839:B840"/>
    <mergeCell ref="C839:C840"/>
    <mergeCell ref="D839:D840"/>
    <mergeCell ref="E839:E840"/>
    <mergeCell ref="F839:F840"/>
    <mergeCell ref="G837:G838"/>
    <mergeCell ref="H837:H838"/>
    <mergeCell ref="I837:I838"/>
    <mergeCell ref="J837:J838"/>
    <mergeCell ref="K837:K838"/>
    <mergeCell ref="L837:L838"/>
    <mergeCell ref="M847:M848"/>
    <mergeCell ref="N847:N848"/>
    <mergeCell ref="O847:O848"/>
    <mergeCell ref="P847:P848"/>
    <mergeCell ref="A850:A851"/>
    <mergeCell ref="B850:B851"/>
    <mergeCell ref="C850:C851"/>
    <mergeCell ref="D850:D851"/>
    <mergeCell ref="E850:E851"/>
    <mergeCell ref="F850:F851"/>
    <mergeCell ref="G847:G848"/>
    <mergeCell ref="H847:H848"/>
    <mergeCell ref="I847:I848"/>
    <mergeCell ref="J847:J848"/>
    <mergeCell ref="K847:K848"/>
    <mergeCell ref="L847:L848"/>
    <mergeCell ref="M845:M846"/>
    <mergeCell ref="N845:N846"/>
    <mergeCell ref="O845:O846"/>
    <mergeCell ref="P845:P846"/>
    <mergeCell ref="A847:A848"/>
    <mergeCell ref="B847:B848"/>
    <mergeCell ref="C847:C848"/>
    <mergeCell ref="D847:D848"/>
    <mergeCell ref="E847:E848"/>
    <mergeCell ref="F847:F848"/>
    <mergeCell ref="G845:G846"/>
    <mergeCell ref="H845:H846"/>
    <mergeCell ref="I845:I846"/>
    <mergeCell ref="J845:J846"/>
    <mergeCell ref="K845:K846"/>
    <mergeCell ref="L845:L846"/>
    <mergeCell ref="M843:M844"/>
    <mergeCell ref="N843:N844"/>
    <mergeCell ref="O843:O844"/>
    <mergeCell ref="P843:P844"/>
    <mergeCell ref="A845:A846"/>
    <mergeCell ref="B845:B846"/>
    <mergeCell ref="C845:C846"/>
    <mergeCell ref="D845:D846"/>
    <mergeCell ref="E845:E846"/>
    <mergeCell ref="F845:F846"/>
    <mergeCell ref="G843:G844"/>
    <mergeCell ref="H843:H844"/>
    <mergeCell ref="I843:I844"/>
    <mergeCell ref="J843:J844"/>
    <mergeCell ref="K843:K844"/>
    <mergeCell ref="L843:L844"/>
    <mergeCell ref="M854:M855"/>
    <mergeCell ref="N854:N855"/>
    <mergeCell ref="O854:O855"/>
    <mergeCell ref="P854:P855"/>
    <mergeCell ref="A856:A857"/>
    <mergeCell ref="B856:B857"/>
    <mergeCell ref="C856:C857"/>
    <mergeCell ref="D856:D857"/>
    <mergeCell ref="E856:E857"/>
    <mergeCell ref="F856:F857"/>
    <mergeCell ref="G854:G855"/>
    <mergeCell ref="H854:H855"/>
    <mergeCell ref="I854:I855"/>
    <mergeCell ref="J854:J855"/>
    <mergeCell ref="K854:K855"/>
    <mergeCell ref="L854:L855"/>
    <mergeCell ref="M852:M853"/>
    <mergeCell ref="N852:N853"/>
    <mergeCell ref="O852:O853"/>
    <mergeCell ref="P852:P853"/>
    <mergeCell ref="A854:A855"/>
    <mergeCell ref="B854:B855"/>
    <mergeCell ref="C854:C855"/>
    <mergeCell ref="D854:D855"/>
    <mergeCell ref="E854:E855"/>
    <mergeCell ref="F854:F855"/>
    <mergeCell ref="G852:G853"/>
    <mergeCell ref="H852:H853"/>
    <mergeCell ref="I852:I853"/>
    <mergeCell ref="J852:J853"/>
    <mergeCell ref="K852:K853"/>
    <mergeCell ref="L852:L853"/>
    <mergeCell ref="M850:M851"/>
    <mergeCell ref="N850:N851"/>
    <mergeCell ref="O850:O851"/>
    <mergeCell ref="P850:P851"/>
    <mergeCell ref="A852:A853"/>
    <mergeCell ref="B852:B853"/>
    <mergeCell ref="C852:C853"/>
    <mergeCell ref="D852:D853"/>
    <mergeCell ref="E852:E853"/>
    <mergeCell ref="F852:F853"/>
    <mergeCell ref="G850:G851"/>
    <mergeCell ref="H850:H851"/>
    <mergeCell ref="I850:I851"/>
    <mergeCell ref="J850:J851"/>
    <mergeCell ref="K850:K851"/>
    <mergeCell ref="L850:L851"/>
    <mergeCell ref="M860:M861"/>
    <mergeCell ref="N860:N861"/>
    <mergeCell ref="O860:O861"/>
    <mergeCell ref="P860:P861"/>
    <mergeCell ref="A862:A863"/>
    <mergeCell ref="B862:B863"/>
    <mergeCell ref="C862:C863"/>
    <mergeCell ref="D862:D863"/>
    <mergeCell ref="E862:E863"/>
    <mergeCell ref="F862:F863"/>
    <mergeCell ref="G860:G861"/>
    <mergeCell ref="H860:H861"/>
    <mergeCell ref="I860:I861"/>
    <mergeCell ref="J860:J861"/>
    <mergeCell ref="K860:K861"/>
    <mergeCell ref="L860:L861"/>
    <mergeCell ref="M858:M859"/>
    <mergeCell ref="N858:N859"/>
    <mergeCell ref="O858:O859"/>
    <mergeCell ref="P858:P859"/>
    <mergeCell ref="A860:A861"/>
    <mergeCell ref="B860:B861"/>
    <mergeCell ref="C860:C861"/>
    <mergeCell ref="D860:D861"/>
    <mergeCell ref="E860:E861"/>
    <mergeCell ref="F860:F861"/>
    <mergeCell ref="G858:G859"/>
    <mergeCell ref="H858:H859"/>
    <mergeCell ref="I858:I859"/>
    <mergeCell ref="J858:J859"/>
    <mergeCell ref="K858:K859"/>
    <mergeCell ref="L858:L859"/>
    <mergeCell ref="M856:M857"/>
    <mergeCell ref="N856:N857"/>
    <mergeCell ref="O856:O857"/>
    <mergeCell ref="P856:P857"/>
    <mergeCell ref="A858:A859"/>
    <mergeCell ref="B858:B859"/>
    <mergeCell ref="C858:C859"/>
    <mergeCell ref="D858:D859"/>
    <mergeCell ref="E858:E859"/>
    <mergeCell ref="F858:F859"/>
    <mergeCell ref="G856:G857"/>
    <mergeCell ref="H856:H857"/>
    <mergeCell ref="I856:I857"/>
    <mergeCell ref="J856:J857"/>
    <mergeCell ref="K856:K857"/>
    <mergeCell ref="L856:L857"/>
    <mergeCell ref="M866:M867"/>
    <mergeCell ref="N866:N867"/>
    <mergeCell ref="O866:O867"/>
    <mergeCell ref="P866:P867"/>
    <mergeCell ref="A868:A869"/>
    <mergeCell ref="B868:B869"/>
    <mergeCell ref="C868:C869"/>
    <mergeCell ref="D868:D869"/>
    <mergeCell ref="E868:E869"/>
    <mergeCell ref="F868:F869"/>
    <mergeCell ref="G866:G867"/>
    <mergeCell ref="H866:H867"/>
    <mergeCell ref="I866:I867"/>
    <mergeCell ref="J866:J867"/>
    <mergeCell ref="K866:K867"/>
    <mergeCell ref="L866:L867"/>
    <mergeCell ref="M864:M865"/>
    <mergeCell ref="N864:N865"/>
    <mergeCell ref="O864:O865"/>
    <mergeCell ref="P864:P865"/>
    <mergeCell ref="A866:A867"/>
    <mergeCell ref="B866:B867"/>
    <mergeCell ref="C866:C867"/>
    <mergeCell ref="D866:D867"/>
    <mergeCell ref="E866:E867"/>
    <mergeCell ref="F866:F867"/>
    <mergeCell ref="G864:G865"/>
    <mergeCell ref="H864:H865"/>
    <mergeCell ref="I864:I865"/>
    <mergeCell ref="J864:J865"/>
    <mergeCell ref="K864:K865"/>
    <mergeCell ref="L864:L865"/>
    <mergeCell ref="M862:M863"/>
    <mergeCell ref="N862:N863"/>
    <mergeCell ref="O862:O863"/>
    <mergeCell ref="P862:P863"/>
    <mergeCell ref="A864:A865"/>
    <mergeCell ref="B864:B865"/>
    <mergeCell ref="C864:C865"/>
    <mergeCell ref="D864:D865"/>
    <mergeCell ref="E864:E865"/>
    <mergeCell ref="F864:F865"/>
    <mergeCell ref="G862:G863"/>
    <mergeCell ref="H862:H863"/>
    <mergeCell ref="I862:I863"/>
    <mergeCell ref="J862:J863"/>
    <mergeCell ref="K862:K863"/>
    <mergeCell ref="L862:L863"/>
    <mergeCell ref="M872:M873"/>
    <mergeCell ref="N872:N873"/>
    <mergeCell ref="O872:O873"/>
    <mergeCell ref="P872:P873"/>
    <mergeCell ref="A874:A875"/>
    <mergeCell ref="B874:B875"/>
    <mergeCell ref="C874:C875"/>
    <mergeCell ref="D874:D875"/>
    <mergeCell ref="E874:E875"/>
    <mergeCell ref="F874:F875"/>
    <mergeCell ref="G872:G873"/>
    <mergeCell ref="H872:H873"/>
    <mergeCell ref="I872:I873"/>
    <mergeCell ref="J872:J873"/>
    <mergeCell ref="K872:K873"/>
    <mergeCell ref="L872:L873"/>
    <mergeCell ref="M870:M871"/>
    <mergeCell ref="N870:N871"/>
    <mergeCell ref="O870:O871"/>
    <mergeCell ref="P870:P871"/>
    <mergeCell ref="A872:A873"/>
    <mergeCell ref="B872:B873"/>
    <mergeCell ref="C872:C873"/>
    <mergeCell ref="D872:D873"/>
    <mergeCell ref="E872:E873"/>
    <mergeCell ref="F872:F873"/>
    <mergeCell ref="G870:G871"/>
    <mergeCell ref="H870:H871"/>
    <mergeCell ref="I870:I871"/>
    <mergeCell ref="J870:J871"/>
    <mergeCell ref="K870:K871"/>
    <mergeCell ref="L870:L871"/>
    <mergeCell ref="M868:M869"/>
    <mergeCell ref="N868:N869"/>
    <mergeCell ref="O868:O869"/>
    <mergeCell ref="P868:P869"/>
    <mergeCell ref="A870:A871"/>
    <mergeCell ref="B870:B871"/>
    <mergeCell ref="C870:C871"/>
    <mergeCell ref="D870:D871"/>
    <mergeCell ref="E870:E871"/>
    <mergeCell ref="F870:F871"/>
    <mergeCell ref="G868:G869"/>
    <mergeCell ref="H868:H869"/>
    <mergeCell ref="I868:I869"/>
    <mergeCell ref="J868:J869"/>
    <mergeCell ref="K868:K869"/>
    <mergeCell ref="L868:L869"/>
    <mergeCell ref="M878:M879"/>
    <mergeCell ref="N878:N879"/>
    <mergeCell ref="O878:O879"/>
    <mergeCell ref="P878:P879"/>
    <mergeCell ref="A880:A881"/>
    <mergeCell ref="B880:B881"/>
    <mergeCell ref="C880:C881"/>
    <mergeCell ref="D880:D881"/>
    <mergeCell ref="E880:E881"/>
    <mergeCell ref="F880:F881"/>
    <mergeCell ref="G878:G879"/>
    <mergeCell ref="H878:H879"/>
    <mergeCell ref="I878:I879"/>
    <mergeCell ref="J878:J879"/>
    <mergeCell ref="K878:K879"/>
    <mergeCell ref="L878:L879"/>
    <mergeCell ref="M876:M877"/>
    <mergeCell ref="N876:N877"/>
    <mergeCell ref="O876:O877"/>
    <mergeCell ref="P876:P877"/>
    <mergeCell ref="A878:A879"/>
    <mergeCell ref="B878:B879"/>
    <mergeCell ref="C878:C879"/>
    <mergeCell ref="D878:D879"/>
    <mergeCell ref="E878:E879"/>
    <mergeCell ref="F878:F879"/>
    <mergeCell ref="G876:G877"/>
    <mergeCell ref="H876:H877"/>
    <mergeCell ref="I876:I877"/>
    <mergeCell ref="J876:J877"/>
    <mergeCell ref="K876:K877"/>
    <mergeCell ref="L876:L877"/>
    <mergeCell ref="M874:M875"/>
    <mergeCell ref="N874:N875"/>
    <mergeCell ref="O874:O875"/>
    <mergeCell ref="P874:P875"/>
    <mergeCell ref="A876:A877"/>
    <mergeCell ref="B876:B877"/>
    <mergeCell ref="C876:C877"/>
    <mergeCell ref="D876:D877"/>
    <mergeCell ref="E876:E877"/>
    <mergeCell ref="F876:F877"/>
    <mergeCell ref="G874:G875"/>
    <mergeCell ref="H874:H875"/>
    <mergeCell ref="I874:I875"/>
    <mergeCell ref="J874:J875"/>
    <mergeCell ref="K874:K875"/>
    <mergeCell ref="L874:L875"/>
    <mergeCell ref="M884:M885"/>
    <mergeCell ref="N884:N885"/>
    <mergeCell ref="O884:O885"/>
    <mergeCell ref="P884:P885"/>
    <mergeCell ref="A886:A887"/>
    <mergeCell ref="B886:B887"/>
    <mergeCell ref="C886:C887"/>
    <mergeCell ref="D886:D887"/>
    <mergeCell ref="E886:E887"/>
    <mergeCell ref="F886:F887"/>
    <mergeCell ref="G884:G885"/>
    <mergeCell ref="H884:H885"/>
    <mergeCell ref="I884:I885"/>
    <mergeCell ref="J884:J885"/>
    <mergeCell ref="K884:K885"/>
    <mergeCell ref="L884:L885"/>
    <mergeCell ref="M882:M883"/>
    <mergeCell ref="N882:N883"/>
    <mergeCell ref="O882:O883"/>
    <mergeCell ref="P882:P883"/>
    <mergeCell ref="A884:A885"/>
    <mergeCell ref="B884:B885"/>
    <mergeCell ref="C884:C885"/>
    <mergeCell ref="D884:D885"/>
    <mergeCell ref="E884:E885"/>
    <mergeCell ref="F884:F885"/>
    <mergeCell ref="G882:G883"/>
    <mergeCell ref="H882:H883"/>
    <mergeCell ref="I882:I883"/>
    <mergeCell ref="J882:J883"/>
    <mergeCell ref="K882:K883"/>
    <mergeCell ref="L882:L883"/>
    <mergeCell ref="M880:M881"/>
    <mergeCell ref="N880:N881"/>
    <mergeCell ref="O880:O881"/>
    <mergeCell ref="P880:P881"/>
    <mergeCell ref="A882:A883"/>
    <mergeCell ref="B882:B883"/>
    <mergeCell ref="C882:C883"/>
    <mergeCell ref="D882:D883"/>
    <mergeCell ref="E882:E883"/>
    <mergeCell ref="F882:F883"/>
    <mergeCell ref="G880:G881"/>
    <mergeCell ref="H880:H881"/>
    <mergeCell ref="I880:I881"/>
    <mergeCell ref="J880:J881"/>
    <mergeCell ref="K880:K881"/>
    <mergeCell ref="L880:L881"/>
    <mergeCell ref="M890:M891"/>
    <mergeCell ref="N890:N891"/>
    <mergeCell ref="O890:O891"/>
    <mergeCell ref="P890:P891"/>
    <mergeCell ref="A892:A893"/>
    <mergeCell ref="B892:B893"/>
    <mergeCell ref="C892:C893"/>
    <mergeCell ref="D892:D893"/>
    <mergeCell ref="E892:E893"/>
    <mergeCell ref="F892:F893"/>
    <mergeCell ref="G890:G891"/>
    <mergeCell ref="H890:H891"/>
    <mergeCell ref="I890:I891"/>
    <mergeCell ref="J890:J891"/>
    <mergeCell ref="K890:K891"/>
    <mergeCell ref="L890:L891"/>
    <mergeCell ref="M888:M889"/>
    <mergeCell ref="N888:N889"/>
    <mergeCell ref="O888:O889"/>
    <mergeCell ref="P888:P889"/>
    <mergeCell ref="A890:A891"/>
    <mergeCell ref="B890:B891"/>
    <mergeCell ref="C890:C891"/>
    <mergeCell ref="D890:D891"/>
    <mergeCell ref="E890:E891"/>
    <mergeCell ref="F890:F891"/>
    <mergeCell ref="G888:G889"/>
    <mergeCell ref="H888:H889"/>
    <mergeCell ref="I888:I889"/>
    <mergeCell ref="J888:J889"/>
    <mergeCell ref="K888:K889"/>
    <mergeCell ref="L888:L889"/>
    <mergeCell ref="M886:M887"/>
    <mergeCell ref="N886:N887"/>
    <mergeCell ref="O886:O887"/>
    <mergeCell ref="P886:P887"/>
    <mergeCell ref="A888:A889"/>
    <mergeCell ref="B888:B889"/>
    <mergeCell ref="C888:C889"/>
    <mergeCell ref="D888:D889"/>
    <mergeCell ref="E888:E889"/>
    <mergeCell ref="F888:F889"/>
    <mergeCell ref="G886:G887"/>
    <mergeCell ref="H886:H887"/>
    <mergeCell ref="I886:I887"/>
    <mergeCell ref="J886:J887"/>
    <mergeCell ref="K886:K887"/>
    <mergeCell ref="L886:L887"/>
    <mergeCell ref="M896:M897"/>
    <mergeCell ref="N896:N897"/>
    <mergeCell ref="O896:O897"/>
    <mergeCell ref="P896:P897"/>
    <mergeCell ref="A898:A899"/>
    <mergeCell ref="B898:B899"/>
    <mergeCell ref="C898:C899"/>
    <mergeCell ref="D898:D899"/>
    <mergeCell ref="E898:E899"/>
    <mergeCell ref="F898:F899"/>
    <mergeCell ref="G896:G897"/>
    <mergeCell ref="H896:H897"/>
    <mergeCell ref="I896:I897"/>
    <mergeCell ref="J896:J897"/>
    <mergeCell ref="K896:K897"/>
    <mergeCell ref="L896:L897"/>
    <mergeCell ref="M894:M895"/>
    <mergeCell ref="N894:N895"/>
    <mergeCell ref="O894:O895"/>
    <mergeCell ref="P894:P895"/>
    <mergeCell ref="A896:A897"/>
    <mergeCell ref="B896:B897"/>
    <mergeCell ref="C896:C897"/>
    <mergeCell ref="D896:D897"/>
    <mergeCell ref="E896:E897"/>
    <mergeCell ref="F896:F897"/>
    <mergeCell ref="G894:G895"/>
    <mergeCell ref="H894:H895"/>
    <mergeCell ref="I894:I895"/>
    <mergeCell ref="J894:J895"/>
    <mergeCell ref="K894:K895"/>
    <mergeCell ref="L894:L895"/>
    <mergeCell ref="M892:M893"/>
    <mergeCell ref="N892:N893"/>
    <mergeCell ref="O892:O893"/>
    <mergeCell ref="P892:P893"/>
    <mergeCell ref="A894:A895"/>
    <mergeCell ref="B894:B895"/>
    <mergeCell ref="C894:C895"/>
    <mergeCell ref="D894:D895"/>
    <mergeCell ref="E894:E895"/>
    <mergeCell ref="F894:F895"/>
    <mergeCell ref="G892:G893"/>
    <mergeCell ref="H892:H893"/>
    <mergeCell ref="I892:I893"/>
    <mergeCell ref="J892:J893"/>
    <mergeCell ref="K892:K893"/>
    <mergeCell ref="L892:L893"/>
    <mergeCell ref="M902:M903"/>
    <mergeCell ref="N902:N903"/>
    <mergeCell ref="O902:O903"/>
    <mergeCell ref="P902:P903"/>
    <mergeCell ref="A904:A905"/>
    <mergeCell ref="B904:B905"/>
    <mergeCell ref="C904:C905"/>
    <mergeCell ref="D904:D905"/>
    <mergeCell ref="E904:E905"/>
    <mergeCell ref="F904:F905"/>
    <mergeCell ref="G902:G903"/>
    <mergeCell ref="H902:H903"/>
    <mergeCell ref="I902:I903"/>
    <mergeCell ref="J902:J903"/>
    <mergeCell ref="K902:K903"/>
    <mergeCell ref="L902:L903"/>
    <mergeCell ref="M900:M901"/>
    <mergeCell ref="N900:N901"/>
    <mergeCell ref="O900:O901"/>
    <mergeCell ref="P900:P901"/>
    <mergeCell ref="A902:A903"/>
    <mergeCell ref="B902:B903"/>
    <mergeCell ref="C902:C903"/>
    <mergeCell ref="D902:D903"/>
    <mergeCell ref="E902:E903"/>
    <mergeCell ref="F902:F903"/>
    <mergeCell ref="G900:G901"/>
    <mergeCell ref="H900:H901"/>
    <mergeCell ref="I900:I901"/>
    <mergeCell ref="J900:J901"/>
    <mergeCell ref="K900:K901"/>
    <mergeCell ref="L900:L901"/>
    <mergeCell ref="M898:M899"/>
    <mergeCell ref="N898:N899"/>
    <mergeCell ref="O898:O899"/>
    <mergeCell ref="P898:P899"/>
    <mergeCell ref="A900:A901"/>
    <mergeCell ref="B900:B901"/>
    <mergeCell ref="C900:C901"/>
    <mergeCell ref="D900:D901"/>
    <mergeCell ref="E900:E901"/>
    <mergeCell ref="F900:F901"/>
    <mergeCell ref="G898:G899"/>
    <mergeCell ref="H898:H899"/>
    <mergeCell ref="I898:I899"/>
    <mergeCell ref="J898:J899"/>
    <mergeCell ref="K898:K899"/>
    <mergeCell ref="L898:L899"/>
    <mergeCell ref="M908:M909"/>
    <mergeCell ref="N908:N909"/>
    <mergeCell ref="O908:O909"/>
    <mergeCell ref="P908:P909"/>
    <mergeCell ref="A910:A911"/>
    <mergeCell ref="B910:B911"/>
    <mergeCell ref="C910:C911"/>
    <mergeCell ref="D910:D911"/>
    <mergeCell ref="E910:E911"/>
    <mergeCell ref="F910:F911"/>
    <mergeCell ref="G908:G909"/>
    <mergeCell ref="H908:H909"/>
    <mergeCell ref="I908:I909"/>
    <mergeCell ref="J908:J909"/>
    <mergeCell ref="K908:K909"/>
    <mergeCell ref="L908:L909"/>
    <mergeCell ref="M906:M907"/>
    <mergeCell ref="N906:N907"/>
    <mergeCell ref="O906:O907"/>
    <mergeCell ref="P906:P907"/>
    <mergeCell ref="A908:A909"/>
    <mergeCell ref="B908:B909"/>
    <mergeCell ref="C908:C909"/>
    <mergeCell ref="D908:D909"/>
    <mergeCell ref="E908:E909"/>
    <mergeCell ref="F908:F909"/>
    <mergeCell ref="G906:G907"/>
    <mergeCell ref="H906:H907"/>
    <mergeCell ref="I906:I907"/>
    <mergeCell ref="J906:J907"/>
    <mergeCell ref="K906:K907"/>
    <mergeCell ref="L906:L907"/>
    <mergeCell ref="M904:M905"/>
    <mergeCell ref="N904:N905"/>
    <mergeCell ref="O904:O905"/>
    <mergeCell ref="P904:P905"/>
    <mergeCell ref="A906:A907"/>
    <mergeCell ref="B906:B907"/>
    <mergeCell ref="C906:C907"/>
    <mergeCell ref="D906:D907"/>
    <mergeCell ref="E906:E907"/>
    <mergeCell ref="F906:F907"/>
    <mergeCell ref="G904:G905"/>
    <mergeCell ref="H904:H905"/>
    <mergeCell ref="I904:I905"/>
    <mergeCell ref="J904:J905"/>
    <mergeCell ref="K904:K905"/>
    <mergeCell ref="L904:L905"/>
    <mergeCell ref="M914:M915"/>
    <mergeCell ref="N914:N915"/>
    <mergeCell ref="O914:O915"/>
    <mergeCell ref="P914:P915"/>
    <mergeCell ref="A916:A917"/>
    <mergeCell ref="B916:B917"/>
    <mergeCell ref="C916:C917"/>
    <mergeCell ref="D916:D917"/>
    <mergeCell ref="E916:E917"/>
    <mergeCell ref="F916:F917"/>
    <mergeCell ref="G914:G915"/>
    <mergeCell ref="H914:H915"/>
    <mergeCell ref="I914:I915"/>
    <mergeCell ref="J914:J915"/>
    <mergeCell ref="K914:K915"/>
    <mergeCell ref="L914:L915"/>
    <mergeCell ref="M912:M913"/>
    <mergeCell ref="N912:N913"/>
    <mergeCell ref="O912:O913"/>
    <mergeCell ref="P912:P913"/>
    <mergeCell ref="A914:A915"/>
    <mergeCell ref="B914:B915"/>
    <mergeCell ref="C914:C915"/>
    <mergeCell ref="D914:D915"/>
    <mergeCell ref="E914:E915"/>
    <mergeCell ref="F914:F915"/>
    <mergeCell ref="G912:G913"/>
    <mergeCell ref="H912:H913"/>
    <mergeCell ref="I912:I913"/>
    <mergeCell ref="J912:J913"/>
    <mergeCell ref="K912:K913"/>
    <mergeCell ref="L912:L913"/>
    <mergeCell ref="M910:M911"/>
    <mergeCell ref="N910:N911"/>
    <mergeCell ref="O910:O911"/>
    <mergeCell ref="P910:P911"/>
    <mergeCell ref="A912:A913"/>
    <mergeCell ref="B912:B913"/>
    <mergeCell ref="C912:C913"/>
    <mergeCell ref="D912:D913"/>
    <mergeCell ref="E912:E913"/>
    <mergeCell ref="F912:F913"/>
    <mergeCell ref="G910:G911"/>
    <mergeCell ref="H910:H911"/>
    <mergeCell ref="I910:I911"/>
    <mergeCell ref="J910:J911"/>
    <mergeCell ref="K910:K911"/>
    <mergeCell ref="L910:L911"/>
    <mergeCell ref="M920:M921"/>
    <mergeCell ref="N920:N921"/>
    <mergeCell ref="O920:O921"/>
    <mergeCell ref="P920:P921"/>
    <mergeCell ref="A922:A923"/>
    <mergeCell ref="B922:B923"/>
    <mergeCell ref="C922:C923"/>
    <mergeCell ref="D922:D923"/>
    <mergeCell ref="E922:E923"/>
    <mergeCell ref="F922:F923"/>
    <mergeCell ref="G920:G921"/>
    <mergeCell ref="H920:H921"/>
    <mergeCell ref="I920:I921"/>
    <mergeCell ref="J920:J921"/>
    <mergeCell ref="K920:K921"/>
    <mergeCell ref="L920:L921"/>
    <mergeCell ref="M918:M919"/>
    <mergeCell ref="N918:N919"/>
    <mergeCell ref="O918:O919"/>
    <mergeCell ref="P918:P919"/>
    <mergeCell ref="A920:A921"/>
    <mergeCell ref="B920:B921"/>
    <mergeCell ref="C920:C921"/>
    <mergeCell ref="D920:D921"/>
    <mergeCell ref="E920:E921"/>
    <mergeCell ref="F920:F921"/>
    <mergeCell ref="G918:G919"/>
    <mergeCell ref="H918:H919"/>
    <mergeCell ref="I918:I919"/>
    <mergeCell ref="J918:J919"/>
    <mergeCell ref="K918:K919"/>
    <mergeCell ref="L918:L919"/>
    <mergeCell ref="M916:M917"/>
    <mergeCell ref="N916:N917"/>
    <mergeCell ref="O916:O917"/>
    <mergeCell ref="P916:P917"/>
    <mergeCell ref="A918:A919"/>
    <mergeCell ref="B918:B919"/>
    <mergeCell ref="C918:C919"/>
    <mergeCell ref="D918:D919"/>
    <mergeCell ref="E918:E919"/>
    <mergeCell ref="F918:F919"/>
    <mergeCell ref="G916:G917"/>
    <mergeCell ref="H916:H917"/>
    <mergeCell ref="I916:I917"/>
    <mergeCell ref="J916:J917"/>
    <mergeCell ref="K916:K917"/>
    <mergeCell ref="L916:L917"/>
    <mergeCell ref="M926:M927"/>
    <mergeCell ref="N926:N927"/>
    <mergeCell ref="O926:O927"/>
    <mergeCell ref="P926:P927"/>
    <mergeCell ref="A928:A929"/>
    <mergeCell ref="B928:B929"/>
    <mergeCell ref="C928:C929"/>
    <mergeCell ref="D928:D929"/>
    <mergeCell ref="E928:E929"/>
    <mergeCell ref="F928:F929"/>
    <mergeCell ref="G926:G927"/>
    <mergeCell ref="H926:H927"/>
    <mergeCell ref="I926:I927"/>
    <mergeCell ref="J926:J927"/>
    <mergeCell ref="K926:K927"/>
    <mergeCell ref="L926:L927"/>
    <mergeCell ref="M924:M925"/>
    <mergeCell ref="N924:N925"/>
    <mergeCell ref="O924:O925"/>
    <mergeCell ref="P924:P925"/>
    <mergeCell ref="A926:A927"/>
    <mergeCell ref="B926:B927"/>
    <mergeCell ref="C926:C927"/>
    <mergeCell ref="D926:D927"/>
    <mergeCell ref="E926:E927"/>
    <mergeCell ref="F926:F927"/>
    <mergeCell ref="G924:G925"/>
    <mergeCell ref="H924:H925"/>
    <mergeCell ref="I924:I925"/>
    <mergeCell ref="J924:J925"/>
    <mergeCell ref="K924:K925"/>
    <mergeCell ref="L924:L925"/>
    <mergeCell ref="M922:M923"/>
    <mergeCell ref="N922:N923"/>
    <mergeCell ref="O922:O923"/>
    <mergeCell ref="P922:P923"/>
    <mergeCell ref="A924:A925"/>
    <mergeCell ref="B924:B925"/>
    <mergeCell ref="C924:C925"/>
    <mergeCell ref="D924:D925"/>
    <mergeCell ref="E924:E925"/>
    <mergeCell ref="F924:F925"/>
    <mergeCell ref="G922:G923"/>
    <mergeCell ref="H922:H923"/>
    <mergeCell ref="I922:I923"/>
    <mergeCell ref="J922:J923"/>
    <mergeCell ref="K922:K923"/>
    <mergeCell ref="L922:L923"/>
    <mergeCell ref="M932:M933"/>
    <mergeCell ref="N932:N933"/>
    <mergeCell ref="O932:O933"/>
    <mergeCell ref="P932:P933"/>
    <mergeCell ref="A934:A936"/>
    <mergeCell ref="B934:B936"/>
    <mergeCell ref="C934:C936"/>
    <mergeCell ref="D934:D936"/>
    <mergeCell ref="E934:E936"/>
    <mergeCell ref="F934:F936"/>
    <mergeCell ref="G932:G933"/>
    <mergeCell ref="H932:H933"/>
    <mergeCell ref="I932:I933"/>
    <mergeCell ref="J932:J933"/>
    <mergeCell ref="K932:K933"/>
    <mergeCell ref="L932:L933"/>
    <mergeCell ref="M930:M931"/>
    <mergeCell ref="N930:N931"/>
    <mergeCell ref="O930:O931"/>
    <mergeCell ref="P930:P931"/>
    <mergeCell ref="A932:A933"/>
    <mergeCell ref="B932:B933"/>
    <mergeCell ref="C932:C933"/>
    <mergeCell ref="D932:D933"/>
    <mergeCell ref="E932:E933"/>
    <mergeCell ref="F932:F933"/>
    <mergeCell ref="G930:G931"/>
    <mergeCell ref="H930:H931"/>
    <mergeCell ref="I930:I931"/>
    <mergeCell ref="J930:J931"/>
    <mergeCell ref="K930:K931"/>
    <mergeCell ref="L930:L931"/>
    <mergeCell ref="M928:M929"/>
    <mergeCell ref="N928:N929"/>
    <mergeCell ref="O928:O929"/>
    <mergeCell ref="P928:P929"/>
    <mergeCell ref="A930:A931"/>
    <mergeCell ref="B930:B931"/>
    <mergeCell ref="C930:C931"/>
    <mergeCell ref="D930:D931"/>
    <mergeCell ref="E930:E931"/>
    <mergeCell ref="F930:F931"/>
    <mergeCell ref="G928:G929"/>
    <mergeCell ref="H928:H929"/>
    <mergeCell ref="I928:I929"/>
    <mergeCell ref="J928:J929"/>
    <mergeCell ref="K928:K929"/>
    <mergeCell ref="L928:L929"/>
    <mergeCell ref="M939:M940"/>
    <mergeCell ref="N939:N940"/>
    <mergeCell ref="O939:O940"/>
    <mergeCell ref="P939:P940"/>
    <mergeCell ref="A941:A942"/>
    <mergeCell ref="B941:B942"/>
    <mergeCell ref="C941:C942"/>
    <mergeCell ref="D941:D942"/>
    <mergeCell ref="E941:E942"/>
    <mergeCell ref="F941:F942"/>
    <mergeCell ref="G939:G940"/>
    <mergeCell ref="H939:H940"/>
    <mergeCell ref="I939:I940"/>
    <mergeCell ref="J939:J940"/>
    <mergeCell ref="K939:K940"/>
    <mergeCell ref="L939:L940"/>
    <mergeCell ref="M937:M938"/>
    <mergeCell ref="N937:N938"/>
    <mergeCell ref="O937:O938"/>
    <mergeCell ref="P937:P938"/>
    <mergeCell ref="A939:A940"/>
    <mergeCell ref="B939:B940"/>
    <mergeCell ref="C939:C940"/>
    <mergeCell ref="D939:D940"/>
    <mergeCell ref="E939:E940"/>
    <mergeCell ref="F939:F940"/>
    <mergeCell ref="G937:G938"/>
    <mergeCell ref="H937:H938"/>
    <mergeCell ref="I937:I938"/>
    <mergeCell ref="J937:J938"/>
    <mergeCell ref="K937:K938"/>
    <mergeCell ref="L937:L938"/>
    <mergeCell ref="M934:M936"/>
    <mergeCell ref="N934:N936"/>
    <mergeCell ref="O934:O936"/>
    <mergeCell ref="P934:P936"/>
    <mergeCell ref="A937:A938"/>
    <mergeCell ref="B937:B938"/>
    <mergeCell ref="C937:C938"/>
    <mergeCell ref="D937:D938"/>
    <mergeCell ref="E937:E938"/>
    <mergeCell ref="F937:F938"/>
    <mergeCell ref="G934:G936"/>
    <mergeCell ref="H934:H936"/>
    <mergeCell ref="I934:I936"/>
    <mergeCell ref="J934:J936"/>
    <mergeCell ref="K934:K936"/>
    <mergeCell ref="L934:L936"/>
    <mergeCell ref="M946:M947"/>
    <mergeCell ref="N946:N947"/>
    <mergeCell ref="O946:O947"/>
    <mergeCell ref="P946:P947"/>
    <mergeCell ref="A948:A949"/>
    <mergeCell ref="B948:B949"/>
    <mergeCell ref="C948:C949"/>
    <mergeCell ref="D948:D949"/>
    <mergeCell ref="E948:E949"/>
    <mergeCell ref="F948:F949"/>
    <mergeCell ref="G946:G947"/>
    <mergeCell ref="H946:H947"/>
    <mergeCell ref="I946:I947"/>
    <mergeCell ref="J946:J947"/>
    <mergeCell ref="K946:K947"/>
    <mergeCell ref="L946:L947"/>
    <mergeCell ref="M943:M944"/>
    <mergeCell ref="N943:N944"/>
    <mergeCell ref="O943:O944"/>
    <mergeCell ref="P943:P944"/>
    <mergeCell ref="A946:A947"/>
    <mergeCell ref="B946:B947"/>
    <mergeCell ref="C946:C947"/>
    <mergeCell ref="D946:D947"/>
    <mergeCell ref="E946:E947"/>
    <mergeCell ref="F946:F947"/>
    <mergeCell ref="G943:G944"/>
    <mergeCell ref="H943:H944"/>
    <mergeCell ref="I943:I944"/>
    <mergeCell ref="J943:J944"/>
    <mergeCell ref="K943:K944"/>
    <mergeCell ref="L943:L944"/>
    <mergeCell ref="M941:M942"/>
    <mergeCell ref="N941:N942"/>
    <mergeCell ref="O941:O942"/>
    <mergeCell ref="P941:P942"/>
    <mergeCell ref="A943:A944"/>
    <mergeCell ref="B943:B944"/>
    <mergeCell ref="C943:C944"/>
    <mergeCell ref="D943:D944"/>
    <mergeCell ref="E943:E944"/>
    <mergeCell ref="F943:F944"/>
    <mergeCell ref="G941:G942"/>
    <mergeCell ref="H941:H942"/>
    <mergeCell ref="I941:I942"/>
    <mergeCell ref="J941:J942"/>
    <mergeCell ref="K941:K942"/>
    <mergeCell ref="L941:L942"/>
    <mergeCell ref="M952:M953"/>
    <mergeCell ref="N952:N953"/>
    <mergeCell ref="O952:O953"/>
    <mergeCell ref="P952:P953"/>
    <mergeCell ref="A954:A955"/>
    <mergeCell ref="B954:B955"/>
    <mergeCell ref="C954:C955"/>
    <mergeCell ref="D954:D955"/>
    <mergeCell ref="E954:E955"/>
    <mergeCell ref="F954:F955"/>
    <mergeCell ref="G952:G953"/>
    <mergeCell ref="H952:H953"/>
    <mergeCell ref="I952:I953"/>
    <mergeCell ref="J952:J953"/>
    <mergeCell ref="K952:K953"/>
    <mergeCell ref="L952:L953"/>
    <mergeCell ref="M950:M951"/>
    <mergeCell ref="N950:N951"/>
    <mergeCell ref="O950:O951"/>
    <mergeCell ref="P950:P951"/>
    <mergeCell ref="A952:A953"/>
    <mergeCell ref="B952:B953"/>
    <mergeCell ref="C952:C953"/>
    <mergeCell ref="D952:D953"/>
    <mergeCell ref="E952:E953"/>
    <mergeCell ref="F952:F953"/>
    <mergeCell ref="G950:G951"/>
    <mergeCell ref="H950:H951"/>
    <mergeCell ref="I950:I951"/>
    <mergeCell ref="J950:J951"/>
    <mergeCell ref="K950:K951"/>
    <mergeCell ref="L950:L951"/>
    <mergeCell ref="M948:M949"/>
    <mergeCell ref="N948:N949"/>
    <mergeCell ref="O948:O949"/>
    <mergeCell ref="P948:P949"/>
    <mergeCell ref="A950:A951"/>
    <mergeCell ref="B950:B951"/>
    <mergeCell ref="C950:C951"/>
    <mergeCell ref="D950:D951"/>
    <mergeCell ref="E950:E951"/>
    <mergeCell ref="F950:F951"/>
    <mergeCell ref="G948:G949"/>
    <mergeCell ref="H948:H949"/>
    <mergeCell ref="I948:I949"/>
    <mergeCell ref="J948:J949"/>
    <mergeCell ref="K948:K949"/>
    <mergeCell ref="L948:L949"/>
    <mergeCell ref="M958:M959"/>
    <mergeCell ref="N958:N959"/>
    <mergeCell ref="O958:O959"/>
    <mergeCell ref="P958:P959"/>
    <mergeCell ref="A960:A961"/>
    <mergeCell ref="B960:B961"/>
    <mergeCell ref="C960:C961"/>
    <mergeCell ref="D960:D961"/>
    <mergeCell ref="E960:E961"/>
    <mergeCell ref="F960:F961"/>
    <mergeCell ref="G958:G959"/>
    <mergeCell ref="H958:H959"/>
    <mergeCell ref="I958:I959"/>
    <mergeCell ref="J958:J959"/>
    <mergeCell ref="K958:K959"/>
    <mergeCell ref="L958:L959"/>
    <mergeCell ref="M956:M957"/>
    <mergeCell ref="N956:N957"/>
    <mergeCell ref="O956:O957"/>
    <mergeCell ref="P956:P957"/>
    <mergeCell ref="A958:A959"/>
    <mergeCell ref="B958:B959"/>
    <mergeCell ref="C958:C959"/>
    <mergeCell ref="D958:D959"/>
    <mergeCell ref="E958:E959"/>
    <mergeCell ref="F958:F959"/>
    <mergeCell ref="G956:G957"/>
    <mergeCell ref="H956:H957"/>
    <mergeCell ref="I956:I957"/>
    <mergeCell ref="J956:J957"/>
    <mergeCell ref="K956:K957"/>
    <mergeCell ref="L956:L957"/>
    <mergeCell ref="M954:M955"/>
    <mergeCell ref="N954:N955"/>
    <mergeCell ref="O954:O955"/>
    <mergeCell ref="P954:P955"/>
    <mergeCell ref="A956:A957"/>
    <mergeCell ref="B956:B957"/>
    <mergeCell ref="C956:C957"/>
    <mergeCell ref="D956:D957"/>
    <mergeCell ref="E956:E957"/>
    <mergeCell ref="F956:F957"/>
    <mergeCell ref="G954:G955"/>
    <mergeCell ref="H954:H955"/>
    <mergeCell ref="I954:I955"/>
    <mergeCell ref="J954:J955"/>
    <mergeCell ref="K954:K955"/>
    <mergeCell ref="L954:L955"/>
    <mergeCell ref="M964:M965"/>
    <mergeCell ref="N964:N965"/>
    <mergeCell ref="O964:O965"/>
    <mergeCell ref="P964:P965"/>
    <mergeCell ref="A966:A967"/>
    <mergeCell ref="B966:B967"/>
    <mergeCell ref="C966:C967"/>
    <mergeCell ref="D966:D967"/>
    <mergeCell ref="E966:E967"/>
    <mergeCell ref="F966:F967"/>
    <mergeCell ref="G964:G965"/>
    <mergeCell ref="H964:H965"/>
    <mergeCell ref="I964:I965"/>
    <mergeCell ref="J964:J965"/>
    <mergeCell ref="K964:K965"/>
    <mergeCell ref="L964:L965"/>
    <mergeCell ref="M962:M963"/>
    <mergeCell ref="N962:N963"/>
    <mergeCell ref="O962:O963"/>
    <mergeCell ref="P962:P963"/>
    <mergeCell ref="A964:A965"/>
    <mergeCell ref="B964:B965"/>
    <mergeCell ref="C964:C965"/>
    <mergeCell ref="D964:D965"/>
    <mergeCell ref="E964:E965"/>
    <mergeCell ref="F964:F965"/>
    <mergeCell ref="G962:G963"/>
    <mergeCell ref="H962:H963"/>
    <mergeCell ref="I962:I963"/>
    <mergeCell ref="J962:J963"/>
    <mergeCell ref="K962:K963"/>
    <mergeCell ref="L962:L963"/>
    <mergeCell ref="M960:M961"/>
    <mergeCell ref="N960:N961"/>
    <mergeCell ref="O960:O961"/>
    <mergeCell ref="P960:P961"/>
    <mergeCell ref="A962:A963"/>
    <mergeCell ref="B962:B963"/>
    <mergeCell ref="C962:C963"/>
    <mergeCell ref="D962:D963"/>
    <mergeCell ref="E962:E963"/>
    <mergeCell ref="F962:F963"/>
    <mergeCell ref="G960:G961"/>
    <mergeCell ref="H960:H961"/>
    <mergeCell ref="I960:I961"/>
    <mergeCell ref="J960:J961"/>
    <mergeCell ref="K960:K961"/>
    <mergeCell ref="L960:L961"/>
    <mergeCell ref="M973:M974"/>
    <mergeCell ref="N973:N974"/>
    <mergeCell ref="O973:O974"/>
    <mergeCell ref="P973:P974"/>
    <mergeCell ref="A975:A976"/>
    <mergeCell ref="B975:B976"/>
    <mergeCell ref="C975:C976"/>
    <mergeCell ref="D975:D976"/>
    <mergeCell ref="E975:E976"/>
    <mergeCell ref="F975:F976"/>
    <mergeCell ref="G973:G974"/>
    <mergeCell ref="H973:H974"/>
    <mergeCell ref="I973:I974"/>
    <mergeCell ref="J973:J974"/>
    <mergeCell ref="K973:K974"/>
    <mergeCell ref="L973:L974"/>
    <mergeCell ref="M968:M969"/>
    <mergeCell ref="N968:N969"/>
    <mergeCell ref="O968:O969"/>
    <mergeCell ref="P968:P969"/>
    <mergeCell ref="A973:A974"/>
    <mergeCell ref="B973:B974"/>
    <mergeCell ref="C973:C974"/>
    <mergeCell ref="D973:D974"/>
    <mergeCell ref="E973:E974"/>
    <mergeCell ref="F973:F974"/>
    <mergeCell ref="G968:G969"/>
    <mergeCell ref="H968:H969"/>
    <mergeCell ref="I968:I969"/>
    <mergeCell ref="J968:J969"/>
    <mergeCell ref="K968:K969"/>
    <mergeCell ref="L968:L969"/>
    <mergeCell ref="M966:M967"/>
    <mergeCell ref="N966:N967"/>
    <mergeCell ref="O966:O967"/>
    <mergeCell ref="P966:P967"/>
    <mergeCell ref="A968:A969"/>
    <mergeCell ref="B968:B969"/>
    <mergeCell ref="C968:C969"/>
    <mergeCell ref="D968:D969"/>
    <mergeCell ref="E968:E969"/>
    <mergeCell ref="F968:F969"/>
    <mergeCell ref="G966:G967"/>
    <mergeCell ref="H966:H967"/>
    <mergeCell ref="I966:I967"/>
    <mergeCell ref="J966:J967"/>
    <mergeCell ref="K966:K967"/>
    <mergeCell ref="L966:L967"/>
    <mergeCell ref="M980:M982"/>
    <mergeCell ref="N980:N982"/>
    <mergeCell ref="O980:O982"/>
    <mergeCell ref="P980:P982"/>
    <mergeCell ref="A983:A985"/>
    <mergeCell ref="B983:B985"/>
    <mergeCell ref="C983:C985"/>
    <mergeCell ref="D983:D985"/>
    <mergeCell ref="E983:E985"/>
    <mergeCell ref="F983:F985"/>
    <mergeCell ref="G980:G982"/>
    <mergeCell ref="H980:H982"/>
    <mergeCell ref="I980:I982"/>
    <mergeCell ref="J980:J982"/>
    <mergeCell ref="K980:K982"/>
    <mergeCell ref="L980:L982"/>
    <mergeCell ref="M977:M978"/>
    <mergeCell ref="N977:N978"/>
    <mergeCell ref="O977:O978"/>
    <mergeCell ref="P977:P978"/>
    <mergeCell ref="A980:A982"/>
    <mergeCell ref="B980:B982"/>
    <mergeCell ref="C980:C982"/>
    <mergeCell ref="D980:D982"/>
    <mergeCell ref="E980:E982"/>
    <mergeCell ref="F980:F982"/>
    <mergeCell ref="G977:G978"/>
    <mergeCell ref="H977:H978"/>
    <mergeCell ref="I977:I978"/>
    <mergeCell ref="J977:J978"/>
    <mergeCell ref="K977:K978"/>
    <mergeCell ref="L977:L978"/>
    <mergeCell ref="M975:M976"/>
    <mergeCell ref="N975:N976"/>
    <mergeCell ref="O975:O976"/>
    <mergeCell ref="P975:P976"/>
    <mergeCell ref="A977:A978"/>
    <mergeCell ref="B977:B978"/>
    <mergeCell ref="C977:C978"/>
    <mergeCell ref="D977:D978"/>
    <mergeCell ref="E977:E978"/>
    <mergeCell ref="F977:F978"/>
    <mergeCell ref="G975:G976"/>
    <mergeCell ref="H975:H976"/>
    <mergeCell ref="I975:I976"/>
    <mergeCell ref="J975:J976"/>
    <mergeCell ref="K975:K976"/>
    <mergeCell ref="L975:L976"/>
    <mergeCell ref="M988:M990"/>
    <mergeCell ref="N988:N990"/>
    <mergeCell ref="O988:O990"/>
    <mergeCell ref="P988:P990"/>
    <mergeCell ref="A991:A992"/>
    <mergeCell ref="B991:B992"/>
    <mergeCell ref="C991:C992"/>
    <mergeCell ref="D991:D992"/>
    <mergeCell ref="E991:E992"/>
    <mergeCell ref="F991:F992"/>
    <mergeCell ref="G988:G990"/>
    <mergeCell ref="H988:H990"/>
    <mergeCell ref="I988:I990"/>
    <mergeCell ref="J988:J990"/>
    <mergeCell ref="K988:K990"/>
    <mergeCell ref="L988:L990"/>
    <mergeCell ref="M986:M987"/>
    <mergeCell ref="N986:N987"/>
    <mergeCell ref="O986:O987"/>
    <mergeCell ref="P986:P987"/>
    <mergeCell ref="A988:A990"/>
    <mergeCell ref="B988:B990"/>
    <mergeCell ref="C988:C990"/>
    <mergeCell ref="D988:D990"/>
    <mergeCell ref="E988:E990"/>
    <mergeCell ref="F988:F990"/>
    <mergeCell ref="G986:G987"/>
    <mergeCell ref="H986:H987"/>
    <mergeCell ref="I986:I987"/>
    <mergeCell ref="J986:J987"/>
    <mergeCell ref="K986:K987"/>
    <mergeCell ref="L986:L987"/>
    <mergeCell ref="M983:M985"/>
    <mergeCell ref="N983:N985"/>
    <mergeCell ref="O983:O985"/>
    <mergeCell ref="P983:P985"/>
    <mergeCell ref="A986:A987"/>
    <mergeCell ref="B986:B987"/>
    <mergeCell ref="C986:C987"/>
    <mergeCell ref="D986:D987"/>
    <mergeCell ref="E986:E987"/>
    <mergeCell ref="F986:F987"/>
    <mergeCell ref="G983:G985"/>
    <mergeCell ref="H983:H985"/>
    <mergeCell ref="I983:I985"/>
    <mergeCell ref="J983:J985"/>
    <mergeCell ref="K983:K985"/>
    <mergeCell ref="L983:L985"/>
    <mergeCell ref="M997:M999"/>
    <mergeCell ref="N997:N999"/>
    <mergeCell ref="O997:O999"/>
    <mergeCell ref="P997:P999"/>
    <mergeCell ref="A1000:A1001"/>
    <mergeCell ref="B1000:B1001"/>
    <mergeCell ref="C1000:C1001"/>
    <mergeCell ref="D1000:D1001"/>
    <mergeCell ref="E1000:E1001"/>
    <mergeCell ref="F1000:F1001"/>
    <mergeCell ref="G997:G999"/>
    <mergeCell ref="H997:H999"/>
    <mergeCell ref="I997:I999"/>
    <mergeCell ref="J997:J999"/>
    <mergeCell ref="K997:K999"/>
    <mergeCell ref="L997:L999"/>
    <mergeCell ref="M993:M995"/>
    <mergeCell ref="N993:N995"/>
    <mergeCell ref="O993:O995"/>
    <mergeCell ref="P993:P995"/>
    <mergeCell ref="A997:A999"/>
    <mergeCell ref="B997:B999"/>
    <mergeCell ref="C997:C999"/>
    <mergeCell ref="D997:D999"/>
    <mergeCell ref="E997:E999"/>
    <mergeCell ref="F997:F999"/>
    <mergeCell ref="G993:G995"/>
    <mergeCell ref="H993:H995"/>
    <mergeCell ref="I993:I995"/>
    <mergeCell ref="J993:J995"/>
    <mergeCell ref="K993:K995"/>
    <mergeCell ref="L993:L995"/>
    <mergeCell ref="M991:M992"/>
    <mergeCell ref="N991:N992"/>
    <mergeCell ref="O991:O992"/>
    <mergeCell ref="P991:P992"/>
    <mergeCell ref="A993:A995"/>
    <mergeCell ref="B993:B995"/>
    <mergeCell ref="C993:C995"/>
    <mergeCell ref="D993:D995"/>
    <mergeCell ref="E993:E995"/>
    <mergeCell ref="F993:F995"/>
    <mergeCell ref="G991:G992"/>
    <mergeCell ref="H991:H992"/>
    <mergeCell ref="I991:I992"/>
    <mergeCell ref="J991:J992"/>
    <mergeCell ref="K991:K992"/>
    <mergeCell ref="L991:L992"/>
    <mergeCell ref="M1004:M1006"/>
    <mergeCell ref="N1004:N1006"/>
    <mergeCell ref="O1004:O1006"/>
    <mergeCell ref="P1004:P1006"/>
    <mergeCell ref="A1007:A1008"/>
    <mergeCell ref="B1007:B1008"/>
    <mergeCell ref="C1007:C1008"/>
    <mergeCell ref="D1007:D1008"/>
    <mergeCell ref="E1007:E1008"/>
    <mergeCell ref="F1007:F1008"/>
    <mergeCell ref="G1004:G1006"/>
    <mergeCell ref="H1004:H1006"/>
    <mergeCell ref="I1004:I1006"/>
    <mergeCell ref="J1004:J1006"/>
    <mergeCell ref="K1004:K1006"/>
    <mergeCell ref="L1004:L1006"/>
    <mergeCell ref="M1002:M1003"/>
    <mergeCell ref="N1002:N1003"/>
    <mergeCell ref="O1002:O1003"/>
    <mergeCell ref="P1002:P1003"/>
    <mergeCell ref="A1004:A1006"/>
    <mergeCell ref="B1004:B1006"/>
    <mergeCell ref="C1004:C1006"/>
    <mergeCell ref="D1004:D1006"/>
    <mergeCell ref="E1004:E1006"/>
    <mergeCell ref="F1004:F1006"/>
    <mergeCell ref="G1002:G1003"/>
    <mergeCell ref="H1002:H1003"/>
    <mergeCell ref="I1002:I1003"/>
    <mergeCell ref="J1002:J1003"/>
    <mergeCell ref="K1002:K1003"/>
    <mergeCell ref="L1002:L1003"/>
    <mergeCell ref="M1000:M1001"/>
    <mergeCell ref="N1000:N1001"/>
    <mergeCell ref="O1000:O1001"/>
    <mergeCell ref="P1000:P1001"/>
    <mergeCell ref="A1002:A1003"/>
    <mergeCell ref="B1002:B1003"/>
    <mergeCell ref="C1002:C1003"/>
    <mergeCell ref="D1002:D1003"/>
    <mergeCell ref="E1002:E1003"/>
    <mergeCell ref="F1002:F1003"/>
    <mergeCell ref="G1000:G1001"/>
    <mergeCell ref="H1000:H1001"/>
    <mergeCell ref="I1000:I1001"/>
    <mergeCell ref="J1000:J1001"/>
    <mergeCell ref="K1000:K1001"/>
    <mergeCell ref="L1000:L1001"/>
    <mergeCell ref="M1011:M1013"/>
    <mergeCell ref="N1011:N1013"/>
    <mergeCell ref="O1011:O1013"/>
    <mergeCell ref="P1011:P1013"/>
    <mergeCell ref="A1014:A1016"/>
    <mergeCell ref="B1014:B1016"/>
    <mergeCell ref="C1014:C1016"/>
    <mergeCell ref="D1014:D1016"/>
    <mergeCell ref="E1014:E1016"/>
    <mergeCell ref="F1014:F1016"/>
    <mergeCell ref="G1011:G1013"/>
    <mergeCell ref="H1011:H1013"/>
    <mergeCell ref="I1011:I1013"/>
    <mergeCell ref="J1011:J1013"/>
    <mergeCell ref="K1011:K1013"/>
    <mergeCell ref="L1011:L1013"/>
    <mergeCell ref="M1009:M1010"/>
    <mergeCell ref="N1009:N1010"/>
    <mergeCell ref="O1009:O1010"/>
    <mergeCell ref="P1009:P1010"/>
    <mergeCell ref="A1011:A1013"/>
    <mergeCell ref="B1011:B1013"/>
    <mergeCell ref="C1011:C1013"/>
    <mergeCell ref="D1011:D1013"/>
    <mergeCell ref="E1011:E1013"/>
    <mergeCell ref="F1011:F1013"/>
    <mergeCell ref="G1009:G1010"/>
    <mergeCell ref="H1009:H1010"/>
    <mergeCell ref="I1009:I1010"/>
    <mergeCell ref="J1009:J1010"/>
    <mergeCell ref="K1009:K1010"/>
    <mergeCell ref="L1009:L1010"/>
    <mergeCell ref="M1007:M1008"/>
    <mergeCell ref="N1007:N1008"/>
    <mergeCell ref="O1007:O1008"/>
    <mergeCell ref="P1007:P1008"/>
    <mergeCell ref="A1009:A1010"/>
    <mergeCell ref="B1009:B1010"/>
    <mergeCell ref="C1009:C1010"/>
    <mergeCell ref="D1009:D1010"/>
    <mergeCell ref="E1009:E1010"/>
    <mergeCell ref="F1009:F1010"/>
    <mergeCell ref="G1007:G1008"/>
    <mergeCell ref="H1007:H1008"/>
    <mergeCell ref="I1007:I1008"/>
    <mergeCell ref="J1007:J1008"/>
    <mergeCell ref="K1007:K1008"/>
    <mergeCell ref="L1007:L1008"/>
    <mergeCell ref="M1019:M1020"/>
    <mergeCell ref="N1019:N1020"/>
    <mergeCell ref="O1019:O1020"/>
    <mergeCell ref="P1019:P1020"/>
    <mergeCell ref="A1021:A1022"/>
    <mergeCell ref="B1021:B1022"/>
    <mergeCell ref="C1021:C1022"/>
    <mergeCell ref="D1021:D1022"/>
    <mergeCell ref="E1021:E1022"/>
    <mergeCell ref="F1021:F1022"/>
    <mergeCell ref="G1019:G1020"/>
    <mergeCell ref="H1019:H1020"/>
    <mergeCell ref="I1019:I1020"/>
    <mergeCell ref="J1019:J1020"/>
    <mergeCell ref="K1019:K1020"/>
    <mergeCell ref="L1019:L1020"/>
    <mergeCell ref="M1017:M1018"/>
    <mergeCell ref="N1017:N1018"/>
    <mergeCell ref="O1017:O1018"/>
    <mergeCell ref="P1017:P1018"/>
    <mergeCell ref="A1019:A1020"/>
    <mergeCell ref="B1019:B1020"/>
    <mergeCell ref="C1019:C1020"/>
    <mergeCell ref="D1019:D1020"/>
    <mergeCell ref="E1019:E1020"/>
    <mergeCell ref="F1019:F1020"/>
    <mergeCell ref="G1017:G1018"/>
    <mergeCell ref="H1017:H1018"/>
    <mergeCell ref="I1017:I1018"/>
    <mergeCell ref="J1017:J1018"/>
    <mergeCell ref="K1017:K1018"/>
    <mergeCell ref="L1017:L1018"/>
    <mergeCell ref="M1014:M1016"/>
    <mergeCell ref="N1014:N1016"/>
    <mergeCell ref="O1014:O1016"/>
    <mergeCell ref="P1014:P1016"/>
    <mergeCell ref="A1017:A1018"/>
    <mergeCell ref="B1017:B1018"/>
    <mergeCell ref="C1017:C1018"/>
    <mergeCell ref="D1017:D1018"/>
    <mergeCell ref="E1017:E1018"/>
    <mergeCell ref="F1017:F1018"/>
    <mergeCell ref="G1014:G1016"/>
    <mergeCell ref="H1014:H1016"/>
    <mergeCell ref="I1014:I1016"/>
    <mergeCell ref="J1014:J1016"/>
    <mergeCell ref="K1014:K1016"/>
    <mergeCell ref="L1014:L1016"/>
    <mergeCell ref="M1025:M1026"/>
    <mergeCell ref="N1025:N1026"/>
    <mergeCell ref="O1025:O1026"/>
    <mergeCell ref="P1025:P1026"/>
    <mergeCell ref="A1028:A1029"/>
    <mergeCell ref="B1028:B1029"/>
    <mergeCell ref="C1028:C1029"/>
    <mergeCell ref="D1028:D1029"/>
    <mergeCell ref="E1028:E1029"/>
    <mergeCell ref="F1028:F1029"/>
    <mergeCell ref="G1025:G1026"/>
    <mergeCell ref="H1025:H1026"/>
    <mergeCell ref="I1025:I1026"/>
    <mergeCell ref="J1025:J1026"/>
    <mergeCell ref="K1025:K1026"/>
    <mergeCell ref="L1025:L1026"/>
    <mergeCell ref="M1023:M1024"/>
    <mergeCell ref="N1023:N1024"/>
    <mergeCell ref="O1023:O1024"/>
    <mergeCell ref="P1023:P1024"/>
    <mergeCell ref="A1025:A1026"/>
    <mergeCell ref="B1025:B1026"/>
    <mergeCell ref="C1025:C1026"/>
    <mergeCell ref="D1025:D1026"/>
    <mergeCell ref="E1025:E1026"/>
    <mergeCell ref="F1025:F1026"/>
    <mergeCell ref="G1023:G1024"/>
    <mergeCell ref="H1023:H1024"/>
    <mergeCell ref="I1023:I1024"/>
    <mergeCell ref="J1023:J1024"/>
    <mergeCell ref="K1023:K1024"/>
    <mergeCell ref="L1023:L1024"/>
    <mergeCell ref="M1021:M1022"/>
    <mergeCell ref="N1021:N1022"/>
    <mergeCell ref="O1021:O1022"/>
    <mergeCell ref="P1021:P1022"/>
    <mergeCell ref="A1023:A1024"/>
    <mergeCell ref="B1023:B1024"/>
    <mergeCell ref="C1023:C1024"/>
    <mergeCell ref="D1023:D1024"/>
    <mergeCell ref="E1023:E1024"/>
    <mergeCell ref="F1023:F1024"/>
    <mergeCell ref="G1021:G1022"/>
    <mergeCell ref="H1021:H1022"/>
    <mergeCell ref="I1021:I1022"/>
    <mergeCell ref="J1021:J1022"/>
    <mergeCell ref="K1021:K1022"/>
    <mergeCell ref="L1021:L1022"/>
    <mergeCell ref="M1032:M1033"/>
    <mergeCell ref="N1032:N1033"/>
    <mergeCell ref="O1032:O1033"/>
    <mergeCell ref="P1032:P1033"/>
    <mergeCell ref="A1034:A1035"/>
    <mergeCell ref="B1034:B1035"/>
    <mergeCell ref="C1034:C1035"/>
    <mergeCell ref="D1034:D1035"/>
    <mergeCell ref="E1034:E1035"/>
    <mergeCell ref="F1034:F1035"/>
    <mergeCell ref="G1032:G1033"/>
    <mergeCell ref="H1032:H1033"/>
    <mergeCell ref="I1032:I1033"/>
    <mergeCell ref="J1032:J1033"/>
    <mergeCell ref="K1032:K1033"/>
    <mergeCell ref="L1032:L1033"/>
    <mergeCell ref="M1030:M1031"/>
    <mergeCell ref="N1030:N1031"/>
    <mergeCell ref="O1030:O1031"/>
    <mergeCell ref="P1030:P1031"/>
    <mergeCell ref="A1032:A1033"/>
    <mergeCell ref="B1032:B1033"/>
    <mergeCell ref="C1032:C1033"/>
    <mergeCell ref="D1032:D1033"/>
    <mergeCell ref="E1032:E1033"/>
    <mergeCell ref="F1032:F1033"/>
    <mergeCell ref="G1030:G1031"/>
    <mergeCell ref="H1030:H1031"/>
    <mergeCell ref="I1030:I1031"/>
    <mergeCell ref="J1030:J1031"/>
    <mergeCell ref="K1030:K1031"/>
    <mergeCell ref="L1030:L1031"/>
    <mergeCell ref="M1028:M1029"/>
    <mergeCell ref="N1028:N1029"/>
    <mergeCell ref="O1028:O1029"/>
    <mergeCell ref="P1028:P1029"/>
    <mergeCell ref="A1030:A1031"/>
    <mergeCell ref="B1030:B1031"/>
    <mergeCell ref="C1030:C1031"/>
    <mergeCell ref="D1030:D1031"/>
    <mergeCell ref="E1030:E1031"/>
    <mergeCell ref="F1030:F1031"/>
    <mergeCell ref="G1028:G1029"/>
    <mergeCell ref="H1028:H1029"/>
    <mergeCell ref="I1028:I1029"/>
    <mergeCell ref="J1028:J1029"/>
    <mergeCell ref="K1028:K1029"/>
    <mergeCell ref="L1028:L1029"/>
    <mergeCell ref="M1038:M1039"/>
    <mergeCell ref="N1038:N1039"/>
    <mergeCell ref="O1038:O1039"/>
    <mergeCell ref="P1038:P1039"/>
    <mergeCell ref="A1040:A1042"/>
    <mergeCell ref="B1040:B1042"/>
    <mergeCell ref="C1040:C1042"/>
    <mergeCell ref="D1040:D1042"/>
    <mergeCell ref="E1040:E1042"/>
    <mergeCell ref="F1040:F1042"/>
    <mergeCell ref="G1038:G1039"/>
    <mergeCell ref="H1038:H1039"/>
    <mergeCell ref="I1038:I1039"/>
    <mergeCell ref="J1038:J1039"/>
    <mergeCell ref="K1038:K1039"/>
    <mergeCell ref="L1038:L1039"/>
    <mergeCell ref="M1036:M1037"/>
    <mergeCell ref="N1036:N1037"/>
    <mergeCell ref="O1036:O1037"/>
    <mergeCell ref="P1036:P1037"/>
    <mergeCell ref="A1038:A1039"/>
    <mergeCell ref="B1038:B1039"/>
    <mergeCell ref="C1038:C1039"/>
    <mergeCell ref="D1038:D1039"/>
    <mergeCell ref="E1038:E1039"/>
    <mergeCell ref="F1038:F1039"/>
    <mergeCell ref="G1036:G1037"/>
    <mergeCell ref="H1036:H1037"/>
    <mergeCell ref="I1036:I1037"/>
    <mergeCell ref="J1036:J1037"/>
    <mergeCell ref="K1036:K1037"/>
    <mergeCell ref="L1036:L1037"/>
    <mergeCell ref="M1034:M1035"/>
    <mergeCell ref="N1034:N1035"/>
    <mergeCell ref="O1034:O1035"/>
    <mergeCell ref="P1034:P1035"/>
    <mergeCell ref="A1036:A1037"/>
    <mergeCell ref="B1036:B1037"/>
    <mergeCell ref="C1036:C1037"/>
    <mergeCell ref="D1036:D1037"/>
    <mergeCell ref="E1036:E1037"/>
    <mergeCell ref="F1036:F1037"/>
    <mergeCell ref="G1034:G1035"/>
    <mergeCell ref="H1034:H1035"/>
    <mergeCell ref="I1034:I1035"/>
    <mergeCell ref="J1034:J1035"/>
    <mergeCell ref="K1034:K1035"/>
    <mergeCell ref="L1034:L1035"/>
    <mergeCell ref="M1046:M1048"/>
    <mergeCell ref="N1046:N1048"/>
    <mergeCell ref="O1046:O1048"/>
    <mergeCell ref="P1046:P1048"/>
    <mergeCell ref="A1049:A1050"/>
    <mergeCell ref="B1049:B1050"/>
    <mergeCell ref="C1049:C1050"/>
    <mergeCell ref="D1049:D1050"/>
    <mergeCell ref="E1049:E1050"/>
    <mergeCell ref="F1049:F1050"/>
    <mergeCell ref="G1046:G1048"/>
    <mergeCell ref="H1046:H1048"/>
    <mergeCell ref="I1046:I1048"/>
    <mergeCell ref="J1046:J1048"/>
    <mergeCell ref="K1046:K1048"/>
    <mergeCell ref="L1046:L1048"/>
    <mergeCell ref="M1043:M1045"/>
    <mergeCell ref="N1043:N1045"/>
    <mergeCell ref="O1043:O1045"/>
    <mergeCell ref="P1043:P1045"/>
    <mergeCell ref="A1046:A1048"/>
    <mergeCell ref="B1046:B1048"/>
    <mergeCell ref="C1046:C1048"/>
    <mergeCell ref="D1046:D1048"/>
    <mergeCell ref="E1046:E1048"/>
    <mergeCell ref="F1046:F1048"/>
    <mergeCell ref="G1043:G1045"/>
    <mergeCell ref="H1043:H1045"/>
    <mergeCell ref="I1043:I1045"/>
    <mergeCell ref="J1043:J1045"/>
    <mergeCell ref="K1043:K1045"/>
    <mergeCell ref="L1043:L1045"/>
    <mergeCell ref="M1040:M1042"/>
    <mergeCell ref="N1040:N1042"/>
    <mergeCell ref="O1040:O1042"/>
    <mergeCell ref="P1040:P1042"/>
    <mergeCell ref="A1043:A1045"/>
    <mergeCell ref="B1043:B1045"/>
    <mergeCell ref="C1043:C1045"/>
    <mergeCell ref="D1043:D1045"/>
    <mergeCell ref="E1043:E1045"/>
    <mergeCell ref="F1043:F1045"/>
    <mergeCell ref="G1040:G1042"/>
    <mergeCell ref="H1040:H1042"/>
    <mergeCell ref="I1040:I1042"/>
    <mergeCell ref="J1040:J1042"/>
    <mergeCell ref="K1040:K1042"/>
    <mergeCell ref="L1040:L1042"/>
    <mergeCell ref="M1055:M1056"/>
    <mergeCell ref="N1055:N1056"/>
    <mergeCell ref="O1055:O1056"/>
    <mergeCell ref="P1055:P1056"/>
    <mergeCell ref="A1057:A1058"/>
    <mergeCell ref="B1057:B1058"/>
    <mergeCell ref="C1057:C1058"/>
    <mergeCell ref="D1057:D1058"/>
    <mergeCell ref="E1057:E1058"/>
    <mergeCell ref="F1057:F1058"/>
    <mergeCell ref="G1055:G1056"/>
    <mergeCell ref="H1055:H1056"/>
    <mergeCell ref="I1055:I1056"/>
    <mergeCell ref="J1055:J1056"/>
    <mergeCell ref="K1055:K1056"/>
    <mergeCell ref="L1055:L1056"/>
    <mergeCell ref="M1051:M1052"/>
    <mergeCell ref="N1051:N1052"/>
    <mergeCell ref="O1051:O1052"/>
    <mergeCell ref="P1051:P1052"/>
    <mergeCell ref="A1055:A1056"/>
    <mergeCell ref="B1055:B1056"/>
    <mergeCell ref="C1055:C1056"/>
    <mergeCell ref="D1055:D1056"/>
    <mergeCell ref="E1055:E1056"/>
    <mergeCell ref="F1055:F1056"/>
    <mergeCell ref="G1051:G1052"/>
    <mergeCell ref="H1051:H1052"/>
    <mergeCell ref="I1051:I1052"/>
    <mergeCell ref="J1051:J1052"/>
    <mergeCell ref="K1051:K1052"/>
    <mergeCell ref="L1051:L1052"/>
    <mergeCell ref="M1049:M1050"/>
    <mergeCell ref="N1049:N1050"/>
    <mergeCell ref="O1049:O1050"/>
    <mergeCell ref="P1049:P1050"/>
    <mergeCell ref="A1051:A1052"/>
    <mergeCell ref="B1051:B1052"/>
    <mergeCell ref="C1051:C1052"/>
    <mergeCell ref="D1051:D1052"/>
    <mergeCell ref="E1051:E1052"/>
    <mergeCell ref="F1051:F1052"/>
    <mergeCell ref="G1049:G1050"/>
    <mergeCell ref="H1049:H1050"/>
    <mergeCell ref="I1049:I1050"/>
    <mergeCell ref="J1049:J1050"/>
    <mergeCell ref="K1049:K1050"/>
    <mergeCell ref="L1049:L1050"/>
    <mergeCell ref="M1061:M1062"/>
    <mergeCell ref="N1061:N1062"/>
    <mergeCell ref="O1061:O1062"/>
    <mergeCell ref="P1061:P1062"/>
    <mergeCell ref="A1063:A1064"/>
    <mergeCell ref="B1063:B1064"/>
    <mergeCell ref="C1063:C1064"/>
    <mergeCell ref="D1063:D1064"/>
    <mergeCell ref="E1063:E1064"/>
    <mergeCell ref="F1063:F1064"/>
    <mergeCell ref="G1061:G1062"/>
    <mergeCell ref="H1061:H1062"/>
    <mergeCell ref="I1061:I1062"/>
    <mergeCell ref="J1061:J1062"/>
    <mergeCell ref="K1061:K1062"/>
    <mergeCell ref="L1061:L1062"/>
    <mergeCell ref="M1059:M1060"/>
    <mergeCell ref="N1059:N1060"/>
    <mergeCell ref="O1059:O1060"/>
    <mergeCell ref="P1059:P1060"/>
    <mergeCell ref="A1061:A1062"/>
    <mergeCell ref="B1061:B1062"/>
    <mergeCell ref="C1061:C1062"/>
    <mergeCell ref="D1061:D1062"/>
    <mergeCell ref="E1061:E1062"/>
    <mergeCell ref="F1061:F1062"/>
    <mergeCell ref="G1059:G1060"/>
    <mergeCell ref="H1059:H1060"/>
    <mergeCell ref="I1059:I1060"/>
    <mergeCell ref="J1059:J1060"/>
    <mergeCell ref="K1059:K1060"/>
    <mergeCell ref="L1059:L1060"/>
    <mergeCell ref="M1057:M1058"/>
    <mergeCell ref="N1057:N1058"/>
    <mergeCell ref="O1057:O1058"/>
    <mergeCell ref="P1057:P1058"/>
    <mergeCell ref="A1059:A1060"/>
    <mergeCell ref="B1059:B1060"/>
    <mergeCell ref="C1059:C1060"/>
    <mergeCell ref="D1059:D1060"/>
    <mergeCell ref="E1059:E1060"/>
    <mergeCell ref="F1059:F1060"/>
    <mergeCell ref="G1057:G1058"/>
    <mergeCell ref="H1057:H1058"/>
    <mergeCell ref="I1057:I1058"/>
    <mergeCell ref="J1057:J1058"/>
    <mergeCell ref="K1057:K1058"/>
    <mergeCell ref="L1057:L1058"/>
    <mergeCell ref="M1068:M1069"/>
    <mergeCell ref="N1068:N1069"/>
    <mergeCell ref="O1068:O1069"/>
    <mergeCell ref="P1068:P1069"/>
    <mergeCell ref="A1070:A1071"/>
    <mergeCell ref="B1070:B1071"/>
    <mergeCell ref="C1070:C1071"/>
    <mergeCell ref="D1070:D1071"/>
    <mergeCell ref="E1070:E1071"/>
    <mergeCell ref="F1070:F1071"/>
    <mergeCell ref="G1068:G1069"/>
    <mergeCell ref="H1068:H1069"/>
    <mergeCell ref="I1068:I1069"/>
    <mergeCell ref="J1068:J1069"/>
    <mergeCell ref="K1068:K1069"/>
    <mergeCell ref="L1068:L1069"/>
    <mergeCell ref="M1066:M1067"/>
    <mergeCell ref="N1066:N1067"/>
    <mergeCell ref="O1066:O1067"/>
    <mergeCell ref="P1066:P1067"/>
    <mergeCell ref="A1068:A1069"/>
    <mergeCell ref="B1068:B1069"/>
    <mergeCell ref="C1068:C1069"/>
    <mergeCell ref="D1068:D1069"/>
    <mergeCell ref="E1068:E1069"/>
    <mergeCell ref="F1068:F1069"/>
    <mergeCell ref="G1066:G1067"/>
    <mergeCell ref="H1066:H1067"/>
    <mergeCell ref="I1066:I1067"/>
    <mergeCell ref="J1066:J1067"/>
    <mergeCell ref="K1066:K1067"/>
    <mergeCell ref="L1066:L1067"/>
    <mergeCell ref="M1063:M1064"/>
    <mergeCell ref="N1063:N1064"/>
    <mergeCell ref="O1063:O1064"/>
    <mergeCell ref="P1063:P1064"/>
    <mergeCell ref="A1066:A1067"/>
    <mergeCell ref="B1066:B1067"/>
    <mergeCell ref="C1066:C1067"/>
    <mergeCell ref="D1066:D1067"/>
    <mergeCell ref="E1066:E1067"/>
    <mergeCell ref="F1066:F1067"/>
    <mergeCell ref="G1063:G1064"/>
    <mergeCell ref="H1063:H1064"/>
    <mergeCell ref="I1063:I1064"/>
    <mergeCell ref="J1063:J1064"/>
    <mergeCell ref="K1063:K1064"/>
    <mergeCell ref="L1063:L1064"/>
    <mergeCell ref="M1074:M1075"/>
    <mergeCell ref="N1074:N1075"/>
    <mergeCell ref="O1074:O1075"/>
    <mergeCell ref="P1074:P1075"/>
    <mergeCell ref="A1076:A1078"/>
    <mergeCell ref="B1076:B1078"/>
    <mergeCell ref="C1076:C1078"/>
    <mergeCell ref="D1076:D1078"/>
    <mergeCell ref="E1076:E1078"/>
    <mergeCell ref="F1076:F1078"/>
    <mergeCell ref="G1074:G1075"/>
    <mergeCell ref="H1074:H1075"/>
    <mergeCell ref="I1074:I1075"/>
    <mergeCell ref="J1074:J1075"/>
    <mergeCell ref="K1074:K1075"/>
    <mergeCell ref="L1074:L1075"/>
    <mergeCell ref="M1072:M1073"/>
    <mergeCell ref="N1072:N1073"/>
    <mergeCell ref="O1072:O1073"/>
    <mergeCell ref="P1072:P1073"/>
    <mergeCell ref="A1074:A1075"/>
    <mergeCell ref="B1074:B1075"/>
    <mergeCell ref="C1074:C1075"/>
    <mergeCell ref="D1074:D1075"/>
    <mergeCell ref="E1074:E1075"/>
    <mergeCell ref="F1074:F1075"/>
    <mergeCell ref="G1072:G1073"/>
    <mergeCell ref="H1072:H1073"/>
    <mergeCell ref="I1072:I1073"/>
    <mergeCell ref="J1072:J1073"/>
    <mergeCell ref="K1072:K1073"/>
    <mergeCell ref="L1072:L1073"/>
    <mergeCell ref="M1070:M1071"/>
    <mergeCell ref="N1070:N1071"/>
    <mergeCell ref="O1070:O1071"/>
    <mergeCell ref="P1070:P1071"/>
    <mergeCell ref="A1072:A1073"/>
    <mergeCell ref="B1072:B1073"/>
    <mergeCell ref="C1072:C1073"/>
    <mergeCell ref="D1072:D1073"/>
    <mergeCell ref="E1072:E1073"/>
    <mergeCell ref="F1072:F1073"/>
    <mergeCell ref="G1070:G1071"/>
    <mergeCell ref="H1070:H1071"/>
    <mergeCell ref="I1070:I1071"/>
    <mergeCell ref="J1070:J1071"/>
    <mergeCell ref="K1070:K1071"/>
    <mergeCell ref="L1070:L1071"/>
    <mergeCell ref="M1081:M1082"/>
    <mergeCell ref="N1081:N1082"/>
    <mergeCell ref="O1081:O1082"/>
    <mergeCell ref="P1081:P1082"/>
    <mergeCell ref="A1083:A1084"/>
    <mergeCell ref="B1083:B1084"/>
    <mergeCell ref="C1083:C1084"/>
    <mergeCell ref="D1083:D1084"/>
    <mergeCell ref="E1083:E1084"/>
    <mergeCell ref="F1083:F1084"/>
    <mergeCell ref="G1081:G1082"/>
    <mergeCell ref="H1081:H1082"/>
    <mergeCell ref="I1081:I1082"/>
    <mergeCell ref="J1081:J1082"/>
    <mergeCell ref="K1081:K1082"/>
    <mergeCell ref="L1081:L1082"/>
    <mergeCell ref="M1079:M1080"/>
    <mergeCell ref="N1079:N1080"/>
    <mergeCell ref="O1079:O1080"/>
    <mergeCell ref="P1079:P1080"/>
    <mergeCell ref="A1081:A1082"/>
    <mergeCell ref="B1081:B1082"/>
    <mergeCell ref="C1081:C1082"/>
    <mergeCell ref="D1081:D1082"/>
    <mergeCell ref="E1081:E1082"/>
    <mergeCell ref="F1081:F1082"/>
    <mergeCell ref="G1079:G1080"/>
    <mergeCell ref="H1079:H1080"/>
    <mergeCell ref="I1079:I1080"/>
    <mergeCell ref="J1079:J1080"/>
    <mergeCell ref="K1079:K1080"/>
    <mergeCell ref="L1079:L1080"/>
    <mergeCell ref="M1076:M1078"/>
    <mergeCell ref="N1076:N1078"/>
    <mergeCell ref="O1076:O1078"/>
    <mergeCell ref="P1076:P1078"/>
    <mergeCell ref="A1079:A1080"/>
    <mergeCell ref="B1079:B1080"/>
    <mergeCell ref="C1079:C1080"/>
    <mergeCell ref="D1079:D1080"/>
    <mergeCell ref="E1079:E1080"/>
    <mergeCell ref="F1079:F1080"/>
    <mergeCell ref="G1076:G1078"/>
    <mergeCell ref="H1076:H1078"/>
    <mergeCell ref="I1076:I1078"/>
    <mergeCell ref="J1076:J1078"/>
    <mergeCell ref="K1076:K1078"/>
    <mergeCell ref="L1076:L1078"/>
    <mergeCell ref="M1089:M1090"/>
    <mergeCell ref="N1089:N1090"/>
    <mergeCell ref="O1089:O1090"/>
    <mergeCell ref="P1089:P1090"/>
    <mergeCell ref="A1091:A1092"/>
    <mergeCell ref="B1091:B1092"/>
    <mergeCell ref="C1091:C1092"/>
    <mergeCell ref="D1091:D1092"/>
    <mergeCell ref="E1091:E1092"/>
    <mergeCell ref="F1091:F1092"/>
    <mergeCell ref="G1089:G1090"/>
    <mergeCell ref="H1089:H1090"/>
    <mergeCell ref="I1089:I1090"/>
    <mergeCell ref="J1089:J1090"/>
    <mergeCell ref="K1089:K1090"/>
    <mergeCell ref="L1089:L1090"/>
    <mergeCell ref="M1087:M1088"/>
    <mergeCell ref="N1087:N1088"/>
    <mergeCell ref="O1087:O1088"/>
    <mergeCell ref="P1087:P1088"/>
    <mergeCell ref="A1089:A1090"/>
    <mergeCell ref="B1089:B1090"/>
    <mergeCell ref="C1089:C1090"/>
    <mergeCell ref="D1089:D1090"/>
    <mergeCell ref="E1089:E1090"/>
    <mergeCell ref="F1089:F1090"/>
    <mergeCell ref="G1087:G1088"/>
    <mergeCell ref="H1087:H1088"/>
    <mergeCell ref="I1087:I1088"/>
    <mergeCell ref="J1087:J1088"/>
    <mergeCell ref="K1087:K1088"/>
    <mergeCell ref="L1087:L1088"/>
    <mergeCell ref="M1083:M1084"/>
    <mergeCell ref="N1083:N1084"/>
    <mergeCell ref="O1083:O1084"/>
    <mergeCell ref="P1083:P1084"/>
    <mergeCell ref="A1087:A1088"/>
    <mergeCell ref="B1087:B1088"/>
    <mergeCell ref="C1087:C1088"/>
    <mergeCell ref="D1087:D1088"/>
    <mergeCell ref="E1087:E1088"/>
    <mergeCell ref="F1087:F1088"/>
    <mergeCell ref="G1083:G1084"/>
    <mergeCell ref="H1083:H1084"/>
    <mergeCell ref="I1083:I1084"/>
    <mergeCell ref="J1083:J1084"/>
    <mergeCell ref="K1083:K1084"/>
    <mergeCell ref="L1083:L1084"/>
    <mergeCell ref="M1098:M1099"/>
    <mergeCell ref="N1098:N1099"/>
    <mergeCell ref="O1098:O1099"/>
    <mergeCell ref="P1098:P1099"/>
    <mergeCell ref="A1100:A1101"/>
    <mergeCell ref="B1100:B1101"/>
    <mergeCell ref="C1100:C1101"/>
    <mergeCell ref="D1100:D1101"/>
    <mergeCell ref="E1100:E1101"/>
    <mergeCell ref="F1100:F1101"/>
    <mergeCell ref="G1098:G1099"/>
    <mergeCell ref="H1098:H1099"/>
    <mergeCell ref="I1098:I1099"/>
    <mergeCell ref="J1098:J1099"/>
    <mergeCell ref="K1098:K1099"/>
    <mergeCell ref="L1098:L1099"/>
    <mergeCell ref="M1093:M1095"/>
    <mergeCell ref="N1093:N1095"/>
    <mergeCell ref="O1093:O1095"/>
    <mergeCell ref="P1093:P1095"/>
    <mergeCell ref="A1098:A1099"/>
    <mergeCell ref="B1098:B1099"/>
    <mergeCell ref="C1098:C1099"/>
    <mergeCell ref="D1098:D1099"/>
    <mergeCell ref="E1098:E1099"/>
    <mergeCell ref="F1098:F1099"/>
    <mergeCell ref="G1093:G1095"/>
    <mergeCell ref="H1093:H1095"/>
    <mergeCell ref="I1093:I1095"/>
    <mergeCell ref="J1093:J1095"/>
    <mergeCell ref="K1093:K1095"/>
    <mergeCell ref="L1093:L1095"/>
    <mergeCell ref="M1091:M1092"/>
    <mergeCell ref="N1091:N1092"/>
    <mergeCell ref="O1091:O1092"/>
    <mergeCell ref="P1091:P1092"/>
    <mergeCell ref="A1093:A1095"/>
    <mergeCell ref="B1093:B1095"/>
    <mergeCell ref="C1093:C1095"/>
    <mergeCell ref="D1093:D1095"/>
    <mergeCell ref="E1093:E1095"/>
    <mergeCell ref="F1093:F1095"/>
    <mergeCell ref="G1091:G1092"/>
    <mergeCell ref="H1091:H1092"/>
    <mergeCell ref="I1091:I1092"/>
    <mergeCell ref="J1091:J1092"/>
    <mergeCell ref="K1091:K1092"/>
    <mergeCell ref="L1091:L1092"/>
    <mergeCell ref="M1107:M1108"/>
    <mergeCell ref="N1107:N1108"/>
    <mergeCell ref="O1107:O1108"/>
    <mergeCell ref="P1107:P1108"/>
    <mergeCell ref="A1109:A1110"/>
    <mergeCell ref="B1109:B1110"/>
    <mergeCell ref="C1109:C1110"/>
    <mergeCell ref="D1109:D1110"/>
    <mergeCell ref="E1109:E1110"/>
    <mergeCell ref="F1109:F1110"/>
    <mergeCell ref="G1107:G1108"/>
    <mergeCell ref="H1107:H1108"/>
    <mergeCell ref="I1107:I1108"/>
    <mergeCell ref="J1107:J1108"/>
    <mergeCell ref="K1107:K1108"/>
    <mergeCell ref="L1107:L1108"/>
    <mergeCell ref="M1102:M1103"/>
    <mergeCell ref="N1102:N1103"/>
    <mergeCell ref="O1102:O1103"/>
    <mergeCell ref="P1102:P1103"/>
    <mergeCell ref="A1107:A1108"/>
    <mergeCell ref="B1107:B1108"/>
    <mergeCell ref="C1107:C1108"/>
    <mergeCell ref="D1107:D1108"/>
    <mergeCell ref="E1107:E1108"/>
    <mergeCell ref="F1107:F1108"/>
    <mergeCell ref="G1102:G1103"/>
    <mergeCell ref="H1102:H1103"/>
    <mergeCell ref="I1102:I1103"/>
    <mergeCell ref="J1102:J1103"/>
    <mergeCell ref="K1102:K1103"/>
    <mergeCell ref="L1102:L1103"/>
    <mergeCell ref="M1100:M1101"/>
    <mergeCell ref="N1100:N1101"/>
    <mergeCell ref="O1100:O1101"/>
    <mergeCell ref="P1100:P1101"/>
    <mergeCell ref="A1102:A1103"/>
    <mergeCell ref="B1102:B1103"/>
    <mergeCell ref="C1102:C1103"/>
    <mergeCell ref="D1102:D1103"/>
    <mergeCell ref="E1102:E1103"/>
    <mergeCell ref="F1102:F1103"/>
    <mergeCell ref="G1100:G1101"/>
    <mergeCell ref="H1100:H1101"/>
    <mergeCell ref="I1100:I1101"/>
    <mergeCell ref="J1100:J1101"/>
    <mergeCell ref="K1100:K1101"/>
    <mergeCell ref="L1100:L1101"/>
    <mergeCell ref="M1113:M1114"/>
    <mergeCell ref="N1113:N1114"/>
    <mergeCell ref="O1113:O1114"/>
    <mergeCell ref="P1113:P1114"/>
    <mergeCell ref="A1116:A1117"/>
    <mergeCell ref="B1116:B1117"/>
    <mergeCell ref="C1116:C1117"/>
    <mergeCell ref="D1116:D1117"/>
    <mergeCell ref="E1116:E1117"/>
    <mergeCell ref="F1116:F1117"/>
    <mergeCell ref="G1113:G1114"/>
    <mergeCell ref="H1113:H1114"/>
    <mergeCell ref="I1113:I1114"/>
    <mergeCell ref="J1113:J1114"/>
    <mergeCell ref="K1113:K1114"/>
    <mergeCell ref="L1113:L1114"/>
    <mergeCell ref="M1111:M1112"/>
    <mergeCell ref="N1111:N1112"/>
    <mergeCell ref="O1111:O1112"/>
    <mergeCell ref="P1111:P1112"/>
    <mergeCell ref="A1113:A1114"/>
    <mergeCell ref="B1113:B1114"/>
    <mergeCell ref="C1113:C1114"/>
    <mergeCell ref="D1113:D1114"/>
    <mergeCell ref="E1113:E1114"/>
    <mergeCell ref="F1113:F1114"/>
    <mergeCell ref="G1111:G1112"/>
    <mergeCell ref="H1111:H1112"/>
    <mergeCell ref="I1111:I1112"/>
    <mergeCell ref="J1111:J1112"/>
    <mergeCell ref="K1111:K1112"/>
    <mergeCell ref="L1111:L1112"/>
    <mergeCell ref="M1109:M1110"/>
    <mergeCell ref="N1109:N1110"/>
    <mergeCell ref="O1109:O1110"/>
    <mergeCell ref="P1109:P1110"/>
    <mergeCell ref="A1111:A1112"/>
    <mergeCell ref="B1111:B1112"/>
    <mergeCell ref="C1111:C1112"/>
    <mergeCell ref="D1111:D1112"/>
    <mergeCell ref="E1111:E1112"/>
    <mergeCell ref="F1111:F1112"/>
    <mergeCell ref="G1109:G1110"/>
    <mergeCell ref="H1109:H1110"/>
    <mergeCell ref="I1109:I1110"/>
    <mergeCell ref="J1109:J1110"/>
    <mergeCell ref="K1109:K1110"/>
    <mergeCell ref="L1109:L1110"/>
    <mergeCell ref="M1120:M1121"/>
    <mergeCell ref="N1120:N1121"/>
    <mergeCell ref="O1120:O1121"/>
    <mergeCell ref="P1120:P1121"/>
    <mergeCell ref="A1122:A1123"/>
    <mergeCell ref="B1122:B1123"/>
    <mergeCell ref="C1122:C1123"/>
    <mergeCell ref="D1122:D1123"/>
    <mergeCell ref="E1122:E1123"/>
    <mergeCell ref="F1122:F1123"/>
    <mergeCell ref="G1120:G1121"/>
    <mergeCell ref="H1120:H1121"/>
    <mergeCell ref="I1120:I1121"/>
    <mergeCell ref="J1120:J1121"/>
    <mergeCell ref="K1120:K1121"/>
    <mergeCell ref="L1120:L1121"/>
    <mergeCell ref="M1118:M1119"/>
    <mergeCell ref="N1118:N1119"/>
    <mergeCell ref="O1118:O1119"/>
    <mergeCell ref="P1118:P1119"/>
    <mergeCell ref="A1120:A1121"/>
    <mergeCell ref="B1120:B1121"/>
    <mergeCell ref="C1120:C1121"/>
    <mergeCell ref="D1120:D1121"/>
    <mergeCell ref="E1120:E1121"/>
    <mergeCell ref="F1120:F1121"/>
    <mergeCell ref="G1118:G1119"/>
    <mergeCell ref="H1118:H1119"/>
    <mergeCell ref="I1118:I1119"/>
    <mergeCell ref="J1118:J1119"/>
    <mergeCell ref="K1118:K1119"/>
    <mergeCell ref="L1118:L1119"/>
    <mergeCell ref="M1116:M1117"/>
    <mergeCell ref="N1116:N1117"/>
    <mergeCell ref="O1116:O1117"/>
    <mergeCell ref="P1116:P1117"/>
    <mergeCell ref="A1118:A1119"/>
    <mergeCell ref="B1118:B1119"/>
    <mergeCell ref="C1118:C1119"/>
    <mergeCell ref="D1118:D1119"/>
    <mergeCell ref="E1118:E1119"/>
    <mergeCell ref="F1118:F1119"/>
    <mergeCell ref="G1116:G1117"/>
    <mergeCell ref="H1116:H1117"/>
    <mergeCell ref="I1116:I1117"/>
    <mergeCell ref="J1116:J1117"/>
    <mergeCell ref="K1116:K1117"/>
    <mergeCell ref="L1116:L1117"/>
    <mergeCell ref="M1126:M1127"/>
    <mergeCell ref="N1126:N1127"/>
    <mergeCell ref="O1126:O1127"/>
    <mergeCell ref="P1126:P1127"/>
    <mergeCell ref="A1128:A1129"/>
    <mergeCell ref="B1128:B1129"/>
    <mergeCell ref="C1128:C1129"/>
    <mergeCell ref="D1128:D1129"/>
    <mergeCell ref="E1128:E1129"/>
    <mergeCell ref="F1128:F1129"/>
    <mergeCell ref="G1126:G1127"/>
    <mergeCell ref="H1126:H1127"/>
    <mergeCell ref="I1126:I1127"/>
    <mergeCell ref="J1126:J1127"/>
    <mergeCell ref="K1126:K1127"/>
    <mergeCell ref="L1126:L1127"/>
    <mergeCell ref="M1124:M1125"/>
    <mergeCell ref="N1124:N1125"/>
    <mergeCell ref="O1124:O1125"/>
    <mergeCell ref="P1124:P1125"/>
    <mergeCell ref="A1126:A1127"/>
    <mergeCell ref="B1126:B1127"/>
    <mergeCell ref="C1126:C1127"/>
    <mergeCell ref="D1126:D1127"/>
    <mergeCell ref="E1126:E1127"/>
    <mergeCell ref="F1126:F1127"/>
    <mergeCell ref="G1124:G1125"/>
    <mergeCell ref="H1124:H1125"/>
    <mergeCell ref="I1124:I1125"/>
    <mergeCell ref="J1124:J1125"/>
    <mergeCell ref="K1124:K1125"/>
    <mergeCell ref="L1124:L1125"/>
    <mergeCell ref="M1122:M1123"/>
    <mergeCell ref="N1122:N1123"/>
    <mergeCell ref="O1122:O1123"/>
    <mergeCell ref="P1122:P1123"/>
    <mergeCell ref="A1124:A1125"/>
    <mergeCell ref="B1124:B1125"/>
    <mergeCell ref="C1124:C1125"/>
    <mergeCell ref="D1124:D1125"/>
    <mergeCell ref="E1124:E1125"/>
    <mergeCell ref="F1124:F1125"/>
    <mergeCell ref="G1122:G1123"/>
    <mergeCell ref="H1122:H1123"/>
    <mergeCell ref="I1122:I1123"/>
    <mergeCell ref="J1122:J1123"/>
    <mergeCell ref="K1122:K1123"/>
    <mergeCell ref="L1122:L1123"/>
    <mergeCell ref="M1132:M1133"/>
    <mergeCell ref="N1132:N1133"/>
    <mergeCell ref="O1132:O1133"/>
    <mergeCell ref="P1132:P1133"/>
    <mergeCell ref="A1134:A1135"/>
    <mergeCell ref="B1134:B1135"/>
    <mergeCell ref="C1134:C1135"/>
    <mergeCell ref="D1134:D1135"/>
    <mergeCell ref="E1134:E1135"/>
    <mergeCell ref="F1134:F1135"/>
    <mergeCell ref="G1132:G1133"/>
    <mergeCell ref="H1132:H1133"/>
    <mergeCell ref="I1132:I1133"/>
    <mergeCell ref="J1132:J1133"/>
    <mergeCell ref="K1132:K1133"/>
    <mergeCell ref="L1132:L1133"/>
    <mergeCell ref="M1130:M1131"/>
    <mergeCell ref="N1130:N1131"/>
    <mergeCell ref="O1130:O1131"/>
    <mergeCell ref="P1130:P1131"/>
    <mergeCell ref="A1132:A1133"/>
    <mergeCell ref="B1132:B1133"/>
    <mergeCell ref="C1132:C1133"/>
    <mergeCell ref="D1132:D1133"/>
    <mergeCell ref="E1132:E1133"/>
    <mergeCell ref="F1132:F1133"/>
    <mergeCell ref="G1130:G1131"/>
    <mergeCell ref="H1130:H1131"/>
    <mergeCell ref="I1130:I1131"/>
    <mergeCell ref="J1130:J1131"/>
    <mergeCell ref="K1130:K1131"/>
    <mergeCell ref="L1130:L1131"/>
    <mergeCell ref="M1128:M1129"/>
    <mergeCell ref="N1128:N1129"/>
    <mergeCell ref="O1128:O1129"/>
    <mergeCell ref="P1128:P1129"/>
    <mergeCell ref="A1130:A1131"/>
    <mergeCell ref="B1130:B1131"/>
    <mergeCell ref="C1130:C1131"/>
    <mergeCell ref="D1130:D1131"/>
    <mergeCell ref="E1130:E1131"/>
    <mergeCell ref="F1130:F1131"/>
    <mergeCell ref="G1128:G1129"/>
    <mergeCell ref="H1128:H1129"/>
    <mergeCell ref="I1128:I1129"/>
    <mergeCell ref="J1128:J1129"/>
    <mergeCell ref="K1128:K1129"/>
    <mergeCell ref="L1128:L1129"/>
    <mergeCell ref="M1138:M1139"/>
    <mergeCell ref="N1138:N1139"/>
    <mergeCell ref="O1138:O1139"/>
    <mergeCell ref="P1138:P1139"/>
    <mergeCell ref="A1141:A1142"/>
    <mergeCell ref="B1141:B1142"/>
    <mergeCell ref="C1141:C1142"/>
    <mergeCell ref="D1141:D1142"/>
    <mergeCell ref="E1141:E1142"/>
    <mergeCell ref="F1141:F1142"/>
    <mergeCell ref="G1138:G1139"/>
    <mergeCell ref="H1138:H1139"/>
    <mergeCell ref="I1138:I1139"/>
    <mergeCell ref="J1138:J1139"/>
    <mergeCell ref="K1138:K1139"/>
    <mergeCell ref="L1138:L1139"/>
    <mergeCell ref="M1136:M1137"/>
    <mergeCell ref="N1136:N1137"/>
    <mergeCell ref="O1136:O1137"/>
    <mergeCell ref="P1136:P1137"/>
    <mergeCell ref="A1138:A1139"/>
    <mergeCell ref="B1138:B1139"/>
    <mergeCell ref="C1138:C1139"/>
    <mergeCell ref="D1138:D1139"/>
    <mergeCell ref="E1138:E1139"/>
    <mergeCell ref="F1138:F1139"/>
    <mergeCell ref="G1136:G1137"/>
    <mergeCell ref="H1136:H1137"/>
    <mergeCell ref="I1136:I1137"/>
    <mergeCell ref="J1136:J1137"/>
    <mergeCell ref="K1136:K1137"/>
    <mergeCell ref="L1136:L1137"/>
    <mergeCell ref="M1134:M1135"/>
    <mergeCell ref="N1134:N1135"/>
    <mergeCell ref="O1134:O1135"/>
    <mergeCell ref="P1134:P1135"/>
    <mergeCell ref="A1136:A1137"/>
    <mergeCell ref="B1136:B1137"/>
    <mergeCell ref="C1136:C1137"/>
    <mergeCell ref="D1136:D1137"/>
    <mergeCell ref="E1136:E1137"/>
    <mergeCell ref="F1136:F1137"/>
    <mergeCell ref="G1134:G1135"/>
    <mergeCell ref="H1134:H1135"/>
    <mergeCell ref="I1134:I1135"/>
    <mergeCell ref="J1134:J1135"/>
    <mergeCell ref="K1134:K1135"/>
    <mergeCell ref="L1134:L1135"/>
    <mergeCell ref="M1146:M1147"/>
    <mergeCell ref="N1146:N1147"/>
    <mergeCell ref="O1146:O1147"/>
    <mergeCell ref="P1146:P1147"/>
    <mergeCell ref="A1148:A1149"/>
    <mergeCell ref="B1148:B1149"/>
    <mergeCell ref="C1148:C1149"/>
    <mergeCell ref="D1148:D1149"/>
    <mergeCell ref="E1148:E1149"/>
    <mergeCell ref="F1148:F1149"/>
    <mergeCell ref="G1146:G1147"/>
    <mergeCell ref="H1146:H1147"/>
    <mergeCell ref="I1146:I1147"/>
    <mergeCell ref="J1146:J1147"/>
    <mergeCell ref="K1146:K1147"/>
    <mergeCell ref="L1146:L1147"/>
    <mergeCell ref="M1143:M1144"/>
    <mergeCell ref="N1143:N1144"/>
    <mergeCell ref="O1143:O1144"/>
    <mergeCell ref="P1143:P1144"/>
    <mergeCell ref="A1146:A1147"/>
    <mergeCell ref="B1146:B1147"/>
    <mergeCell ref="C1146:C1147"/>
    <mergeCell ref="D1146:D1147"/>
    <mergeCell ref="E1146:E1147"/>
    <mergeCell ref="F1146:F1147"/>
    <mergeCell ref="G1143:G1144"/>
    <mergeCell ref="H1143:H1144"/>
    <mergeCell ref="I1143:I1144"/>
    <mergeCell ref="J1143:J1144"/>
    <mergeCell ref="K1143:K1144"/>
    <mergeCell ref="L1143:L1144"/>
    <mergeCell ref="M1141:M1142"/>
    <mergeCell ref="N1141:N1142"/>
    <mergeCell ref="O1141:O1142"/>
    <mergeCell ref="P1141:P1142"/>
    <mergeCell ref="A1143:A1144"/>
    <mergeCell ref="B1143:B1144"/>
    <mergeCell ref="C1143:C1144"/>
    <mergeCell ref="D1143:D1144"/>
    <mergeCell ref="E1143:E1144"/>
    <mergeCell ref="F1143:F1144"/>
    <mergeCell ref="G1141:G1142"/>
    <mergeCell ref="H1141:H1142"/>
    <mergeCell ref="I1141:I1142"/>
    <mergeCell ref="J1141:J1142"/>
    <mergeCell ref="K1141:K1142"/>
    <mergeCell ref="L1141:L1142"/>
    <mergeCell ref="M1153:M1154"/>
    <mergeCell ref="N1153:N1154"/>
    <mergeCell ref="O1153:O1154"/>
    <mergeCell ref="P1153:P1154"/>
    <mergeCell ref="A1155:A1156"/>
    <mergeCell ref="B1155:B1156"/>
    <mergeCell ref="C1155:C1156"/>
    <mergeCell ref="D1155:D1156"/>
    <mergeCell ref="E1155:E1156"/>
    <mergeCell ref="F1155:F1156"/>
    <mergeCell ref="G1153:G1154"/>
    <mergeCell ref="H1153:H1154"/>
    <mergeCell ref="I1153:I1154"/>
    <mergeCell ref="J1153:J1154"/>
    <mergeCell ref="K1153:K1154"/>
    <mergeCell ref="L1153:L1154"/>
    <mergeCell ref="M1150:M1151"/>
    <mergeCell ref="N1150:N1151"/>
    <mergeCell ref="O1150:O1151"/>
    <mergeCell ref="P1150:P1151"/>
    <mergeCell ref="A1153:A1154"/>
    <mergeCell ref="B1153:B1154"/>
    <mergeCell ref="C1153:C1154"/>
    <mergeCell ref="D1153:D1154"/>
    <mergeCell ref="E1153:E1154"/>
    <mergeCell ref="F1153:F1154"/>
    <mergeCell ref="G1150:G1151"/>
    <mergeCell ref="H1150:H1151"/>
    <mergeCell ref="I1150:I1151"/>
    <mergeCell ref="J1150:J1151"/>
    <mergeCell ref="K1150:K1151"/>
    <mergeCell ref="L1150:L1151"/>
    <mergeCell ref="M1148:M1149"/>
    <mergeCell ref="N1148:N1149"/>
    <mergeCell ref="O1148:O1149"/>
    <mergeCell ref="P1148:P1149"/>
    <mergeCell ref="A1150:A1151"/>
    <mergeCell ref="B1150:B1151"/>
    <mergeCell ref="C1150:C1151"/>
    <mergeCell ref="D1150:D1151"/>
    <mergeCell ref="E1150:E1151"/>
    <mergeCell ref="F1150:F1151"/>
    <mergeCell ref="G1148:G1149"/>
    <mergeCell ref="H1148:H1149"/>
    <mergeCell ref="I1148:I1149"/>
    <mergeCell ref="J1148:J1149"/>
    <mergeCell ref="K1148:K1149"/>
    <mergeCell ref="L1148:L1149"/>
    <mergeCell ref="M1160:M1161"/>
    <mergeCell ref="N1160:N1161"/>
    <mergeCell ref="O1160:O1161"/>
    <mergeCell ref="P1160:P1161"/>
    <mergeCell ref="A1163:A1164"/>
    <mergeCell ref="B1163:B1164"/>
    <mergeCell ref="C1163:C1164"/>
    <mergeCell ref="D1163:D1164"/>
    <mergeCell ref="E1163:E1164"/>
    <mergeCell ref="F1163:F1164"/>
    <mergeCell ref="G1160:G1161"/>
    <mergeCell ref="H1160:H1161"/>
    <mergeCell ref="I1160:I1161"/>
    <mergeCell ref="J1160:J1161"/>
    <mergeCell ref="K1160:K1161"/>
    <mergeCell ref="L1160:L1161"/>
    <mergeCell ref="M1157:M1158"/>
    <mergeCell ref="N1157:N1158"/>
    <mergeCell ref="O1157:O1158"/>
    <mergeCell ref="P1157:P1158"/>
    <mergeCell ref="A1160:A1161"/>
    <mergeCell ref="B1160:B1161"/>
    <mergeCell ref="C1160:C1161"/>
    <mergeCell ref="D1160:D1161"/>
    <mergeCell ref="E1160:E1161"/>
    <mergeCell ref="F1160:F1161"/>
    <mergeCell ref="G1157:G1158"/>
    <mergeCell ref="H1157:H1158"/>
    <mergeCell ref="I1157:I1158"/>
    <mergeCell ref="J1157:J1158"/>
    <mergeCell ref="K1157:K1158"/>
    <mergeCell ref="L1157:L1158"/>
    <mergeCell ref="M1155:M1156"/>
    <mergeCell ref="N1155:N1156"/>
    <mergeCell ref="O1155:O1156"/>
    <mergeCell ref="P1155:P1156"/>
    <mergeCell ref="A1157:A1158"/>
    <mergeCell ref="B1157:B1158"/>
    <mergeCell ref="C1157:C1158"/>
    <mergeCell ref="D1157:D1158"/>
    <mergeCell ref="E1157:E1158"/>
    <mergeCell ref="F1157:F1158"/>
    <mergeCell ref="G1155:G1156"/>
    <mergeCell ref="H1155:H1156"/>
    <mergeCell ref="I1155:I1156"/>
    <mergeCell ref="J1155:J1156"/>
    <mergeCell ref="K1155:K1156"/>
    <mergeCell ref="L1155:L1156"/>
    <mergeCell ref="M1167:M1168"/>
    <mergeCell ref="N1167:N1168"/>
    <mergeCell ref="O1167:O1168"/>
    <mergeCell ref="P1167:P1168"/>
    <mergeCell ref="A1169:A1170"/>
    <mergeCell ref="B1169:B1170"/>
    <mergeCell ref="C1169:C1170"/>
    <mergeCell ref="D1169:D1170"/>
    <mergeCell ref="E1169:E1170"/>
    <mergeCell ref="F1169:F1170"/>
    <mergeCell ref="G1167:G1168"/>
    <mergeCell ref="H1167:H1168"/>
    <mergeCell ref="I1167:I1168"/>
    <mergeCell ref="J1167:J1168"/>
    <mergeCell ref="K1167:K1168"/>
    <mergeCell ref="L1167:L1168"/>
    <mergeCell ref="M1165:M1166"/>
    <mergeCell ref="N1165:N1166"/>
    <mergeCell ref="O1165:O1166"/>
    <mergeCell ref="P1165:P1166"/>
    <mergeCell ref="A1167:A1168"/>
    <mergeCell ref="B1167:B1168"/>
    <mergeCell ref="C1167:C1168"/>
    <mergeCell ref="D1167:D1168"/>
    <mergeCell ref="E1167:E1168"/>
    <mergeCell ref="F1167:F1168"/>
    <mergeCell ref="G1165:G1166"/>
    <mergeCell ref="H1165:H1166"/>
    <mergeCell ref="I1165:I1166"/>
    <mergeCell ref="J1165:J1166"/>
    <mergeCell ref="K1165:K1166"/>
    <mergeCell ref="L1165:L1166"/>
    <mergeCell ref="M1163:M1164"/>
    <mergeCell ref="N1163:N1164"/>
    <mergeCell ref="O1163:O1164"/>
    <mergeCell ref="P1163:P1164"/>
    <mergeCell ref="A1165:A1166"/>
    <mergeCell ref="B1165:B1166"/>
    <mergeCell ref="C1165:C1166"/>
    <mergeCell ref="D1165:D1166"/>
    <mergeCell ref="E1165:E1166"/>
    <mergeCell ref="F1165:F1166"/>
    <mergeCell ref="G1163:G1164"/>
    <mergeCell ref="H1163:H1164"/>
    <mergeCell ref="I1163:I1164"/>
    <mergeCell ref="J1163:J1164"/>
    <mergeCell ref="K1163:K1164"/>
    <mergeCell ref="L1163:L1164"/>
    <mergeCell ref="M1175:M1176"/>
    <mergeCell ref="N1175:N1176"/>
    <mergeCell ref="O1175:O1176"/>
    <mergeCell ref="P1175:P1176"/>
    <mergeCell ref="A1177:A1178"/>
    <mergeCell ref="B1177:B1178"/>
    <mergeCell ref="C1177:C1178"/>
    <mergeCell ref="D1177:D1178"/>
    <mergeCell ref="E1177:E1178"/>
    <mergeCell ref="F1177:F1178"/>
    <mergeCell ref="G1175:G1176"/>
    <mergeCell ref="H1175:H1176"/>
    <mergeCell ref="I1175:I1176"/>
    <mergeCell ref="J1175:J1176"/>
    <mergeCell ref="K1175:K1176"/>
    <mergeCell ref="L1175:L1176"/>
    <mergeCell ref="M1172:M1173"/>
    <mergeCell ref="N1172:N1173"/>
    <mergeCell ref="O1172:O1173"/>
    <mergeCell ref="P1172:P1173"/>
    <mergeCell ref="A1175:A1176"/>
    <mergeCell ref="B1175:B1176"/>
    <mergeCell ref="C1175:C1176"/>
    <mergeCell ref="D1175:D1176"/>
    <mergeCell ref="E1175:E1176"/>
    <mergeCell ref="F1175:F1176"/>
    <mergeCell ref="G1172:G1173"/>
    <mergeCell ref="H1172:H1173"/>
    <mergeCell ref="I1172:I1173"/>
    <mergeCell ref="J1172:J1173"/>
    <mergeCell ref="K1172:K1173"/>
    <mergeCell ref="L1172:L1173"/>
    <mergeCell ref="M1169:M1170"/>
    <mergeCell ref="N1169:N1170"/>
    <mergeCell ref="O1169:O1170"/>
    <mergeCell ref="P1169:P1170"/>
    <mergeCell ref="A1172:A1173"/>
    <mergeCell ref="B1172:B1173"/>
    <mergeCell ref="C1172:C1173"/>
    <mergeCell ref="D1172:D1173"/>
    <mergeCell ref="E1172:E1173"/>
    <mergeCell ref="F1172:F1173"/>
    <mergeCell ref="G1169:G1170"/>
    <mergeCell ref="H1169:H1170"/>
    <mergeCell ref="I1169:I1170"/>
    <mergeCell ref="J1169:J1170"/>
    <mergeCell ref="K1169:K1170"/>
    <mergeCell ref="L1169:L1170"/>
    <mergeCell ref="M1181:M1182"/>
    <mergeCell ref="N1181:N1182"/>
    <mergeCell ref="O1181:O1182"/>
    <mergeCell ref="P1181:P1182"/>
    <mergeCell ref="A1184:A1185"/>
    <mergeCell ref="B1184:B1185"/>
    <mergeCell ref="C1184:C1185"/>
    <mergeCell ref="D1184:D1185"/>
    <mergeCell ref="E1184:E1185"/>
    <mergeCell ref="F1184:F1185"/>
    <mergeCell ref="G1181:G1182"/>
    <mergeCell ref="H1181:H1182"/>
    <mergeCell ref="I1181:I1182"/>
    <mergeCell ref="J1181:J1182"/>
    <mergeCell ref="K1181:K1182"/>
    <mergeCell ref="L1181:L1182"/>
    <mergeCell ref="M1179:M1180"/>
    <mergeCell ref="N1179:N1180"/>
    <mergeCell ref="O1179:O1180"/>
    <mergeCell ref="P1179:P1180"/>
    <mergeCell ref="A1181:A1182"/>
    <mergeCell ref="B1181:B1182"/>
    <mergeCell ref="C1181:C1182"/>
    <mergeCell ref="D1181:D1182"/>
    <mergeCell ref="E1181:E1182"/>
    <mergeCell ref="F1181:F1182"/>
    <mergeCell ref="G1179:G1180"/>
    <mergeCell ref="H1179:H1180"/>
    <mergeCell ref="I1179:I1180"/>
    <mergeCell ref="J1179:J1180"/>
    <mergeCell ref="K1179:K1180"/>
    <mergeCell ref="L1179:L1180"/>
    <mergeCell ref="M1177:M1178"/>
    <mergeCell ref="N1177:N1178"/>
    <mergeCell ref="O1177:O1178"/>
    <mergeCell ref="P1177:P1178"/>
    <mergeCell ref="A1179:A1180"/>
    <mergeCell ref="B1179:B1180"/>
    <mergeCell ref="C1179:C1180"/>
    <mergeCell ref="D1179:D1180"/>
    <mergeCell ref="E1179:E1180"/>
    <mergeCell ref="F1179:F1180"/>
    <mergeCell ref="G1177:G1178"/>
    <mergeCell ref="H1177:H1178"/>
    <mergeCell ref="I1177:I1178"/>
    <mergeCell ref="J1177:J1178"/>
    <mergeCell ref="K1177:K1178"/>
    <mergeCell ref="L1177:L1178"/>
    <mergeCell ref="M1188:M1189"/>
    <mergeCell ref="N1188:N1189"/>
    <mergeCell ref="O1188:O1189"/>
    <mergeCell ref="P1188:P1189"/>
    <mergeCell ref="A1190:A1191"/>
    <mergeCell ref="B1190:B1191"/>
    <mergeCell ref="C1190:C1191"/>
    <mergeCell ref="D1190:D1191"/>
    <mergeCell ref="E1190:E1191"/>
    <mergeCell ref="F1190:F1191"/>
    <mergeCell ref="G1188:G1189"/>
    <mergeCell ref="H1188:H1189"/>
    <mergeCell ref="I1188:I1189"/>
    <mergeCell ref="J1188:J1189"/>
    <mergeCell ref="K1188:K1189"/>
    <mergeCell ref="L1188:L1189"/>
    <mergeCell ref="M1186:M1187"/>
    <mergeCell ref="N1186:N1187"/>
    <mergeCell ref="O1186:O1187"/>
    <mergeCell ref="P1186:P1187"/>
    <mergeCell ref="A1188:A1189"/>
    <mergeCell ref="B1188:B1189"/>
    <mergeCell ref="C1188:C1189"/>
    <mergeCell ref="D1188:D1189"/>
    <mergeCell ref="E1188:E1189"/>
    <mergeCell ref="F1188:F1189"/>
    <mergeCell ref="G1186:G1187"/>
    <mergeCell ref="H1186:H1187"/>
    <mergeCell ref="I1186:I1187"/>
    <mergeCell ref="J1186:J1187"/>
    <mergeCell ref="K1186:K1187"/>
    <mergeCell ref="L1186:L1187"/>
    <mergeCell ref="M1184:M1185"/>
    <mergeCell ref="N1184:N1185"/>
    <mergeCell ref="O1184:O1185"/>
    <mergeCell ref="P1184:P1185"/>
    <mergeCell ref="A1186:A1187"/>
    <mergeCell ref="B1186:B1187"/>
    <mergeCell ref="C1186:C1187"/>
    <mergeCell ref="D1186:D1187"/>
    <mergeCell ref="E1186:E1187"/>
    <mergeCell ref="F1186:F1187"/>
    <mergeCell ref="G1184:G1185"/>
    <mergeCell ref="H1184:H1185"/>
    <mergeCell ref="I1184:I1185"/>
    <mergeCell ref="J1184:J1185"/>
    <mergeCell ref="K1184:K1185"/>
    <mergeCell ref="L1184:L1185"/>
    <mergeCell ref="M1194:M1195"/>
    <mergeCell ref="N1194:N1195"/>
    <mergeCell ref="O1194:O1195"/>
    <mergeCell ref="P1194:P1195"/>
    <mergeCell ref="A1198:A1199"/>
    <mergeCell ref="B1198:B1199"/>
    <mergeCell ref="C1198:C1199"/>
    <mergeCell ref="D1198:D1199"/>
    <mergeCell ref="E1198:E1199"/>
    <mergeCell ref="F1198:F1199"/>
    <mergeCell ref="G1194:G1195"/>
    <mergeCell ref="H1194:H1195"/>
    <mergeCell ref="I1194:I1195"/>
    <mergeCell ref="J1194:J1195"/>
    <mergeCell ref="K1194:K1195"/>
    <mergeCell ref="L1194:L1195"/>
    <mergeCell ref="M1192:M1193"/>
    <mergeCell ref="N1192:N1193"/>
    <mergeCell ref="O1192:O1193"/>
    <mergeCell ref="P1192:P1193"/>
    <mergeCell ref="A1194:A1195"/>
    <mergeCell ref="B1194:B1195"/>
    <mergeCell ref="C1194:C1195"/>
    <mergeCell ref="D1194:D1195"/>
    <mergeCell ref="E1194:E1195"/>
    <mergeCell ref="F1194:F1195"/>
    <mergeCell ref="G1192:G1193"/>
    <mergeCell ref="H1192:H1193"/>
    <mergeCell ref="I1192:I1193"/>
    <mergeCell ref="J1192:J1193"/>
    <mergeCell ref="K1192:K1193"/>
    <mergeCell ref="L1192:L1193"/>
    <mergeCell ref="M1190:M1191"/>
    <mergeCell ref="N1190:N1191"/>
    <mergeCell ref="O1190:O1191"/>
    <mergeCell ref="P1190:P1191"/>
    <mergeCell ref="A1192:A1193"/>
    <mergeCell ref="B1192:B1193"/>
    <mergeCell ref="C1192:C1193"/>
    <mergeCell ref="D1192:D1193"/>
    <mergeCell ref="E1192:E1193"/>
    <mergeCell ref="F1192:F1193"/>
    <mergeCell ref="G1190:G1191"/>
    <mergeCell ref="H1190:H1191"/>
    <mergeCell ref="I1190:I1191"/>
    <mergeCell ref="J1190:J1191"/>
    <mergeCell ref="K1190:K1191"/>
    <mergeCell ref="L1190:L1191"/>
    <mergeCell ref="M1202:M1203"/>
    <mergeCell ref="N1202:N1203"/>
    <mergeCell ref="O1202:O1203"/>
    <mergeCell ref="P1202:P1203"/>
    <mergeCell ref="A1205:A1206"/>
    <mergeCell ref="B1205:B1206"/>
    <mergeCell ref="C1205:C1206"/>
    <mergeCell ref="D1205:D1206"/>
    <mergeCell ref="E1205:E1206"/>
    <mergeCell ref="F1205:F1206"/>
    <mergeCell ref="G1202:G1203"/>
    <mergeCell ref="H1202:H1203"/>
    <mergeCell ref="I1202:I1203"/>
    <mergeCell ref="J1202:J1203"/>
    <mergeCell ref="K1202:K1203"/>
    <mergeCell ref="L1202:L1203"/>
    <mergeCell ref="M1200:M1201"/>
    <mergeCell ref="N1200:N1201"/>
    <mergeCell ref="O1200:O1201"/>
    <mergeCell ref="P1200:P1201"/>
    <mergeCell ref="A1202:A1203"/>
    <mergeCell ref="B1202:B1203"/>
    <mergeCell ref="C1202:C1203"/>
    <mergeCell ref="D1202:D1203"/>
    <mergeCell ref="E1202:E1203"/>
    <mergeCell ref="F1202:F1203"/>
    <mergeCell ref="G1200:G1201"/>
    <mergeCell ref="H1200:H1201"/>
    <mergeCell ref="I1200:I1201"/>
    <mergeCell ref="J1200:J1201"/>
    <mergeCell ref="K1200:K1201"/>
    <mergeCell ref="L1200:L1201"/>
    <mergeCell ref="M1198:M1199"/>
    <mergeCell ref="N1198:N1199"/>
    <mergeCell ref="O1198:O1199"/>
    <mergeCell ref="P1198:P1199"/>
    <mergeCell ref="A1200:A1201"/>
    <mergeCell ref="B1200:B1201"/>
    <mergeCell ref="C1200:C1201"/>
    <mergeCell ref="D1200:D1201"/>
    <mergeCell ref="E1200:E1201"/>
    <mergeCell ref="F1200:F1201"/>
    <mergeCell ref="G1198:G1199"/>
    <mergeCell ref="H1198:H1199"/>
    <mergeCell ref="I1198:I1199"/>
    <mergeCell ref="J1198:J1199"/>
    <mergeCell ref="K1198:K1199"/>
    <mergeCell ref="L1198:L1199"/>
    <mergeCell ref="M1211:M1212"/>
    <mergeCell ref="N1211:N1212"/>
    <mergeCell ref="O1211:O1212"/>
    <mergeCell ref="P1211:P1212"/>
    <mergeCell ref="A1213:A1214"/>
    <mergeCell ref="B1213:B1214"/>
    <mergeCell ref="C1213:C1214"/>
    <mergeCell ref="D1213:D1214"/>
    <mergeCell ref="E1213:E1214"/>
    <mergeCell ref="F1213:F1214"/>
    <mergeCell ref="G1211:G1212"/>
    <mergeCell ref="H1211:H1212"/>
    <mergeCell ref="I1211:I1212"/>
    <mergeCell ref="J1211:J1212"/>
    <mergeCell ref="K1211:K1212"/>
    <mergeCell ref="L1211:L1212"/>
    <mergeCell ref="M1209:M1210"/>
    <mergeCell ref="N1209:N1210"/>
    <mergeCell ref="O1209:O1210"/>
    <mergeCell ref="P1209:P1210"/>
    <mergeCell ref="A1211:A1212"/>
    <mergeCell ref="B1211:B1212"/>
    <mergeCell ref="C1211:C1212"/>
    <mergeCell ref="D1211:D1212"/>
    <mergeCell ref="E1211:E1212"/>
    <mergeCell ref="F1211:F1212"/>
    <mergeCell ref="G1209:G1210"/>
    <mergeCell ref="H1209:H1210"/>
    <mergeCell ref="I1209:I1210"/>
    <mergeCell ref="J1209:J1210"/>
    <mergeCell ref="K1209:K1210"/>
    <mergeCell ref="L1209:L1210"/>
    <mergeCell ref="M1205:M1206"/>
    <mergeCell ref="N1205:N1206"/>
    <mergeCell ref="O1205:O1206"/>
    <mergeCell ref="P1205:P1206"/>
    <mergeCell ref="A1209:A1210"/>
    <mergeCell ref="B1209:B1210"/>
    <mergeCell ref="C1209:C1210"/>
    <mergeCell ref="D1209:D1210"/>
    <mergeCell ref="E1209:E1210"/>
    <mergeCell ref="F1209:F1210"/>
    <mergeCell ref="G1205:G1206"/>
    <mergeCell ref="H1205:H1206"/>
    <mergeCell ref="I1205:I1206"/>
    <mergeCell ref="J1205:J1206"/>
    <mergeCell ref="K1205:K1206"/>
    <mergeCell ref="L1205:L1206"/>
    <mergeCell ref="M1218:M1219"/>
    <mergeCell ref="N1218:N1219"/>
    <mergeCell ref="O1218:O1219"/>
    <mergeCell ref="P1218:P1219"/>
    <mergeCell ref="A1220:A1221"/>
    <mergeCell ref="B1220:B1221"/>
    <mergeCell ref="C1220:C1221"/>
    <mergeCell ref="D1220:D1221"/>
    <mergeCell ref="E1220:E1221"/>
    <mergeCell ref="F1220:F1221"/>
    <mergeCell ref="G1218:G1219"/>
    <mergeCell ref="H1218:H1219"/>
    <mergeCell ref="I1218:I1219"/>
    <mergeCell ref="J1218:J1219"/>
    <mergeCell ref="K1218:K1219"/>
    <mergeCell ref="L1218:L1219"/>
    <mergeCell ref="M1215:M1216"/>
    <mergeCell ref="N1215:N1216"/>
    <mergeCell ref="O1215:O1216"/>
    <mergeCell ref="P1215:P1216"/>
    <mergeCell ref="A1218:A1219"/>
    <mergeCell ref="B1218:B1219"/>
    <mergeCell ref="C1218:C1219"/>
    <mergeCell ref="D1218:D1219"/>
    <mergeCell ref="E1218:E1219"/>
    <mergeCell ref="F1218:F1219"/>
    <mergeCell ref="G1215:G1216"/>
    <mergeCell ref="H1215:H1216"/>
    <mergeCell ref="I1215:I1216"/>
    <mergeCell ref="J1215:J1216"/>
    <mergeCell ref="K1215:K1216"/>
    <mergeCell ref="L1215:L1216"/>
    <mergeCell ref="M1213:M1214"/>
    <mergeCell ref="N1213:N1214"/>
    <mergeCell ref="O1213:O1214"/>
    <mergeCell ref="P1213:P1214"/>
    <mergeCell ref="A1215:A1216"/>
    <mergeCell ref="B1215:B1216"/>
    <mergeCell ref="C1215:C1216"/>
    <mergeCell ref="D1215:D1216"/>
    <mergeCell ref="E1215:E1216"/>
    <mergeCell ref="F1215:F1216"/>
    <mergeCell ref="G1213:G1214"/>
    <mergeCell ref="H1213:H1214"/>
    <mergeCell ref="I1213:I1214"/>
    <mergeCell ref="J1213:J1214"/>
    <mergeCell ref="K1213:K1214"/>
    <mergeCell ref="L1213:L1214"/>
    <mergeCell ref="M1226:M1227"/>
    <mergeCell ref="N1226:N1227"/>
    <mergeCell ref="O1226:O1227"/>
    <mergeCell ref="P1226:P1227"/>
    <mergeCell ref="A1228:A1229"/>
    <mergeCell ref="B1228:B1229"/>
    <mergeCell ref="C1228:C1229"/>
    <mergeCell ref="D1228:D1229"/>
    <mergeCell ref="E1228:E1229"/>
    <mergeCell ref="F1228:F1229"/>
    <mergeCell ref="G1226:G1227"/>
    <mergeCell ref="H1226:H1227"/>
    <mergeCell ref="I1226:I1227"/>
    <mergeCell ref="J1226:J1227"/>
    <mergeCell ref="K1226:K1227"/>
    <mergeCell ref="L1226:L1227"/>
    <mergeCell ref="M1223:M1224"/>
    <mergeCell ref="N1223:N1224"/>
    <mergeCell ref="O1223:O1224"/>
    <mergeCell ref="P1223:P1224"/>
    <mergeCell ref="A1226:A1227"/>
    <mergeCell ref="B1226:B1227"/>
    <mergeCell ref="C1226:C1227"/>
    <mergeCell ref="D1226:D1227"/>
    <mergeCell ref="E1226:E1227"/>
    <mergeCell ref="F1226:F1227"/>
    <mergeCell ref="G1223:G1224"/>
    <mergeCell ref="H1223:H1224"/>
    <mergeCell ref="I1223:I1224"/>
    <mergeCell ref="J1223:J1224"/>
    <mergeCell ref="K1223:K1224"/>
    <mergeCell ref="L1223:L1224"/>
    <mergeCell ref="M1220:M1221"/>
    <mergeCell ref="N1220:N1221"/>
    <mergeCell ref="O1220:O1221"/>
    <mergeCell ref="P1220:P1221"/>
    <mergeCell ref="A1223:A1224"/>
    <mergeCell ref="B1223:B1224"/>
    <mergeCell ref="C1223:C1224"/>
    <mergeCell ref="D1223:D1224"/>
    <mergeCell ref="E1223:E1224"/>
    <mergeCell ref="F1223:F1224"/>
    <mergeCell ref="G1220:G1221"/>
    <mergeCell ref="H1220:H1221"/>
    <mergeCell ref="I1220:I1221"/>
    <mergeCell ref="J1220:J1221"/>
    <mergeCell ref="K1220:K1221"/>
    <mergeCell ref="L1220:L1221"/>
    <mergeCell ref="M1232:M1233"/>
    <mergeCell ref="N1232:N1233"/>
    <mergeCell ref="O1232:O1233"/>
    <mergeCell ref="P1232:P1233"/>
    <mergeCell ref="A1234:A1235"/>
    <mergeCell ref="B1234:B1235"/>
    <mergeCell ref="C1234:C1235"/>
    <mergeCell ref="D1234:D1235"/>
    <mergeCell ref="E1234:E1235"/>
    <mergeCell ref="F1234:F1235"/>
    <mergeCell ref="G1232:G1233"/>
    <mergeCell ref="H1232:H1233"/>
    <mergeCell ref="I1232:I1233"/>
    <mergeCell ref="J1232:J1233"/>
    <mergeCell ref="K1232:K1233"/>
    <mergeCell ref="L1232:L1233"/>
    <mergeCell ref="M1230:M1231"/>
    <mergeCell ref="N1230:N1231"/>
    <mergeCell ref="O1230:O1231"/>
    <mergeCell ref="P1230:P1231"/>
    <mergeCell ref="A1232:A1233"/>
    <mergeCell ref="B1232:B1233"/>
    <mergeCell ref="C1232:C1233"/>
    <mergeCell ref="D1232:D1233"/>
    <mergeCell ref="E1232:E1233"/>
    <mergeCell ref="F1232:F1233"/>
    <mergeCell ref="G1230:G1231"/>
    <mergeCell ref="H1230:H1231"/>
    <mergeCell ref="I1230:I1231"/>
    <mergeCell ref="J1230:J1231"/>
    <mergeCell ref="K1230:K1231"/>
    <mergeCell ref="L1230:L1231"/>
    <mergeCell ref="M1228:M1229"/>
    <mergeCell ref="N1228:N1229"/>
    <mergeCell ref="O1228:O1229"/>
    <mergeCell ref="P1228:P1229"/>
    <mergeCell ref="A1230:A1231"/>
    <mergeCell ref="B1230:B1231"/>
    <mergeCell ref="C1230:C1231"/>
    <mergeCell ref="D1230:D1231"/>
    <mergeCell ref="E1230:E1231"/>
    <mergeCell ref="F1230:F1231"/>
    <mergeCell ref="G1228:G1229"/>
    <mergeCell ref="H1228:H1229"/>
    <mergeCell ref="I1228:I1229"/>
    <mergeCell ref="J1228:J1229"/>
    <mergeCell ref="K1228:K1229"/>
    <mergeCell ref="L1228:L1229"/>
    <mergeCell ref="M1240:M1241"/>
    <mergeCell ref="N1240:N1241"/>
    <mergeCell ref="O1240:O1241"/>
    <mergeCell ref="P1240:P1241"/>
    <mergeCell ref="A1243:A1244"/>
    <mergeCell ref="B1243:B1244"/>
    <mergeCell ref="C1243:C1244"/>
    <mergeCell ref="D1243:D1244"/>
    <mergeCell ref="E1243:E1244"/>
    <mergeCell ref="F1243:F1244"/>
    <mergeCell ref="G1240:G1241"/>
    <mergeCell ref="H1240:H1241"/>
    <mergeCell ref="I1240:I1241"/>
    <mergeCell ref="J1240:J1241"/>
    <mergeCell ref="K1240:K1241"/>
    <mergeCell ref="L1240:L1241"/>
    <mergeCell ref="M1237:M1238"/>
    <mergeCell ref="N1237:N1238"/>
    <mergeCell ref="O1237:O1238"/>
    <mergeCell ref="P1237:P1238"/>
    <mergeCell ref="A1240:A1241"/>
    <mergeCell ref="B1240:B1241"/>
    <mergeCell ref="C1240:C1241"/>
    <mergeCell ref="D1240:D1241"/>
    <mergeCell ref="E1240:E1241"/>
    <mergeCell ref="F1240:F1241"/>
    <mergeCell ref="G1237:G1238"/>
    <mergeCell ref="H1237:H1238"/>
    <mergeCell ref="I1237:I1238"/>
    <mergeCell ref="J1237:J1238"/>
    <mergeCell ref="K1237:K1238"/>
    <mergeCell ref="L1237:L1238"/>
    <mergeCell ref="M1234:M1235"/>
    <mergeCell ref="N1234:N1235"/>
    <mergeCell ref="O1234:O1235"/>
    <mergeCell ref="P1234:P1235"/>
    <mergeCell ref="A1237:A1238"/>
    <mergeCell ref="B1237:B1238"/>
    <mergeCell ref="C1237:C1238"/>
    <mergeCell ref="D1237:D1238"/>
    <mergeCell ref="E1237:E1238"/>
    <mergeCell ref="F1237:F1238"/>
    <mergeCell ref="G1234:G1235"/>
    <mergeCell ref="H1234:H1235"/>
    <mergeCell ref="I1234:I1235"/>
    <mergeCell ref="J1234:J1235"/>
    <mergeCell ref="K1234:K1235"/>
    <mergeCell ref="L1234:L1235"/>
    <mergeCell ref="M1247:M1248"/>
    <mergeCell ref="N1247:N1248"/>
    <mergeCell ref="O1247:O1248"/>
    <mergeCell ref="P1247:P1248"/>
    <mergeCell ref="A1249:A1250"/>
    <mergeCell ref="B1249:B1250"/>
    <mergeCell ref="C1249:C1250"/>
    <mergeCell ref="D1249:D1250"/>
    <mergeCell ref="E1249:E1250"/>
    <mergeCell ref="F1249:F1250"/>
    <mergeCell ref="G1247:G1248"/>
    <mergeCell ref="H1247:H1248"/>
    <mergeCell ref="I1247:I1248"/>
    <mergeCell ref="J1247:J1248"/>
    <mergeCell ref="K1247:K1248"/>
    <mergeCell ref="L1247:L1248"/>
    <mergeCell ref="M1245:M1246"/>
    <mergeCell ref="N1245:N1246"/>
    <mergeCell ref="O1245:O1246"/>
    <mergeCell ref="P1245:P1246"/>
    <mergeCell ref="A1247:A1248"/>
    <mergeCell ref="B1247:B1248"/>
    <mergeCell ref="C1247:C1248"/>
    <mergeCell ref="D1247:D1248"/>
    <mergeCell ref="E1247:E1248"/>
    <mergeCell ref="F1247:F1248"/>
    <mergeCell ref="G1245:G1246"/>
    <mergeCell ref="H1245:H1246"/>
    <mergeCell ref="I1245:I1246"/>
    <mergeCell ref="J1245:J1246"/>
    <mergeCell ref="K1245:K1246"/>
    <mergeCell ref="L1245:L1246"/>
    <mergeCell ref="M1243:M1244"/>
    <mergeCell ref="N1243:N1244"/>
    <mergeCell ref="O1243:O1244"/>
    <mergeCell ref="P1243:P1244"/>
    <mergeCell ref="A1245:A1246"/>
    <mergeCell ref="B1245:B1246"/>
    <mergeCell ref="C1245:C1246"/>
    <mergeCell ref="D1245:D1246"/>
    <mergeCell ref="E1245:E1246"/>
    <mergeCell ref="F1245:F1246"/>
    <mergeCell ref="G1243:G1244"/>
    <mergeCell ref="H1243:H1244"/>
    <mergeCell ref="I1243:I1244"/>
    <mergeCell ref="J1243:J1244"/>
    <mergeCell ref="K1243:K1244"/>
    <mergeCell ref="L1243:L1244"/>
    <mergeCell ref="M1253:M1254"/>
    <mergeCell ref="N1253:N1254"/>
    <mergeCell ref="O1253:O1254"/>
    <mergeCell ref="P1253:P1254"/>
    <mergeCell ref="A1255:A1256"/>
    <mergeCell ref="B1255:B1256"/>
    <mergeCell ref="C1255:C1256"/>
    <mergeCell ref="D1255:D1256"/>
    <mergeCell ref="E1255:E1256"/>
    <mergeCell ref="F1255:F1256"/>
    <mergeCell ref="G1253:G1254"/>
    <mergeCell ref="H1253:H1254"/>
    <mergeCell ref="I1253:I1254"/>
    <mergeCell ref="J1253:J1254"/>
    <mergeCell ref="K1253:K1254"/>
    <mergeCell ref="L1253:L1254"/>
    <mergeCell ref="M1251:M1252"/>
    <mergeCell ref="N1251:N1252"/>
    <mergeCell ref="O1251:O1252"/>
    <mergeCell ref="P1251:P1252"/>
    <mergeCell ref="A1253:A1254"/>
    <mergeCell ref="B1253:B1254"/>
    <mergeCell ref="C1253:C1254"/>
    <mergeCell ref="D1253:D1254"/>
    <mergeCell ref="E1253:E1254"/>
    <mergeCell ref="F1253:F1254"/>
    <mergeCell ref="G1251:G1252"/>
    <mergeCell ref="H1251:H1252"/>
    <mergeCell ref="I1251:I1252"/>
    <mergeCell ref="J1251:J1252"/>
    <mergeCell ref="K1251:K1252"/>
    <mergeCell ref="L1251:L1252"/>
    <mergeCell ref="M1249:M1250"/>
    <mergeCell ref="N1249:N1250"/>
    <mergeCell ref="O1249:O1250"/>
    <mergeCell ref="P1249:P1250"/>
    <mergeCell ref="A1251:A1252"/>
    <mergeCell ref="B1251:B1252"/>
    <mergeCell ref="C1251:C1252"/>
    <mergeCell ref="D1251:D1252"/>
    <mergeCell ref="E1251:E1252"/>
    <mergeCell ref="F1251:F1252"/>
    <mergeCell ref="G1249:G1250"/>
    <mergeCell ref="H1249:H1250"/>
    <mergeCell ref="I1249:I1250"/>
    <mergeCell ref="J1249:J1250"/>
    <mergeCell ref="K1249:K1250"/>
    <mergeCell ref="L1249:L1250"/>
    <mergeCell ref="M1259:M1260"/>
    <mergeCell ref="N1259:N1260"/>
    <mergeCell ref="O1259:O1260"/>
    <mergeCell ref="P1259:P1260"/>
    <mergeCell ref="A1261:A1262"/>
    <mergeCell ref="B1261:B1262"/>
    <mergeCell ref="C1261:C1262"/>
    <mergeCell ref="D1261:D1262"/>
    <mergeCell ref="E1261:E1262"/>
    <mergeCell ref="F1261:F1262"/>
    <mergeCell ref="G1259:G1260"/>
    <mergeCell ref="H1259:H1260"/>
    <mergeCell ref="I1259:I1260"/>
    <mergeCell ref="J1259:J1260"/>
    <mergeCell ref="K1259:K1260"/>
    <mergeCell ref="L1259:L1260"/>
    <mergeCell ref="M1257:M1258"/>
    <mergeCell ref="N1257:N1258"/>
    <mergeCell ref="O1257:O1258"/>
    <mergeCell ref="P1257:P1258"/>
    <mergeCell ref="A1259:A1260"/>
    <mergeCell ref="B1259:B1260"/>
    <mergeCell ref="C1259:C1260"/>
    <mergeCell ref="D1259:D1260"/>
    <mergeCell ref="E1259:E1260"/>
    <mergeCell ref="F1259:F1260"/>
    <mergeCell ref="G1257:G1258"/>
    <mergeCell ref="H1257:H1258"/>
    <mergeCell ref="I1257:I1258"/>
    <mergeCell ref="J1257:J1258"/>
    <mergeCell ref="K1257:K1258"/>
    <mergeCell ref="L1257:L1258"/>
    <mergeCell ref="M1255:M1256"/>
    <mergeCell ref="N1255:N1256"/>
    <mergeCell ref="O1255:O1256"/>
    <mergeCell ref="P1255:P1256"/>
    <mergeCell ref="A1257:A1258"/>
    <mergeCell ref="B1257:B1258"/>
    <mergeCell ref="C1257:C1258"/>
    <mergeCell ref="D1257:D1258"/>
    <mergeCell ref="E1257:E1258"/>
    <mergeCell ref="F1257:F1258"/>
    <mergeCell ref="G1255:G1256"/>
    <mergeCell ref="H1255:H1256"/>
    <mergeCell ref="I1255:I1256"/>
    <mergeCell ref="J1255:J1256"/>
    <mergeCell ref="K1255:K1256"/>
    <mergeCell ref="L1255:L1256"/>
    <mergeCell ref="M1268:M1270"/>
    <mergeCell ref="N1268:N1270"/>
    <mergeCell ref="O1268:O1270"/>
    <mergeCell ref="P1268:P1270"/>
    <mergeCell ref="A1271:A1272"/>
    <mergeCell ref="B1271:B1272"/>
    <mergeCell ref="C1271:C1272"/>
    <mergeCell ref="D1271:D1272"/>
    <mergeCell ref="E1271:E1272"/>
    <mergeCell ref="F1271:F1272"/>
    <mergeCell ref="G1268:G1270"/>
    <mergeCell ref="H1268:H1270"/>
    <mergeCell ref="I1268:I1270"/>
    <mergeCell ref="J1268:J1270"/>
    <mergeCell ref="K1268:K1270"/>
    <mergeCell ref="L1268:L1270"/>
    <mergeCell ref="M1263:M1264"/>
    <mergeCell ref="N1263:N1264"/>
    <mergeCell ref="O1263:O1264"/>
    <mergeCell ref="P1263:P1264"/>
    <mergeCell ref="A1268:A1270"/>
    <mergeCell ref="B1268:B1270"/>
    <mergeCell ref="C1268:C1270"/>
    <mergeCell ref="D1268:D1270"/>
    <mergeCell ref="E1268:E1270"/>
    <mergeCell ref="F1268:F1270"/>
    <mergeCell ref="G1263:G1264"/>
    <mergeCell ref="H1263:H1264"/>
    <mergeCell ref="I1263:I1264"/>
    <mergeCell ref="J1263:J1264"/>
    <mergeCell ref="K1263:K1264"/>
    <mergeCell ref="L1263:L1264"/>
    <mergeCell ref="M1261:M1262"/>
    <mergeCell ref="N1261:N1262"/>
    <mergeCell ref="O1261:O1262"/>
    <mergeCell ref="P1261:P1262"/>
    <mergeCell ref="A1263:A1264"/>
    <mergeCell ref="B1263:B1264"/>
    <mergeCell ref="C1263:C1264"/>
    <mergeCell ref="D1263:D1264"/>
    <mergeCell ref="E1263:E1264"/>
    <mergeCell ref="F1263:F1264"/>
    <mergeCell ref="G1261:G1262"/>
    <mergeCell ref="H1261:H1262"/>
    <mergeCell ref="I1261:I1262"/>
    <mergeCell ref="J1261:J1262"/>
    <mergeCell ref="K1261:K1262"/>
    <mergeCell ref="L1261:L1262"/>
    <mergeCell ref="M1276:M1277"/>
    <mergeCell ref="N1276:N1277"/>
    <mergeCell ref="O1276:O1277"/>
    <mergeCell ref="P1276:P1277"/>
    <mergeCell ref="A1278:A1279"/>
    <mergeCell ref="B1278:B1279"/>
    <mergeCell ref="C1278:C1279"/>
    <mergeCell ref="D1278:D1279"/>
    <mergeCell ref="E1278:E1279"/>
    <mergeCell ref="F1278:F1279"/>
    <mergeCell ref="G1276:G1277"/>
    <mergeCell ref="H1276:H1277"/>
    <mergeCell ref="I1276:I1277"/>
    <mergeCell ref="J1276:J1277"/>
    <mergeCell ref="K1276:K1277"/>
    <mergeCell ref="L1276:L1277"/>
    <mergeCell ref="M1273:M1274"/>
    <mergeCell ref="N1273:N1274"/>
    <mergeCell ref="O1273:O1274"/>
    <mergeCell ref="P1273:P1274"/>
    <mergeCell ref="A1276:A1277"/>
    <mergeCell ref="B1276:B1277"/>
    <mergeCell ref="C1276:C1277"/>
    <mergeCell ref="D1276:D1277"/>
    <mergeCell ref="E1276:E1277"/>
    <mergeCell ref="F1276:F1277"/>
    <mergeCell ref="G1273:G1274"/>
    <mergeCell ref="H1273:H1274"/>
    <mergeCell ref="I1273:I1274"/>
    <mergeCell ref="J1273:J1274"/>
    <mergeCell ref="K1273:K1274"/>
    <mergeCell ref="L1273:L1274"/>
    <mergeCell ref="M1271:M1272"/>
    <mergeCell ref="N1271:N1272"/>
    <mergeCell ref="O1271:O1272"/>
    <mergeCell ref="P1271:P1272"/>
    <mergeCell ref="A1273:A1274"/>
    <mergeCell ref="B1273:B1274"/>
    <mergeCell ref="C1273:C1274"/>
    <mergeCell ref="D1273:D1274"/>
    <mergeCell ref="E1273:E1274"/>
    <mergeCell ref="F1273:F1274"/>
    <mergeCell ref="G1271:G1272"/>
    <mergeCell ref="H1271:H1272"/>
    <mergeCell ref="I1271:I1272"/>
    <mergeCell ref="J1271:J1272"/>
    <mergeCell ref="K1271:K1272"/>
    <mergeCell ref="L1271:L1272"/>
    <mergeCell ref="M1282:M1284"/>
    <mergeCell ref="N1282:N1284"/>
    <mergeCell ref="O1282:O1284"/>
    <mergeCell ref="P1282:P1284"/>
    <mergeCell ref="A1285:A1286"/>
    <mergeCell ref="B1285:B1286"/>
    <mergeCell ref="C1285:C1286"/>
    <mergeCell ref="D1285:D1286"/>
    <mergeCell ref="E1285:E1286"/>
    <mergeCell ref="F1285:F1286"/>
    <mergeCell ref="G1282:G1284"/>
    <mergeCell ref="H1282:H1284"/>
    <mergeCell ref="I1282:I1284"/>
    <mergeCell ref="J1282:J1284"/>
    <mergeCell ref="K1282:K1284"/>
    <mergeCell ref="L1282:L1284"/>
    <mergeCell ref="M1280:M1281"/>
    <mergeCell ref="N1280:N1281"/>
    <mergeCell ref="O1280:O1281"/>
    <mergeCell ref="P1280:P1281"/>
    <mergeCell ref="A1282:A1284"/>
    <mergeCell ref="B1282:B1284"/>
    <mergeCell ref="C1282:C1284"/>
    <mergeCell ref="D1282:D1284"/>
    <mergeCell ref="E1282:E1284"/>
    <mergeCell ref="F1282:F1284"/>
    <mergeCell ref="G1280:G1281"/>
    <mergeCell ref="H1280:H1281"/>
    <mergeCell ref="I1280:I1281"/>
    <mergeCell ref="J1280:J1281"/>
    <mergeCell ref="K1280:K1281"/>
    <mergeCell ref="L1280:L1281"/>
    <mergeCell ref="M1278:M1279"/>
    <mergeCell ref="N1278:N1279"/>
    <mergeCell ref="O1278:O1279"/>
    <mergeCell ref="P1278:P1279"/>
    <mergeCell ref="A1280:A1281"/>
    <mergeCell ref="B1280:B1281"/>
    <mergeCell ref="C1280:C1281"/>
    <mergeCell ref="D1280:D1281"/>
    <mergeCell ref="E1280:E1281"/>
    <mergeCell ref="F1280:F1281"/>
    <mergeCell ref="G1278:G1279"/>
    <mergeCell ref="H1278:H1279"/>
    <mergeCell ref="I1278:I1279"/>
    <mergeCell ref="J1278:J1279"/>
    <mergeCell ref="K1278:K1279"/>
    <mergeCell ref="L1278:L1279"/>
    <mergeCell ref="M1289:M1290"/>
    <mergeCell ref="N1289:N1290"/>
    <mergeCell ref="O1289:O1290"/>
    <mergeCell ref="P1289:P1290"/>
    <mergeCell ref="A1291:A1292"/>
    <mergeCell ref="B1291:B1292"/>
    <mergeCell ref="C1291:C1292"/>
    <mergeCell ref="D1291:D1292"/>
    <mergeCell ref="E1291:E1292"/>
    <mergeCell ref="F1291:F1292"/>
    <mergeCell ref="G1289:G1290"/>
    <mergeCell ref="H1289:H1290"/>
    <mergeCell ref="I1289:I1290"/>
    <mergeCell ref="J1289:J1290"/>
    <mergeCell ref="K1289:K1290"/>
    <mergeCell ref="L1289:L1290"/>
    <mergeCell ref="M1287:M1288"/>
    <mergeCell ref="N1287:N1288"/>
    <mergeCell ref="O1287:O1288"/>
    <mergeCell ref="P1287:P1288"/>
    <mergeCell ref="A1289:A1290"/>
    <mergeCell ref="B1289:B1290"/>
    <mergeCell ref="C1289:C1290"/>
    <mergeCell ref="D1289:D1290"/>
    <mergeCell ref="E1289:E1290"/>
    <mergeCell ref="F1289:F1290"/>
    <mergeCell ref="G1287:G1288"/>
    <mergeCell ref="H1287:H1288"/>
    <mergeCell ref="I1287:I1288"/>
    <mergeCell ref="J1287:J1288"/>
    <mergeCell ref="K1287:K1288"/>
    <mergeCell ref="L1287:L1288"/>
    <mergeCell ref="M1285:M1286"/>
    <mergeCell ref="N1285:N1286"/>
    <mergeCell ref="O1285:O1286"/>
    <mergeCell ref="P1285:P1286"/>
    <mergeCell ref="A1287:A1288"/>
    <mergeCell ref="B1287:B1288"/>
    <mergeCell ref="C1287:C1288"/>
    <mergeCell ref="D1287:D1288"/>
    <mergeCell ref="E1287:E1288"/>
    <mergeCell ref="F1287:F1288"/>
    <mergeCell ref="G1285:G1286"/>
    <mergeCell ref="H1285:H1286"/>
    <mergeCell ref="I1285:I1286"/>
    <mergeCell ref="J1285:J1286"/>
    <mergeCell ref="K1285:K1286"/>
    <mergeCell ref="L1285:L1286"/>
    <mergeCell ref="M1295:M1296"/>
    <mergeCell ref="N1295:N1296"/>
    <mergeCell ref="O1295:O1296"/>
    <mergeCell ref="P1295:P1296"/>
    <mergeCell ref="A1297:A1298"/>
    <mergeCell ref="B1297:B1298"/>
    <mergeCell ref="C1297:C1298"/>
    <mergeCell ref="D1297:D1298"/>
    <mergeCell ref="E1297:E1298"/>
    <mergeCell ref="F1297:F1298"/>
    <mergeCell ref="G1295:G1296"/>
    <mergeCell ref="H1295:H1296"/>
    <mergeCell ref="I1295:I1296"/>
    <mergeCell ref="J1295:J1296"/>
    <mergeCell ref="K1295:K1296"/>
    <mergeCell ref="L1295:L1296"/>
    <mergeCell ref="M1293:M1294"/>
    <mergeCell ref="N1293:N1294"/>
    <mergeCell ref="O1293:O1294"/>
    <mergeCell ref="P1293:P1294"/>
    <mergeCell ref="A1295:A1296"/>
    <mergeCell ref="B1295:B1296"/>
    <mergeCell ref="C1295:C1296"/>
    <mergeCell ref="D1295:D1296"/>
    <mergeCell ref="E1295:E1296"/>
    <mergeCell ref="F1295:F1296"/>
    <mergeCell ref="G1293:G1294"/>
    <mergeCell ref="H1293:H1294"/>
    <mergeCell ref="I1293:I1294"/>
    <mergeCell ref="J1293:J1294"/>
    <mergeCell ref="K1293:K1294"/>
    <mergeCell ref="L1293:L1294"/>
    <mergeCell ref="M1291:M1292"/>
    <mergeCell ref="N1291:N1292"/>
    <mergeCell ref="O1291:O1292"/>
    <mergeCell ref="P1291:P1292"/>
    <mergeCell ref="A1293:A1294"/>
    <mergeCell ref="B1293:B1294"/>
    <mergeCell ref="C1293:C1294"/>
    <mergeCell ref="D1293:D1294"/>
    <mergeCell ref="E1293:E1294"/>
    <mergeCell ref="F1293:F1294"/>
    <mergeCell ref="G1291:G1292"/>
    <mergeCell ref="H1291:H1292"/>
    <mergeCell ref="I1291:I1292"/>
    <mergeCell ref="J1291:J1292"/>
    <mergeCell ref="K1291:K1292"/>
    <mergeCell ref="L1291:L1292"/>
    <mergeCell ref="M1302:M1303"/>
    <mergeCell ref="N1302:N1303"/>
    <mergeCell ref="O1302:O1303"/>
    <mergeCell ref="P1302:P1303"/>
    <mergeCell ref="A1304:A1305"/>
    <mergeCell ref="B1304:B1305"/>
    <mergeCell ref="C1304:C1305"/>
    <mergeCell ref="D1304:D1305"/>
    <mergeCell ref="E1304:E1305"/>
    <mergeCell ref="F1304:F1305"/>
    <mergeCell ref="G1302:G1303"/>
    <mergeCell ref="H1302:H1303"/>
    <mergeCell ref="I1302:I1303"/>
    <mergeCell ref="J1302:J1303"/>
    <mergeCell ref="K1302:K1303"/>
    <mergeCell ref="L1302:L1303"/>
    <mergeCell ref="M1299:M1301"/>
    <mergeCell ref="N1299:N1301"/>
    <mergeCell ref="O1299:O1301"/>
    <mergeCell ref="P1299:P1301"/>
    <mergeCell ref="A1302:A1303"/>
    <mergeCell ref="B1302:B1303"/>
    <mergeCell ref="C1302:C1303"/>
    <mergeCell ref="D1302:D1303"/>
    <mergeCell ref="E1302:E1303"/>
    <mergeCell ref="F1302:F1303"/>
    <mergeCell ref="G1299:G1301"/>
    <mergeCell ref="H1299:H1301"/>
    <mergeCell ref="I1299:I1301"/>
    <mergeCell ref="J1299:J1301"/>
    <mergeCell ref="K1299:K1301"/>
    <mergeCell ref="L1299:L1301"/>
    <mergeCell ref="M1297:M1298"/>
    <mergeCell ref="N1297:N1298"/>
    <mergeCell ref="O1297:O1298"/>
    <mergeCell ref="P1297:P1298"/>
    <mergeCell ref="A1299:A1301"/>
    <mergeCell ref="B1299:B1301"/>
    <mergeCell ref="C1299:C1301"/>
    <mergeCell ref="D1299:D1301"/>
    <mergeCell ref="E1299:E1301"/>
    <mergeCell ref="F1299:F1301"/>
    <mergeCell ref="G1297:G1298"/>
    <mergeCell ref="H1297:H1298"/>
    <mergeCell ref="I1297:I1298"/>
    <mergeCell ref="J1297:J1298"/>
    <mergeCell ref="K1297:K1298"/>
    <mergeCell ref="L1297:L1298"/>
    <mergeCell ref="M1311:M1312"/>
    <mergeCell ref="N1311:N1312"/>
    <mergeCell ref="O1311:O1312"/>
    <mergeCell ref="P1311:P1312"/>
    <mergeCell ref="A1313:A1315"/>
    <mergeCell ref="B1313:B1315"/>
    <mergeCell ref="C1313:C1315"/>
    <mergeCell ref="D1313:D1315"/>
    <mergeCell ref="E1313:E1315"/>
    <mergeCell ref="F1313:F1315"/>
    <mergeCell ref="G1311:G1312"/>
    <mergeCell ref="H1311:H1312"/>
    <mergeCell ref="I1311:I1312"/>
    <mergeCell ref="J1311:J1312"/>
    <mergeCell ref="K1311:K1312"/>
    <mergeCell ref="L1311:L1312"/>
    <mergeCell ref="M1308:M1309"/>
    <mergeCell ref="N1308:N1309"/>
    <mergeCell ref="O1308:O1309"/>
    <mergeCell ref="P1308:P1309"/>
    <mergeCell ref="A1311:A1312"/>
    <mergeCell ref="B1311:B1312"/>
    <mergeCell ref="C1311:C1312"/>
    <mergeCell ref="D1311:D1312"/>
    <mergeCell ref="E1311:E1312"/>
    <mergeCell ref="F1311:F1312"/>
    <mergeCell ref="G1308:G1309"/>
    <mergeCell ref="H1308:H1309"/>
    <mergeCell ref="I1308:I1309"/>
    <mergeCell ref="J1308:J1309"/>
    <mergeCell ref="K1308:K1309"/>
    <mergeCell ref="L1308:L1309"/>
    <mergeCell ref="M1304:M1305"/>
    <mergeCell ref="N1304:N1305"/>
    <mergeCell ref="O1304:O1305"/>
    <mergeCell ref="P1304:P1305"/>
    <mergeCell ref="A1308:A1309"/>
    <mergeCell ref="B1308:B1309"/>
    <mergeCell ref="C1308:C1309"/>
    <mergeCell ref="D1308:D1309"/>
    <mergeCell ref="E1308:E1309"/>
    <mergeCell ref="F1308:F1309"/>
    <mergeCell ref="G1304:G1305"/>
    <mergeCell ref="H1304:H1305"/>
    <mergeCell ref="I1304:I1305"/>
    <mergeCell ref="J1304:J1305"/>
    <mergeCell ref="K1304:K1305"/>
    <mergeCell ref="L1304:L1305"/>
    <mergeCell ref="M1318:M1319"/>
    <mergeCell ref="N1318:N1319"/>
    <mergeCell ref="O1318:O1319"/>
    <mergeCell ref="P1318:P1319"/>
    <mergeCell ref="A1320:A1322"/>
    <mergeCell ref="B1320:B1322"/>
    <mergeCell ref="C1320:C1322"/>
    <mergeCell ref="D1320:D1322"/>
    <mergeCell ref="E1320:E1322"/>
    <mergeCell ref="F1320:F1322"/>
    <mergeCell ref="G1318:G1319"/>
    <mergeCell ref="H1318:H1319"/>
    <mergeCell ref="I1318:I1319"/>
    <mergeCell ref="J1318:J1319"/>
    <mergeCell ref="K1318:K1319"/>
    <mergeCell ref="L1318:L1319"/>
    <mergeCell ref="M1316:M1317"/>
    <mergeCell ref="N1316:N1317"/>
    <mergeCell ref="O1316:O1317"/>
    <mergeCell ref="P1316:P1317"/>
    <mergeCell ref="A1318:A1319"/>
    <mergeCell ref="B1318:B1319"/>
    <mergeCell ref="C1318:C1319"/>
    <mergeCell ref="D1318:D1319"/>
    <mergeCell ref="E1318:E1319"/>
    <mergeCell ref="F1318:F1319"/>
    <mergeCell ref="G1316:G1317"/>
    <mergeCell ref="H1316:H1317"/>
    <mergeCell ref="I1316:I1317"/>
    <mergeCell ref="J1316:J1317"/>
    <mergeCell ref="K1316:K1317"/>
    <mergeCell ref="L1316:L1317"/>
    <mergeCell ref="M1313:M1315"/>
    <mergeCell ref="N1313:N1315"/>
    <mergeCell ref="O1313:O1315"/>
    <mergeCell ref="P1313:P1315"/>
    <mergeCell ref="A1316:A1317"/>
    <mergeCell ref="B1316:B1317"/>
    <mergeCell ref="C1316:C1317"/>
    <mergeCell ref="D1316:D1317"/>
    <mergeCell ref="E1316:E1317"/>
    <mergeCell ref="F1316:F1317"/>
    <mergeCell ref="G1313:G1315"/>
    <mergeCell ref="H1313:H1315"/>
    <mergeCell ref="I1313:I1315"/>
    <mergeCell ref="J1313:J1315"/>
    <mergeCell ref="K1313:K1315"/>
    <mergeCell ref="L1313:L1315"/>
    <mergeCell ref="M1326:M1327"/>
    <mergeCell ref="N1326:N1327"/>
    <mergeCell ref="O1326:O1327"/>
    <mergeCell ref="P1326:P1327"/>
    <mergeCell ref="A1336:A1337"/>
    <mergeCell ref="B1336:B1337"/>
    <mergeCell ref="C1336:C1337"/>
    <mergeCell ref="D1336:D1337"/>
    <mergeCell ref="E1336:E1337"/>
    <mergeCell ref="F1336:F1337"/>
    <mergeCell ref="G1326:G1327"/>
    <mergeCell ref="H1326:H1327"/>
    <mergeCell ref="I1326:I1327"/>
    <mergeCell ref="J1326:J1327"/>
    <mergeCell ref="K1326:K1327"/>
    <mergeCell ref="L1326:L1327"/>
    <mergeCell ref="M1324:M1325"/>
    <mergeCell ref="N1324:N1325"/>
    <mergeCell ref="O1324:O1325"/>
    <mergeCell ref="P1324:P1325"/>
    <mergeCell ref="A1326:A1327"/>
    <mergeCell ref="B1326:B1327"/>
    <mergeCell ref="C1326:C1327"/>
    <mergeCell ref="D1326:D1327"/>
    <mergeCell ref="E1326:E1327"/>
    <mergeCell ref="F1326:F1327"/>
    <mergeCell ref="G1324:G1325"/>
    <mergeCell ref="H1324:H1325"/>
    <mergeCell ref="I1324:I1325"/>
    <mergeCell ref="J1324:J1325"/>
    <mergeCell ref="K1324:K1325"/>
    <mergeCell ref="L1324:L1325"/>
    <mergeCell ref="M1320:M1322"/>
    <mergeCell ref="N1320:N1322"/>
    <mergeCell ref="O1320:O1322"/>
    <mergeCell ref="P1320:P1322"/>
    <mergeCell ref="A1324:A1325"/>
    <mergeCell ref="B1324:B1325"/>
    <mergeCell ref="C1324:C1325"/>
    <mergeCell ref="D1324:D1325"/>
    <mergeCell ref="E1324:E1325"/>
    <mergeCell ref="F1324:F1325"/>
    <mergeCell ref="G1320:G1322"/>
    <mergeCell ref="H1320:H1322"/>
    <mergeCell ref="I1320:I1322"/>
    <mergeCell ref="J1320:J1322"/>
    <mergeCell ref="K1320:K1322"/>
    <mergeCell ref="L1320:L1322"/>
    <mergeCell ref="M1342:M1343"/>
    <mergeCell ref="N1342:N1343"/>
    <mergeCell ref="O1342:O1343"/>
    <mergeCell ref="P1342:P1343"/>
    <mergeCell ref="A1344:A1345"/>
    <mergeCell ref="B1344:B1345"/>
    <mergeCell ref="C1344:C1345"/>
    <mergeCell ref="D1344:D1345"/>
    <mergeCell ref="E1344:E1345"/>
    <mergeCell ref="F1344:F1345"/>
    <mergeCell ref="G1342:G1343"/>
    <mergeCell ref="H1342:H1343"/>
    <mergeCell ref="I1342:I1343"/>
    <mergeCell ref="J1342:J1343"/>
    <mergeCell ref="K1342:K1343"/>
    <mergeCell ref="L1342:L1343"/>
    <mergeCell ref="M1338:M1340"/>
    <mergeCell ref="N1338:N1340"/>
    <mergeCell ref="O1338:O1340"/>
    <mergeCell ref="P1338:P1340"/>
    <mergeCell ref="A1342:A1343"/>
    <mergeCell ref="B1342:B1343"/>
    <mergeCell ref="C1342:C1343"/>
    <mergeCell ref="D1342:D1343"/>
    <mergeCell ref="E1342:E1343"/>
    <mergeCell ref="F1342:F1343"/>
    <mergeCell ref="G1338:G1340"/>
    <mergeCell ref="H1338:H1340"/>
    <mergeCell ref="I1338:I1340"/>
    <mergeCell ref="J1338:J1340"/>
    <mergeCell ref="K1338:K1340"/>
    <mergeCell ref="L1338:L1340"/>
    <mergeCell ref="M1336:M1337"/>
    <mergeCell ref="N1336:N1337"/>
    <mergeCell ref="O1336:O1337"/>
    <mergeCell ref="P1336:P1337"/>
    <mergeCell ref="A1338:A1340"/>
    <mergeCell ref="B1338:B1340"/>
    <mergeCell ref="C1338:C1340"/>
    <mergeCell ref="D1338:D1340"/>
    <mergeCell ref="E1338:E1340"/>
    <mergeCell ref="F1338:F1340"/>
    <mergeCell ref="G1336:G1337"/>
    <mergeCell ref="H1336:H1337"/>
    <mergeCell ref="I1336:I1337"/>
    <mergeCell ref="J1336:J1337"/>
    <mergeCell ref="K1336:K1337"/>
    <mergeCell ref="L1336:L1337"/>
    <mergeCell ref="M1348:M1349"/>
    <mergeCell ref="N1348:N1349"/>
    <mergeCell ref="O1348:O1349"/>
    <mergeCell ref="P1348:P1349"/>
    <mergeCell ref="A1351:A1352"/>
    <mergeCell ref="B1351:B1352"/>
    <mergeCell ref="C1351:C1352"/>
    <mergeCell ref="D1351:D1352"/>
    <mergeCell ref="E1351:E1352"/>
    <mergeCell ref="F1351:F1352"/>
    <mergeCell ref="G1348:G1349"/>
    <mergeCell ref="H1348:H1349"/>
    <mergeCell ref="I1348:I1349"/>
    <mergeCell ref="J1348:J1349"/>
    <mergeCell ref="K1348:K1349"/>
    <mergeCell ref="L1348:L1349"/>
    <mergeCell ref="M1346:M1347"/>
    <mergeCell ref="N1346:N1347"/>
    <mergeCell ref="O1346:O1347"/>
    <mergeCell ref="P1346:P1347"/>
    <mergeCell ref="A1348:A1349"/>
    <mergeCell ref="B1348:B1349"/>
    <mergeCell ref="C1348:C1349"/>
    <mergeCell ref="D1348:D1349"/>
    <mergeCell ref="E1348:E1349"/>
    <mergeCell ref="F1348:F1349"/>
    <mergeCell ref="G1346:G1347"/>
    <mergeCell ref="H1346:H1347"/>
    <mergeCell ref="I1346:I1347"/>
    <mergeCell ref="J1346:J1347"/>
    <mergeCell ref="K1346:K1347"/>
    <mergeCell ref="L1346:L1347"/>
    <mergeCell ref="M1344:M1345"/>
    <mergeCell ref="N1344:N1345"/>
    <mergeCell ref="O1344:O1345"/>
    <mergeCell ref="P1344:P1345"/>
    <mergeCell ref="A1346:A1347"/>
    <mergeCell ref="B1346:B1347"/>
    <mergeCell ref="C1346:C1347"/>
    <mergeCell ref="D1346:D1347"/>
    <mergeCell ref="E1346:E1347"/>
    <mergeCell ref="F1346:F1347"/>
    <mergeCell ref="G1344:G1345"/>
    <mergeCell ref="H1344:H1345"/>
    <mergeCell ref="I1344:I1345"/>
    <mergeCell ref="J1344:J1345"/>
    <mergeCell ref="K1344:K1345"/>
    <mergeCell ref="L1344:L1345"/>
    <mergeCell ref="M1355:M1356"/>
    <mergeCell ref="N1355:N1356"/>
    <mergeCell ref="O1355:O1356"/>
    <mergeCell ref="P1355:P1356"/>
    <mergeCell ref="A1357:A1358"/>
    <mergeCell ref="B1357:B1358"/>
    <mergeCell ref="C1357:C1358"/>
    <mergeCell ref="D1357:D1358"/>
    <mergeCell ref="E1357:E1358"/>
    <mergeCell ref="F1357:F1358"/>
    <mergeCell ref="G1355:G1356"/>
    <mergeCell ref="H1355:H1356"/>
    <mergeCell ref="I1355:I1356"/>
    <mergeCell ref="J1355:J1356"/>
    <mergeCell ref="K1355:K1356"/>
    <mergeCell ref="L1355:L1356"/>
    <mergeCell ref="M1353:M1354"/>
    <mergeCell ref="N1353:N1354"/>
    <mergeCell ref="O1353:O1354"/>
    <mergeCell ref="P1353:P1354"/>
    <mergeCell ref="A1355:A1356"/>
    <mergeCell ref="B1355:B1356"/>
    <mergeCell ref="C1355:C1356"/>
    <mergeCell ref="D1355:D1356"/>
    <mergeCell ref="E1355:E1356"/>
    <mergeCell ref="F1355:F1356"/>
    <mergeCell ref="G1353:G1354"/>
    <mergeCell ref="H1353:H1354"/>
    <mergeCell ref="I1353:I1354"/>
    <mergeCell ref="J1353:J1354"/>
    <mergeCell ref="K1353:K1354"/>
    <mergeCell ref="L1353:L1354"/>
    <mergeCell ref="M1351:M1352"/>
    <mergeCell ref="N1351:N1352"/>
    <mergeCell ref="O1351:O1352"/>
    <mergeCell ref="P1351:P1352"/>
    <mergeCell ref="A1353:A1354"/>
    <mergeCell ref="B1353:B1354"/>
    <mergeCell ref="C1353:C1354"/>
    <mergeCell ref="D1353:D1354"/>
    <mergeCell ref="E1353:E1354"/>
    <mergeCell ref="F1353:F1354"/>
    <mergeCell ref="G1351:G1352"/>
    <mergeCell ref="H1351:H1352"/>
    <mergeCell ref="I1351:I1352"/>
    <mergeCell ref="J1351:J1352"/>
    <mergeCell ref="K1351:K1352"/>
    <mergeCell ref="L1351:L1352"/>
    <mergeCell ref="M1361:M1362"/>
    <mergeCell ref="N1361:N1362"/>
    <mergeCell ref="O1361:O1362"/>
    <mergeCell ref="P1361:P1362"/>
    <mergeCell ref="A1363:A1364"/>
    <mergeCell ref="B1363:B1364"/>
    <mergeCell ref="C1363:C1364"/>
    <mergeCell ref="D1363:D1364"/>
    <mergeCell ref="E1363:E1364"/>
    <mergeCell ref="F1363:F1364"/>
    <mergeCell ref="G1361:G1362"/>
    <mergeCell ref="H1361:H1362"/>
    <mergeCell ref="I1361:I1362"/>
    <mergeCell ref="J1361:J1362"/>
    <mergeCell ref="K1361:K1362"/>
    <mergeCell ref="L1361:L1362"/>
    <mergeCell ref="M1359:M1360"/>
    <mergeCell ref="N1359:N1360"/>
    <mergeCell ref="O1359:O1360"/>
    <mergeCell ref="P1359:P1360"/>
    <mergeCell ref="A1361:A1362"/>
    <mergeCell ref="B1361:B1362"/>
    <mergeCell ref="C1361:C1362"/>
    <mergeCell ref="D1361:D1362"/>
    <mergeCell ref="E1361:E1362"/>
    <mergeCell ref="F1361:F1362"/>
    <mergeCell ref="G1359:G1360"/>
    <mergeCell ref="H1359:H1360"/>
    <mergeCell ref="I1359:I1360"/>
    <mergeCell ref="J1359:J1360"/>
    <mergeCell ref="K1359:K1360"/>
    <mergeCell ref="L1359:L1360"/>
    <mergeCell ref="M1357:M1358"/>
    <mergeCell ref="N1357:N1358"/>
    <mergeCell ref="O1357:O1358"/>
    <mergeCell ref="P1357:P1358"/>
    <mergeCell ref="A1359:A1360"/>
    <mergeCell ref="B1359:B1360"/>
    <mergeCell ref="C1359:C1360"/>
    <mergeCell ref="D1359:D1360"/>
    <mergeCell ref="E1359:E1360"/>
    <mergeCell ref="F1359:F1360"/>
    <mergeCell ref="G1357:G1358"/>
    <mergeCell ref="H1357:H1358"/>
    <mergeCell ref="I1357:I1358"/>
    <mergeCell ref="J1357:J1358"/>
    <mergeCell ref="K1357:K1358"/>
    <mergeCell ref="L1357:L1358"/>
    <mergeCell ref="M1367:M1368"/>
    <mergeCell ref="N1367:N1368"/>
    <mergeCell ref="O1367:O1368"/>
    <mergeCell ref="P1367:P1368"/>
    <mergeCell ref="A1369:A1370"/>
    <mergeCell ref="B1369:B1370"/>
    <mergeCell ref="C1369:C1370"/>
    <mergeCell ref="D1369:D1370"/>
    <mergeCell ref="E1369:E1370"/>
    <mergeCell ref="F1369:F1370"/>
    <mergeCell ref="G1367:G1368"/>
    <mergeCell ref="H1367:H1368"/>
    <mergeCell ref="I1367:I1368"/>
    <mergeCell ref="J1367:J1368"/>
    <mergeCell ref="K1367:K1368"/>
    <mergeCell ref="L1367:L1368"/>
    <mergeCell ref="M1365:M1366"/>
    <mergeCell ref="N1365:N1366"/>
    <mergeCell ref="O1365:O1366"/>
    <mergeCell ref="P1365:P1366"/>
    <mergeCell ref="A1367:A1368"/>
    <mergeCell ref="B1367:B1368"/>
    <mergeCell ref="C1367:C1368"/>
    <mergeCell ref="D1367:D1368"/>
    <mergeCell ref="E1367:E1368"/>
    <mergeCell ref="F1367:F1368"/>
    <mergeCell ref="G1365:G1366"/>
    <mergeCell ref="H1365:H1366"/>
    <mergeCell ref="I1365:I1366"/>
    <mergeCell ref="J1365:J1366"/>
    <mergeCell ref="K1365:K1366"/>
    <mergeCell ref="L1365:L1366"/>
    <mergeCell ref="M1363:M1364"/>
    <mergeCell ref="N1363:N1364"/>
    <mergeCell ref="O1363:O1364"/>
    <mergeCell ref="P1363:P1364"/>
    <mergeCell ref="A1365:A1366"/>
    <mergeCell ref="B1365:B1366"/>
    <mergeCell ref="C1365:C1366"/>
    <mergeCell ref="D1365:D1366"/>
    <mergeCell ref="E1365:E1366"/>
    <mergeCell ref="F1365:F1366"/>
    <mergeCell ref="G1363:G1364"/>
    <mergeCell ref="H1363:H1364"/>
    <mergeCell ref="I1363:I1364"/>
    <mergeCell ref="J1363:J1364"/>
    <mergeCell ref="K1363:K1364"/>
    <mergeCell ref="L1363:L1364"/>
    <mergeCell ref="M1374:M1375"/>
    <mergeCell ref="N1374:N1375"/>
    <mergeCell ref="O1374:O1375"/>
    <mergeCell ref="P1374:P1375"/>
    <mergeCell ref="A1376:A1377"/>
    <mergeCell ref="B1376:B1377"/>
    <mergeCell ref="C1376:C1377"/>
    <mergeCell ref="D1376:D1377"/>
    <mergeCell ref="E1376:E1377"/>
    <mergeCell ref="F1376:F1377"/>
    <mergeCell ref="G1374:G1375"/>
    <mergeCell ref="H1374:H1375"/>
    <mergeCell ref="I1374:I1375"/>
    <mergeCell ref="J1374:J1375"/>
    <mergeCell ref="K1374:K1375"/>
    <mergeCell ref="L1374:L1375"/>
    <mergeCell ref="M1371:M1373"/>
    <mergeCell ref="N1371:N1373"/>
    <mergeCell ref="O1371:O1373"/>
    <mergeCell ref="P1371:P1373"/>
    <mergeCell ref="A1374:A1375"/>
    <mergeCell ref="B1374:B1375"/>
    <mergeCell ref="C1374:C1375"/>
    <mergeCell ref="D1374:D1375"/>
    <mergeCell ref="E1374:E1375"/>
    <mergeCell ref="F1374:F1375"/>
    <mergeCell ref="G1371:G1373"/>
    <mergeCell ref="H1371:H1373"/>
    <mergeCell ref="I1371:I1373"/>
    <mergeCell ref="J1371:J1373"/>
    <mergeCell ref="K1371:K1373"/>
    <mergeCell ref="L1371:L1373"/>
    <mergeCell ref="M1369:M1370"/>
    <mergeCell ref="N1369:N1370"/>
    <mergeCell ref="O1369:O1370"/>
    <mergeCell ref="P1369:P1370"/>
    <mergeCell ref="A1371:A1373"/>
    <mergeCell ref="B1371:B1373"/>
    <mergeCell ref="C1371:C1373"/>
    <mergeCell ref="D1371:D1373"/>
    <mergeCell ref="E1371:E1373"/>
    <mergeCell ref="F1371:F1373"/>
    <mergeCell ref="G1369:G1370"/>
    <mergeCell ref="H1369:H1370"/>
    <mergeCell ref="I1369:I1370"/>
    <mergeCell ref="J1369:J1370"/>
    <mergeCell ref="K1369:K1370"/>
    <mergeCell ref="L1369:L1370"/>
    <mergeCell ref="M1380:M1381"/>
    <mergeCell ref="N1380:N1381"/>
    <mergeCell ref="O1380:O1381"/>
    <mergeCell ref="P1380:P1381"/>
    <mergeCell ref="A1382:A1383"/>
    <mergeCell ref="B1382:B1383"/>
    <mergeCell ref="C1382:C1383"/>
    <mergeCell ref="D1382:D1383"/>
    <mergeCell ref="E1382:E1383"/>
    <mergeCell ref="F1382:F1383"/>
    <mergeCell ref="G1380:G1381"/>
    <mergeCell ref="H1380:H1381"/>
    <mergeCell ref="I1380:I1381"/>
    <mergeCell ref="J1380:J1381"/>
    <mergeCell ref="K1380:K1381"/>
    <mergeCell ref="L1380:L1381"/>
    <mergeCell ref="M1378:M1379"/>
    <mergeCell ref="N1378:N1379"/>
    <mergeCell ref="O1378:O1379"/>
    <mergeCell ref="P1378:P1379"/>
    <mergeCell ref="A1380:A1381"/>
    <mergeCell ref="B1380:B1381"/>
    <mergeCell ref="C1380:C1381"/>
    <mergeCell ref="D1380:D1381"/>
    <mergeCell ref="E1380:E1381"/>
    <mergeCell ref="F1380:F1381"/>
    <mergeCell ref="G1378:G1379"/>
    <mergeCell ref="H1378:H1379"/>
    <mergeCell ref="I1378:I1379"/>
    <mergeCell ref="J1378:J1379"/>
    <mergeCell ref="K1378:K1379"/>
    <mergeCell ref="L1378:L1379"/>
    <mergeCell ref="M1376:M1377"/>
    <mergeCell ref="N1376:N1377"/>
    <mergeCell ref="O1376:O1377"/>
    <mergeCell ref="P1376:P1377"/>
    <mergeCell ref="A1378:A1379"/>
    <mergeCell ref="B1378:B1379"/>
    <mergeCell ref="C1378:C1379"/>
    <mergeCell ref="D1378:D1379"/>
    <mergeCell ref="E1378:E1379"/>
    <mergeCell ref="F1378:F1379"/>
    <mergeCell ref="G1376:G1377"/>
    <mergeCell ref="H1376:H1377"/>
    <mergeCell ref="I1376:I1377"/>
    <mergeCell ref="J1376:J1377"/>
    <mergeCell ref="K1376:K1377"/>
    <mergeCell ref="L1376:L1377"/>
    <mergeCell ref="M1386:M1387"/>
    <mergeCell ref="N1386:N1387"/>
    <mergeCell ref="O1386:O1387"/>
    <mergeCell ref="P1386:P1387"/>
    <mergeCell ref="A1389:A1390"/>
    <mergeCell ref="B1389:B1390"/>
    <mergeCell ref="C1389:C1390"/>
    <mergeCell ref="D1389:D1390"/>
    <mergeCell ref="E1389:E1390"/>
    <mergeCell ref="F1389:F1390"/>
    <mergeCell ref="G1386:G1387"/>
    <mergeCell ref="H1386:H1387"/>
    <mergeCell ref="I1386:I1387"/>
    <mergeCell ref="J1386:J1387"/>
    <mergeCell ref="K1386:K1387"/>
    <mergeCell ref="L1386:L1387"/>
    <mergeCell ref="M1384:M1385"/>
    <mergeCell ref="N1384:N1385"/>
    <mergeCell ref="O1384:O1385"/>
    <mergeCell ref="P1384:P1385"/>
    <mergeCell ref="A1386:A1387"/>
    <mergeCell ref="B1386:B1387"/>
    <mergeCell ref="C1386:C1387"/>
    <mergeCell ref="D1386:D1387"/>
    <mergeCell ref="E1386:E1387"/>
    <mergeCell ref="F1386:F1387"/>
    <mergeCell ref="G1384:G1385"/>
    <mergeCell ref="H1384:H1385"/>
    <mergeCell ref="I1384:I1385"/>
    <mergeCell ref="J1384:J1385"/>
    <mergeCell ref="K1384:K1385"/>
    <mergeCell ref="L1384:L1385"/>
    <mergeCell ref="M1382:M1383"/>
    <mergeCell ref="N1382:N1383"/>
    <mergeCell ref="O1382:O1383"/>
    <mergeCell ref="P1382:P1383"/>
    <mergeCell ref="A1384:A1385"/>
    <mergeCell ref="B1384:B1385"/>
    <mergeCell ref="C1384:C1385"/>
    <mergeCell ref="D1384:D1385"/>
    <mergeCell ref="E1384:E1385"/>
    <mergeCell ref="F1384:F1385"/>
    <mergeCell ref="G1382:G1383"/>
    <mergeCell ref="H1382:H1383"/>
    <mergeCell ref="I1382:I1383"/>
    <mergeCell ref="J1382:J1383"/>
    <mergeCell ref="K1382:K1383"/>
    <mergeCell ref="L1382:L1383"/>
    <mergeCell ref="M1393:M1394"/>
    <mergeCell ref="N1393:N1394"/>
    <mergeCell ref="O1393:O1394"/>
    <mergeCell ref="P1393:P1394"/>
    <mergeCell ref="A1395:A1396"/>
    <mergeCell ref="B1395:B1396"/>
    <mergeCell ref="C1395:C1396"/>
    <mergeCell ref="D1395:D1396"/>
    <mergeCell ref="E1395:E1396"/>
    <mergeCell ref="F1395:F1396"/>
    <mergeCell ref="G1393:G1394"/>
    <mergeCell ref="H1393:H1394"/>
    <mergeCell ref="I1393:I1394"/>
    <mergeCell ref="J1393:J1394"/>
    <mergeCell ref="K1393:K1394"/>
    <mergeCell ref="L1393:L1394"/>
    <mergeCell ref="M1391:M1392"/>
    <mergeCell ref="N1391:N1392"/>
    <mergeCell ref="O1391:O1392"/>
    <mergeCell ref="P1391:P1392"/>
    <mergeCell ref="A1393:A1394"/>
    <mergeCell ref="B1393:B1394"/>
    <mergeCell ref="C1393:C1394"/>
    <mergeCell ref="D1393:D1394"/>
    <mergeCell ref="E1393:E1394"/>
    <mergeCell ref="F1393:F1394"/>
    <mergeCell ref="G1391:G1392"/>
    <mergeCell ref="H1391:H1392"/>
    <mergeCell ref="I1391:I1392"/>
    <mergeCell ref="J1391:J1392"/>
    <mergeCell ref="K1391:K1392"/>
    <mergeCell ref="L1391:L1392"/>
    <mergeCell ref="M1389:M1390"/>
    <mergeCell ref="N1389:N1390"/>
    <mergeCell ref="O1389:O1390"/>
    <mergeCell ref="P1389:P1390"/>
    <mergeCell ref="A1391:A1392"/>
    <mergeCell ref="B1391:B1392"/>
    <mergeCell ref="C1391:C1392"/>
    <mergeCell ref="D1391:D1392"/>
    <mergeCell ref="E1391:E1392"/>
    <mergeCell ref="F1391:F1392"/>
    <mergeCell ref="G1389:G1390"/>
    <mergeCell ref="H1389:H1390"/>
    <mergeCell ref="I1389:I1390"/>
    <mergeCell ref="J1389:J1390"/>
    <mergeCell ref="K1389:K1390"/>
    <mergeCell ref="L1389:L1390"/>
    <mergeCell ref="M1399:M1400"/>
    <mergeCell ref="N1399:N1400"/>
    <mergeCell ref="O1399:O1400"/>
    <mergeCell ref="P1399:P1400"/>
    <mergeCell ref="A1401:A1402"/>
    <mergeCell ref="B1401:B1402"/>
    <mergeCell ref="C1401:C1402"/>
    <mergeCell ref="D1401:D1402"/>
    <mergeCell ref="E1401:E1402"/>
    <mergeCell ref="F1401:F1402"/>
    <mergeCell ref="G1399:G1400"/>
    <mergeCell ref="H1399:H1400"/>
    <mergeCell ref="I1399:I1400"/>
    <mergeCell ref="J1399:J1400"/>
    <mergeCell ref="K1399:K1400"/>
    <mergeCell ref="L1399:L1400"/>
    <mergeCell ref="M1397:M1398"/>
    <mergeCell ref="N1397:N1398"/>
    <mergeCell ref="O1397:O1398"/>
    <mergeCell ref="P1397:P1398"/>
    <mergeCell ref="A1399:A1400"/>
    <mergeCell ref="B1399:B1400"/>
    <mergeCell ref="C1399:C1400"/>
    <mergeCell ref="D1399:D1400"/>
    <mergeCell ref="E1399:E1400"/>
    <mergeCell ref="F1399:F1400"/>
    <mergeCell ref="G1397:G1398"/>
    <mergeCell ref="H1397:H1398"/>
    <mergeCell ref="I1397:I1398"/>
    <mergeCell ref="J1397:J1398"/>
    <mergeCell ref="K1397:K1398"/>
    <mergeCell ref="L1397:L1398"/>
    <mergeCell ref="M1395:M1396"/>
    <mergeCell ref="N1395:N1396"/>
    <mergeCell ref="O1395:O1396"/>
    <mergeCell ref="P1395:P1396"/>
    <mergeCell ref="A1397:A1398"/>
    <mergeCell ref="B1397:B1398"/>
    <mergeCell ref="C1397:C1398"/>
    <mergeCell ref="D1397:D1398"/>
    <mergeCell ref="E1397:E1398"/>
    <mergeCell ref="F1397:F1398"/>
    <mergeCell ref="G1395:G1396"/>
    <mergeCell ref="H1395:H1396"/>
    <mergeCell ref="I1395:I1396"/>
    <mergeCell ref="J1395:J1396"/>
    <mergeCell ref="K1395:K1396"/>
    <mergeCell ref="L1395:L1396"/>
    <mergeCell ref="M1410:M1411"/>
    <mergeCell ref="N1410:N1411"/>
    <mergeCell ref="O1410:O1411"/>
    <mergeCell ref="P1410:P1411"/>
    <mergeCell ref="A1412:A1413"/>
    <mergeCell ref="B1412:B1413"/>
    <mergeCell ref="C1412:C1413"/>
    <mergeCell ref="D1412:D1413"/>
    <mergeCell ref="E1412:E1413"/>
    <mergeCell ref="F1412:F1413"/>
    <mergeCell ref="G1410:G1411"/>
    <mergeCell ref="H1410:H1411"/>
    <mergeCell ref="I1410:I1411"/>
    <mergeCell ref="J1410:J1411"/>
    <mergeCell ref="K1410:K1411"/>
    <mergeCell ref="L1410:L1411"/>
    <mergeCell ref="M1405:M1406"/>
    <mergeCell ref="N1405:N1406"/>
    <mergeCell ref="O1405:O1406"/>
    <mergeCell ref="P1405:P1406"/>
    <mergeCell ref="A1410:A1411"/>
    <mergeCell ref="B1410:B1411"/>
    <mergeCell ref="C1410:C1411"/>
    <mergeCell ref="D1410:D1411"/>
    <mergeCell ref="E1410:E1411"/>
    <mergeCell ref="F1410:F1411"/>
    <mergeCell ref="G1405:G1406"/>
    <mergeCell ref="H1405:H1406"/>
    <mergeCell ref="I1405:I1406"/>
    <mergeCell ref="J1405:J1406"/>
    <mergeCell ref="K1405:K1406"/>
    <mergeCell ref="L1405:L1406"/>
    <mergeCell ref="M1401:M1402"/>
    <mergeCell ref="N1401:N1402"/>
    <mergeCell ref="O1401:O1402"/>
    <mergeCell ref="P1401:P1402"/>
    <mergeCell ref="A1405:A1406"/>
    <mergeCell ref="B1405:B1406"/>
    <mergeCell ref="C1405:C1406"/>
    <mergeCell ref="D1405:D1406"/>
    <mergeCell ref="E1405:E1406"/>
    <mergeCell ref="F1405:F1406"/>
    <mergeCell ref="G1401:G1402"/>
    <mergeCell ref="H1401:H1402"/>
    <mergeCell ref="I1401:I1402"/>
    <mergeCell ref="J1401:J1402"/>
    <mergeCell ref="K1401:K1402"/>
    <mergeCell ref="L1401:L1402"/>
    <mergeCell ref="M1417:M1418"/>
    <mergeCell ref="N1417:N1418"/>
    <mergeCell ref="O1417:O1418"/>
    <mergeCell ref="P1417:P1418"/>
    <mergeCell ref="A1419:A1420"/>
    <mergeCell ref="B1419:B1420"/>
    <mergeCell ref="C1419:C1420"/>
    <mergeCell ref="D1419:D1420"/>
    <mergeCell ref="E1419:E1420"/>
    <mergeCell ref="F1419:F1420"/>
    <mergeCell ref="G1417:G1418"/>
    <mergeCell ref="H1417:H1418"/>
    <mergeCell ref="I1417:I1418"/>
    <mergeCell ref="J1417:J1418"/>
    <mergeCell ref="K1417:K1418"/>
    <mergeCell ref="L1417:L1418"/>
    <mergeCell ref="M1414:M1415"/>
    <mergeCell ref="N1414:N1415"/>
    <mergeCell ref="O1414:O1415"/>
    <mergeCell ref="P1414:P1415"/>
    <mergeCell ref="A1417:A1418"/>
    <mergeCell ref="B1417:B1418"/>
    <mergeCell ref="C1417:C1418"/>
    <mergeCell ref="D1417:D1418"/>
    <mergeCell ref="E1417:E1418"/>
    <mergeCell ref="F1417:F1418"/>
    <mergeCell ref="G1414:G1415"/>
    <mergeCell ref="H1414:H1415"/>
    <mergeCell ref="I1414:I1415"/>
    <mergeCell ref="J1414:J1415"/>
    <mergeCell ref="K1414:K1415"/>
    <mergeCell ref="L1414:L1415"/>
    <mergeCell ref="M1412:M1413"/>
    <mergeCell ref="N1412:N1413"/>
    <mergeCell ref="O1412:O1413"/>
    <mergeCell ref="P1412:P1413"/>
    <mergeCell ref="A1414:A1415"/>
    <mergeCell ref="B1414:B1415"/>
    <mergeCell ref="C1414:C1415"/>
    <mergeCell ref="D1414:D1415"/>
    <mergeCell ref="E1414:E1415"/>
    <mergeCell ref="F1414:F1415"/>
    <mergeCell ref="G1412:G1413"/>
    <mergeCell ref="H1412:H1413"/>
    <mergeCell ref="I1412:I1413"/>
    <mergeCell ref="J1412:J1413"/>
    <mergeCell ref="K1412:K1413"/>
    <mergeCell ref="L1412:L1413"/>
    <mergeCell ref="M1425:M1426"/>
    <mergeCell ref="N1425:N1426"/>
    <mergeCell ref="O1425:O1426"/>
    <mergeCell ref="P1425:P1426"/>
    <mergeCell ref="A1427:A1428"/>
    <mergeCell ref="B1427:B1428"/>
    <mergeCell ref="C1427:C1428"/>
    <mergeCell ref="D1427:D1428"/>
    <mergeCell ref="E1427:E1428"/>
    <mergeCell ref="F1427:F1428"/>
    <mergeCell ref="G1425:G1426"/>
    <mergeCell ref="H1425:H1426"/>
    <mergeCell ref="I1425:I1426"/>
    <mergeCell ref="J1425:J1426"/>
    <mergeCell ref="K1425:K1426"/>
    <mergeCell ref="L1425:L1426"/>
    <mergeCell ref="M1422:M1423"/>
    <mergeCell ref="N1422:N1423"/>
    <mergeCell ref="O1422:O1423"/>
    <mergeCell ref="P1422:P1423"/>
    <mergeCell ref="A1425:A1426"/>
    <mergeCell ref="B1425:B1426"/>
    <mergeCell ref="C1425:C1426"/>
    <mergeCell ref="D1425:D1426"/>
    <mergeCell ref="E1425:E1426"/>
    <mergeCell ref="F1425:F1426"/>
    <mergeCell ref="G1422:G1423"/>
    <mergeCell ref="H1422:H1423"/>
    <mergeCell ref="I1422:I1423"/>
    <mergeCell ref="J1422:J1423"/>
    <mergeCell ref="K1422:K1423"/>
    <mergeCell ref="L1422:L1423"/>
    <mergeCell ref="M1419:M1420"/>
    <mergeCell ref="N1419:N1420"/>
    <mergeCell ref="O1419:O1420"/>
    <mergeCell ref="P1419:P1420"/>
    <mergeCell ref="A1422:A1423"/>
    <mergeCell ref="B1422:B1423"/>
    <mergeCell ref="C1422:C1423"/>
    <mergeCell ref="D1422:D1423"/>
    <mergeCell ref="E1422:E1423"/>
    <mergeCell ref="F1422:F1423"/>
    <mergeCell ref="G1419:G1420"/>
    <mergeCell ref="H1419:H1420"/>
    <mergeCell ref="I1419:I1420"/>
    <mergeCell ref="J1419:J1420"/>
    <mergeCell ref="K1419:K1420"/>
    <mergeCell ref="L1419:L1420"/>
    <mergeCell ref="M1431:M1432"/>
    <mergeCell ref="N1431:N1432"/>
    <mergeCell ref="O1431:O1432"/>
    <mergeCell ref="P1431:P1432"/>
    <mergeCell ref="A1433:A1434"/>
    <mergeCell ref="B1433:B1434"/>
    <mergeCell ref="C1433:C1434"/>
    <mergeCell ref="D1433:D1434"/>
    <mergeCell ref="E1433:E1434"/>
    <mergeCell ref="F1433:F1434"/>
    <mergeCell ref="G1431:G1432"/>
    <mergeCell ref="H1431:H1432"/>
    <mergeCell ref="I1431:I1432"/>
    <mergeCell ref="J1431:J1432"/>
    <mergeCell ref="K1431:K1432"/>
    <mergeCell ref="L1431:L1432"/>
    <mergeCell ref="M1429:M1430"/>
    <mergeCell ref="N1429:N1430"/>
    <mergeCell ref="O1429:O1430"/>
    <mergeCell ref="P1429:P1430"/>
    <mergeCell ref="A1431:A1432"/>
    <mergeCell ref="B1431:B1432"/>
    <mergeCell ref="C1431:C1432"/>
    <mergeCell ref="D1431:D1432"/>
    <mergeCell ref="E1431:E1432"/>
    <mergeCell ref="F1431:F1432"/>
    <mergeCell ref="G1429:G1430"/>
    <mergeCell ref="H1429:H1430"/>
    <mergeCell ref="I1429:I1430"/>
    <mergeCell ref="J1429:J1430"/>
    <mergeCell ref="K1429:K1430"/>
    <mergeCell ref="L1429:L1430"/>
    <mergeCell ref="M1427:M1428"/>
    <mergeCell ref="N1427:N1428"/>
    <mergeCell ref="O1427:O1428"/>
    <mergeCell ref="P1427:P1428"/>
    <mergeCell ref="A1429:A1430"/>
    <mergeCell ref="B1429:B1430"/>
    <mergeCell ref="C1429:C1430"/>
    <mergeCell ref="D1429:D1430"/>
    <mergeCell ref="E1429:E1430"/>
    <mergeCell ref="F1429:F1430"/>
    <mergeCell ref="G1427:G1428"/>
    <mergeCell ref="H1427:H1428"/>
    <mergeCell ref="I1427:I1428"/>
    <mergeCell ref="J1427:J1428"/>
    <mergeCell ref="K1427:K1428"/>
    <mergeCell ref="L1427:L1428"/>
    <mergeCell ref="M1437:M1438"/>
    <mergeCell ref="N1437:N1438"/>
    <mergeCell ref="O1437:O1438"/>
    <mergeCell ref="P1437:P1438"/>
    <mergeCell ref="A1439:A1440"/>
    <mergeCell ref="B1439:B1440"/>
    <mergeCell ref="C1439:C1440"/>
    <mergeCell ref="D1439:D1440"/>
    <mergeCell ref="E1439:E1440"/>
    <mergeCell ref="F1439:F1440"/>
    <mergeCell ref="G1437:G1438"/>
    <mergeCell ref="H1437:H1438"/>
    <mergeCell ref="I1437:I1438"/>
    <mergeCell ref="J1437:J1438"/>
    <mergeCell ref="K1437:K1438"/>
    <mergeCell ref="L1437:L1438"/>
    <mergeCell ref="M1435:M1436"/>
    <mergeCell ref="N1435:N1436"/>
    <mergeCell ref="O1435:O1436"/>
    <mergeCell ref="P1435:P1436"/>
    <mergeCell ref="A1437:A1438"/>
    <mergeCell ref="B1437:B1438"/>
    <mergeCell ref="C1437:C1438"/>
    <mergeCell ref="D1437:D1438"/>
    <mergeCell ref="E1437:E1438"/>
    <mergeCell ref="F1437:F1438"/>
    <mergeCell ref="G1435:G1436"/>
    <mergeCell ref="H1435:H1436"/>
    <mergeCell ref="I1435:I1436"/>
    <mergeCell ref="J1435:J1436"/>
    <mergeCell ref="K1435:K1436"/>
    <mergeCell ref="L1435:L1436"/>
    <mergeCell ref="M1433:M1434"/>
    <mergeCell ref="N1433:N1434"/>
    <mergeCell ref="O1433:O1434"/>
    <mergeCell ref="P1433:P1434"/>
    <mergeCell ref="A1435:A1436"/>
    <mergeCell ref="B1435:B1436"/>
    <mergeCell ref="C1435:C1436"/>
    <mergeCell ref="D1435:D1436"/>
    <mergeCell ref="E1435:E1436"/>
    <mergeCell ref="F1435:F1436"/>
    <mergeCell ref="G1433:G1434"/>
    <mergeCell ref="H1433:H1434"/>
    <mergeCell ref="I1433:I1434"/>
    <mergeCell ref="J1433:J1434"/>
    <mergeCell ref="K1433:K1434"/>
    <mergeCell ref="L1433:L1434"/>
    <mergeCell ref="M1444:M1445"/>
    <mergeCell ref="N1444:N1445"/>
    <mergeCell ref="O1444:O1445"/>
    <mergeCell ref="P1444:P1445"/>
    <mergeCell ref="A1448:A1449"/>
    <mergeCell ref="B1448:B1449"/>
    <mergeCell ref="C1448:C1449"/>
    <mergeCell ref="D1448:D1449"/>
    <mergeCell ref="E1448:E1449"/>
    <mergeCell ref="F1448:F1449"/>
    <mergeCell ref="G1444:G1445"/>
    <mergeCell ref="H1444:H1445"/>
    <mergeCell ref="I1444:I1445"/>
    <mergeCell ref="J1444:J1445"/>
    <mergeCell ref="K1444:K1445"/>
    <mergeCell ref="L1444:L1445"/>
    <mergeCell ref="M1442:M1443"/>
    <mergeCell ref="N1442:N1443"/>
    <mergeCell ref="O1442:O1443"/>
    <mergeCell ref="P1442:P1443"/>
    <mergeCell ref="A1444:A1445"/>
    <mergeCell ref="B1444:B1445"/>
    <mergeCell ref="C1444:C1445"/>
    <mergeCell ref="D1444:D1445"/>
    <mergeCell ref="E1444:E1445"/>
    <mergeCell ref="F1444:F1445"/>
    <mergeCell ref="G1442:G1443"/>
    <mergeCell ref="H1442:H1443"/>
    <mergeCell ref="I1442:I1443"/>
    <mergeCell ref="J1442:J1443"/>
    <mergeCell ref="K1442:K1443"/>
    <mergeCell ref="L1442:L1443"/>
    <mergeCell ref="M1439:M1440"/>
    <mergeCell ref="N1439:N1440"/>
    <mergeCell ref="O1439:O1440"/>
    <mergeCell ref="P1439:P1440"/>
    <mergeCell ref="A1442:A1443"/>
    <mergeCell ref="B1442:B1443"/>
    <mergeCell ref="C1442:C1443"/>
    <mergeCell ref="D1442:D1443"/>
    <mergeCell ref="E1442:E1443"/>
    <mergeCell ref="F1442:F1443"/>
    <mergeCell ref="G1439:G1440"/>
    <mergeCell ref="H1439:H1440"/>
    <mergeCell ref="I1439:I1440"/>
    <mergeCell ref="J1439:J1440"/>
    <mergeCell ref="K1439:K1440"/>
    <mergeCell ref="L1439:L1440"/>
    <mergeCell ref="M1452:M1453"/>
    <mergeCell ref="N1452:N1453"/>
    <mergeCell ref="O1452:O1453"/>
    <mergeCell ref="P1452:P1453"/>
    <mergeCell ref="A1454:A1455"/>
    <mergeCell ref="B1454:B1455"/>
    <mergeCell ref="C1454:C1455"/>
    <mergeCell ref="D1454:D1455"/>
    <mergeCell ref="E1454:E1455"/>
    <mergeCell ref="F1454:F1455"/>
    <mergeCell ref="G1452:G1453"/>
    <mergeCell ref="H1452:H1453"/>
    <mergeCell ref="I1452:I1453"/>
    <mergeCell ref="J1452:J1453"/>
    <mergeCell ref="K1452:K1453"/>
    <mergeCell ref="L1452:L1453"/>
    <mergeCell ref="M1450:M1451"/>
    <mergeCell ref="N1450:N1451"/>
    <mergeCell ref="O1450:O1451"/>
    <mergeCell ref="P1450:P1451"/>
    <mergeCell ref="A1452:A1453"/>
    <mergeCell ref="B1452:B1453"/>
    <mergeCell ref="C1452:C1453"/>
    <mergeCell ref="D1452:D1453"/>
    <mergeCell ref="E1452:E1453"/>
    <mergeCell ref="F1452:F1453"/>
    <mergeCell ref="G1450:G1451"/>
    <mergeCell ref="H1450:H1451"/>
    <mergeCell ref="I1450:I1451"/>
    <mergeCell ref="J1450:J1451"/>
    <mergeCell ref="K1450:K1451"/>
    <mergeCell ref="L1450:L1451"/>
    <mergeCell ref="M1448:M1449"/>
    <mergeCell ref="N1448:N1449"/>
    <mergeCell ref="O1448:O1449"/>
    <mergeCell ref="P1448:P1449"/>
    <mergeCell ref="A1450:A1451"/>
    <mergeCell ref="B1450:B1451"/>
    <mergeCell ref="C1450:C1451"/>
    <mergeCell ref="D1450:D1451"/>
    <mergeCell ref="E1450:E1451"/>
    <mergeCell ref="F1450:F1451"/>
    <mergeCell ref="G1448:G1449"/>
    <mergeCell ref="H1448:H1449"/>
    <mergeCell ref="I1448:I1449"/>
    <mergeCell ref="J1448:J1449"/>
    <mergeCell ref="K1448:K1449"/>
    <mergeCell ref="L1448:L1449"/>
    <mergeCell ref="M1458:M1459"/>
    <mergeCell ref="N1458:N1459"/>
    <mergeCell ref="O1458:O1459"/>
    <mergeCell ref="P1458:P1459"/>
    <mergeCell ref="A1460:A1462"/>
    <mergeCell ref="B1460:B1462"/>
    <mergeCell ref="C1460:C1462"/>
    <mergeCell ref="D1460:D1462"/>
    <mergeCell ref="E1460:E1462"/>
    <mergeCell ref="F1460:F1462"/>
    <mergeCell ref="G1458:G1459"/>
    <mergeCell ref="H1458:H1459"/>
    <mergeCell ref="I1458:I1459"/>
    <mergeCell ref="J1458:J1459"/>
    <mergeCell ref="K1458:K1459"/>
    <mergeCell ref="L1458:L1459"/>
    <mergeCell ref="M1456:M1457"/>
    <mergeCell ref="N1456:N1457"/>
    <mergeCell ref="O1456:O1457"/>
    <mergeCell ref="P1456:P1457"/>
    <mergeCell ref="A1458:A1459"/>
    <mergeCell ref="B1458:B1459"/>
    <mergeCell ref="C1458:C1459"/>
    <mergeCell ref="D1458:D1459"/>
    <mergeCell ref="E1458:E1459"/>
    <mergeCell ref="F1458:F1459"/>
    <mergeCell ref="G1456:G1457"/>
    <mergeCell ref="H1456:H1457"/>
    <mergeCell ref="I1456:I1457"/>
    <mergeCell ref="J1456:J1457"/>
    <mergeCell ref="K1456:K1457"/>
    <mergeCell ref="L1456:L1457"/>
    <mergeCell ref="M1454:M1455"/>
    <mergeCell ref="N1454:N1455"/>
    <mergeCell ref="O1454:O1455"/>
    <mergeCell ref="P1454:P1455"/>
    <mergeCell ref="A1456:A1457"/>
    <mergeCell ref="B1456:B1457"/>
    <mergeCell ref="C1456:C1457"/>
    <mergeCell ref="D1456:D1457"/>
    <mergeCell ref="E1456:E1457"/>
    <mergeCell ref="F1456:F1457"/>
    <mergeCell ref="G1454:G1455"/>
    <mergeCell ref="H1454:H1455"/>
    <mergeCell ref="I1454:I1455"/>
    <mergeCell ref="J1454:J1455"/>
    <mergeCell ref="K1454:K1455"/>
    <mergeCell ref="L1454:L1455"/>
    <mergeCell ref="M1465:M1466"/>
    <mergeCell ref="N1465:N1466"/>
    <mergeCell ref="O1465:O1466"/>
    <mergeCell ref="P1465:P1466"/>
    <mergeCell ref="A1467:A1469"/>
    <mergeCell ref="B1467:B1469"/>
    <mergeCell ref="C1467:C1469"/>
    <mergeCell ref="D1467:D1469"/>
    <mergeCell ref="E1467:E1469"/>
    <mergeCell ref="F1467:F1469"/>
    <mergeCell ref="G1465:G1466"/>
    <mergeCell ref="H1465:H1466"/>
    <mergeCell ref="I1465:I1466"/>
    <mergeCell ref="J1465:J1466"/>
    <mergeCell ref="K1465:K1466"/>
    <mergeCell ref="L1465:L1466"/>
    <mergeCell ref="M1463:M1464"/>
    <mergeCell ref="N1463:N1464"/>
    <mergeCell ref="O1463:O1464"/>
    <mergeCell ref="P1463:P1464"/>
    <mergeCell ref="A1465:A1466"/>
    <mergeCell ref="B1465:B1466"/>
    <mergeCell ref="C1465:C1466"/>
    <mergeCell ref="D1465:D1466"/>
    <mergeCell ref="E1465:E1466"/>
    <mergeCell ref="F1465:F1466"/>
    <mergeCell ref="G1463:G1464"/>
    <mergeCell ref="H1463:H1464"/>
    <mergeCell ref="I1463:I1464"/>
    <mergeCell ref="J1463:J1464"/>
    <mergeCell ref="K1463:K1464"/>
    <mergeCell ref="L1463:L1464"/>
    <mergeCell ref="M1460:M1462"/>
    <mergeCell ref="N1460:N1462"/>
    <mergeCell ref="O1460:O1462"/>
    <mergeCell ref="P1460:P1462"/>
    <mergeCell ref="A1463:A1464"/>
    <mergeCell ref="B1463:B1464"/>
    <mergeCell ref="C1463:C1464"/>
    <mergeCell ref="D1463:D1464"/>
    <mergeCell ref="E1463:E1464"/>
    <mergeCell ref="F1463:F1464"/>
    <mergeCell ref="G1460:G1462"/>
    <mergeCell ref="H1460:H1462"/>
    <mergeCell ref="I1460:I1462"/>
    <mergeCell ref="J1460:J1462"/>
    <mergeCell ref="K1460:K1462"/>
    <mergeCell ref="L1460:L1462"/>
    <mergeCell ref="M1472:M1473"/>
    <mergeCell ref="N1472:N1473"/>
    <mergeCell ref="O1472:O1473"/>
    <mergeCell ref="P1472:P1473"/>
    <mergeCell ref="A1476:A1477"/>
    <mergeCell ref="B1476:B1477"/>
    <mergeCell ref="C1476:C1477"/>
    <mergeCell ref="D1476:D1477"/>
    <mergeCell ref="E1476:E1477"/>
    <mergeCell ref="F1476:F1477"/>
    <mergeCell ref="G1472:G1473"/>
    <mergeCell ref="H1472:H1473"/>
    <mergeCell ref="I1472:I1473"/>
    <mergeCell ref="J1472:J1473"/>
    <mergeCell ref="K1472:K1473"/>
    <mergeCell ref="L1472:L1473"/>
    <mergeCell ref="M1470:M1471"/>
    <mergeCell ref="N1470:N1471"/>
    <mergeCell ref="O1470:O1471"/>
    <mergeCell ref="P1470:P1471"/>
    <mergeCell ref="A1472:A1473"/>
    <mergeCell ref="B1472:B1473"/>
    <mergeCell ref="C1472:C1473"/>
    <mergeCell ref="D1472:D1473"/>
    <mergeCell ref="E1472:E1473"/>
    <mergeCell ref="F1472:F1473"/>
    <mergeCell ref="G1470:G1471"/>
    <mergeCell ref="H1470:H1471"/>
    <mergeCell ref="I1470:I1471"/>
    <mergeCell ref="J1470:J1471"/>
    <mergeCell ref="K1470:K1471"/>
    <mergeCell ref="L1470:L1471"/>
    <mergeCell ref="M1467:M1469"/>
    <mergeCell ref="N1467:N1469"/>
    <mergeCell ref="O1467:O1469"/>
    <mergeCell ref="P1467:P1469"/>
    <mergeCell ref="A1470:A1471"/>
    <mergeCell ref="B1470:B1471"/>
    <mergeCell ref="C1470:C1471"/>
    <mergeCell ref="D1470:D1471"/>
    <mergeCell ref="E1470:E1471"/>
    <mergeCell ref="F1470:F1471"/>
    <mergeCell ref="G1467:G1469"/>
    <mergeCell ref="H1467:H1469"/>
    <mergeCell ref="I1467:I1469"/>
    <mergeCell ref="J1467:J1469"/>
    <mergeCell ref="K1467:K1469"/>
    <mergeCell ref="L1467:L1469"/>
    <mergeCell ref="M1480:M1481"/>
    <mergeCell ref="N1480:N1481"/>
    <mergeCell ref="O1480:O1481"/>
    <mergeCell ref="P1480:P1481"/>
    <mergeCell ref="A1482:A1483"/>
    <mergeCell ref="B1482:B1483"/>
    <mergeCell ref="C1482:C1483"/>
    <mergeCell ref="D1482:D1483"/>
    <mergeCell ref="E1482:E1483"/>
    <mergeCell ref="F1482:F1483"/>
    <mergeCell ref="G1480:G1481"/>
    <mergeCell ref="H1480:H1481"/>
    <mergeCell ref="I1480:I1481"/>
    <mergeCell ref="J1480:J1481"/>
    <mergeCell ref="K1480:K1481"/>
    <mergeCell ref="L1480:L1481"/>
    <mergeCell ref="M1478:M1479"/>
    <mergeCell ref="N1478:N1479"/>
    <mergeCell ref="O1478:O1479"/>
    <mergeCell ref="P1478:P1479"/>
    <mergeCell ref="A1480:A1481"/>
    <mergeCell ref="B1480:B1481"/>
    <mergeCell ref="C1480:C1481"/>
    <mergeCell ref="D1480:D1481"/>
    <mergeCell ref="E1480:E1481"/>
    <mergeCell ref="F1480:F1481"/>
    <mergeCell ref="G1478:G1479"/>
    <mergeCell ref="H1478:H1479"/>
    <mergeCell ref="I1478:I1479"/>
    <mergeCell ref="J1478:J1479"/>
    <mergeCell ref="K1478:K1479"/>
    <mergeCell ref="L1478:L1479"/>
    <mergeCell ref="M1476:M1477"/>
    <mergeCell ref="N1476:N1477"/>
    <mergeCell ref="O1476:O1477"/>
    <mergeCell ref="P1476:P1477"/>
    <mergeCell ref="A1478:A1479"/>
    <mergeCell ref="B1478:B1479"/>
    <mergeCell ref="C1478:C1479"/>
    <mergeCell ref="D1478:D1479"/>
    <mergeCell ref="E1478:E1479"/>
    <mergeCell ref="F1478:F1479"/>
    <mergeCell ref="G1476:G1477"/>
    <mergeCell ref="H1476:H1477"/>
    <mergeCell ref="I1476:I1477"/>
    <mergeCell ref="J1476:J1477"/>
    <mergeCell ref="K1476:K1477"/>
    <mergeCell ref="L1476:L1477"/>
    <mergeCell ref="M1488:M1489"/>
    <mergeCell ref="N1488:N1489"/>
    <mergeCell ref="O1488:O1489"/>
    <mergeCell ref="P1488:P1489"/>
    <mergeCell ref="A1492:A1493"/>
    <mergeCell ref="B1492:B1493"/>
    <mergeCell ref="C1492:C1493"/>
    <mergeCell ref="D1492:D1493"/>
    <mergeCell ref="E1492:E1493"/>
    <mergeCell ref="F1492:F1493"/>
    <mergeCell ref="G1488:G1489"/>
    <mergeCell ref="H1488:H1489"/>
    <mergeCell ref="I1488:I1489"/>
    <mergeCell ref="J1488:J1489"/>
    <mergeCell ref="K1488:K1489"/>
    <mergeCell ref="L1488:L1489"/>
    <mergeCell ref="M1485:M1486"/>
    <mergeCell ref="N1485:N1486"/>
    <mergeCell ref="O1485:O1486"/>
    <mergeCell ref="P1485:P1486"/>
    <mergeCell ref="A1488:A1489"/>
    <mergeCell ref="B1488:B1489"/>
    <mergeCell ref="C1488:C1489"/>
    <mergeCell ref="D1488:D1489"/>
    <mergeCell ref="E1488:E1489"/>
    <mergeCell ref="F1488:F1489"/>
    <mergeCell ref="G1485:G1486"/>
    <mergeCell ref="H1485:H1486"/>
    <mergeCell ref="I1485:I1486"/>
    <mergeCell ref="J1485:J1486"/>
    <mergeCell ref="K1485:K1486"/>
    <mergeCell ref="L1485:L1486"/>
    <mergeCell ref="M1482:M1483"/>
    <mergeCell ref="N1482:N1483"/>
    <mergeCell ref="O1482:O1483"/>
    <mergeCell ref="P1482:P1483"/>
    <mergeCell ref="A1485:A1486"/>
    <mergeCell ref="B1485:B1486"/>
    <mergeCell ref="C1485:C1486"/>
    <mergeCell ref="D1485:D1486"/>
    <mergeCell ref="E1485:E1486"/>
    <mergeCell ref="F1485:F1486"/>
    <mergeCell ref="G1482:G1483"/>
    <mergeCell ref="H1482:H1483"/>
    <mergeCell ref="I1482:I1483"/>
    <mergeCell ref="J1482:J1483"/>
    <mergeCell ref="K1482:K1483"/>
    <mergeCell ref="L1482:L1483"/>
    <mergeCell ref="M1497:M1498"/>
    <mergeCell ref="N1497:N1498"/>
    <mergeCell ref="O1497:O1498"/>
    <mergeCell ref="P1497:P1498"/>
    <mergeCell ref="A1499:A1500"/>
    <mergeCell ref="B1499:B1500"/>
    <mergeCell ref="C1499:C1500"/>
    <mergeCell ref="D1499:D1500"/>
    <mergeCell ref="E1499:E1500"/>
    <mergeCell ref="F1499:F1500"/>
    <mergeCell ref="G1497:G1498"/>
    <mergeCell ref="H1497:H1498"/>
    <mergeCell ref="I1497:I1498"/>
    <mergeCell ref="J1497:J1498"/>
    <mergeCell ref="K1497:K1498"/>
    <mergeCell ref="L1497:L1498"/>
    <mergeCell ref="M1494:M1495"/>
    <mergeCell ref="N1494:N1495"/>
    <mergeCell ref="O1494:O1495"/>
    <mergeCell ref="P1494:P1495"/>
    <mergeCell ref="A1497:A1498"/>
    <mergeCell ref="B1497:B1498"/>
    <mergeCell ref="C1497:C1498"/>
    <mergeCell ref="D1497:D1498"/>
    <mergeCell ref="E1497:E1498"/>
    <mergeCell ref="F1497:F1498"/>
    <mergeCell ref="G1494:G1495"/>
    <mergeCell ref="H1494:H1495"/>
    <mergeCell ref="I1494:I1495"/>
    <mergeCell ref="J1494:J1495"/>
    <mergeCell ref="K1494:K1495"/>
    <mergeCell ref="L1494:L1495"/>
    <mergeCell ref="M1492:M1493"/>
    <mergeCell ref="N1492:N1493"/>
    <mergeCell ref="O1492:O1493"/>
    <mergeCell ref="P1492:P1493"/>
    <mergeCell ref="A1494:A1495"/>
    <mergeCell ref="B1494:B1495"/>
    <mergeCell ref="C1494:C1495"/>
    <mergeCell ref="D1494:D1495"/>
    <mergeCell ref="E1494:E1495"/>
    <mergeCell ref="F1494:F1495"/>
    <mergeCell ref="G1492:G1493"/>
    <mergeCell ref="H1492:H1493"/>
    <mergeCell ref="I1492:I1493"/>
    <mergeCell ref="J1492:J1493"/>
    <mergeCell ref="K1492:K1493"/>
    <mergeCell ref="L1492:L1493"/>
    <mergeCell ref="M1508:M1509"/>
    <mergeCell ref="N1508:N1509"/>
    <mergeCell ref="O1508:O1509"/>
    <mergeCell ref="P1508:P1509"/>
    <mergeCell ref="A1510:A1511"/>
    <mergeCell ref="B1510:B1511"/>
    <mergeCell ref="C1510:C1511"/>
    <mergeCell ref="D1510:D1511"/>
    <mergeCell ref="E1510:E1511"/>
    <mergeCell ref="F1510:F1511"/>
    <mergeCell ref="G1508:G1509"/>
    <mergeCell ref="H1508:H1509"/>
    <mergeCell ref="I1508:I1509"/>
    <mergeCell ref="J1508:J1509"/>
    <mergeCell ref="K1508:K1509"/>
    <mergeCell ref="L1508:L1509"/>
    <mergeCell ref="M1504:M1505"/>
    <mergeCell ref="N1504:N1505"/>
    <mergeCell ref="O1504:O1505"/>
    <mergeCell ref="P1504:P1505"/>
    <mergeCell ref="A1508:A1509"/>
    <mergeCell ref="B1508:B1509"/>
    <mergeCell ref="C1508:C1509"/>
    <mergeCell ref="D1508:D1509"/>
    <mergeCell ref="E1508:E1509"/>
    <mergeCell ref="F1508:F1509"/>
    <mergeCell ref="G1504:G1505"/>
    <mergeCell ref="H1504:H1505"/>
    <mergeCell ref="I1504:I1505"/>
    <mergeCell ref="J1504:J1505"/>
    <mergeCell ref="K1504:K1505"/>
    <mergeCell ref="L1504:L1505"/>
    <mergeCell ref="M1499:M1500"/>
    <mergeCell ref="N1499:N1500"/>
    <mergeCell ref="O1499:O1500"/>
    <mergeCell ref="P1499:P1500"/>
    <mergeCell ref="A1504:A1505"/>
    <mergeCell ref="B1504:B1505"/>
    <mergeCell ref="C1504:C1505"/>
    <mergeCell ref="D1504:D1505"/>
    <mergeCell ref="E1504:E1505"/>
    <mergeCell ref="F1504:F1505"/>
    <mergeCell ref="G1499:G1500"/>
    <mergeCell ref="H1499:H1500"/>
    <mergeCell ref="I1499:I1500"/>
    <mergeCell ref="J1499:J1500"/>
    <mergeCell ref="K1499:K1500"/>
    <mergeCell ref="L1499:L1500"/>
    <mergeCell ref="M1514:M1515"/>
    <mergeCell ref="N1514:N1515"/>
    <mergeCell ref="O1514:O1515"/>
    <mergeCell ref="P1514:P1515"/>
    <mergeCell ref="A1516:A1517"/>
    <mergeCell ref="B1516:B1517"/>
    <mergeCell ref="C1516:C1517"/>
    <mergeCell ref="D1516:D1517"/>
    <mergeCell ref="E1516:E1517"/>
    <mergeCell ref="F1516:F1517"/>
    <mergeCell ref="G1514:G1515"/>
    <mergeCell ref="H1514:H1515"/>
    <mergeCell ref="I1514:I1515"/>
    <mergeCell ref="J1514:J1515"/>
    <mergeCell ref="K1514:K1515"/>
    <mergeCell ref="L1514:L1515"/>
    <mergeCell ref="M1512:M1513"/>
    <mergeCell ref="N1512:N1513"/>
    <mergeCell ref="O1512:O1513"/>
    <mergeCell ref="P1512:P1513"/>
    <mergeCell ref="A1514:A1515"/>
    <mergeCell ref="B1514:B1515"/>
    <mergeCell ref="C1514:C1515"/>
    <mergeCell ref="D1514:D1515"/>
    <mergeCell ref="E1514:E1515"/>
    <mergeCell ref="F1514:F1515"/>
    <mergeCell ref="G1512:G1513"/>
    <mergeCell ref="H1512:H1513"/>
    <mergeCell ref="I1512:I1513"/>
    <mergeCell ref="J1512:J1513"/>
    <mergeCell ref="K1512:K1513"/>
    <mergeCell ref="L1512:L1513"/>
    <mergeCell ref="M1510:M1511"/>
    <mergeCell ref="N1510:N1511"/>
    <mergeCell ref="O1510:O1511"/>
    <mergeCell ref="P1510:P1511"/>
    <mergeCell ref="A1512:A1513"/>
    <mergeCell ref="B1512:B1513"/>
    <mergeCell ref="C1512:C1513"/>
    <mergeCell ref="D1512:D1513"/>
    <mergeCell ref="E1512:E1513"/>
    <mergeCell ref="F1512:F1513"/>
    <mergeCell ref="G1510:G1511"/>
    <mergeCell ref="H1510:H1511"/>
    <mergeCell ref="I1510:I1511"/>
    <mergeCell ref="J1510:J1511"/>
    <mergeCell ref="K1510:K1511"/>
    <mergeCell ref="L1510:L1511"/>
    <mergeCell ref="M1522:M1523"/>
    <mergeCell ref="N1522:N1523"/>
    <mergeCell ref="O1522:O1523"/>
    <mergeCell ref="P1522:P1523"/>
    <mergeCell ref="A1524:A1525"/>
    <mergeCell ref="B1524:B1525"/>
    <mergeCell ref="C1524:C1525"/>
    <mergeCell ref="D1524:D1525"/>
    <mergeCell ref="E1524:E1525"/>
    <mergeCell ref="F1524:F1525"/>
    <mergeCell ref="G1522:G1523"/>
    <mergeCell ref="H1522:H1523"/>
    <mergeCell ref="I1522:I1523"/>
    <mergeCell ref="J1522:J1523"/>
    <mergeCell ref="K1522:K1523"/>
    <mergeCell ref="L1522:L1523"/>
    <mergeCell ref="M1520:M1521"/>
    <mergeCell ref="N1520:N1521"/>
    <mergeCell ref="O1520:O1521"/>
    <mergeCell ref="P1520:P1521"/>
    <mergeCell ref="A1522:A1523"/>
    <mergeCell ref="B1522:B1523"/>
    <mergeCell ref="C1522:C1523"/>
    <mergeCell ref="D1522:D1523"/>
    <mergeCell ref="E1522:E1523"/>
    <mergeCell ref="F1522:F1523"/>
    <mergeCell ref="G1520:G1521"/>
    <mergeCell ref="H1520:H1521"/>
    <mergeCell ref="I1520:I1521"/>
    <mergeCell ref="J1520:J1521"/>
    <mergeCell ref="K1520:K1521"/>
    <mergeCell ref="L1520:L1521"/>
    <mergeCell ref="M1516:M1517"/>
    <mergeCell ref="N1516:N1517"/>
    <mergeCell ref="O1516:O1517"/>
    <mergeCell ref="P1516:P1517"/>
    <mergeCell ref="A1520:A1521"/>
    <mergeCell ref="B1520:B1521"/>
    <mergeCell ref="C1520:C1521"/>
    <mergeCell ref="D1520:D1521"/>
    <mergeCell ref="E1520:E1521"/>
    <mergeCell ref="F1520:F1521"/>
    <mergeCell ref="G1516:G1517"/>
    <mergeCell ref="H1516:H1517"/>
    <mergeCell ref="I1516:I1517"/>
    <mergeCell ref="J1516:J1517"/>
    <mergeCell ref="K1516:K1517"/>
    <mergeCell ref="L1516:L1517"/>
    <mergeCell ref="M1528:M1529"/>
    <mergeCell ref="N1528:N1529"/>
    <mergeCell ref="O1528:O1529"/>
    <mergeCell ref="P1528:P1529"/>
    <mergeCell ref="A1530:A1531"/>
    <mergeCell ref="B1530:B1531"/>
    <mergeCell ref="C1530:C1531"/>
    <mergeCell ref="D1530:D1531"/>
    <mergeCell ref="E1530:E1531"/>
    <mergeCell ref="F1530:F1531"/>
    <mergeCell ref="G1528:G1529"/>
    <mergeCell ref="H1528:H1529"/>
    <mergeCell ref="I1528:I1529"/>
    <mergeCell ref="J1528:J1529"/>
    <mergeCell ref="K1528:K1529"/>
    <mergeCell ref="L1528:L1529"/>
    <mergeCell ref="M1526:M1527"/>
    <mergeCell ref="N1526:N1527"/>
    <mergeCell ref="O1526:O1527"/>
    <mergeCell ref="P1526:P1527"/>
    <mergeCell ref="A1528:A1529"/>
    <mergeCell ref="B1528:B1529"/>
    <mergeCell ref="C1528:C1529"/>
    <mergeCell ref="D1528:D1529"/>
    <mergeCell ref="E1528:E1529"/>
    <mergeCell ref="F1528:F1529"/>
    <mergeCell ref="G1526:G1527"/>
    <mergeCell ref="H1526:H1527"/>
    <mergeCell ref="I1526:I1527"/>
    <mergeCell ref="J1526:J1527"/>
    <mergeCell ref="K1526:K1527"/>
    <mergeCell ref="L1526:L1527"/>
    <mergeCell ref="M1524:M1525"/>
    <mergeCell ref="N1524:N1525"/>
    <mergeCell ref="O1524:O1525"/>
    <mergeCell ref="P1524:P1525"/>
    <mergeCell ref="A1526:A1527"/>
    <mergeCell ref="B1526:B1527"/>
    <mergeCell ref="C1526:C1527"/>
    <mergeCell ref="D1526:D1527"/>
    <mergeCell ref="E1526:E1527"/>
    <mergeCell ref="F1526:F1527"/>
    <mergeCell ref="G1524:G1525"/>
    <mergeCell ref="H1524:H1525"/>
    <mergeCell ref="I1524:I1525"/>
    <mergeCell ref="J1524:J1525"/>
    <mergeCell ref="K1524:K1525"/>
    <mergeCell ref="L1524:L1525"/>
    <mergeCell ref="M1534:M1535"/>
    <mergeCell ref="N1534:N1535"/>
    <mergeCell ref="O1534:O1535"/>
    <mergeCell ref="P1534:P1535"/>
    <mergeCell ref="A1537:A1538"/>
    <mergeCell ref="B1537:B1538"/>
    <mergeCell ref="C1537:C1538"/>
    <mergeCell ref="D1537:D1538"/>
    <mergeCell ref="E1537:E1538"/>
    <mergeCell ref="F1537:F1538"/>
    <mergeCell ref="G1534:G1535"/>
    <mergeCell ref="H1534:H1535"/>
    <mergeCell ref="I1534:I1535"/>
    <mergeCell ref="J1534:J1535"/>
    <mergeCell ref="K1534:K1535"/>
    <mergeCell ref="L1534:L1535"/>
    <mergeCell ref="M1532:M1533"/>
    <mergeCell ref="N1532:N1533"/>
    <mergeCell ref="O1532:O1533"/>
    <mergeCell ref="P1532:P1533"/>
    <mergeCell ref="A1534:A1535"/>
    <mergeCell ref="B1534:B1535"/>
    <mergeCell ref="C1534:C1535"/>
    <mergeCell ref="D1534:D1535"/>
    <mergeCell ref="E1534:E1535"/>
    <mergeCell ref="F1534:F1535"/>
    <mergeCell ref="G1532:G1533"/>
    <mergeCell ref="H1532:H1533"/>
    <mergeCell ref="I1532:I1533"/>
    <mergeCell ref="J1532:J1533"/>
    <mergeCell ref="K1532:K1533"/>
    <mergeCell ref="L1532:L1533"/>
    <mergeCell ref="M1530:M1531"/>
    <mergeCell ref="N1530:N1531"/>
    <mergeCell ref="O1530:O1531"/>
    <mergeCell ref="P1530:P1531"/>
    <mergeCell ref="A1532:A1533"/>
    <mergeCell ref="B1532:B1533"/>
    <mergeCell ref="C1532:C1533"/>
    <mergeCell ref="D1532:D1533"/>
    <mergeCell ref="E1532:E1533"/>
    <mergeCell ref="F1532:F1533"/>
    <mergeCell ref="G1530:G1531"/>
    <mergeCell ref="H1530:H1531"/>
    <mergeCell ref="I1530:I1531"/>
    <mergeCell ref="J1530:J1531"/>
    <mergeCell ref="K1530:K1531"/>
    <mergeCell ref="L1530:L1531"/>
    <mergeCell ref="M1541:M1542"/>
    <mergeCell ref="N1541:N1542"/>
    <mergeCell ref="O1541:O1542"/>
    <mergeCell ref="P1541:P1542"/>
    <mergeCell ref="A1543:A1544"/>
    <mergeCell ref="B1543:B1544"/>
    <mergeCell ref="C1543:C1544"/>
    <mergeCell ref="D1543:D1544"/>
    <mergeCell ref="E1543:E1544"/>
    <mergeCell ref="F1543:F1544"/>
    <mergeCell ref="G1541:G1542"/>
    <mergeCell ref="H1541:H1542"/>
    <mergeCell ref="I1541:I1542"/>
    <mergeCell ref="J1541:J1542"/>
    <mergeCell ref="K1541:K1542"/>
    <mergeCell ref="L1541:L1542"/>
    <mergeCell ref="M1539:M1540"/>
    <mergeCell ref="N1539:N1540"/>
    <mergeCell ref="O1539:O1540"/>
    <mergeCell ref="P1539:P1540"/>
    <mergeCell ref="A1541:A1542"/>
    <mergeCell ref="B1541:B1542"/>
    <mergeCell ref="C1541:C1542"/>
    <mergeCell ref="D1541:D1542"/>
    <mergeCell ref="E1541:E1542"/>
    <mergeCell ref="F1541:F1542"/>
    <mergeCell ref="G1539:G1540"/>
    <mergeCell ref="H1539:H1540"/>
    <mergeCell ref="I1539:I1540"/>
    <mergeCell ref="J1539:J1540"/>
    <mergeCell ref="K1539:K1540"/>
    <mergeCell ref="L1539:L1540"/>
    <mergeCell ref="M1537:M1538"/>
    <mergeCell ref="N1537:N1538"/>
    <mergeCell ref="O1537:O1538"/>
    <mergeCell ref="P1537:P1538"/>
    <mergeCell ref="A1539:A1540"/>
    <mergeCell ref="B1539:B1540"/>
    <mergeCell ref="C1539:C1540"/>
    <mergeCell ref="D1539:D1540"/>
    <mergeCell ref="E1539:E1540"/>
    <mergeCell ref="F1539:F1540"/>
    <mergeCell ref="G1537:G1538"/>
    <mergeCell ref="H1537:H1538"/>
    <mergeCell ref="I1537:I1538"/>
    <mergeCell ref="J1537:J1538"/>
    <mergeCell ref="K1537:K1538"/>
    <mergeCell ref="L1537:L1538"/>
    <mergeCell ref="M1548:M1549"/>
    <mergeCell ref="N1548:N1549"/>
    <mergeCell ref="O1548:O1549"/>
    <mergeCell ref="P1548:P1549"/>
    <mergeCell ref="A1551:A1552"/>
    <mergeCell ref="B1551:B1552"/>
    <mergeCell ref="C1551:C1552"/>
    <mergeCell ref="D1551:D1552"/>
    <mergeCell ref="E1551:E1552"/>
    <mergeCell ref="F1551:F1552"/>
    <mergeCell ref="G1548:G1549"/>
    <mergeCell ref="H1548:H1549"/>
    <mergeCell ref="I1548:I1549"/>
    <mergeCell ref="J1548:J1549"/>
    <mergeCell ref="K1548:K1549"/>
    <mergeCell ref="L1548:L1549"/>
    <mergeCell ref="M1546:M1547"/>
    <mergeCell ref="N1546:N1547"/>
    <mergeCell ref="O1546:O1547"/>
    <mergeCell ref="P1546:P1547"/>
    <mergeCell ref="A1548:A1549"/>
    <mergeCell ref="B1548:B1549"/>
    <mergeCell ref="C1548:C1549"/>
    <mergeCell ref="D1548:D1549"/>
    <mergeCell ref="E1548:E1549"/>
    <mergeCell ref="F1548:F1549"/>
    <mergeCell ref="G1546:G1547"/>
    <mergeCell ref="H1546:H1547"/>
    <mergeCell ref="I1546:I1547"/>
    <mergeCell ref="J1546:J1547"/>
    <mergeCell ref="K1546:K1547"/>
    <mergeCell ref="L1546:L1547"/>
    <mergeCell ref="M1543:M1544"/>
    <mergeCell ref="N1543:N1544"/>
    <mergeCell ref="O1543:O1544"/>
    <mergeCell ref="P1543:P1544"/>
    <mergeCell ref="A1546:A1547"/>
    <mergeCell ref="B1546:B1547"/>
    <mergeCell ref="C1546:C1547"/>
    <mergeCell ref="D1546:D1547"/>
    <mergeCell ref="E1546:E1547"/>
    <mergeCell ref="F1546:F1547"/>
    <mergeCell ref="G1543:G1544"/>
    <mergeCell ref="H1543:H1544"/>
    <mergeCell ref="I1543:I1544"/>
    <mergeCell ref="J1543:J1544"/>
    <mergeCell ref="K1543:K1544"/>
    <mergeCell ref="L1543:L1544"/>
    <mergeCell ref="M1556:M1557"/>
    <mergeCell ref="N1556:N1557"/>
    <mergeCell ref="O1556:O1557"/>
    <mergeCell ref="P1556:P1557"/>
    <mergeCell ref="A1560:A1561"/>
    <mergeCell ref="B1560:B1561"/>
    <mergeCell ref="C1560:C1561"/>
    <mergeCell ref="D1560:D1561"/>
    <mergeCell ref="E1560:E1561"/>
    <mergeCell ref="F1560:F1561"/>
    <mergeCell ref="G1556:G1557"/>
    <mergeCell ref="H1556:H1557"/>
    <mergeCell ref="I1556:I1557"/>
    <mergeCell ref="J1556:J1557"/>
    <mergeCell ref="K1556:K1557"/>
    <mergeCell ref="L1556:L1557"/>
    <mergeCell ref="M1553:M1554"/>
    <mergeCell ref="N1553:N1554"/>
    <mergeCell ref="O1553:O1554"/>
    <mergeCell ref="P1553:P1554"/>
    <mergeCell ref="A1556:A1557"/>
    <mergeCell ref="B1556:B1557"/>
    <mergeCell ref="C1556:C1557"/>
    <mergeCell ref="D1556:D1557"/>
    <mergeCell ref="E1556:E1557"/>
    <mergeCell ref="F1556:F1557"/>
    <mergeCell ref="G1553:G1554"/>
    <mergeCell ref="H1553:H1554"/>
    <mergeCell ref="I1553:I1554"/>
    <mergeCell ref="J1553:J1554"/>
    <mergeCell ref="K1553:K1554"/>
    <mergeCell ref="L1553:L1554"/>
    <mergeCell ref="M1551:M1552"/>
    <mergeCell ref="N1551:N1552"/>
    <mergeCell ref="O1551:O1552"/>
    <mergeCell ref="P1551:P1552"/>
    <mergeCell ref="A1553:A1554"/>
    <mergeCell ref="B1553:B1554"/>
    <mergeCell ref="C1553:C1554"/>
    <mergeCell ref="D1553:D1554"/>
    <mergeCell ref="E1553:E1554"/>
    <mergeCell ref="F1553:F1554"/>
    <mergeCell ref="G1551:G1552"/>
    <mergeCell ref="H1551:H1552"/>
    <mergeCell ref="I1551:I1552"/>
    <mergeCell ref="J1551:J1552"/>
    <mergeCell ref="K1551:K1552"/>
    <mergeCell ref="L1551:L1552"/>
    <mergeCell ref="M1564:M1565"/>
    <mergeCell ref="N1564:N1565"/>
    <mergeCell ref="O1564:O1565"/>
    <mergeCell ref="P1564:P1565"/>
    <mergeCell ref="A1566:A1567"/>
    <mergeCell ref="B1566:B1567"/>
    <mergeCell ref="C1566:C1567"/>
    <mergeCell ref="D1566:D1567"/>
    <mergeCell ref="E1566:E1567"/>
    <mergeCell ref="F1566:F1567"/>
    <mergeCell ref="G1564:G1565"/>
    <mergeCell ref="H1564:H1565"/>
    <mergeCell ref="I1564:I1565"/>
    <mergeCell ref="J1564:J1565"/>
    <mergeCell ref="K1564:K1565"/>
    <mergeCell ref="L1564:L1565"/>
    <mergeCell ref="M1562:M1563"/>
    <mergeCell ref="N1562:N1563"/>
    <mergeCell ref="O1562:O1563"/>
    <mergeCell ref="P1562:P1563"/>
    <mergeCell ref="A1564:A1565"/>
    <mergeCell ref="B1564:B1565"/>
    <mergeCell ref="C1564:C1565"/>
    <mergeCell ref="D1564:D1565"/>
    <mergeCell ref="E1564:E1565"/>
    <mergeCell ref="F1564:F1565"/>
    <mergeCell ref="G1562:G1563"/>
    <mergeCell ref="H1562:H1563"/>
    <mergeCell ref="I1562:I1563"/>
    <mergeCell ref="J1562:J1563"/>
    <mergeCell ref="K1562:K1563"/>
    <mergeCell ref="L1562:L1563"/>
    <mergeCell ref="M1560:M1561"/>
    <mergeCell ref="N1560:N1561"/>
    <mergeCell ref="O1560:O1561"/>
    <mergeCell ref="P1560:P1561"/>
    <mergeCell ref="A1562:A1563"/>
    <mergeCell ref="B1562:B1563"/>
    <mergeCell ref="C1562:C1563"/>
    <mergeCell ref="D1562:D1563"/>
    <mergeCell ref="E1562:E1563"/>
    <mergeCell ref="F1562:F1563"/>
    <mergeCell ref="G1560:G1561"/>
    <mergeCell ref="H1560:H1561"/>
    <mergeCell ref="I1560:I1561"/>
    <mergeCell ref="J1560:J1561"/>
    <mergeCell ref="K1560:K1561"/>
    <mergeCell ref="L1560:L1561"/>
    <mergeCell ref="M1570:M1572"/>
    <mergeCell ref="N1570:N1572"/>
    <mergeCell ref="O1570:O1572"/>
    <mergeCell ref="P1570:P1572"/>
    <mergeCell ref="A1573:A1575"/>
    <mergeCell ref="B1573:B1575"/>
    <mergeCell ref="C1573:C1575"/>
    <mergeCell ref="D1573:D1575"/>
    <mergeCell ref="E1573:E1575"/>
    <mergeCell ref="F1573:F1575"/>
    <mergeCell ref="G1570:G1572"/>
    <mergeCell ref="H1570:H1572"/>
    <mergeCell ref="I1570:I1572"/>
    <mergeCell ref="J1570:J1572"/>
    <mergeCell ref="K1570:K1572"/>
    <mergeCell ref="L1570:L1572"/>
    <mergeCell ref="M1568:M1569"/>
    <mergeCell ref="N1568:N1569"/>
    <mergeCell ref="O1568:O1569"/>
    <mergeCell ref="P1568:P1569"/>
    <mergeCell ref="A1570:A1572"/>
    <mergeCell ref="B1570:B1572"/>
    <mergeCell ref="C1570:C1572"/>
    <mergeCell ref="D1570:D1572"/>
    <mergeCell ref="E1570:E1572"/>
    <mergeCell ref="F1570:F1572"/>
    <mergeCell ref="G1568:G1569"/>
    <mergeCell ref="H1568:H1569"/>
    <mergeCell ref="I1568:I1569"/>
    <mergeCell ref="J1568:J1569"/>
    <mergeCell ref="K1568:K1569"/>
    <mergeCell ref="L1568:L1569"/>
    <mergeCell ref="M1566:M1567"/>
    <mergeCell ref="N1566:N1567"/>
    <mergeCell ref="O1566:O1567"/>
    <mergeCell ref="P1566:P1567"/>
    <mergeCell ref="A1568:A1569"/>
    <mergeCell ref="B1568:B1569"/>
    <mergeCell ref="C1568:C1569"/>
    <mergeCell ref="D1568:D1569"/>
    <mergeCell ref="E1568:E1569"/>
    <mergeCell ref="F1568:F1569"/>
    <mergeCell ref="G1566:G1567"/>
    <mergeCell ref="H1566:H1567"/>
    <mergeCell ref="I1566:I1567"/>
    <mergeCell ref="J1566:J1567"/>
    <mergeCell ref="K1566:K1567"/>
    <mergeCell ref="L1566:L1567"/>
    <mergeCell ref="M1578:M1580"/>
    <mergeCell ref="N1578:N1580"/>
    <mergeCell ref="O1578:O1580"/>
    <mergeCell ref="P1578:P1580"/>
    <mergeCell ref="A1582:A1583"/>
    <mergeCell ref="B1582:B1583"/>
    <mergeCell ref="C1582:C1583"/>
    <mergeCell ref="D1582:D1583"/>
    <mergeCell ref="E1582:E1583"/>
    <mergeCell ref="F1582:F1583"/>
    <mergeCell ref="G1578:G1580"/>
    <mergeCell ref="H1578:H1580"/>
    <mergeCell ref="I1578:I1580"/>
    <mergeCell ref="J1578:J1580"/>
    <mergeCell ref="K1578:K1580"/>
    <mergeCell ref="L1578:L1580"/>
    <mergeCell ref="M1576:M1577"/>
    <mergeCell ref="N1576:N1577"/>
    <mergeCell ref="O1576:O1577"/>
    <mergeCell ref="P1576:P1577"/>
    <mergeCell ref="A1578:A1580"/>
    <mergeCell ref="B1578:B1580"/>
    <mergeCell ref="C1578:C1580"/>
    <mergeCell ref="D1578:D1580"/>
    <mergeCell ref="E1578:E1580"/>
    <mergeCell ref="F1578:F1580"/>
    <mergeCell ref="G1576:G1577"/>
    <mergeCell ref="H1576:H1577"/>
    <mergeCell ref="I1576:I1577"/>
    <mergeCell ref="J1576:J1577"/>
    <mergeCell ref="K1576:K1577"/>
    <mergeCell ref="L1576:L1577"/>
    <mergeCell ref="M1573:M1575"/>
    <mergeCell ref="N1573:N1575"/>
    <mergeCell ref="O1573:O1575"/>
    <mergeCell ref="P1573:P1575"/>
    <mergeCell ref="A1576:A1577"/>
    <mergeCell ref="B1576:B1577"/>
    <mergeCell ref="C1576:C1577"/>
    <mergeCell ref="D1576:D1577"/>
    <mergeCell ref="E1576:E1577"/>
    <mergeCell ref="F1576:F1577"/>
    <mergeCell ref="G1573:G1575"/>
    <mergeCell ref="H1573:H1575"/>
    <mergeCell ref="I1573:I1575"/>
    <mergeCell ref="J1573:J1575"/>
    <mergeCell ref="K1573:K1575"/>
    <mergeCell ref="L1573:L1575"/>
    <mergeCell ref="M1586:M1587"/>
    <mergeCell ref="N1586:N1587"/>
    <mergeCell ref="O1586:O1587"/>
    <mergeCell ref="P1586:P1587"/>
    <mergeCell ref="A1588:A1589"/>
    <mergeCell ref="B1588:B1589"/>
    <mergeCell ref="C1588:C1589"/>
    <mergeCell ref="D1588:D1589"/>
    <mergeCell ref="E1588:E1589"/>
    <mergeCell ref="F1588:F1589"/>
    <mergeCell ref="G1586:G1587"/>
    <mergeCell ref="H1586:H1587"/>
    <mergeCell ref="I1586:I1587"/>
    <mergeCell ref="J1586:J1587"/>
    <mergeCell ref="K1586:K1587"/>
    <mergeCell ref="L1586:L1587"/>
    <mergeCell ref="M1584:M1585"/>
    <mergeCell ref="N1584:N1585"/>
    <mergeCell ref="O1584:O1585"/>
    <mergeCell ref="P1584:P1585"/>
    <mergeCell ref="A1586:A1587"/>
    <mergeCell ref="B1586:B1587"/>
    <mergeCell ref="C1586:C1587"/>
    <mergeCell ref="D1586:D1587"/>
    <mergeCell ref="E1586:E1587"/>
    <mergeCell ref="F1586:F1587"/>
    <mergeCell ref="G1584:G1585"/>
    <mergeCell ref="H1584:H1585"/>
    <mergeCell ref="I1584:I1585"/>
    <mergeCell ref="J1584:J1585"/>
    <mergeCell ref="K1584:K1585"/>
    <mergeCell ref="L1584:L1585"/>
    <mergeCell ref="M1582:M1583"/>
    <mergeCell ref="N1582:N1583"/>
    <mergeCell ref="O1582:O1583"/>
    <mergeCell ref="P1582:P1583"/>
    <mergeCell ref="A1584:A1585"/>
    <mergeCell ref="B1584:B1585"/>
    <mergeCell ref="C1584:C1585"/>
    <mergeCell ref="D1584:D1585"/>
    <mergeCell ref="E1584:E1585"/>
    <mergeCell ref="F1584:F1585"/>
    <mergeCell ref="G1582:G1583"/>
    <mergeCell ref="H1582:H1583"/>
    <mergeCell ref="I1582:I1583"/>
    <mergeCell ref="J1582:J1583"/>
    <mergeCell ref="K1582:K1583"/>
    <mergeCell ref="L1582:L1583"/>
    <mergeCell ref="M1592:M1593"/>
    <mergeCell ref="N1592:N1593"/>
    <mergeCell ref="O1592:O1593"/>
    <mergeCell ref="P1592:P1593"/>
    <mergeCell ref="A1595:A1596"/>
    <mergeCell ref="B1595:B1596"/>
    <mergeCell ref="C1595:C1596"/>
    <mergeCell ref="D1595:D1596"/>
    <mergeCell ref="E1595:E1596"/>
    <mergeCell ref="F1595:F1596"/>
    <mergeCell ref="G1592:G1593"/>
    <mergeCell ref="H1592:H1593"/>
    <mergeCell ref="I1592:I1593"/>
    <mergeCell ref="J1592:J1593"/>
    <mergeCell ref="K1592:K1593"/>
    <mergeCell ref="L1592:L1593"/>
    <mergeCell ref="M1590:M1591"/>
    <mergeCell ref="N1590:N1591"/>
    <mergeCell ref="O1590:O1591"/>
    <mergeCell ref="P1590:P1591"/>
    <mergeCell ref="A1592:A1593"/>
    <mergeCell ref="B1592:B1593"/>
    <mergeCell ref="C1592:C1593"/>
    <mergeCell ref="D1592:D1593"/>
    <mergeCell ref="E1592:E1593"/>
    <mergeCell ref="F1592:F1593"/>
    <mergeCell ref="G1590:G1591"/>
    <mergeCell ref="H1590:H1591"/>
    <mergeCell ref="I1590:I1591"/>
    <mergeCell ref="J1590:J1591"/>
    <mergeCell ref="K1590:K1591"/>
    <mergeCell ref="L1590:L1591"/>
    <mergeCell ref="M1588:M1589"/>
    <mergeCell ref="N1588:N1589"/>
    <mergeCell ref="O1588:O1589"/>
    <mergeCell ref="P1588:P1589"/>
    <mergeCell ref="A1590:A1591"/>
    <mergeCell ref="B1590:B1591"/>
    <mergeCell ref="C1590:C1591"/>
    <mergeCell ref="D1590:D1591"/>
    <mergeCell ref="E1590:E1591"/>
    <mergeCell ref="F1590:F1591"/>
    <mergeCell ref="G1588:G1589"/>
    <mergeCell ref="H1588:H1589"/>
    <mergeCell ref="I1588:I1589"/>
    <mergeCell ref="J1588:J1589"/>
    <mergeCell ref="K1588:K1589"/>
    <mergeCell ref="L1588:L1589"/>
    <mergeCell ref="M1599:M1600"/>
    <mergeCell ref="N1599:N1600"/>
    <mergeCell ref="O1599:O1600"/>
    <mergeCell ref="P1599:P1600"/>
    <mergeCell ref="A1601:A1602"/>
    <mergeCell ref="B1601:B1602"/>
    <mergeCell ref="C1601:C1602"/>
    <mergeCell ref="D1601:D1602"/>
    <mergeCell ref="E1601:E1602"/>
    <mergeCell ref="F1601:F1602"/>
    <mergeCell ref="G1599:G1600"/>
    <mergeCell ref="H1599:H1600"/>
    <mergeCell ref="I1599:I1600"/>
    <mergeCell ref="J1599:J1600"/>
    <mergeCell ref="K1599:K1600"/>
    <mergeCell ref="L1599:L1600"/>
    <mergeCell ref="M1597:M1598"/>
    <mergeCell ref="N1597:N1598"/>
    <mergeCell ref="O1597:O1598"/>
    <mergeCell ref="P1597:P1598"/>
    <mergeCell ref="A1599:A1600"/>
    <mergeCell ref="B1599:B1600"/>
    <mergeCell ref="C1599:C1600"/>
    <mergeCell ref="D1599:D1600"/>
    <mergeCell ref="E1599:E1600"/>
    <mergeCell ref="F1599:F1600"/>
    <mergeCell ref="G1597:G1598"/>
    <mergeCell ref="H1597:H1598"/>
    <mergeCell ref="I1597:I1598"/>
    <mergeCell ref="J1597:J1598"/>
    <mergeCell ref="K1597:K1598"/>
    <mergeCell ref="L1597:L1598"/>
    <mergeCell ref="M1595:M1596"/>
    <mergeCell ref="N1595:N1596"/>
    <mergeCell ref="O1595:O1596"/>
    <mergeCell ref="P1595:P1596"/>
    <mergeCell ref="A1597:A1598"/>
    <mergeCell ref="B1597:B1598"/>
    <mergeCell ref="C1597:C1598"/>
    <mergeCell ref="D1597:D1598"/>
    <mergeCell ref="E1597:E1598"/>
    <mergeCell ref="F1597:F1598"/>
    <mergeCell ref="G1595:G1596"/>
    <mergeCell ref="H1595:H1596"/>
    <mergeCell ref="I1595:I1596"/>
    <mergeCell ref="J1595:J1596"/>
    <mergeCell ref="K1595:K1596"/>
    <mergeCell ref="L1595:L1596"/>
    <mergeCell ref="M1606:M1607"/>
    <mergeCell ref="N1606:N1607"/>
    <mergeCell ref="O1606:O1607"/>
    <mergeCell ref="P1606:P1607"/>
    <mergeCell ref="A1608:A1610"/>
    <mergeCell ref="B1608:B1610"/>
    <mergeCell ref="C1608:C1610"/>
    <mergeCell ref="D1608:D1610"/>
    <mergeCell ref="E1608:E1610"/>
    <mergeCell ref="F1608:F1610"/>
    <mergeCell ref="G1606:G1607"/>
    <mergeCell ref="H1606:H1607"/>
    <mergeCell ref="I1606:I1607"/>
    <mergeCell ref="J1606:J1607"/>
    <mergeCell ref="K1606:K1607"/>
    <mergeCell ref="L1606:L1607"/>
    <mergeCell ref="M1603:M1605"/>
    <mergeCell ref="N1603:N1605"/>
    <mergeCell ref="O1603:O1605"/>
    <mergeCell ref="P1603:P1605"/>
    <mergeCell ref="A1606:A1607"/>
    <mergeCell ref="B1606:B1607"/>
    <mergeCell ref="C1606:C1607"/>
    <mergeCell ref="D1606:D1607"/>
    <mergeCell ref="E1606:E1607"/>
    <mergeCell ref="F1606:F1607"/>
    <mergeCell ref="G1603:G1605"/>
    <mergeCell ref="H1603:H1605"/>
    <mergeCell ref="I1603:I1605"/>
    <mergeCell ref="J1603:J1605"/>
    <mergeCell ref="K1603:K1605"/>
    <mergeCell ref="L1603:L1605"/>
    <mergeCell ref="M1601:M1602"/>
    <mergeCell ref="N1601:N1602"/>
    <mergeCell ref="O1601:O1602"/>
    <mergeCell ref="P1601:P1602"/>
    <mergeCell ref="A1603:A1605"/>
    <mergeCell ref="B1603:B1605"/>
    <mergeCell ref="C1603:C1605"/>
    <mergeCell ref="D1603:D1605"/>
    <mergeCell ref="E1603:E1605"/>
    <mergeCell ref="F1603:F1605"/>
    <mergeCell ref="G1601:G1602"/>
    <mergeCell ref="H1601:H1602"/>
    <mergeCell ref="I1601:I1602"/>
    <mergeCell ref="J1601:J1602"/>
    <mergeCell ref="K1601:K1602"/>
    <mergeCell ref="L1601:L1602"/>
    <mergeCell ref="M1614:M1615"/>
    <mergeCell ref="N1614:N1615"/>
    <mergeCell ref="O1614:O1615"/>
    <mergeCell ref="P1614:P1615"/>
    <mergeCell ref="A1616:A1617"/>
    <mergeCell ref="B1616:B1617"/>
    <mergeCell ref="C1616:C1617"/>
    <mergeCell ref="D1616:D1617"/>
    <mergeCell ref="E1616:E1617"/>
    <mergeCell ref="F1616:F1617"/>
    <mergeCell ref="G1614:G1615"/>
    <mergeCell ref="H1614:H1615"/>
    <mergeCell ref="I1614:I1615"/>
    <mergeCell ref="J1614:J1615"/>
    <mergeCell ref="K1614:K1615"/>
    <mergeCell ref="L1614:L1615"/>
    <mergeCell ref="M1611:M1612"/>
    <mergeCell ref="N1611:N1612"/>
    <mergeCell ref="O1611:O1612"/>
    <mergeCell ref="P1611:P1612"/>
    <mergeCell ref="A1614:A1615"/>
    <mergeCell ref="B1614:B1615"/>
    <mergeCell ref="C1614:C1615"/>
    <mergeCell ref="D1614:D1615"/>
    <mergeCell ref="E1614:E1615"/>
    <mergeCell ref="F1614:F1615"/>
    <mergeCell ref="G1611:G1612"/>
    <mergeCell ref="H1611:H1612"/>
    <mergeCell ref="I1611:I1612"/>
    <mergeCell ref="J1611:J1612"/>
    <mergeCell ref="K1611:K1612"/>
    <mergeCell ref="L1611:L1612"/>
    <mergeCell ref="M1608:M1610"/>
    <mergeCell ref="N1608:N1610"/>
    <mergeCell ref="O1608:O1610"/>
    <mergeCell ref="P1608:P1610"/>
    <mergeCell ref="A1611:A1612"/>
    <mergeCell ref="B1611:B1612"/>
    <mergeCell ref="C1611:C1612"/>
    <mergeCell ref="D1611:D1612"/>
    <mergeCell ref="E1611:E1612"/>
    <mergeCell ref="F1611:F1612"/>
    <mergeCell ref="G1608:G1610"/>
    <mergeCell ref="H1608:H1610"/>
    <mergeCell ref="I1608:I1610"/>
    <mergeCell ref="J1608:J1610"/>
    <mergeCell ref="K1608:K1610"/>
    <mergeCell ref="L1608:L1610"/>
    <mergeCell ref="M1621:M1622"/>
    <mergeCell ref="N1621:N1622"/>
    <mergeCell ref="O1621:O1622"/>
    <mergeCell ref="P1621:P1622"/>
    <mergeCell ref="A1623:A1624"/>
    <mergeCell ref="B1623:B1624"/>
    <mergeCell ref="C1623:C1624"/>
    <mergeCell ref="D1623:D1624"/>
    <mergeCell ref="E1623:E1624"/>
    <mergeCell ref="F1623:F1624"/>
    <mergeCell ref="G1621:G1622"/>
    <mergeCell ref="H1621:H1622"/>
    <mergeCell ref="I1621:I1622"/>
    <mergeCell ref="J1621:J1622"/>
    <mergeCell ref="K1621:K1622"/>
    <mergeCell ref="L1621:L1622"/>
    <mergeCell ref="M1619:M1620"/>
    <mergeCell ref="N1619:N1620"/>
    <mergeCell ref="O1619:O1620"/>
    <mergeCell ref="P1619:P1620"/>
    <mergeCell ref="A1621:A1622"/>
    <mergeCell ref="B1621:B1622"/>
    <mergeCell ref="C1621:C1622"/>
    <mergeCell ref="D1621:D1622"/>
    <mergeCell ref="E1621:E1622"/>
    <mergeCell ref="F1621:F1622"/>
    <mergeCell ref="G1619:G1620"/>
    <mergeCell ref="H1619:H1620"/>
    <mergeCell ref="I1619:I1620"/>
    <mergeCell ref="J1619:J1620"/>
    <mergeCell ref="K1619:K1620"/>
    <mergeCell ref="L1619:L1620"/>
    <mergeCell ref="M1616:M1617"/>
    <mergeCell ref="N1616:N1617"/>
    <mergeCell ref="O1616:O1617"/>
    <mergeCell ref="P1616:P1617"/>
    <mergeCell ref="A1619:A1620"/>
    <mergeCell ref="B1619:B1620"/>
    <mergeCell ref="C1619:C1620"/>
    <mergeCell ref="D1619:D1620"/>
    <mergeCell ref="E1619:E1620"/>
    <mergeCell ref="F1619:F1620"/>
    <mergeCell ref="G1616:G1617"/>
    <mergeCell ref="H1616:H1617"/>
    <mergeCell ref="I1616:I1617"/>
    <mergeCell ref="J1616:J1617"/>
    <mergeCell ref="K1616:K1617"/>
    <mergeCell ref="L1616:L1617"/>
    <mergeCell ref="M1629:M1630"/>
    <mergeCell ref="N1629:N1630"/>
    <mergeCell ref="O1629:O1630"/>
    <mergeCell ref="P1629:P1630"/>
    <mergeCell ref="A1631:A1632"/>
    <mergeCell ref="B1631:B1632"/>
    <mergeCell ref="C1631:C1632"/>
    <mergeCell ref="D1631:D1632"/>
    <mergeCell ref="E1631:E1632"/>
    <mergeCell ref="F1631:F1632"/>
    <mergeCell ref="G1629:G1630"/>
    <mergeCell ref="H1629:H1630"/>
    <mergeCell ref="I1629:I1630"/>
    <mergeCell ref="J1629:J1630"/>
    <mergeCell ref="K1629:K1630"/>
    <mergeCell ref="L1629:L1630"/>
    <mergeCell ref="M1626:M1628"/>
    <mergeCell ref="N1626:N1628"/>
    <mergeCell ref="O1626:O1628"/>
    <mergeCell ref="P1626:P1628"/>
    <mergeCell ref="A1629:A1630"/>
    <mergeCell ref="B1629:B1630"/>
    <mergeCell ref="C1629:C1630"/>
    <mergeCell ref="D1629:D1630"/>
    <mergeCell ref="E1629:E1630"/>
    <mergeCell ref="F1629:F1630"/>
    <mergeCell ref="G1626:G1628"/>
    <mergeCell ref="H1626:H1628"/>
    <mergeCell ref="I1626:I1628"/>
    <mergeCell ref="J1626:J1628"/>
    <mergeCell ref="K1626:K1628"/>
    <mergeCell ref="L1626:L1628"/>
    <mergeCell ref="M1623:M1624"/>
    <mergeCell ref="N1623:N1624"/>
    <mergeCell ref="O1623:O1624"/>
    <mergeCell ref="P1623:P1624"/>
    <mergeCell ref="A1626:A1628"/>
    <mergeCell ref="B1626:B1628"/>
    <mergeCell ref="C1626:C1628"/>
    <mergeCell ref="D1626:D1628"/>
    <mergeCell ref="E1626:E1628"/>
    <mergeCell ref="F1626:F1628"/>
    <mergeCell ref="G1623:G1624"/>
    <mergeCell ref="H1623:H1624"/>
    <mergeCell ref="I1623:I1624"/>
    <mergeCell ref="J1623:J1624"/>
    <mergeCell ref="K1623:K1624"/>
    <mergeCell ref="L1623:L1624"/>
    <mergeCell ref="M1635:M1636"/>
    <mergeCell ref="N1635:N1636"/>
    <mergeCell ref="O1635:O1636"/>
    <mergeCell ref="P1635:P1636"/>
    <mergeCell ref="A1638:A1639"/>
    <mergeCell ref="B1638:B1639"/>
    <mergeCell ref="C1638:C1639"/>
    <mergeCell ref="D1638:D1639"/>
    <mergeCell ref="E1638:E1639"/>
    <mergeCell ref="F1638:F1639"/>
    <mergeCell ref="G1635:G1636"/>
    <mergeCell ref="H1635:H1636"/>
    <mergeCell ref="I1635:I1636"/>
    <mergeCell ref="J1635:J1636"/>
    <mergeCell ref="K1635:K1636"/>
    <mergeCell ref="L1635:L1636"/>
    <mergeCell ref="M1633:M1634"/>
    <mergeCell ref="N1633:N1634"/>
    <mergeCell ref="O1633:O1634"/>
    <mergeCell ref="P1633:P1634"/>
    <mergeCell ref="A1635:A1636"/>
    <mergeCell ref="B1635:B1636"/>
    <mergeCell ref="C1635:C1636"/>
    <mergeCell ref="D1635:D1636"/>
    <mergeCell ref="E1635:E1636"/>
    <mergeCell ref="F1635:F1636"/>
    <mergeCell ref="G1633:G1634"/>
    <mergeCell ref="H1633:H1634"/>
    <mergeCell ref="I1633:I1634"/>
    <mergeCell ref="J1633:J1634"/>
    <mergeCell ref="K1633:K1634"/>
    <mergeCell ref="L1633:L1634"/>
    <mergeCell ref="M1631:M1632"/>
    <mergeCell ref="N1631:N1632"/>
    <mergeCell ref="O1631:O1632"/>
    <mergeCell ref="P1631:P1632"/>
    <mergeCell ref="A1633:A1634"/>
    <mergeCell ref="B1633:B1634"/>
    <mergeCell ref="C1633:C1634"/>
    <mergeCell ref="D1633:D1634"/>
    <mergeCell ref="E1633:E1634"/>
    <mergeCell ref="F1633:F1634"/>
    <mergeCell ref="G1631:G1632"/>
    <mergeCell ref="H1631:H1632"/>
    <mergeCell ref="I1631:I1632"/>
    <mergeCell ref="J1631:J1632"/>
    <mergeCell ref="K1631:K1632"/>
    <mergeCell ref="L1631:L1632"/>
    <mergeCell ref="M1645:M1646"/>
    <mergeCell ref="N1645:N1646"/>
    <mergeCell ref="O1645:O1646"/>
    <mergeCell ref="P1645:P1646"/>
    <mergeCell ref="A1647:A1648"/>
    <mergeCell ref="B1647:B1648"/>
    <mergeCell ref="C1647:C1648"/>
    <mergeCell ref="D1647:D1648"/>
    <mergeCell ref="E1647:E1648"/>
    <mergeCell ref="F1647:F1648"/>
    <mergeCell ref="G1645:G1646"/>
    <mergeCell ref="H1645:H1646"/>
    <mergeCell ref="I1645:I1646"/>
    <mergeCell ref="J1645:J1646"/>
    <mergeCell ref="K1645:K1646"/>
    <mergeCell ref="L1645:L1646"/>
    <mergeCell ref="M1641:M1642"/>
    <mergeCell ref="N1641:N1642"/>
    <mergeCell ref="O1641:O1642"/>
    <mergeCell ref="P1641:P1642"/>
    <mergeCell ref="A1645:A1646"/>
    <mergeCell ref="B1645:B1646"/>
    <mergeCell ref="C1645:C1646"/>
    <mergeCell ref="D1645:D1646"/>
    <mergeCell ref="E1645:E1646"/>
    <mergeCell ref="F1645:F1646"/>
    <mergeCell ref="G1641:G1642"/>
    <mergeCell ref="H1641:H1642"/>
    <mergeCell ref="I1641:I1642"/>
    <mergeCell ref="J1641:J1642"/>
    <mergeCell ref="K1641:K1642"/>
    <mergeCell ref="L1641:L1642"/>
    <mergeCell ref="M1638:M1639"/>
    <mergeCell ref="N1638:N1639"/>
    <mergeCell ref="O1638:O1639"/>
    <mergeCell ref="P1638:P1639"/>
    <mergeCell ref="A1641:A1642"/>
    <mergeCell ref="B1641:B1642"/>
    <mergeCell ref="C1641:C1642"/>
    <mergeCell ref="D1641:D1642"/>
    <mergeCell ref="E1641:E1642"/>
    <mergeCell ref="F1641:F1642"/>
    <mergeCell ref="G1638:G1639"/>
    <mergeCell ref="H1638:H1639"/>
    <mergeCell ref="I1638:I1639"/>
    <mergeCell ref="J1638:J1639"/>
    <mergeCell ref="K1638:K1639"/>
    <mergeCell ref="L1638:L1639"/>
    <mergeCell ref="M1653:M1654"/>
    <mergeCell ref="N1653:N1654"/>
    <mergeCell ref="O1653:O1654"/>
    <mergeCell ref="P1653:P1654"/>
    <mergeCell ref="A1658:A1659"/>
    <mergeCell ref="B1658:B1659"/>
    <mergeCell ref="C1658:C1659"/>
    <mergeCell ref="D1658:D1659"/>
    <mergeCell ref="E1658:E1659"/>
    <mergeCell ref="F1658:F1659"/>
    <mergeCell ref="G1653:G1654"/>
    <mergeCell ref="H1653:H1654"/>
    <mergeCell ref="I1653:I1654"/>
    <mergeCell ref="J1653:J1654"/>
    <mergeCell ref="K1653:K1654"/>
    <mergeCell ref="L1653:L1654"/>
    <mergeCell ref="M1650:M1651"/>
    <mergeCell ref="N1650:N1651"/>
    <mergeCell ref="O1650:O1651"/>
    <mergeCell ref="P1650:P1651"/>
    <mergeCell ref="A1653:A1654"/>
    <mergeCell ref="B1653:B1654"/>
    <mergeCell ref="C1653:C1654"/>
    <mergeCell ref="D1653:D1654"/>
    <mergeCell ref="E1653:E1654"/>
    <mergeCell ref="F1653:F1654"/>
    <mergeCell ref="G1650:G1651"/>
    <mergeCell ref="H1650:H1651"/>
    <mergeCell ref="I1650:I1651"/>
    <mergeCell ref="J1650:J1651"/>
    <mergeCell ref="K1650:K1651"/>
    <mergeCell ref="L1650:L1651"/>
    <mergeCell ref="M1647:M1648"/>
    <mergeCell ref="N1647:N1648"/>
    <mergeCell ref="O1647:O1648"/>
    <mergeCell ref="P1647:P1648"/>
    <mergeCell ref="A1650:A1651"/>
    <mergeCell ref="B1650:B1651"/>
    <mergeCell ref="C1650:C1651"/>
    <mergeCell ref="D1650:D1651"/>
    <mergeCell ref="E1650:E1651"/>
    <mergeCell ref="F1650:F1651"/>
    <mergeCell ref="G1647:G1648"/>
    <mergeCell ref="H1647:H1648"/>
    <mergeCell ref="I1647:I1648"/>
    <mergeCell ref="J1647:J1648"/>
    <mergeCell ref="K1647:K1648"/>
    <mergeCell ref="L1647:L1648"/>
    <mergeCell ref="M1664:M1665"/>
    <mergeCell ref="N1664:N1665"/>
    <mergeCell ref="O1664:O1665"/>
    <mergeCell ref="P1664:P1665"/>
    <mergeCell ref="A1668:A1670"/>
    <mergeCell ref="B1668:B1670"/>
    <mergeCell ref="C1668:C1670"/>
    <mergeCell ref="D1668:D1670"/>
    <mergeCell ref="E1668:E1670"/>
    <mergeCell ref="F1668:F1670"/>
    <mergeCell ref="G1664:G1665"/>
    <mergeCell ref="H1664:H1665"/>
    <mergeCell ref="I1664:I1665"/>
    <mergeCell ref="J1664:J1665"/>
    <mergeCell ref="K1664:K1665"/>
    <mergeCell ref="L1664:L1665"/>
    <mergeCell ref="M1662:M1663"/>
    <mergeCell ref="N1662:N1663"/>
    <mergeCell ref="O1662:O1663"/>
    <mergeCell ref="P1662:P1663"/>
    <mergeCell ref="A1664:A1665"/>
    <mergeCell ref="B1664:B1665"/>
    <mergeCell ref="C1664:C1665"/>
    <mergeCell ref="D1664:D1665"/>
    <mergeCell ref="E1664:E1665"/>
    <mergeCell ref="F1664:F1665"/>
    <mergeCell ref="G1662:G1663"/>
    <mergeCell ref="H1662:H1663"/>
    <mergeCell ref="I1662:I1663"/>
    <mergeCell ref="J1662:J1663"/>
    <mergeCell ref="K1662:K1663"/>
    <mergeCell ref="L1662:L1663"/>
    <mergeCell ref="M1658:M1659"/>
    <mergeCell ref="N1658:N1659"/>
    <mergeCell ref="O1658:O1659"/>
    <mergeCell ref="P1658:P1659"/>
    <mergeCell ref="A1662:A1663"/>
    <mergeCell ref="B1662:B1663"/>
    <mergeCell ref="C1662:C1663"/>
    <mergeCell ref="D1662:D1663"/>
    <mergeCell ref="E1662:E1663"/>
    <mergeCell ref="F1662:F1663"/>
    <mergeCell ref="G1658:G1659"/>
    <mergeCell ref="H1658:H1659"/>
    <mergeCell ref="I1658:I1659"/>
    <mergeCell ref="J1658:J1659"/>
    <mergeCell ref="K1658:K1659"/>
    <mergeCell ref="L1658:L1659"/>
    <mergeCell ref="M1677:M1678"/>
    <mergeCell ref="N1677:N1678"/>
    <mergeCell ref="O1677:O1678"/>
    <mergeCell ref="P1677:P1678"/>
    <mergeCell ref="A1680:A1681"/>
    <mergeCell ref="B1680:B1681"/>
    <mergeCell ref="C1680:C1681"/>
    <mergeCell ref="D1680:D1681"/>
    <mergeCell ref="E1680:E1681"/>
    <mergeCell ref="F1680:F1681"/>
    <mergeCell ref="G1677:G1678"/>
    <mergeCell ref="H1677:H1678"/>
    <mergeCell ref="I1677:I1678"/>
    <mergeCell ref="J1677:J1678"/>
    <mergeCell ref="K1677:K1678"/>
    <mergeCell ref="L1677:L1678"/>
    <mergeCell ref="M1671:M1672"/>
    <mergeCell ref="N1671:N1672"/>
    <mergeCell ref="O1671:O1672"/>
    <mergeCell ref="P1671:P1672"/>
    <mergeCell ref="A1677:A1678"/>
    <mergeCell ref="B1677:B1678"/>
    <mergeCell ref="C1677:C1678"/>
    <mergeCell ref="D1677:D1678"/>
    <mergeCell ref="E1677:E1678"/>
    <mergeCell ref="F1677:F1678"/>
    <mergeCell ref="G1671:G1672"/>
    <mergeCell ref="H1671:H1672"/>
    <mergeCell ref="I1671:I1672"/>
    <mergeCell ref="J1671:J1672"/>
    <mergeCell ref="K1671:K1672"/>
    <mergeCell ref="L1671:L1672"/>
    <mergeCell ref="M1668:M1670"/>
    <mergeCell ref="N1668:N1670"/>
    <mergeCell ref="O1668:O1670"/>
    <mergeCell ref="P1668:P1670"/>
    <mergeCell ref="A1671:A1672"/>
    <mergeCell ref="B1671:B1672"/>
    <mergeCell ref="C1671:C1672"/>
    <mergeCell ref="D1671:D1672"/>
    <mergeCell ref="E1671:E1672"/>
    <mergeCell ref="F1671:F1672"/>
    <mergeCell ref="G1668:G1670"/>
    <mergeCell ref="H1668:H1670"/>
    <mergeCell ref="I1668:I1670"/>
    <mergeCell ref="J1668:J1670"/>
    <mergeCell ref="K1668:K1670"/>
    <mergeCell ref="L1668:L1670"/>
    <mergeCell ref="M1685:M1686"/>
    <mergeCell ref="N1685:N1686"/>
    <mergeCell ref="O1685:O1686"/>
    <mergeCell ref="P1685:P1686"/>
    <mergeCell ref="A1687:A1688"/>
    <mergeCell ref="B1687:B1688"/>
    <mergeCell ref="C1687:C1688"/>
    <mergeCell ref="D1687:D1688"/>
    <mergeCell ref="E1687:E1688"/>
    <mergeCell ref="F1687:F1688"/>
    <mergeCell ref="G1685:G1686"/>
    <mergeCell ref="H1685:H1686"/>
    <mergeCell ref="I1685:I1686"/>
    <mergeCell ref="J1685:J1686"/>
    <mergeCell ref="K1685:K1686"/>
    <mergeCell ref="L1685:L1686"/>
    <mergeCell ref="M1682:M1684"/>
    <mergeCell ref="N1682:N1684"/>
    <mergeCell ref="O1682:O1684"/>
    <mergeCell ref="P1682:P1684"/>
    <mergeCell ref="A1685:A1686"/>
    <mergeCell ref="B1685:B1686"/>
    <mergeCell ref="C1685:C1686"/>
    <mergeCell ref="D1685:D1686"/>
    <mergeCell ref="E1685:E1686"/>
    <mergeCell ref="F1685:F1686"/>
    <mergeCell ref="G1682:G1684"/>
    <mergeCell ref="H1682:H1684"/>
    <mergeCell ref="I1682:I1684"/>
    <mergeCell ref="J1682:J1684"/>
    <mergeCell ref="K1682:K1684"/>
    <mergeCell ref="L1682:L1684"/>
    <mergeCell ref="M1680:M1681"/>
    <mergeCell ref="N1680:N1681"/>
    <mergeCell ref="O1680:O1681"/>
    <mergeCell ref="P1680:P1681"/>
    <mergeCell ref="A1682:A1684"/>
    <mergeCell ref="B1682:B1684"/>
    <mergeCell ref="C1682:C1684"/>
    <mergeCell ref="D1682:D1684"/>
    <mergeCell ref="E1682:E1684"/>
    <mergeCell ref="F1682:F1684"/>
    <mergeCell ref="G1680:G1681"/>
    <mergeCell ref="H1680:H1681"/>
    <mergeCell ref="I1680:I1681"/>
    <mergeCell ref="J1680:J1681"/>
    <mergeCell ref="K1680:K1681"/>
    <mergeCell ref="L1680:L1681"/>
    <mergeCell ref="M1691:M1692"/>
    <mergeCell ref="N1691:N1692"/>
    <mergeCell ref="O1691:O1692"/>
    <mergeCell ref="P1691:P1692"/>
    <mergeCell ref="A1693:A1694"/>
    <mergeCell ref="B1693:B1694"/>
    <mergeCell ref="C1693:C1694"/>
    <mergeCell ref="D1693:D1694"/>
    <mergeCell ref="E1693:E1694"/>
    <mergeCell ref="F1693:F1694"/>
    <mergeCell ref="G1691:G1692"/>
    <mergeCell ref="H1691:H1692"/>
    <mergeCell ref="I1691:I1692"/>
    <mergeCell ref="J1691:J1692"/>
    <mergeCell ref="K1691:K1692"/>
    <mergeCell ref="L1691:L1692"/>
    <mergeCell ref="M1689:M1690"/>
    <mergeCell ref="N1689:N1690"/>
    <mergeCell ref="O1689:O1690"/>
    <mergeCell ref="P1689:P1690"/>
    <mergeCell ref="A1691:A1692"/>
    <mergeCell ref="B1691:B1692"/>
    <mergeCell ref="C1691:C1692"/>
    <mergeCell ref="D1691:D1692"/>
    <mergeCell ref="E1691:E1692"/>
    <mergeCell ref="F1691:F1692"/>
    <mergeCell ref="G1689:G1690"/>
    <mergeCell ref="H1689:H1690"/>
    <mergeCell ref="I1689:I1690"/>
    <mergeCell ref="J1689:J1690"/>
    <mergeCell ref="K1689:K1690"/>
    <mergeCell ref="L1689:L1690"/>
    <mergeCell ref="M1687:M1688"/>
    <mergeCell ref="N1687:N1688"/>
    <mergeCell ref="O1687:O1688"/>
    <mergeCell ref="P1687:P1688"/>
    <mergeCell ref="A1689:A1690"/>
    <mergeCell ref="B1689:B1690"/>
    <mergeCell ref="C1689:C1690"/>
    <mergeCell ref="D1689:D1690"/>
    <mergeCell ref="E1689:E1690"/>
    <mergeCell ref="F1689:F1690"/>
    <mergeCell ref="G1687:G1688"/>
    <mergeCell ref="H1687:H1688"/>
    <mergeCell ref="I1687:I1688"/>
    <mergeCell ref="J1687:J1688"/>
    <mergeCell ref="K1687:K1688"/>
    <mergeCell ref="L1687:L1688"/>
    <mergeCell ref="M1697:M1698"/>
    <mergeCell ref="N1697:N1698"/>
    <mergeCell ref="O1697:O1698"/>
    <mergeCell ref="P1697:P1698"/>
    <mergeCell ref="A1699:A1700"/>
    <mergeCell ref="B1699:B1700"/>
    <mergeCell ref="C1699:C1700"/>
    <mergeCell ref="D1699:D1700"/>
    <mergeCell ref="E1699:E1700"/>
    <mergeCell ref="F1699:F1700"/>
    <mergeCell ref="G1697:G1698"/>
    <mergeCell ref="H1697:H1698"/>
    <mergeCell ref="I1697:I1698"/>
    <mergeCell ref="J1697:J1698"/>
    <mergeCell ref="K1697:K1698"/>
    <mergeCell ref="L1697:L1698"/>
    <mergeCell ref="M1695:M1696"/>
    <mergeCell ref="N1695:N1696"/>
    <mergeCell ref="O1695:O1696"/>
    <mergeCell ref="P1695:P1696"/>
    <mergeCell ref="A1697:A1698"/>
    <mergeCell ref="B1697:B1698"/>
    <mergeCell ref="C1697:C1698"/>
    <mergeCell ref="D1697:D1698"/>
    <mergeCell ref="E1697:E1698"/>
    <mergeCell ref="F1697:F1698"/>
    <mergeCell ref="G1695:G1696"/>
    <mergeCell ref="H1695:H1696"/>
    <mergeCell ref="I1695:I1696"/>
    <mergeCell ref="J1695:J1696"/>
    <mergeCell ref="K1695:K1696"/>
    <mergeCell ref="L1695:L1696"/>
    <mergeCell ref="M1693:M1694"/>
    <mergeCell ref="N1693:N1694"/>
    <mergeCell ref="O1693:O1694"/>
    <mergeCell ref="P1693:P1694"/>
    <mergeCell ref="A1695:A1696"/>
    <mergeCell ref="B1695:B1696"/>
    <mergeCell ref="C1695:C1696"/>
    <mergeCell ref="D1695:D1696"/>
    <mergeCell ref="E1695:E1696"/>
    <mergeCell ref="F1695:F1696"/>
    <mergeCell ref="G1693:G1694"/>
    <mergeCell ref="H1693:H1694"/>
    <mergeCell ref="I1693:I1694"/>
    <mergeCell ref="J1693:J1694"/>
    <mergeCell ref="K1693:K1694"/>
    <mergeCell ref="L1693:L1694"/>
    <mergeCell ref="M1704:M1705"/>
    <mergeCell ref="N1704:N1705"/>
    <mergeCell ref="O1704:O1705"/>
    <mergeCell ref="P1704:P1705"/>
    <mergeCell ref="A1706:A1707"/>
    <mergeCell ref="B1706:B1707"/>
    <mergeCell ref="C1706:C1707"/>
    <mergeCell ref="D1706:D1707"/>
    <mergeCell ref="E1706:E1707"/>
    <mergeCell ref="F1706:F1707"/>
    <mergeCell ref="G1704:G1705"/>
    <mergeCell ref="H1704:H1705"/>
    <mergeCell ref="I1704:I1705"/>
    <mergeCell ref="J1704:J1705"/>
    <mergeCell ref="K1704:K1705"/>
    <mergeCell ref="L1704:L1705"/>
    <mergeCell ref="M1701:M1703"/>
    <mergeCell ref="N1701:N1703"/>
    <mergeCell ref="O1701:O1703"/>
    <mergeCell ref="P1701:P1703"/>
    <mergeCell ref="A1704:A1705"/>
    <mergeCell ref="B1704:B1705"/>
    <mergeCell ref="C1704:C1705"/>
    <mergeCell ref="D1704:D1705"/>
    <mergeCell ref="E1704:E1705"/>
    <mergeCell ref="F1704:F1705"/>
    <mergeCell ref="G1701:G1703"/>
    <mergeCell ref="H1701:H1703"/>
    <mergeCell ref="I1701:I1703"/>
    <mergeCell ref="J1701:J1703"/>
    <mergeCell ref="K1701:K1703"/>
    <mergeCell ref="L1701:L1703"/>
    <mergeCell ref="M1699:M1700"/>
    <mergeCell ref="N1699:N1700"/>
    <mergeCell ref="O1699:O1700"/>
    <mergeCell ref="P1699:P1700"/>
    <mergeCell ref="A1701:A1703"/>
    <mergeCell ref="B1701:B1703"/>
    <mergeCell ref="C1701:C1703"/>
    <mergeCell ref="D1701:D1703"/>
    <mergeCell ref="E1701:E1703"/>
    <mergeCell ref="F1701:F1703"/>
    <mergeCell ref="G1699:G1700"/>
    <mergeCell ref="H1699:H1700"/>
    <mergeCell ref="I1699:I1700"/>
    <mergeCell ref="J1699:J1700"/>
    <mergeCell ref="K1699:K1700"/>
    <mergeCell ref="L1699:L1700"/>
    <mergeCell ref="M1711:M1712"/>
    <mergeCell ref="N1711:N1712"/>
    <mergeCell ref="O1711:O1712"/>
    <mergeCell ref="P1711:P1712"/>
    <mergeCell ref="A1713:A1714"/>
    <mergeCell ref="B1713:B1714"/>
    <mergeCell ref="C1713:C1714"/>
    <mergeCell ref="D1713:D1714"/>
    <mergeCell ref="E1713:E1714"/>
    <mergeCell ref="F1713:F1714"/>
    <mergeCell ref="G1711:G1712"/>
    <mergeCell ref="H1711:H1712"/>
    <mergeCell ref="I1711:I1712"/>
    <mergeCell ref="J1711:J1712"/>
    <mergeCell ref="K1711:K1712"/>
    <mergeCell ref="L1711:L1712"/>
    <mergeCell ref="M1708:M1710"/>
    <mergeCell ref="N1708:N1710"/>
    <mergeCell ref="O1708:O1710"/>
    <mergeCell ref="P1708:P1710"/>
    <mergeCell ref="A1711:A1712"/>
    <mergeCell ref="B1711:B1712"/>
    <mergeCell ref="C1711:C1712"/>
    <mergeCell ref="D1711:D1712"/>
    <mergeCell ref="E1711:E1712"/>
    <mergeCell ref="F1711:F1712"/>
    <mergeCell ref="G1708:G1710"/>
    <mergeCell ref="H1708:H1710"/>
    <mergeCell ref="I1708:I1710"/>
    <mergeCell ref="J1708:J1710"/>
    <mergeCell ref="K1708:K1710"/>
    <mergeCell ref="L1708:L1710"/>
    <mergeCell ref="M1706:M1707"/>
    <mergeCell ref="N1706:N1707"/>
    <mergeCell ref="O1706:O1707"/>
    <mergeCell ref="P1706:P1707"/>
    <mergeCell ref="A1708:A1710"/>
    <mergeCell ref="B1708:B1710"/>
    <mergeCell ref="C1708:C1710"/>
    <mergeCell ref="D1708:D1710"/>
    <mergeCell ref="E1708:E1710"/>
    <mergeCell ref="F1708:F1710"/>
    <mergeCell ref="G1706:G1707"/>
    <mergeCell ref="H1706:H1707"/>
    <mergeCell ref="I1706:I1707"/>
    <mergeCell ref="J1706:J1707"/>
    <mergeCell ref="K1706:K1707"/>
    <mergeCell ref="L1706:L1707"/>
    <mergeCell ref="M1717:M1718"/>
    <mergeCell ref="N1717:N1718"/>
    <mergeCell ref="O1717:O1718"/>
    <mergeCell ref="P1717:P1718"/>
    <mergeCell ref="A1719:A1720"/>
    <mergeCell ref="B1719:B1720"/>
    <mergeCell ref="C1719:C1720"/>
    <mergeCell ref="D1719:D1720"/>
    <mergeCell ref="E1719:E1720"/>
    <mergeCell ref="F1719:F1720"/>
    <mergeCell ref="G1717:G1718"/>
    <mergeCell ref="H1717:H1718"/>
    <mergeCell ref="I1717:I1718"/>
    <mergeCell ref="J1717:J1718"/>
    <mergeCell ref="K1717:K1718"/>
    <mergeCell ref="L1717:L1718"/>
    <mergeCell ref="M1715:M1716"/>
    <mergeCell ref="N1715:N1716"/>
    <mergeCell ref="O1715:O1716"/>
    <mergeCell ref="P1715:P1716"/>
    <mergeCell ref="A1717:A1718"/>
    <mergeCell ref="B1717:B1718"/>
    <mergeCell ref="C1717:C1718"/>
    <mergeCell ref="D1717:D1718"/>
    <mergeCell ref="E1717:E1718"/>
    <mergeCell ref="F1717:F1718"/>
    <mergeCell ref="G1715:G1716"/>
    <mergeCell ref="H1715:H1716"/>
    <mergeCell ref="I1715:I1716"/>
    <mergeCell ref="J1715:J1716"/>
    <mergeCell ref="K1715:K1716"/>
    <mergeCell ref="L1715:L1716"/>
    <mergeCell ref="M1713:M1714"/>
    <mergeCell ref="N1713:N1714"/>
    <mergeCell ref="O1713:O1714"/>
    <mergeCell ref="P1713:P1714"/>
    <mergeCell ref="A1715:A1716"/>
    <mergeCell ref="B1715:B1716"/>
    <mergeCell ref="C1715:C1716"/>
    <mergeCell ref="D1715:D1716"/>
    <mergeCell ref="E1715:E1716"/>
    <mergeCell ref="F1715:F1716"/>
    <mergeCell ref="G1713:G1714"/>
    <mergeCell ref="H1713:H1714"/>
    <mergeCell ref="I1713:I1714"/>
    <mergeCell ref="J1713:J1714"/>
    <mergeCell ref="K1713:K1714"/>
    <mergeCell ref="L1713:L1714"/>
    <mergeCell ref="M1723:M1724"/>
    <mergeCell ref="N1723:N1724"/>
    <mergeCell ref="O1723:O1724"/>
    <mergeCell ref="P1723:P1724"/>
    <mergeCell ref="A1725:A1726"/>
    <mergeCell ref="B1725:B1726"/>
    <mergeCell ref="C1725:C1726"/>
    <mergeCell ref="D1725:D1726"/>
    <mergeCell ref="E1725:E1726"/>
    <mergeCell ref="F1725:F1726"/>
    <mergeCell ref="G1723:G1724"/>
    <mergeCell ref="H1723:H1724"/>
    <mergeCell ref="I1723:I1724"/>
    <mergeCell ref="J1723:J1724"/>
    <mergeCell ref="K1723:K1724"/>
    <mergeCell ref="L1723:L1724"/>
    <mergeCell ref="M1721:M1722"/>
    <mergeCell ref="N1721:N1722"/>
    <mergeCell ref="O1721:O1722"/>
    <mergeCell ref="P1721:P1722"/>
    <mergeCell ref="A1723:A1724"/>
    <mergeCell ref="B1723:B1724"/>
    <mergeCell ref="C1723:C1724"/>
    <mergeCell ref="D1723:D1724"/>
    <mergeCell ref="E1723:E1724"/>
    <mergeCell ref="F1723:F1724"/>
    <mergeCell ref="G1721:G1722"/>
    <mergeCell ref="H1721:H1722"/>
    <mergeCell ref="I1721:I1722"/>
    <mergeCell ref="J1721:J1722"/>
    <mergeCell ref="K1721:K1722"/>
    <mergeCell ref="L1721:L1722"/>
    <mergeCell ref="M1719:M1720"/>
    <mergeCell ref="N1719:N1720"/>
    <mergeCell ref="O1719:O1720"/>
    <mergeCell ref="P1719:P1720"/>
    <mergeCell ref="A1721:A1722"/>
    <mergeCell ref="B1721:B1722"/>
    <mergeCell ref="C1721:C1722"/>
    <mergeCell ref="D1721:D1722"/>
    <mergeCell ref="E1721:E1722"/>
    <mergeCell ref="F1721:F1722"/>
    <mergeCell ref="G1719:G1720"/>
    <mergeCell ref="H1719:H1720"/>
    <mergeCell ref="I1719:I1720"/>
    <mergeCell ref="J1719:J1720"/>
    <mergeCell ref="K1719:K1720"/>
    <mergeCell ref="L1719:L1720"/>
    <mergeCell ref="M1731:M1732"/>
    <mergeCell ref="N1731:N1732"/>
    <mergeCell ref="O1731:O1732"/>
    <mergeCell ref="P1731:P1732"/>
    <mergeCell ref="A1735:A1736"/>
    <mergeCell ref="B1735:B1736"/>
    <mergeCell ref="C1735:C1736"/>
    <mergeCell ref="D1735:D1736"/>
    <mergeCell ref="E1735:E1736"/>
    <mergeCell ref="F1735:F1736"/>
    <mergeCell ref="G1731:G1732"/>
    <mergeCell ref="H1731:H1732"/>
    <mergeCell ref="I1731:I1732"/>
    <mergeCell ref="J1731:J1732"/>
    <mergeCell ref="K1731:K1732"/>
    <mergeCell ref="L1731:L1732"/>
    <mergeCell ref="M1728:M1729"/>
    <mergeCell ref="N1728:N1729"/>
    <mergeCell ref="O1728:O1729"/>
    <mergeCell ref="P1728:P1729"/>
    <mergeCell ref="A1731:A1732"/>
    <mergeCell ref="B1731:B1732"/>
    <mergeCell ref="C1731:C1732"/>
    <mergeCell ref="D1731:D1732"/>
    <mergeCell ref="E1731:E1732"/>
    <mergeCell ref="F1731:F1732"/>
    <mergeCell ref="G1728:G1729"/>
    <mergeCell ref="H1728:H1729"/>
    <mergeCell ref="I1728:I1729"/>
    <mergeCell ref="J1728:J1729"/>
    <mergeCell ref="K1728:K1729"/>
    <mergeCell ref="L1728:L1729"/>
    <mergeCell ref="M1725:M1726"/>
    <mergeCell ref="N1725:N1726"/>
    <mergeCell ref="O1725:O1726"/>
    <mergeCell ref="P1725:P1726"/>
    <mergeCell ref="A1728:A1729"/>
    <mergeCell ref="B1728:B1729"/>
    <mergeCell ref="C1728:C1729"/>
    <mergeCell ref="D1728:D1729"/>
    <mergeCell ref="E1728:E1729"/>
    <mergeCell ref="F1728:F1729"/>
    <mergeCell ref="G1725:G1726"/>
    <mergeCell ref="H1725:H1726"/>
    <mergeCell ref="I1725:I1726"/>
    <mergeCell ref="J1725:J1726"/>
    <mergeCell ref="K1725:K1726"/>
    <mergeCell ref="L1725:L1726"/>
    <mergeCell ref="M1747:M1748"/>
    <mergeCell ref="N1747:N1748"/>
    <mergeCell ref="O1747:O1748"/>
    <mergeCell ref="P1747:P1748"/>
    <mergeCell ref="A1749:A1750"/>
    <mergeCell ref="B1749:B1750"/>
    <mergeCell ref="C1749:C1750"/>
    <mergeCell ref="D1749:D1750"/>
    <mergeCell ref="E1749:E1750"/>
    <mergeCell ref="F1749:F1750"/>
    <mergeCell ref="G1747:G1748"/>
    <mergeCell ref="H1747:H1748"/>
    <mergeCell ref="I1747:I1748"/>
    <mergeCell ref="J1747:J1748"/>
    <mergeCell ref="K1747:K1748"/>
    <mergeCell ref="L1747:L1748"/>
    <mergeCell ref="M1738:M1739"/>
    <mergeCell ref="N1738:N1739"/>
    <mergeCell ref="O1738:O1739"/>
    <mergeCell ref="P1738:P1739"/>
    <mergeCell ref="A1747:A1748"/>
    <mergeCell ref="B1747:B1748"/>
    <mergeCell ref="C1747:C1748"/>
    <mergeCell ref="D1747:D1748"/>
    <mergeCell ref="E1747:E1748"/>
    <mergeCell ref="F1747:F1748"/>
    <mergeCell ref="G1738:G1739"/>
    <mergeCell ref="H1738:H1739"/>
    <mergeCell ref="I1738:I1739"/>
    <mergeCell ref="J1738:J1739"/>
    <mergeCell ref="K1738:K1739"/>
    <mergeCell ref="L1738:L1739"/>
    <mergeCell ref="M1735:M1736"/>
    <mergeCell ref="N1735:N1736"/>
    <mergeCell ref="O1735:O1736"/>
    <mergeCell ref="P1735:P1736"/>
    <mergeCell ref="A1738:A1739"/>
    <mergeCell ref="B1738:B1739"/>
    <mergeCell ref="C1738:C1739"/>
    <mergeCell ref="D1738:D1739"/>
    <mergeCell ref="E1738:E1739"/>
    <mergeCell ref="F1738:F1739"/>
    <mergeCell ref="G1735:G1736"/>
    <mergeCell ref="H1735:H1736"/>
    <mergeCell ref="I1735:I1736"/>
    <mergeCell ref="J1735:J1736"/>
    <mergeCell ref="K1735:K1736"/>
    <mergeCell ref="L1735:L1736"/>
    <mergeCell ref="M1754:M1755"/>
    <mergeCell ref="N1754:N1755"/>
    <mergeCell ref="O1754:O1755"/>
    <mergeCell ref="P1754:P1755"/>
    <mergeCell ref="A1756:A1757"/>
    <mergeCell ref="B1756:B1757"/>
    <mergeCell ref="C1756:C1757"/>
    <mergeCell ref="D1756:D1757"/>
    <mergeCell ref="E1756:E1757"/>
    <mergeCell ref="F1756:F1757"/>
    <mergeCell ref="G1754:G1755"/>
    <mergeCell ref="H1754:H1755"/>
    <mergeCell ref="I1754:I1755"/>
    <mergeCell ref="J1754:J1755"/>
    <mergeCell ref="K1754:K1755"/>
    <mergeCell ref="L1754:L1755"/>
    <mergeCell ref="M1752:M1753"/>
    <mergeCell ref="N1752:N1753"/>
    <mergeCell ref="O1752:O1753"/>
    <mergeCell ref="P1752:P1753"/>
    <mergeCell ref="A1754:A1755"/>
    <mergeCell ref="B1754:B1755"/>
    <mergeCell ref="C1754:C1755"/>
    <mergeCell ref="D1754:D1755"/>
    <mergeCell ref="E1754:E1755"/>
    <mergeCell ref="F1754:F1755"/>
    <mergeCell ref="G1752:G1753"/>
    <mergeCell ref="H1752:H1753"/>
    <mergeCell ref="I1752:I1753"/>
    <mergeCell ref="J1752:J1753"/>
    <mergeCell ref="K1752:K1753"/>
    <mergeCell ref="L1752:L1753"/>
    <mergeCell ref="M1749:M1750"/>
    <mergeCell ref="N1749:N1750"/>
    <mergeCell ref="O1749:O1750"/>
    <mergeCell ref="P1749:P1750"/>
    <mergeCell ref="A1752:A1753"/>
    <mergeCell ref="B1752:B1753"/>
    <mergeCell ref="C1752:C1753"/>
    <mergeCell ref="D1752:D1753"/>
    <mergeCell ref="E1752:E1753"/>
    <mergeCell ref="F1752:F1753"/>
    <mergeCell ref="G1749:G1750"/>
    <mergeCell ref="H1749:H1750"/>
    <mergeCell ref="I1749:I1750"/>
    <mergeCell ref="J1749:J1750"/>
    <mergeCell ref="K1749:K1750"/>
    <mergeCell ref="L1749:L1750"/>
    <mergeCell ref="M1760:M1761"/>
    <mergeCell ref="N1760:N1761"/>
    <mergeCell ref="O1760:O1761"/>
    <mergeCell ref="P1760:P1761"/>
    <mergeCell ref="A1762:A1763"/>
    <mergeCell ref="B1762:B1763"/>
    <mergeCell ref="C1762:C1763"/>
    <mergeCell ref="D1762:D1763"/>
    <mergeCell ref="E1762:E1763"/>
    <mergeCell ref="F1762:F1763"/>
    <mergeCell ref="G1760:G1761"/>
    <mergeCell ref="H1760:H1761"/>
    <mergeCell ref="I1760:I1761"/>
    <mergeCell ref="J1760:J1761"/>
    <mergeCell ref="K1760:K1761"/>
    <mergeCell ref="L1760:L1761"/>
    <mergeCell ref="M1758:M1759"/>
    <mergeCell ref="N1758:N1759"/>
    <mergeCell ref="O1758:O1759"/>
    <mergeCell ref="P1758:P1759"/>
    <mergeCell ref="A1760:A1761"/>
    <mergeCell ref="B1760:B1761"/>
    <mergeCell ref="C1760:C1761"/>
    <mergeCell ref="D1760:D1761"/>
    <mergeCell ref="E1760:E1761"/>
    <mergeCell ref="F1760:F1761"/>
    <mergeCell ref="G1758:G1759"/>
    <mergeCell ref="H1758:H1759"/>
    <mergeCell ref="I1758:I1759"/>
    <mergeCell ref="J1758:J1759"/>
    <mergeCell ref="K1758:K1759"/>
    <mergeCell ref="L1758:L1759"/>
    <mergeCell ref="M1756:M1757"/>
    <mergeCell ref="N1756:N1757"/>
    <mergeCell ref="O1756:O1757"/>
    <mergeCell ref="P1756:P1757"/>
    <mergeCell ref="A1758:A1759"/>
    <mergeCell ref="B1758:B1759"/>
    <mergeCell ref="C1758:C1759"/>
    <mergeCell ref="D1758:D1759"/>
    <mergeCell ref="E1758:E1759"/>
    <mergeCell ref="F1758:F1759"/>
    <mergeCell ref="G1756:G1757"/>
    <mergeCell ref="H1756:H1757"/>
    <mergeCell ref="I1756:I1757"/>
    <mergeCell ref="J1756:J1757"/>
    <mergeCell ref="K1756:K1757"/>
    <mergeCell ref="L1756:L1757"/>
    <mergeCell ref="M1771:M1772"/>
    <mergeCell ref="N1771:N1772"/>
    <mergeCell ref="O1771:O1772"/>
    <mergeCell ref="P1771:P1772"/>
    <mergeCell ref="A1774:A1775"/>
    <mergeCell ref="B1774:B1775"/>
    <mergeCell ref="C1774:C1775"/>
    <mergeCell ref="D1774:D1775"/>
    <mergeCell ref="E1774:E1775"/>
    <mergeCell ref="F1774:F1775"/>
    <mergeCell ref="G1771:G1772"/>
    <mergeCell ref="H1771:H1772"/>
    <mergeCell ref="I1771:I1772"/>
    <mergeCell ref="J1771:J1772"/>
    <mergeCell ref="K1771:K1772"/>
    <mergeCell ref="L1771:L1772"/>
    <mergeCell ref="M1766:M1767"/>
    <mergeCell ref="N1766:N1767"/>
    <mergeCell ref="O1766:O1767"/>
    <mergeCell ref="P1766:P1767"/>
    <mergeCell ref="A1771:A1772"/>
    <mergeCell ref="B1771:B1772"/>
    <mergeCell ref="C1771:C1772"/>
    <mergeCell ref="D1771:D1772"/>
    <mergeCell ref="E1771:E1772"/>
    <mergeCell ref="F1771:F1772"/>
    <mergeCell ref="G1766:G1767"/>
    <mergeCell ref="H1766:H1767"/>
    <mergeCell ref="I1766:I1767"/>
    <mergeCell ref="J1766:J1767"/>
    <mergeCell ref="K1766:K1767"/>
    <mergeCell ref="L1766:L1767"/>
    <mergeCell ref="M1762:M1763"/>
    <mergeCell ref="N1762:N1763"/>
    <mergeCell ref="O1762:O1763"/>
    <mergeCell ref="P1762:P1763"/>
    <mergeCell ref="A1766:A1767"/>
    <mergeCell ref="B1766:B1767"/>
    <mergeCell ref="C1766:C1767"/>
    <mergeCell ref="D1766:D1767"/>
    <mergeCell ref="E1766:E1767"/>
    <mergeCell ref="F1766:F1767"/>
    <mergeCell ref="G1762:G1763"/>
    <mergeCell ref="H1762:H1763"/>
    <mergeCell ref="I1762:I1763"/>
    <mergeCell ref="J1762:J1763"/>
    <mergeCell ref="K1762:K1763"/>
    <mergeCell ref="L1762:L1763"/>
    <mergeCell ref="M1781:M1782"/>
    <mergeCell ref="N1781:N1782"/>
    <mergeCell ref="O1781:O1782"/>
    <mergeCell ref="P1781:P1782"/>
    <mergeCell ref="A1783:A1784"/>
    <mergeCell ref="B1783:B1784"/>
    <mergeCell ref="C1783:C1784"/>
    <mergeCell ref="D1783:D1784"/>
    <mergeCell ref="E1783:E1784"/>
    <mergeCell ref="F1783:F1784"/>
    <mergeCell ref="G1781:G1782"/>
    <mergeCell ref="H1781:H1782"/>
    <mergeCell ref="I1781:I1782"/>
    <mergeCell ref="J1781:J1782"/>
    <mergeCell ref="K1781:K1782"/>
    <mergeCell ref="L1781:L1782"/>
    <mergeCell ref="M1778:M1779"/>
    <mergeCell ref="N1778:N1779"/>
    <mergeCell ref="O1778:O1779"/>
    <mergeCell ref="P1778:P1779"/>
    <mergeCell ref="A1781:A1782"/>
    <mergeCell ref="B1781:B1782"/>
    <mergeCell ref="C1781:C1782"/>
    <mergeCell ref="D1781:D1782"/>
    <mergeCell ref="E1781:E1782"/>
    <mergeCell ref="F1781:F1782"/>
    <mergeCell ref="G1778:G1779"/>
    <mergeCell ref="H1778:H1779"/>
    <mergeCell ref="I1778:I1779"/>
    <mergeCell ref="J1778:J1779"/>
    <mergeCell ref="K1778:K1779"/>
    <mergeCell ref="L1778:L1779"/>
    <mergeCell ref="M1774:M1775"/>
    <mergeCell ref="N1774:N1775"/>
    <mergeCell ref="O1774:O1775"/>
    <mergeCell ref="P1774:P1775"/>
    <mergeCell ref="A1778:A1779"/>
    <mergeCell ref="B1778:B1779"/>
    <mergeCell ref="C1778:C1779"/>
    <mergeCell ref="D1778:D1779"/>
    <mergeCell ref="E1778:E1779"/>
    <mergeCell ref="F1778:F1779"/>
    <mergeCell ref="G1774:G1775"/>
    <mergeCell ref="H1774:H1775"/>
    <mergeCell ref="I1774:I1775"/>
    <mergeCell ref="J1774:J1775"/>
    <mergeCell ref="K1774:K1775"/>
    <mergeCell ref="L1774:L1775"/>
    <mergeCell ref="M1787:M1788"/>
    <mergeCell ref="N1787:N1788"/>
    <mergeCell ref="O1787:O1788"/>
    <mergeCell ref="P1787:P1788"/>
    <mergeCell ref="A1789:A1790"/>
    <mergeCell ref="B1789:B1790"/>
    <mergeCell ref="C1789:C1790"/>
    <mergeCell ref="D1789:D1790"/>
    <mergeCell ref="E1789:E1790"/>
    <mergeCell ref="F1789:F1790"/>
    <mergeCell ref="G1787:G1788"/>
    <mergeCell ref="H1787:H1788"/>
    <mergeCell ref="I1787:I1788"/>
    <mergeCell ref="J1787:J1788"/>
    <mergeCell ref="K1787:K1788"/>
    <mergeCell ref="L1787:L1788"/>
    <mergeCell ref="M1785:M1786"/>
    <mergeCell ref="N1785:N1786"/>
    <mergeCell ref="O1785:O1786"/>
    <mergeCell ref="P1785:P1786"/>
    <mergeCell ref="A1787:A1788"/>
    <mergeCell ref="B1787:B1788"/>
    <mergeCell ref="C1787:C1788"/>
    <mergeCell ref="D1787:D1788"/>
    <mergeCell ref="E1787:E1788"/>
    <mergeCell ref="F1787:F1788"/>
    <mergeCell ref="G1785:G1786"/>
    <mergeCell ref="H1785:H1786"/>
    <mergeCell ref="I1785:I1786"/>
    <mergeCell ref="J1785:J1786"/>
    <mergeCell ref="K1785:K1786"/>
    <mergeCell ref="L1785:L1786"/>
    <mergeCell ref="M1783:M1784"/>
    <mergeCell ref="N1783:N1784"/>
    <mergeCell ref="O1783:O1784"/>
    <mergeCell ref="P1783:P1784"/>
    <mergeCell ref="A1785:A1786"/>
    <mergeCell ref="B1785:B1786"/>
    <mergeCell ref="C1785:C1786"/>
    <mergeCell ref="D1785:D1786"/>
    <mergeCell ref="E1785:E1786"/>
    <mergeCell ref="F1785:F1786"/>
    <mergeCell ref="G1783:G1784"/>
    <mergeCell ref="H1783:H1784"/>
    <mergeCell ref="I1783:I1784"/>
    <mergeCell ref="J1783:J1784"/>
    <mergeCell ref="K1783:K1784"/>
    <mergeCell ref="L1783:L1784"/>
    <mergeCell ref="M1794:M1795"/>
    <mergeCell ref="N1794:N1795"/>
    <mergeCell ref="O1794:O1795"/>
    <mergeCell ref="P1794:P1795"/>
    <mergeCell ref="A1797:A1798"/>
    <mergeCell ref="B1797:B1798"/>
    <mergeCell ref="C1797:C1798"/>
    <mergeCell ref="D1797:D1798"/>
    <mergeCell ref="E1797:E1798"/>
    <mergeCell ref="F1797:F1798"/>
    <mergeCell ref="G1794:G1795"/>
    <mergeCell ref="H1794:H1795"/>
    <mergeCell ref="I1794:I1795"/>
    <mergeCell ref="J1794:J1795"/>
    <mergeCell ref="K1794:K1795"/>
    <mergeCell ref="L1794:L1795"/>
    <mergeCell ref="M1792:M1793"/>
    <mergeCell ref="N1792:N1793"/>
    <mergeCell ref="O1792:O1793"/>
    <mergeCell ref="P1792:P1793"/>
    <mergeCell ref="A1794:A1795"/>
    <mergeCell ref="B1794:B1795"/>
    <mergeCell ref="C1794:C1795"/>
    <mergeCell ref="D1794:D1795"/>
    <mergeCell ref="E1794:E1795"/>
    <mergeCell ref="F1794:F1795"/>
    <mergeCell ref="G1792:G1793"/>
    <mergeCell ref="H1792:H1793"/>
    <mergeCell ref="I1792:I1793"/>
    <mergeCell ref="J1792:J1793"/>
    <mergeCell ref="K1792:K1793"/>
    <mergeCell ref="L1792:L1793"/>
    <mergeCell ref="M1789:M1790"/>
    <mergeCell ref="N1789:N1790"/>
    <mergeCell ref="O1789:O1790"/>
    <mergeCell ref="P1789:P1790"/>
    <mergeCell ref="A1792:A1793"/>
    <mergeCell ref="B1792:B1793"/>
    <mergeCell ref="C1792:C1793"/>
    <mergeCell ref="D1792:D1793"/>
    <mergeCell ref="E1792:E1793"/>
    <mergeCell ref="F1792:F1793"/>
    <mergeCell ref="G1789:G1790"/>
    <mergeCell ref="H1789:H1790"/>
    <mergeCell ref="I1789:I1790"/>
    <mergeCell ref="J1789:J1790"/>
    <mergeCell ref="K1789:K1790"/>
    <mergeCell ref="L1789:L1790"/>
    <mergeCell ref="M1801:M1802"/>
    <mergeCell ref="N1801:N1802"/>
    <mergeCell ref="O1801:O1802"/>
    <mergeCell ref="P1801:P1802"/>
    <mergeCell ref="A1803:A1804"/>
    <mergeCell ref="B1803:B1804"/>
    <mergeCell ref="C1803:C1804"/>
    <mergeCell ref="D1803:D1804"/>
    <mergeCell ref="E1803:E1804"/>
    <mergeCell ref="F1803:F1804"/>
    <mergeCell ref="G1801:G1802"/>
    <mergeCell ref="H1801:H1802"/>
    <mergeCell ref="I1801:I1802"/>
    <mergeCell ref="J1801:J1802"/>
    <mergeCell ref="K1801:K1802"/>
    <mergeCell ref="L1801:L1802"/>
    <mergeCell ref="M1799:M1800"/>
    <mergeCell ref="N1799:N1800"/>
    <mergeCell ref="O1799:O1800"/>
    <mergeCell ref="P1799:P1800"/>
    <mergeCell ref="A1801:A1802"/>
    <mergeCell ref="B1801:B1802"/>
    <mergeCell ref="C1801:C1802"/>
    <mergeCell ref="D1801:D1802"/>
    <mergeCell ref="E1801:E1802"/>
    <mergeCell ref="F1801:F1802"/>
    <mergeCell ref="G1799:G1800"/>
    <mergeCell ref="H1799:H1800"/>
    <mergeCell ref="I1799:I1800"/>
    <mergeCell ref="J1799:J1800"/>
    <mergeCell ref="K1799:K1800"/>
    <mergeCell ref="L1799:L1800"/>
    <mergeCell ref="M1797:M1798"/>
    <mergeCell ref="N1797:N1798"/>
    <mergeCell ref="O1797:O1798"/>
    <mergeCell ref="P1797:P1798"/>
    <mergeCell ref="A1799:A1800"/>
    <mergeCell ref="B1799:B1800"/>
    <mergeCell ref="C1799:C1800"/>
    <mergeCell ref="D1799:D1800"/>
    <mergeCell ref="E1799:E1800"/>
    <mergeCell ref="F1799:F1800"/>
    <mergeCell ref="G1797:G1798"/>
    <mergeCell ref="H1797:H1798"/>
    <mergeCell ref="I1797:I1798"/>
    <mergeCell ref="J1797:J1798"/>
    <mergeCell ref="K1797:K1798"/>
    <mergeCell ref="L1797:L1798"/>
    <mergeCell ref="M1808:M1809"/>
    <mergeCell ref="N1808:N1809"/>
    <mergeCell ref="O1808:O1809"/>
    <mergeCell ref="P1808:P1809"/>
    <mergeCell ref="A1810:A1811"/>
    <mergeCell ref="B1810:B1811"/>
    <mergeCell ref="C1810:C1811"/>
    <mergeCell ref="D1810:D1811"/>
    <mergeCell ref="E1810:E1811"/>
    <mergeCell ref="F1810:F1811"/>
    <mergeCell ref="G1808:G1809"/>
    <mergeCell ref="H1808:H1809"/>
    <mergeCell ref="I1808:I1809"/>
    <mergeCell ref="J1808:J1809"/>
    <mergeCell ref="K1808:K1809"/>
    <mergeCell ref="L1808:L1809"/>
    <mergeCell ref="M1806:M1807"/>
    <mergeCell ref="N1806:N1807"/>
    <mergeCell ref="O1806:O1807"/>
    <mergeCell ref="P1806:P1807"/>
    <mergeCell ref="A1808:A1809"/>
    <mergeCell ref="B1808:B1809"/>
    <mergeCell ref="C1808:C1809"/>
    <mergeCell ref="D1808:D1809"/>
    <mergeCell ref="E1808:E1809"/>
    <mergeCell ref="F1808:F1809"/>
    <mergeCell ref="G1806:G1807"/>
    <mergeCell ref="H1806:H1807"/>
    <mergeCell ref="I1806:I1807"/>
    <mergeCell ref="J1806:J1807"/>
    <mergeCell ref="K1806:K1807"/>
    <mergeCell ref="L1806:L1807"/>
    <mergeCell ref="M1803:M1804"/>
    <mergeCell ref="N1803:N1804"/>
    <mergeCell ref="O1803:O1804"/>
    <mergeCell ref="P1803:P1804"/>
    <mergeCell ref="A1806:A1807"/>
    <mergeCell ref="B1806:B1807"/>
    <mergeCell ref="C1806:C1807"/>
    <mergeCell ref="D1806:D1807"/>
    <mergeCell ref="E1806:E1807"/>
    <mergeCell ref="F1806:F1807"/>
    <mergeCell ref="G1803:G1804"/>
    <mergeCell ref="H1803:H1804"/>
    <mergeCell ref="I1803:I1804"/>
    <mergeCell ref="J1803:J1804"/>
    <mergeCell ref="K1803:K1804"/>
    <mergeCell ref="L1803:L1804"/>
    <mergeCell ref="M1815:M1816"/>
    <mergeCell ref="N1815:N1816"/>
    <mergeCell ref="O1815:O1816"/>
    <mergeCell ref="P1815:P1816"/>
    <mergeCell ref="A1818:A1819"/>
    <mergeCell ref="B1818:B1819"/>
    <mergeCell ref="C1818:C1819"/>
    <mergeCell ref="D1818:D1819"/>
    <mergeCell ref="E1818:E1819"/>
    <mergeCell ref="F1818:F1819"/>
    <mergeCell ref="G1815:G1816"/>
    <mergeCell ref="H1815:H1816"/>
    <mergeCell ref="I1815:I1816"/>
    <mergeCell ref="J1815:J1816"/>
    <mergeCell ref="K1815:K1816"/>
    <mergeCell ref="L1815:L1816"/>
    <mergeCell ref="M1813:M1814"/>
    <mergeCell ref="N1813:N1814"/>
    <mergeCell ref="O1813:O1814"/>
    <mergeCell ref="P1813:P1814"/>
    <mergeCell ref="A1815:A1816"/>
    <mergeCell ref="B1815:B1816"/>
    <mergeCell ref="C1815:C1816"/>
    <mergeCell ref="D1815:D1816"/>
    <mergeCell ref="E1815:E1816"/>
    <mergeCell ref="F1815:F1816"/>
    <mergeCell ref="G1813:G1814"/>
    <mergeCell ref="H1813:H1814"/>
    <mergeCell ref="I1813:I1814"/>
    <mergeCell ref="J1813:J1814"/>
    <mergeCell ref="K1813:K1814"/>
    <mergeCell ref="L1813:L1814"/>
    <mergeCell ref="M1810:M1811"/>
    <mergeCell ref="N1810:N1811"/>
    <mergeCell ref="O1810:O1811"/>
    <mergeCell ref="P1810:P1811"/>
    <mergeCell ref="A1813:A1814"/>
    <mergeCell ref="B1813:B1814"/>
    <mergeCell ref="C1813:C1814"/>
    <mergeCell ref="D1813:D1814"/>
    <mergeCell ref="E1813:E1814"/>
    <mergeCell ref="F1813:F1814"/>
    <mergeCell ref="G1810:G1811"/>
    <mergeCell ref="H1810:H1811"/>
    <mergeCell ref="I1810:I1811"/>
    <mergeCell ref="J1810:J1811"/>
    <mergeCell ref="K1810:K1811"/>
    <mergeCell ref="L1810:L1811"/>
    <mergeCell ref="M1822:M1823"/>
    <mergeCell ref="N1822:N1823"/>
    <mergeCell ref="O1822:O1823"/>
    <mergeCell ref="P1822:P1823"/>
    <mergeCell ref="A1824:A1825"/>
    <mergeCell ref="B1824:B1825"/>
    <mergeCell ref="C1824:C1825"/>
    <mergeCell ref="D1824:D1825"/>
    <mergeCell ref="E1824:E1825"/>
    <mergeCell ref="F1824:F1825"/>
    <mergeCell ref="G1822:G1823"/>
    <mergeCell ref="H1822:H1823"/>
    <mergeCell ref="I1822:I1823"/>
    <mergeCell ref="J1822:J1823"/>
    <mergeCell ref="K1822:K1823"/>
    <mergeCell ref="L1822:L1823"/>
    <mergeCell ref="M1820:M1821"/>
    <mergeCell ref="N1820:N1821"/>
    <mergeCell ref="O1820:O1821"/>
    <mergeCell ref="P1820:P1821"/>
    <mergeCell ref="A1822:A1823"/>
    <mergeCell ref="B1822:B1823"/>
    <mergeCell ref="C1822:C1823"/>
    <mergeCell ref="D1822:D1823"/>
    <mergeCell ref="E1822:E1823"/>
    <mergeCell ref="F1822:F1823"/>
    <mergeCell ref="G1820:G1821"/>
    <mergeCell ref="H1820:H1821"/>
    <mergeCell ref="I1820:I1821"/>
    <mergeCell ref="J1820:J1821"/>
    <mergeCell ref="K1820:K1821"/>
    <mergeCell ref="L1820:L1821"/>
    <mergeCell ref="M1818:M1819"/>
    <mergeCell ref="N1818:N1819"/>
    <mergeCell ref="O1818:O1819"/>
    <mergeCell ref="P1818:P1819"/>
    <mergeCell ref="A1820:A1821"/>
    <mergeCell ref="B1820:B1821"/>
    <mergeCell ref="C1820:C1821"/>
    <mergeCell ref="D1820:D1821"/>
    <mergeCell ref="E1820:E1821"/>
    <mergeCell ref="F1820:F1821"/>
    <mergeCell ref="G1818:G1819"/>
    <mergeCell ref="H1818:H1819"/>
    <mergeCell ref="I1818:I1819"/>
    <mergeCell ref="J1818:J1819"/>
    <mergeCell ref="K1818:K1819"/>
    <mergeCell ref="L1818:L1819"/>
    <mergeCell ref="M1828:M1829"/>
    <mergeCell ref="N1828:N1829"/>
    <mergeCell ref="O1828:O1829"/>
    <mergeCell ref="P1828:P1829"/>
    <mergeCell ref="A1830:A1831"/>
    <mergeCell ref="B1830:B1831"/>
    <mergeCell ref="C1830:C1831"/>
    <mergeCell ref="D1830:D1831"/>
    <mergeCell ref="E1830:E1831"/>
    <mergeCell ref="F1830:F1831"/>
    <mergeCell ref="G1828:G1829"/>
    <mergeCell ref="H1828:H1829"/>
    <mergeCell ref="I1828:I1829"/>
    <mergeCell ref="J1828:J1829"/>
    <mergeCell ref="K1828:K1829"/>
    <mergeCell ref="L1828:L1829"/>
    <mergeCell ref="M1826:M1827"/>
    <mergeCell ref="N1826:N1827"/>
    <mergeCell ref="O1826:O1827"/>
    <mergeCell ref="P1826:P1827"/>
    <mergeCell ref="A1828:A1829"/>
    <mergeCell ref="B1828:B1829"/>
    <mergeCell ref="C1828:C1829"/>
    <mergeCell ref="D1828:D1829"/>
    <mergeCell ref="E1828:E1829"/>
    <mergeCell ref="F1828:F1829"/>
    <mergeCell ref="G1826:G1827"/>
    <mergeCell ref="H1826:H1827"/>
    <mergeCell ref="I1826:I1827"/>
    <mergeCell ref="J1826:J1827"/>
    <mergeCell ref="K1826:K1827"/>
    <mergeCell ref="L1826:L1827"/>
    <mergeCell ref="M1824:M1825"/>
    <mergeCell ref="N1824:N1825"/>
    <mergeCell ref="O1824:O1825"/>
    <mergeCell ref="P1824:P1825"/>
    <mergeCell ref="A1826:A1827"/>
    <mergeCell ref="B1826:B1827"/>
    <mergeCell ref="C1826:C1827"/>
    <mergeCell ref="D1826:D1827"/>
    <mergeCell ref="E1826:E1827"/>
    <mergeCell ref="F1826:F1827"/>
    <mergeCell ref="G1824:G1825"/>
    <mergeCell ref="H1824:H1825"/>
    <mergeCell ref="I1824:I1825"/>
    <mergeCell ref="J1824:J1825"/>
    <mergeCell ref="K1824:K1825"/>
    <mergeCell ref="L1824:L1825"/>
    <mergeCell ref="M1834:M1835"/>
    <mergeCell ref="N1834:N1835"/>
    <mergeCell ref="O1834:O1835"/>
    <mergeCell ref="P1834:P1835"/>
    <mergeCell ref="A1836:A1837"/>
    <mergeCell ref="B1836:B1837"/>
    <mergeCell ref="C1836:C1837"/>
    <mergeCell ref="D1836:D1837"/>
    <mergeCell ref="E1836:E1837"/>
    <mergeCell ref="F1836:F1837"/>
    <mergeCell ref="G1834:G1835"/>
    <mergeCell ref="H1834:H1835"/>
    <mergeCell ref="I1834:I1835"/>
    <mergeCell ref="J1834:J1835"/>
    <mergeCell ref="K1834:K1835"/>
    <mergeCell ref="L1834:L1835"/>
    <mergeCell ref="M1832:M1833"/>
    <mergeCell ref="N1832:N1833"/>
    <mergeCell ref="O1832:O1833"/>
    <mergeCell ref="P1832:P1833"/>
    <mergeCell ref="A1834:A1835"/>
    <mergeCell ref="B1834:B1835"/>
    <mergeCell ref="C1834:C1835"/>
    <mergeCell ref="D1834:D1835"/>
    <mergeCell ref="E1834:E1835"/>
    <mergeCell ref="F1834:F1835"/>
    <mergeCell ref="G1832:G1833"/>
    <mergeCell ref="H1832:H1833"/>
    <mergeCell ref="I1832:I1833"/>
    <mergeCell ref="J1832:J1833"/>
    <mergeCell ref="K1832:K1833"/>
    <mergeCell ref="L1832:L1833"/>
    <mergeCell ref="M1830:M1831"/>
    <mergeCell ref="N1830:N1831"/>
    <mergeCell ref="O1830:O1831"/>
    <mergeCell ref="P1830:P1831"/>
    <mergeCell ref="A1832:A1833"/>
    <mergeCell ref="B1832:B1833"/>
    <mergeCell ref="C1832:C1833"/>
    <mergeCell ref="D1832:D1833"/>
    <mergeCell ref="E1832:E1833"/>
    <mergeCell ref="F1832:F1833"/>
    <mergeCell ref="G1830:G1831"/>
    <mergeCell ref="H1830:H1831"/>
    <mergeCell ref="I1830:I1831"/>
    <mergeCell ref="J1830:J1831"/>
    <mergeCell ref="K1830:K1831"/>
    <mergeCell ref="L1830:L1831"/>
    <mergeCell ref="M1844:M1845"/>
    <mergeCell ref="N1844:N1845"/>
    <mergeCell ref="O1844:O1845"/>
    <mergeCell ref="P1844:P1845"/>
    <mergeCell ref="A1846:A1847"/>
    <mergeCell ref="B1846:B1847"/>
    <mergeCell ref="C1846:C1847"/>
    <mergeCell ref="D1846:D1847"/>
    <mergeCell ref="E1846:E1847"/>
    <mergeCell ref="F1846:F1847"/>
    <mergeCell ref="G1844:G1845"/>
    <mergeCell ref="H1844:H1845"/>
    <mergeCell ref="I1844:I1845"/>
    <mergeCell ref="J1844:J1845"/>
    <mergeCell ref="K1844:K1845"/>
    <mergeCell ref="L1844:L1845"/>
    <mergeCell ref="M1838:M1839"/>
    <mergeCell ref="N1838:N1839"/>
    <mergeCell ref="O1838:O1839"/>
    <mergeCell ref="P1838:P1839"/>
    <mergeCell ref="A1844:A1845"/>
    <mergeCell ref="B1844:B1845"/>
    <mergeCell ref="C1844:C1845"/>
    <mergeCell ref="D1844:D1845"/>
    <mergeCell ref="E1844:E1845"/>
    <mergeCell ref="F1844:F1845"/>
    <mergeCell ref="G1838:G1839"/>
    <mergeCell ref="H1838:H1839"/>
    <mergeCell ref="I1838:I1839"/>
    <mergeCell ref="J1838:J1839"/>
    <mergeCell ref="K1838:K1839"/>
    <mergeCell ref="L1838:L1839"/>
    <mergeCell ref="M1836:M1837"/>
    <mergeCell ref="N1836:N1837"/>
    <mergeCell ref="O1836:O1837"/>
    <mergeCell ref="P1836:P1837"/>
    <mergeCell ref="A1838:A1839"/>
    <mergeCell ref="B1838:B1839"/>
    <mergeCell ref="C1838:C1839"/>
    <mergeCell ref="D1838:D1839"/>
    <mergeCell ref="E1838:E1839"/>
    <mergeCell ref="F1838:F1839"/>
    <mergeCell ref="G1836:G1837"/>
    <mergeCell ref="H1836:H1837"/>
    <mergeCell ref="I1836:I1837"/>
    <mergeCell ref="J1836:J1837"/>
    <mergeCell ref="K1836:K1837"/>
    <mergeCell ref="L1836:L1837"/>
    <mergeCell ref="M1850:M1851"/>
    <mergeCell ref="N1850:N1851"/>
    <mergeCell ref="O1850:O1851"/>
    <mergeCell ref="P1850:P1851"/>
    <mergeCell ref="A1852:A1853"/>
    <mergeCell ref="B1852:B1853"/>
    <mergeCell ref="C1852:C1853"/>
    <mergeCell ref="D1852:D1853"/>
    <mergeCell ref="E1852:E1853"/>
    <mergeCell ref="F1852:F1853"/>
    <mergeCell ref="G1850:G1851"/>
    <mergeCell ref="H1850:H1851"/>
    <mergeCell ref="I1850:I1851"/>
    <mergeCell ref="J1850:J1851"/>
    <mergeCell ref="K1850:K1851"/>
    <mergeCell ref="L1850:L1851"/>
    <mergeCell ref="M1848:M1849"/>
    <mergeCell ref="N1848:N1849"/>
    <mergeCell ref="O1848:O1849"/>
    <mergeCell ref="P1848:P1849"/>
    <mergeCell ref="A1850:A1851"/>
    <mergeCell ref="B1850:B1851"/>
    <mergeCell ref="C1850:C1851"/>
    <mergeCell ref="D1850:D1851"/>
    <mergeCell ref="E1850:E1851"/>
    <mergeCell ref="F1850:F1851"/>
    <mergeCell ref="G1848:G1849"/>
    <mergeCell ref="H1848:H1849"/>
    <mergeCell ref="I1848:I1849"/>
    <mergeCell ref="J1848:J1849"/>
    <mergeCell ref="K1848:K1849"/>
    <mergeCell ref="L1848:L1849"/>
    <mergeCell ref="M1846:M1847"/>
    <mergeCell ref="N1846:N1847"/>
    <mergeCell ref="O1846:O1847"/>
    <mergeCell ref="P1846:P1847"/>
    <mergeCell ref="A1848:A1849"/>
    <mergeCell ref="B1848:B1849"/>
    <mergeCell ref="C1848:C1849"/>
    <mergeCell ref="D1848:D1849"/>
    <mergeCell ref="E1848:E1849"/>
    <mergeCell ref="F1848:F1849"/>
    <mergeCell ref="G1846:G1847"/>
    <mergeCell ref="H1846:H1847"/>
    <mergeCell ref="I1846:I1847"/>
    <mergeCell ref="J1846:J1847"/>
    <mergeCell ref="K1846:K1847"/>
    <mergeCell ref="L1846:L1847"/>
    <mergeCell ref="M1856:M1857"/>
    <mergeCell ref="N1856:N1857"/>
    <mergeCell ref="O1856:O1857"/>
    <mergeCell ref="P1856:P1857"/>
    <mergeCell ref="A1859:A1860"/>
    <mergeCell ref="B1859:B1860"/>
    <mergeCell ref="C1859:C1860"/>
    <mergeCell ref="D1859:D1860"/>
    <mergeCell ref="E1859:E1860"/>
    <mergeCell ref="F1859:F1860"/>
    <mergeCell ref="G1856:G1857"/>
    <mergeCell ref="H1856:H1857"/>
    <mergeCell ref="I1856:I1857"/>
    <mergeCell ref="J1856:J1857"/>
    <mergeCell ref="K1856:K1857"/>
    <mergeCell ref="L1856:L1857"/>
    <mergeCell ref="M1854:M1855"/>
    <mergeCell ref="N1854:N1855"/>
    <mergeCell ref="O1854:O1855"/>
    <mergeCell ref="P1854:P1855"/>
    <mergeCell ref="A1856:A1857"/>
    <mergeCell ref="B1856:B1857"/>
    <mergeCell ref="C1856:C1857"/>
    <mergeCell ref="D1856:D1857"/>
    <mergeCell ref="E1856:E1857"/>
    <mergeCell ref="F1856:F1857"/>
    <mergeCell ref="G1854:G1855"/>
    <mergeCell ref="H1854:H1855"/>
    <mergeCell ref="I1854:I1855"/>
    <mergeCell ref="J1854:J1855"/>
    <mergeCell ref="K1854:K1855"/>
    <mergeCell ref="L1854:L1855"/>
    <mergeCell ref="M1852:M1853"/>
    <mergeCell ref="N1852:N1853"/>
    <mergeCell ref="O1852:O1853"/>
    <mergeCell ref="P1852:P1853"/>
    <mergeCell ref="A1854:A1855"/>
    <mergeCell ref="B1854:B1855"/>
    <mergeCell ref="C1854:C1855"/>
    <mergeCell ref="D1854:D1855"/>
    <mergeCell ref="E1854:E1855"/>
    <mergeCell ref="F1854:F1855"/>
    <mergeCell ref="G1852:G1853"/>
    <mergeCell ref="H1852:H1853"/>
    <mergeCell ref="I1852:I1853"/>
    <mergeCell ref="J1852:J1853"/>
    <mergeCell ref="K1852:K1853"/>
    <mergeCell ref="L1852:L1853"/>
    <mergeCell ref="M1864:M1865"/>
    <mergeCell ref="N1864:N1865"/>
    <mergeCell ref="O1864:O1865"/>
    <mergeCell ref="P1864:P1865"/>
    <mergeCell ref="A1867:A1868"/>
    <mergeCell ref="B1867:B1868"/>
    <mergeCell ref="C1867:C1868"/>
    <mergeCell ref="D1867:D1868"/>
    <mergeCell ref="E1867:E1868"/>
    <mergeCell ref="F1867:F1868"/>
    <mergeCell ref="G1864:G1865"/>
    <mergeCell ref="H1864:H1865"/>
    <mergeCell ref="I1864:I1865"/>
    <mergeCell ref="J1864:J1865"/>
    <mergeCell ref="K1864:K1865"/>
    <mergeCell ref="L1864:L1865"/>
    <mergeCell ref="M1861:M1862"/>
    <mergeCell ref="N1861:N1862"/>
    <mergeCell ref="O1861:O1862"/>
    <mergeCell ref="P1861:P1862"/>
    <mergeCell ref="A1864:A1865"/>
    <mergeCell ref="B1864:B1865"/>
    <mergeCell ref="C1864:C1865"/>
    <mergeCell ref="D1864:D1865"/>
    <mergeCell ref="E1864:E1865"/>
    <mergeCell ref="F1864:F1865"/>
    <mergeCell ref="G1861:G1862"/>
    <mergeCell ref="H1861:H1862"/>
    <mergeCell ref="I1861:I1862"/>
    <mergeCell ref="J1861:J1862"/>
    <mergeCell ref="K1861:K1862"/>
    <mergeCell ref="L1861:L1862"/>
    <mergeCell ref="M1859:M1860"/>
    <mergeCell ref="N1859:N1860"/>
    <mergeCell ref="O1859:O1860"/>
    <mergeCell ref="P1859:P1860"/>
    <mergeCell ref="A1861:A1862"/>
    <mergeCell ref="B1861:B1862"/>
    <mergeCell ref="C1861:C1862"/>
    <mergeCell ref="D1861:D1862"/>
    <mergeCell ref="E1861:E1862"/>
    <mergeCell ref="F1861:F1862"/>
    <mergeCell ref="G1859:G1860"/>
    <mergeCell ref="H1859:H1860"/>
    <mergeCell ref="I1859:I1860"/>
    <mergeCell ref="J1859:J1860"/>
    <mergeCell ref="K1859:K1860"/>
    <mergeCell ref="L1859:L1860"/>
    <mergeCell ref="M1872:M1873"/>
    <mergeCell ref="N1872:N1873"/>
    <mergeCell ref="O1872:O1873"/>
    <mergeCell ref="P1872:P1873"/>
    <mergeCell ref="A1875:A1876"/>
    <mergeCell ref="B1875:B1876"/>
    <mergeCell ref="C1875:C1876"/>
    <mergeCell ref="D1875:D1876"/>
    <mergeCell ref="E1875:E1876"/>
    <mergeCell ref="F1875:F1876"/>
    <mergeCell ref="G1872:G1873"/>
    <mergeCell ref="H1872:H1873"/>
    <mergeCell ref="I1872:I1873"/>
    <mergeCell ref="J1872:J1873"/>
    <mergeCell ref="K1872:K1873"/>
    <mergeCell ref="L1872:L1873"/>
    <mergeCell ref="M1870:M1871"/>
    <mergeCell ref="N1870:N1871"/>
    <mergeCell ref="O1870:O1871"/>
    <mergeCell ref="P1870:P1871"/>
    <mergeCell ref="A1872:A1873"/>
    <mergeCell ref="B1872:B1873"/>
    <mergeCell ref="C1872:C1873"/>
    <mergeCell ref="D1872:D1873"/>
    <mergeCell ref="E1872:E1873"/>
    <mergeCell ref="F1872:F1873"/>
    <mergeCell ref="G1870:G1871"/>
    <mergeCell ref="H1870:H1871"/>
    <mergeCell ref="I1870:I1871"/>
    <mergeCell ref="J1870:J1871"/>
    <mergeCell ref="K1870:K1871"/>
    <mergeCell ref="L1870:L1871"/>
    <mergeCell ref="M1867:M1868"/>
    <mergeCell ref="N1867:N1868"/>
    <mergeCell ref="O1867:O1868"/>
    <mergeCell ref="P1867:P1868"/>
    <mergeCell ref="A1870:A1871"/>
    <mergeCell ref="B1870:B1871"/>
    <mergeCell ref="C1870:C1871"/>
    <mergeCell ref="D1870:D1871"/>
    <mergeCell ref="E1870:E1871"/>
    <mergeCell ref="F1870:F1871"/>
    <mergeCell ref="G1867:G1868"/>
    <mergeCell ref="H1867:H1868"/>
    <mergeCell ref="I1867:I1868"/>
    <mergeCell ref="J1867:J1868"/>
    <mergeCell ref="K1867:K1868"/>
    <mergeCell ref="L1867:L1868"/>
    <mergeCell ref="M1880:M1881"/>
    <mergeCell ref="N1880:N1881"/>
    <mergeCell ref="O1880:O1881"/>
    <mergeCell ref="P1880:P1881"/>
    <mergeCell ref="A1882:A1883"/>
    <mergeCell ref="B1882:B1883"/>
    <mergeCell ref="C1882:C1883"/>
    <mergeCell ref="D1882:D1883"/>
    <mergeCell ref="E1882:E1883"/>
    <mergeCell ref="F1882:F1883"/>
    <mergeCell ref="G1880:G1881"/>
    <mergeCell ref="H1880:H1881"/>
    <mergeCell ref="I1880:I1881"/>
    <mergeCell ref="J1880:J1881"/>
    <mergeCell ref="K1880:K1881"/>
    <mergeCell ref="L1880:L1881"/>
    <mergeCell ref="M1877:M1878"/>
    <mergeCell ref="N1877:N1878"/>
    <mergeCell ref="O1877:O1878"/>
    <mergeCell ref="P1877:P1878"/>
    <mergeCell ref="A1880:A1881"/>
    <mergeCell ref="B1880:B1881"/>
    <mergeCell ref="C1880:C1881"/>
    <mergeCell ref="D1880:D1881"/>
    <mergeCell ref="E1880:E1881"/>
    <mergeCell ref="F1880:F1881"/>
    <mergeCell ref="G1877:G1878"/>
    <mergeCell ref="H1877:H1878"/>
    <mergeCell ref="I1877:I1878"/>
    <mergeCell ref="J1877:J1878"/>
    <mergeCell ref="K1877:K1878"/>
    <mergeCell ref="L1877:L1878"/>
    <mergeCell ref="M1875:M1876"/>
    <mergeCell ref="N1875:N1876"/>
    <mergeCell ref="O1875:O1876"/>
    <mergeCell ref="P1875:P1876"/>
    <mergeCell ref="A1877:A1878"/>
    <mergeCell ref="B1877:B1878"/>
    <mergeCell ref="C1877:C1878"/>
    <mergeCell ref="D1877:D1878"/>
    <mergeCell ref="E1877:E1878"/>
    <mergeCell ref="F1877:F1878"/>
    <mergeCell ref="G1875:G1876"/>
    <mergeCell ref="H1875:H1876"/>
    <mergeCell ref="I1875:I1876"/>
    <mergeCell ref="J1875:J1876"/>
    <mergeCell ref="K1875:K1876"/>
    <mergeCell ref="L1875:L1876"/>
    <mergeCell ref="M1887:M1888"/>
    <mergeCell ref="N1887:N1888"/>
    <mergeCell ref="O1887:O1888"/>
    <mergeCell ref="P1887:P1888"/>
    <mergeCell ref="A1889:A1890"/>
    <mergeCell ref="B1889:B1890"/>
    <mergeCell ref="C1889:C1890"/>
    <mergeCell ref="D1889:D1890"/>
    <mergeCell ref="E1889:E1890"/>
    <mergeCell ref="F1889:F1890"/>
    <mergeCell ref="G1887:G1888"/>
    <mergeCell ref="H1887:H1888"/>
    <mergeCell ref="I1887:I1888"/>
    <mergeCell ref="J1887:J1888"/>
    <mergeCell ref="K1887:K1888"/>
    <mergeCell ref="L1887:L1888"/>
    <mergeCell ref="M1884:M1885"/>
    <mergeCell ref="N1884:N1885"/>
    <mergeCell ref="O1884:O1885"/>
    <mergeCell ref="P1884:P1885"/>
    <mergeCell ref="A1887:A1888"/>
    <mergeCell ref="B1887:B1888"/>
    <mergeCell ref="C1887:C1888"/>
    <mergeCell ref="D1887:D1888"/>
    <mergeCell ref="E1887:E1888"/>
    <mergeCell ref="F1887:F1888"/>
    <mergeCell ref="G1884:G1885"/>
    <mergeCell ref="H1884:H1885"/>
    <mergeCell ref="I1884:I1885"/>
    <mergeCell ref="J1884:J1885"/>
    <mergeCell ref="K1884:K1885"/>
    <mergeCell ref="L1884:L1885"/>
    <mergeCell ref="M1882:M1883"/>
    <mergeCell ref="N1882:N1883"/>
    <mergeCell ref="O1882:O1883"/>
    <mergeCell ref="P1882:P1883"/>
    <mergeCell ref="A1884:A1885"/>
    <mergeCell ref="B1884:B1885"/>
    <mergeCell ref="C1884:C1885"/>
    <mergeCell ref="D1884:D1885"/>
    <mergeCell ref="E1884:E1885"/>
    <mergeCell ref="F1884:F1885"/>
    <mergeCell ref="G1882:G1883"/>
    <mergeCell ref="H1882:H1883"/>
    <mergeCell ref="I1882:I1883"/>
    <mergeCell ref="J1882:J1883"/>
    <mergeCell ref="K1882:K1883"/>
    <mergeCell ref="L1882:L1883"/>
    <mergeCell ref="M1893:M1894"/>
    <mergeCell ref="N1893:N1894"/>
    <mergeCell ref="O1893:O1894"/>
    <mergeCell ref="P1893:P1894"/>
    <mergeCell ref="A1895:A1896"/>
    <mergeCell ref="B1895:B1896"/>
    <mergeCell ref="C1895:C1896"/>
    <mergeCell ref="D1895:D1896"/>
    <mergeCell ref="E1895:E1896"/>
    <mergeCell ref="F1895:F1896"/>
    <mergeCell ref="G1893:G1894"/>
    <mergeCell ref="H1893:H1894"/>
    <mergeCell ref="I1893:I1894"/>
    <mergeCell ref="J1893:J1894"/>
    <mergeCell ref="K1893:K1894"/>
    <mergeCell ref="L1893:L1894"/>
    <mergeCell ref="M1891:M1892"/>
    <mergeCell ref="N1891:N1892"/>
    <mergeCell ref="O1891:O1892"/>
    <mergeCell ref="P1891:P1892"/>
    <mergeCell ref="A1893:A1894"/>
    <mergeCell ref="B1893:B1894"/>
    <mergeCell ref="C1893:C1894"/>
    <mergeCell ref="D1893:D1894"/>
    <mergeCell ref="E1893:E1894"/>
    <mergeCell ref="F1893:F1894"/>
    <mergeCell ref="G1891:G1892"/>
    <mergeCell ref="H1891:H1892"/>
    <mergeCell ref="I1891:I1892"/>
    <mergeCell ref="J1891:J1892"/>
    <mergeCell ref="K1891:K1892"/>
    <mergeCell ref="L1891:L1892"/>
    <mergeCell ref="M1889:M1890"/>
    <mergeCell ref="N1889:N1890"/>
    <mergeCell ref="O1889:O1890"/>
    <mergeCell ref="P1889:P1890"/>
    <mergeCell ref="A1891:A1892"/>
    <mergeCell ref="B1891:B1892"/>
    <mergeCell ref="C1891:C1892"/>
    <mergeCell ref="D1891:D1892"/>
    <mergeCell ref="E1891:E1892"/>
    <mergeCell ref="F1891:F1892"/>
    <mergeCell ref="G1889:G1890"/>
    <mergeCell ref="H1889:H1890"/>
    <mergeCell ref="I1889:I1890"/>
    <mergeCell ref="J1889:J1890"/>
    <mergeCell ref="K1889:K1890"/>
    <mergeCell ref="L1889:L1890"/>
    <mergeCell ref="M1899:M1900"/>
    <mergeCell ref="N1899:N1900"/>
    <mergeCell ref="O1899:O1900"/>
    <mergeCell ref="P1899:P1900"/>
    <mergeCell ref="A1901:A1903"/>
    <mergeCell ref="B1901:B1903"/>
    <mergeCell ref="C1901:C1903"/>
    <mergeCell ref="D1901:D1903"/>
    <mergeCell ref="E1901:E1903"/>
    <mergeCell ref="F1901:F1903"/>
    <mergeCell ref="G1899:G1900"/>
    <mergeCell ref="H1899:H1900"/>
    <mergeCell ref="I1899:I1900"/>
    <mergeCell ref="J1899:J1900"/>
    <mergeCell ref="K1899:K1900"/>
    <mergeCell ref="L1899:L1900"/>
    <mergeCell ref="M1897:M1898"/>
    <mergeCell ref="N1897:N1898"/>
    <mergeCell ref="O1897:O1898"/>
    <mergeCell ref="P1897:P1898"/>
    <mergeCell ref="A1899:A1900"/>
    <mergeCell ref="B1899:B1900"/>
    <mergeCell ref="C1899:C1900"/>
    <mergeCell ref="D1899:D1900"/>
    <mergeCell ref="E1899:E1900"/>
    <mergeCell ref="F1899:F1900"/>
    <mergeCell ref="G1897:G1898"/>
    <mergeCell ref="H1897:H1898"/>
    <mergeCell ref="I1897:I1898"/>
    <mergeCell ref="J1897:J1898"/>
    <mergeCell ref="K1897:K1898"/>
    <mergeCell ref="L1897:L1898"/>
    <mergeCell ref="M1895:M1896"/>
    <mergeCell ref="N1895:N1896"/>
    <mergeCell ref="O1895:O1896"/>
    <mergeCell ref="P1895:P1896"/>
    <mergeCell ref="A1897:A1898"/>
    <mergeCell ref="B1897:B1898"/>
    <mergeCell ref="C1897:C1898"/>
    <mergeCell ref="D1897:D1898"/>
    <mergeCell ref="E1897:E1898"/>
    <mergeCell ref="F1897:F1898"/>
    <mergeCell ref="G1895:G1896"/>
    <mergeCell ref="H1895:H1896"/>
    <mergeCell ref="I1895:I1896"/>
    <mergeCell ref="J1895:J1896"/>
    <mergeCell ref="K1895:K1896"/>
    <mergeCell ref="L1895:L1896"/>
    <mergeCell ref="M1907:M1908"/>
    <mergeCell ref="N1907:N1908"/>
    <mergeCell ref="O1907:O1908"/>
    <mergeCell ref="P1907:P1908"/>
    <mergeCell ref="A1910:A1911"/>
    <mergeCell ref="B1910:B1911"/>
    <mergeCell ref="C1910:C1911"/>
    <mergeCell ref="D1910:D1911"/>
    <mergeCell ref="E1910:E1911"/>
    <mergeCell ref="F1910:F1911"/>
    <mergeCell ref="G1907:G1908"/>
    <mergeCell ref="H1907:H1908"/>
    <mergeCell ref="I1907:I1908"/>
    <mergeCell ref="J1907:J1908"/>
    <mergeCell ref="K1907:K1908"/>
    <mergeCell ref="L1907:L1908"/>
    <mergeCell ref="M1904:M1905"/>
    <mergeCell ref="N1904:N1905"/>
    <mergeCell ref="O1904:O1905"/>
    <mergeCell ref="P1904:P1905"/>
    <mergeCell ref="A1907:A1908"/>
    <mergeCell ref="B1907:B1908"/>
    <mergeCell ref="C1907:C1908"/>
    <mergeCell ref="D1907:D1908"/>
    <mergeCell ref="E1907:E1908"/>
    <mergeCell ref="F1907:F1908"/>
    <mergeCell ref="G1904:G1905"/>
    <mergeCell ref="H1904:H1905"/>
    <mergeCell ref="I1904:I1905"/>
    <mergeCell ref="J1904:J1905"/>
    <mergeCell ref="K1904:K1905"/>
    <mergeCell ref="L1904:L1905"/>
    <mergeCell ref="M1901:M1903"/>
    <mergeCell ref="N1901:N1903"/>
    <mergeCell ref="O1901:O1903"/>
    <mergeCell ref="P1901:P1903"/>
    <mergeCell ref="A1904:A1905"/>
    <mergeCell ref="B1904:B1905"/>
    <mergeCell ref="C1904:C1905"/>
    <mergeCell ref="D1904:D1905"/>
    <mergeCell ref="E1904:E1905"/>
    <mergeCell ref="F1904:F1905"/>
    <mergeCell ref="G1901:G1903"/>
    <mergeCell ref="H1901:H1903"/>
    <mergeCell ref="I1901:I1903"/>
    <mergeCell ref="J1901:J1903"/>
    <mergeCell ref="K1901:K1903"/>
    <mergeCell ref="L1901:L1903"/>
    <mergeCell ref="M1915:M1916"/>
    <mergeCell ref="N1915:N1916"/>
    <mergeCell ref="O1915:O1916"/>
    <mergeCell ref="P1915:P1916"/>
    <mergeCell ref="A1917:A1918"/>
    <mergeCell ref="B1917:B1918"/>
    <mergeCell ref="C1917:C1918"/>
    <mergeCell ref="D1917:D1918"/>
    <mergeCell ref="E1917:E1918"/>
    <mergeCell ref="F1917:F1918"/>
    <mergeCell ref="G1915:G1916"/>
    <mergeCell ref="H1915:H1916"/>
    <mergeCell ref="I1915:I1916"/>
    <mergeCell ref="J1915:J1916"/>
    <mergeCell ref="K1915:K1916"/>
    <mergeCell ref="L1915:L1916"/>
    <mergeCell ref="M1913:M1914"/>
    <mergeCell ref="N1913:N1914"/>
    <mergeCell ref="O1913:O1914"/>
    <mergeCell ref="P1913:P1914"/>
    <mergeCell ref="A1915:A1916"/>
    <mergeCell ref="B1915:B1916"/>
    <mergeCell ref="C1915:C1916"/>
    <mergeCell ref="D1915:D1916"/>
    <mergeCell ref="E1915:E1916"/>
    <mergeCell ref="F1915:F1916"/>
    <mergeCell ref="G1913:G1914"/>
    <mergeCell ref="H1913:H1914"/>
    <mergeCell ref="I1913:I1914"/>
    <mergeCell ref="J1913:J1914"/>
    <mergeCell ref="K1913:K1914"/>
    <mergeCell ref="L1913:L1914"/>
    <mergeCell ref="M1910:M1911"/>
    <mergeCell ref="N1910:N1911"/>
    <mergeCell ref="O1910:O1911"/>
    <mergeCell ref="P1910:P1911"/>
    <mergeCell ref="A1913:A1914"/>
    <mergeCell ref="B1913:B1914"/>
    <mergeCell ref="C1913:C1914"/>
    <mergeCell ref="D1913:D1914"/>
    <mergeCell ref="E1913:E1914"/>
    <mergeCell ref="F1913:F1914"/>
    <mergeCell ref="G1910:G1911"/>
    <mergeCell ref="H1910:H1911"/>
    <mergeCell ref="I1910:I1911"/>
    <mergeCell ref="J1910:J1911"/>
    <mergeCell ref="K1910:K1911"/>
    <mergeCell ref="L1910:L1911"/>
    <mergeCell ref="X1936:X1937"/>
    <mergeCell ref="T1939:U1940"/>
    <mergeCell ref="X1939:X1940"/>
    <mergeCell ref="B1942:T1942"/>
    <mergeCell ref="A1931:E1934"/>
    <mergeCell ref="F1931:H1934"/>
    <mergeCell ref="I1931:M1934"/>
    <mergeCell ref="N1931:O1934"/>
    <mergeCell ref="T1931:U1934"/>
    <mergeCell ref="T1936:U1937"/>
    <mergeCell ref="A1926:E1926"/>
    <mergeCell ref="F1926:H1926"/>
    <mergeCell ref="I1926:M1926"/>
    <mergeCell ref="N1926:O1926"/>
    <mergeCell ref="T1926:U1926"/>
    <mergeCell ref="A1927:E1930"/>
    <mergeCell ref="F1927:H1930"/>
    <mergeCell ref="I1927:M1930"/>
    <mergeCell ref="N1927:O1930"/>
    <mergeCell ref="T1927:U1930"/>
    <mergeCell ref="T1920:U1921"/>
    <mergeCell ref="X1920:X1921"/>
    <mergeCell ref="A1923:D1924"/>
    <mergeCell ref="E1923:E1924"/>
    <mergeCell ref="T1923:U1924"/>
    <mergeCell ref="X1923:X1924"/>
    <mergeCell ref="M1917:M1918"/>
    <mergeCell ref="N1917:N1918"/>
    <mergeCell ref="O1917:O1918"/>
    <mergeCell ref="P1917:P1918"/>
    <mergeCell ref="A1920:D1921"/>
    <mergeCell ref="E1920:E1921"/>
    <mergeCell ref="G1917:G1918"/>
    <mergeCell ref="H1917:H1918"/>
    <mergeCell ref="I1917:I1918"/>
    <mergeCell ref="J1917:J1918"/>
    <mergeCell ref="K1917:K1918"/>
    <mergeCell ref="L1917:L1918"/>
  </mergeCells>
  <pageMargins left="0.23622047244094491" right="0.23622047244094491" top="0.74803149606299213" bottom="0.74803149606299213" header="0.31496062992125984" footer="0.31496062992125984"/>
  <pageSetup paperSize="9" scale="77" firstPageNumber="2" fitToHeight="0" orientation="landscape" r:id="rId1"/>
  <rowBreaks count="41" manualBreakCount="41">
    <brk id="26" max="16383" man="1"/>
    <brk id="53" max="16383" man="1"/>
    <brk id="131" max="16383" man="1"/>
    <brk id="159" max="16383" man="1"/>
    <brk id="187" max="16383" man="1"/>
    <brk id="271" max="16383" man="1"/>
    <brk id="328" max="16383" man="1"/>
    <brk id="358" max="16383" man="1"/>
    <brk id="386" max="16383" man="1"/>
    <brk id="412" max="16383" man="1"/>
    <brk id="440" max="16383" man="1"/>
    <brk id="493" max="16383" man="1"/>
    <brk id="584" max="16383" man="1"/>
    <brk id="614" max="16383" man="1"/>
    <brk id="648" max="16383" man="1"/>
    <brk id="677" max="16383" man="1"/>
    <brk id="733" max="16383" man="1"/>
    <brk id="762" max="16383" man="1"/>
    <brk id="820" max="23" man="1"/>
    <brk id="848" max="16383" man="1"/>
    <brk id="901" max="16383" man="1"/>
    <brk id="927" max="16383" man="1"/>
    <brk id="955" max="16383" man="1"/>
    <brk id="982" max="16383" man="1"/>
    <brk id="1006" max="16383" man="1"/>
    <brk id="1033" max="16383" man="1"/>
    <brk id="1086" max="16383" man="1"/>
    <brk id="1115" max="16383" man="1"/>
    <brk id="1174" max="16383" man="1"/>
    <brk id="1231" max="16383" man="1"/>
    <brk id="1258" max="16383" man="1"/>
    <brk id="1286" max="16383" man="1"/>
    <brk id="1370" max="16383" man="1"/>
    <brk id="1428" max="16383" man="1"/>
    <brk id="1457" max="16383" man="1"/>
    <brk id="1545" max="16383" man="1"/>
    <brk id="1575" max="16383" man="1"/>
    <brk id="1602" max="16383" man="1"/>
    <brk id="1630" max="16383" man="1"/>
    <brk id="1821" max="16383" man="1"/>
    <brk id="190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Normal="100" zoomScaleSheetLayoutView="100" workbookViewId="0">
      <selection activeCell="K12" sqref="K12"/>
    </sheetView>
  </sheetViews>
  <sheetFormatPr defaultRowHeight="13.5" x14ac:dyDescent="0.25"/>
  <cols>
    <col min="1" max="1" width="9.28515625" style="162" customWidth="1"/>
    <col min="2" max="2" width="29.5703125" style="164" customWidth="1"/>
    <col min="3" max="3" width="18.140625" style="164" customWidth="1"/>
    <col min="4" max="4" width="14.7109375" style="162" customWidth="1"/>
    <col min="5" max="5" width="13.85546875" style="163" customWidth="1"/>
    <col min="6" max="7" width="13.85546875" style="162" customWidth="1"/>
  </cols>
  <sheetData>
    <row r="1" spans="1:7" s="212" customFormat="1" ht="15.75" x14ac:dyDescent="0.25">
      <c r="A1" s="214"/>
      <c r="B1" s="215" t="s">
        <v>18</v>
      </c>
      <c r="C1" s="214"/>
      <c r="D1" s="216"/>
      <c r="E1" s="217"/>
      <c r="F1" s="218"/>
      <c r="G1" s="216"/>
    </row>
    <row r="2" spans="1:7" ht="16.5" x14ac:dyDescent="0.3">
      <c r="A2" s="155" t="s">
        <v>445</v>
      </c>
      <c r="B2" s="183"/>
      <c r="C2"/>
      <c r="D2" s="184" t="s">
        <v>446</v>
      </c>
      <c r="E2" s="185"/>
      <c r="F2" s="186"/>
      <c r="G2" s="186"/>
    </row>
    <row r="3" spans="1:7" ht="16.5" x14ac:dyDescent="0.3">
      <c r="A3" s="156" t="s">
        <v>101</v>
      </c>
      <c r="B3" s="157" t="s">
        <v>102</v>
      </c>
      <c r="C3" s="157" t="s">
        <v>103</v>
      </c>
      <c r="D3" s="156" t="s">
        <v>104</v>
      </c>
      <c r="E3" s="158" t="s">
        <v>105</v>
      </c>
      <c r="F3" s="158" t="s">
        <v>106</v>
      </c>
      <c r="G3" s="158" t="s">
        <v>107</v>
      </c>
    </row>
    <row r="4" spans="1:7" ht="16.5" x14ac:dyDescent="0.3">
      <c r="A4" s="187" t="s">
        <v>111</v>
      </c>
      <c r="B4" s="188" t="s">
        <v>112</v>
      </c>
      <c r="C4" s="189" t="s">
        <v>113</v>
      </c>
      <c r="D4" s="187" t="s">
        <v>109</v>
      </c>
      <c r="E4" s="190">
        <v>101</v>
      </c>
      <c r="F4" s="333"/>
      <c r="G4" s="160">
        <f t="shared" ref="G4" si="0">F4*E4</f>
        <v>0</v>
      </c>
    </row>
    <row r="5" spans="1:7" ht="16.5" x14ac:dyDescent="0.3">
      <c r="A5" s="191"/>
      <c r="B5" s="183"/>
      <c r="C5" s="184"/>
      <c r="D5" s="191"/>
      <c r="E5" s="192">
        <f>SUM(E4:E4)</f>
        <v>101</v>
      </c>
      <c r="F5" s="186"/>
      <c r="G5" s="186"/>
    </row>
    <row r="6" spans="1:7" ht="16.5" x14ac:dyDescent="0.3">
      <c r="A6" s="155" t="s">
        <v>447</v>
      </c>
      <c r="B6" s="183"/>
      <c r="C6" s="184"/>
      <c r="D6" s="184" t="s">
        <v>448</v>
      </c>
      <c r="E6" s="185"/>
      <c r="F6" s="186"/>
      <c r="G6" s="186"/>
    </row>
    <row r="7" spans="1:7" ht="16.5" x14ac:dyDescent="0.3">
      <c r="A7" s="156" t="s">
        <v>101</v>
      </c>
      <c r="B7" s="157" t="s">
        <v>102</v>
      </c>
      <c r="C7" s="157" t="s">
        <v>103</v>
      </c>
      <c r="D7" s="156" t="s">
        <v>104</v>
      </c>
      <c r="E7" s="158" t="s">
        <v>105</v>
      </c>
      <c r="F7" s="158" t="s">
        <v>106</v>
      </c>
      <c r="G7" s="158" t="s">
        <v>107</v>
      </c>
    </row>
    <row r="8" spans="1:7" ht="16.5" x14ac:dyDescent="0.3">
      <c r="A8" s="187" t="s">
        <v>111</v>
      </c>
      <c r="B8" s="188" t="s">
        <v>112</v>
      </c>
      <c r="C8" s="189" t="s">
        <v>113</v>
      </c>
      <c r="D8" s="187" t="s">
        <v>109</v>
      </c>
      <c r="E8" s="190">
        <v>21</v>
      </c>
      <c r="F8" s="333"/>
      <c r="G8" s="160">
        <f t="shared" ref="G8" si="1">F8*E8</f>
        <v>0</v>
      </c>
    </row>
    <row r="9" spans="1:7" ht="16.5" x14ac:dyDescent="0.3">
      <c r="A9" s="191"/>
      <c r="B9" s="183"/>
      <c r="C9" s="193"/>
      <c r="D9" s="191"/>
      <c r="E9" s="194">
        <f>SUM(E8:E8)</f>
        <v>21</v>
      </c>
      <c r="F9" s="186"/>
      <c r="G9" s="186"/>
    </row>
    <row r="10" spans="1:7" ht="16.5" x14ac:dyDescent="0.3">
      <c r="A10" s="155" t="s">
        <v>449</v>
      </c>
      <c r="B10" s="183"/>
      <c r="C10" s="184"/>
      <c r="D10" s="184" t="s">
        <v>450</v>
      </c>
      <c r="E10" s="185"/>
      <c r="F10" s="186"/>
      <c r="G10" s="186"/>
    </row>
    <row r="11" spans="1:7" ht="16.5" x14ac:dyDescent="0.3">
      <c r="A11" s="156" t="s">
        <v>101</v>
      </c>
      <c r="B11" s="157" t="s">
        <v>102</v>
      </c>
      <c r="C11" s="157" t="s">
        <v>103</v>
      </c>
      <c r="D11" s="156" t="s">
        <v>104</v>
      </c>
      <c r="E11" s="158" t="s">
        <v>105</v>
      </c>
      <c r="F11" s="158" t="s">
        <v>106</v>
      </c>
      <c r="G11" s="158" t="s">
        <v>107</v>
      </c>
    </row>
    <row r="12" spans="1:7" ht="16.5" x14ac:dyDescent="0.3">
      <c r="A12" s="187" t="s">
        <v>111</v>
      </c>
      <c r="B12" s="188" t="s">
        <v>112</v>
      </c>
      <c r="C12" s="189" t="s">
        <v>113</v>
      </c>
      <c r="D12" s="187" t="s">
        <v>109</v>
      </c>
      <c r="E12" s="190">
        <v>12</v>
      </c>
      <c r="F12" s="333"/>
      <c r="G12" s="160">
        <f t="shared" ref="G12" si="2">F12*E12</f>
        <v>0</v>
      </c>
    </row>
    <row r="13" spans="1:7" ht="16.5" x14ac:dyDescent="0.3">
      <c r="A13" s="161"/>
      <c r="B13" s="183"/>
      <c r="C13" s="184"/>
      <c r="D13" s="191"/>
      <c r="E13" s="192">
        <f>SUM(E12)</f>
        <v>12</v>
      </c>
      <c r="F13" s="186"/>
      <c r="G13" s="186"/>
    </row>
    <row r="14" spans="1:7" ht="16.5" x14ac:dyDescent="0.3">
      <c r="A14" s="155" t="s">
        <v>451</v>
      </c>
      <c r="B14" s="183"/>
      <c r="C14" s="184"/>
      <c r="D14" s="184" t="s">
        <v>452</v>
      </c>
      <c r="E14" s="185"/>
      <c r="F14" s="186"/>
      <c r="G14" s="186"/>
    </row>
    <row r="15" spans="1:7" ht="16.5" x14ac:dyDescent="0.3">
      <c r="A15" s="156" t="s">
        <v>101</v>
      </c>
      <c r="B15" s="157" t="s">
        <v>102</v>
      </c>
      <c r="C15" s="157" t="s">
        <v>103</v>
      </c>
      <c r="D15" s="156" t="s">
        <v>104</v>
      </c>
      <c r="E15" s="158" t="s">
        <v>105</v>
      </c>
      <c r="F15" s="158" t="s">
        <v>106</v>
      </c>
      <c r="G15" s="158" t="s">
        <v>107</v>
      </c>
    </row>
    <row r="16" spans="1:7" ht="16.5" x14ac:dyDescent="0.3">
      <c r="A16" s="187" t="s">
        <v>111</v>
      </c>
      <c r="B16" s="188" t="s">
        <v>112</v>
      </c>
      <c r="C16" s="189" t="s">
        <v>113</v>
      </c>
      <c r="D16" s="187" t="s">
        <v>109</v>
      </c>
      <c r="E16" s="190">
        <v>8</v>
      </c>
      <c r="F16" s="333"/>
      <c r="G16" s="160">
        <f t="shared" ref="G16:G17" si="3">F16*E16</f>
        <v>0</v>
      </c>
    </row>
    <row r="17" spans="1:7" ht="16.5" x14ac:dyDescent="0.3">
      <c r="A17" s="187" t="s">
        <v>108</v>
      </c>
      <c r="B17" s="188" t="s">
        <v>59</v>
      </c>
      <c r="C17" s="189" t="s">
        <v>453</v>
      </c>
      <c r="D17" s="187" t="s">
        <v>109</v>
      </c>
      <c r="E17" s="190">
        <v>4</v>
      </c>
      <c r="F17" s="333"/>
      <c r="G17" s="160">
        <f t="shared" si="3"/>
        <v>0</v>
      </c>
    </row>
    <row r="18" spans="1:7" ht="33" x14ac:dyDescent="0.3">
      <c r="A18" s="187" t="s">
        <v>110</v>
      </c>
      <c r="B18" s="188" t="s">
        <v>84</v>
      </c>
      <c r="C18" s="195" t="s">
        <v>454</v>
      </c>
      <c r="D18" s="187" t="s">
        <v>109</v>
      </c>
      <c r="E18" s="159">
        <v>4</v>
      </c>
      <c r="F18" s="333"/>
      <c r="G18" s="160">
        <f>F18*E18</f>
        <v>0</v>
      </c>
    </row>
    <row r="19" spans="1:7" ht="16.5" x14ac:dyDescent="0.3">
      <c r="A19" s="191"/>
      <c r="B19" s="183"/>
      <c r="C19" s="205"/>
      <c r="D19" s="191"/>
      <c r="E19" s="192">
        <f>SUM(E16:E18)</f>
        <v>16</v>
      </c>
      <c r="F19" s="186"/>
      <c r="G19" s="186"/>
    </row>
    <row r="20" spans="1:7" ht="16.5" x14ac:dyDescent="0.3">
      <c r="A20" s="196"/>
      <c r="B20" s="197" t="s">
        <v>114</v>
      </c>
      <c r="C20" s="197"/>
      <c r="D20" s="196"/>
      <c r="E20" s="192">
        <f>E5+E9+E13+E19</f>
        <v>150</v>
      </c>
      <c r="F20" s="198"/>
      <c r="G20" s="199">
        <f>SUM(G4:G18)</f>
        <v>0</v>
      </c>
    </row>
    <row r="21" spans="1:7" ht="16.5" x14ac:dyDescent="0.3">
      <c r="A21" s="196"/>
      <c r="B21" s="197"/>
      <c r="C21" s="197"/>
      <c r="D21" s="196"/>
      <c r="E21" s="192"/>
      <c r="F21" s="200"/>
      <c r="G21" s="199"/>
    </row>
    <row r="22" spans="1:7" x14ac:dyDescent="0.25">
      <c r="A22" s="201" t="s">
        <v>115</v>
      </c>
      <c r="B22" s="202" t="s">
        <v>116</v>
      </c>
      <c r="C22" s="203"/>
    </row>
    <row r="23" spans="1:7" x14ac:dyDescent="0.25">
      <c r="B23" s="204" t="s">
        <v>117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topLeftCell="A16" zoomScale="90" zoomScaleNormal="100" zoomScaleSheetLayoutView="90" workbookViewId="0">
      <selection activeCell="H24" sqref="H24:H32"/>
    </sheetView>
  </sheetViews>
  <sheetFormatPr defaultRowHeight="12.75" x14ac:dyDescent="0.2"/>
  <cols>
    <col min="1" max="1" width="9" customWidth="1"/>
    <col min="2" max="2" width="6.140625" customWidth="1"/>
    <col min="3" max="3" width="9.28515625" bestFit="1" customWidth="1"/>
    <col min="4" max="4" width="53.7109375" customWidth="1"/>
    <col min="5" max="5" width="11.5703125" bestFit="1" customWidth="1"/>
    <col min="6" max="6" width="5" bestFit="1" customWidth="1"/>
    <col min="7" max="7" width="7.5703125" bestFit="1" customWidth="1"/>
    <col min="9" max="9" width="14.28515625" customWidth="1"/>
  </cols>
  <sheetData>
    <row r="1" spans="1:12" ht="15.75" x14ac:dyDescent="0.25">
      <c r="A1" s="219" t="s">
        <v>19</v>
      </c>
      <c r="B1" s="219"/>
      <c r="C1" s="220"/>
      <c r="D1" s="221"/>
      <c r="E1" s="222"/>
      <c r="F1" s="223"/>
      <c r="G1" s="224"/>
      <c r="H1" s="225"/>
      <c r="I1" s="225"/>
    </row>
    <row r="2" spans="1:12" ht="13.5" x14ac:dyDescent="0.25">
      <c r="A2" s="2"/>
      <c r="B2" s="3"/>
      <c r="C2" s="4"/>
      <c r="D2" s="5"/>
      <c r="E2" s="6"/>
      <c r="F2" s="7"/>
      <c r="G2" s="8"/>
      <c r="H2" s="2"/>
      <c r="I2" s="2"/>
    </row>
    <row r="3" spans="1:12" ht="13.5" x14ac:dyDescent="0.25">
      <c r="A3" s="154"/>
      <c r="B3" s="10" t="s">
        <v>118</v>
      </c>
      <c r="C3" s="11"/>
      <c r="D3" s="12"/>
      <c r="E3" s="13"/>
      <c r="F3" s="14"/>
      <c r="G3" s="15"/>
      <c r="H3" s="16"/>
      <c r="I3" s="17"/>
    </row>
    <row r="4" spans="1:12" ht="13.5" x14ac:dyDescent="0.25">
      <c r="A4" s="226"/>
      <c r="B4" s="227"/>
      <c r="C4" s="228" t="s">
        <v>119</v>
      </c>
      <c r="D4" s="229"/>
      <c r="E4" s="230"/>
      <c r="F4" s="231"/>
      <c r="G4" s="232"/>
      <c r="H4" s="233"/>
      <c r="I4" s="234"/>
    </row>
    <row r="5" spans="1:12" ht="25.5" x14ac:dyDescent="0.25">
      <c r="A5" s="18" t="s">
        <v>120</v>
      </c>
      <c r="B5" s="18" t="s">
        <v>121</v>
      </c>
      <c r="C5" s="19" t="s">
        <v>122</v>
      </c>
      <c r="D5" s="20" t="s">
        <v>123</v>
      </c>
      <c r="E5" s="21" t="s">
        <v>124</v>
      </c>
      <c r="F5" s="18" t="s">
        <v>125</v>
      </c>
      <c r="G5" s="22" t="s">
        <v>93</v>
      </c>
      <c r="H5" s="23" t="s">
        <v>126</v>
      </c>
      <c r="I5" s="24" t="s">
        <v>127</v>
      </c>
    </row>
    <row r="6" spans="1:12" ht="13.5" x14ac:dyDescent="0.25">
      <c r="A6" s="25" t="s">
        <v>128</v>
      </c>
      <c r="B6" s="25">
        <v>1</v>
      </c>
      <c r="C6" s="25" t="s">
        <v>129</v>
      </c>
      <c r="D6" s="26" t="s">
        <v>130</v>
      </c>
      <c r="E6" s="27"/>
      <c r="F6" s="25" t="s">
        <v>131</v>
      </c>
      <c r="G6" s="28">
        <f>indikační!D8</f>
        <v>150</v>
      </c>
      <c r="H6" s="331"/>
      <c r="I6" s="29">
        <f>H6*G6</f>
        <v>0</v>
      </c>
    </row>
    <row r="7" spans="1:12" ht="38.25" x14ac:dyDescent="0.25">
      <c r="A7" s="30" t="s">
        <v>132</v>
      </c>
      <c r="B7" s="25">
        <v>2</v>
      </c>
      <c r="C7" s="25" t="s">
        <v>133</v>
      </c>
      <c r="D7" s="31" t="s">
        <v>134</v>
      </c>
      <c r="E7" s="27" t="s">
        <v>135</v>
      </c>
      <c r="F7" s="25" t="s">
        <v>131</v>
      </c>
      <c r="G7" s="28">
        <f>G6</f>
        <v>150</v>
      </c>
      <c r="H7" s="331"/>
      <c r="I7" s="29">
        <f t="shared" ref="I7:I18" si="0">H7*G7</f>
        <v>0</v>
      </c>
    </row>
    <row r="8" spans="1:12" ht="13.5" x14ac:dyDescent="0.25">
      <c r="A8" s="25" t="s">
        <v>128</v>
      </c>
      <c r="B8" s="25">
        <v>3</v>
      </c>
      <c r="C8" s="25" t="s">
        <v>129</v>
      </c>
      <c r="D8" s="31" t="s">
        <v>136</v>
      </c>
      <c r="E8" s="27" t="s">
        <v>137</v>
      </c>
      <c r="F8" s="25" t="s">
        <v>131</v>
      </c>
      <c r="G8" s="28">
        <f>G6</f>
        <v>150</v>
      </c>
      <c r="H8" s="331"/>
      <c r="I8" s="29">
        <f t="shared" si="0"/>
        <v>0</v>
      </c>
    </row>
    <row r="9" spans="1:12" ht="25.5" x14ac:dyDescent="0.25">
      <c r="A9" s="25" t="s">
        <v>138</v>
      </c>
      <c r="B9" s="25">
        <v>4</v>
      </c>
      <c r="C9" s="25" t="s">
        <v>139</v>
      </c>
      <c r="D9" s="31" t="s">
        <v>140</v>
      </c>
      <c r="E9" s="27"/>
      <c r="F9" s="25" t="s">
        <v>131</v>
      </c>
      <c r="G9" s="28">
        <f>G6</f>
        <v>150</v>
      </c>
      <c r="H9" s="331"/>
      <c r="I9" s="29">
        <f t="shared" si="0"/>
        <v>0</v>
      </c>
    </row>
    <row r="10" spans="1:12" ht="25.5" x14ac:dyDescent="0.25">
      <c r="A10" s="30" t="s">
        <v>132</v>
      </c>
      <c r="B10" s="25">
        <v>5</v>
      </c>
      <c r="C10" s="25" t="s">
        <v>141</v>
      </c>
      <c r="D10" s="31" t="s">
        <v>142</v>
      </c>
      <c r="E10" s="27" t="s">
        <v>143</v>
      </c>
      <c r="F10" s="25" t="s">
        <v>131</v>
      </c>
      <c r="G10" s="28">
        <f>G6</f>
        <v>150</v>
      </c>
      <c r="H10" s="331"/>
      <c r="I10" s="29">
        <f t="shared" si="0"/>
        <v>0</v>
      </c>
    </row>
    <row r="11" spans="1:12" ht="25.5" x14ac:dyDescent="0.25">
      <c r="A11" s="30" t="s">
        <v>132</v>
      </c>
      <c r="B11" s="25">
        <v>6</v>
      </c>
      <c r="C11" s="25" t="s">
        <v>144</v>
      </c>
      <c r="D11" s="31" t="s">
        <v>145</v>
      </c>
      <c r="E11" s="27"/>
      <c r="F11" s="25" t="s">
        <v>131</v>
      </c>
      <c r="G11" s="28">
        <f>G10</f>
        <v>150</v>
      </c>
      <c r="H11" s="331"/>
      <c r="I11" s="29">
        <f t="shared" si="0"/>
        <v>0</v>
      </c>
    </row>
    <row r="12" spans="1:12" ht="38.25" x14ac:dyDescent="0.25">
      <c r="A12" s="30" t="s">
        <v>132</v>
      </c>
      <c r="B12" s="25">
        <v>7</v>
      </c>
      <c r="C12" s="25" t="s">
        <v>146</v>
      </c>
      <c r="D12" s="31" t="s">
        <v>147</v>
      </c>
      <c r="E12" s="27"/>
      <c r="F12" s="25" t="s">
        <v>148</v>
      </c>
      <c r="G12" s="28">
        <f>G11*0.5</f>
        <v>75</v>
      </c>
      <c r="H12" s="331"/>
      <c r="I12" s="29">
        <f>H12*G12</f>
        <v>0</v>
      </c>
    </row>
    <row r="13" spans="1:12" s="45" customFormat="1" ht="51" x14ac:dyDescent="0.25">
      <c r="A13" s="30" t="s">
        <v>132</v>
      </c>
      <c r="B13" s="25">
        <v>11</v>
      </c>
      <c r="C13" s="25" t="s">
        <v>149</v>
      </c>
      <c r="D13" s="31" t="s">
        <v>150</v>
      </c>
      <c r="E13" s="27" t="s">
        <v>151</v>
      </c>
      <c r="F13" s="25" t="s">
        <v>148</v>
      </c>
      <c r="G13" s="28">
        <f>G6</f>
        <v>150</v>
      </c>
      <c r="H13" s="331"/>
      <c r="I13" s="29">
        <f>H13*G13</f>
        <v>0</v>
      </c>
      <c r="J13" s="165"/>
      <c r="K13" s="166"/>
      <c r="L13" s="167"/>
    </row>
    <row r="14" spans="1:12" ht="38.25" x14ac:dyDescent="0.25">
      <c r="A14" s="30" t="s">
        <v>132</v>
      </c>
      <c r="B14" s="25"/>
      <c r="C14" s="25" t="s">
        <v>152</v>
      </c>
      <c r="D14" s="31" t="s">
        <v>153</v>
      </c>
      <c r="E14" s="27"/>
      <c r="F14" s="25" t="s">
        <v>148</v>
      </c>
      <c r="G14" s="28">
        <f>G11*1</f>
        <v>150</v>
      </c>
      <c r="H14" s="331"/>
      <c r="I14" s="29">
        <f>H14*G14</f>
        <v>0</v>
      </c>
      <c r="J14" s="466"/>
      <c r="K14" s="467"/>
      <c r="L14" s="467"/>
    </row>
    <row r="15" spans="1:12" ht="25.5" x14ac:dyDescent="0.25">
      <c r="A15" s="30" t="s">
        <v>132</v>
      </c>
      <c r="B15" s="25">
        <v>8</v>
      </c>
      <c r="C15" s="25" t="s">
        <v>154</v>
      </c>
      <c r="D15" s="31" t="s">
        <v>155</v>
      </c>
      <c r="E15" s="27"/>
      <c r="F15" s="25" t="s">
        <v>131</v>
      </c>
      <c r="G15" s="28">
        <f>G6</f>
        <v>150</v>
      </c>
      <c r="H15" s="331"/>
      <c r="I15" s="29">
        <f t="shared" si="0"/>
        <v>0</v>
      </c>
    </row>
    <row r="16" spans="1:12" ht="25.5" x14ac:dyDescent="0.25">
      <c r="A16" s="30" t="s">
        <v>132</v>
      </c>
      <c r="B16" s="25">
        <v>9</v>
      </c>
      <c r="C16" s="25" t="s">
        <v>156</v>
      </c>
      <c r="D16" s="31" t="s">
        <v>157</v>
      </c>
      <c r="E16" s="27"/>
      <c r="F16" s="25" t="s">
        <v>131</v>
      </c>
      <c r="G16" s="28">
        <f>G6</f>
        <v>150</v>
      </c>
      <c r="H16" s="331"/>
      <c r="I16" s="29">
        <f>H16*G16</f>
        <v>0</v>
      </c>
    </row>
    <row r="17" spans="1:12" ht="51" x14ac:dyDescent="0.25">
      <c r="A17" s="30" t="s">
        <v>132</v>
      </c>
      <c r="B17" s="25">
        <v>10</v>
      </c>
      <c r="C17" s="25" t="s">
        <v>158</v>
      </c>
      <c r="D17" s="31" t="s">
        <v>159</v>
      </c>
      <c r="E17" s="27"/>
      <c r="F17" s="25" t="s">
        <v>131</v>
      </c>
      <c r="G17" s="28">
        <f>G6</f>
        <v>150</v>
      </c>
      <c r="H17" s="331"/>
      <c r="I17" s="29">
        <f t="shared" si="0"/>
        <v>0</v>
      </c>
    </row>
    <row r="18" spans="1:12" ht="25.5" x14ac:dyDescent="0.25">
      <c r="A18" s="30" t="s">
        <v>132</v>
      </c>
      <c r="B18" s="25">
        <v>11</v>
      </c>
      <c r="C18" s="25" t="s">
        <v>156</v>
      </c>
      <c r="D18" s="31" t="s">
        <v>160</v>
      </c>
      <c r="E18" s="27"/>
      <c r="F18" s="25" t="s">
        <v>131</v>
      </c>
      <c r="G18" s="28">
        <f>G6</f>
        <v>150</v>
      </c>
      <c r="H18" s="331"/>
      <c r="I18" s="29">
        <f t="shared" si="0"/>
        <v>0</v>
      </c>
    </row>
    <row r="19" spans="1:12" ht="38.25" x14ac:dyDescent="0.25">
      <c r="A19" s="30" t="s">
        <v>132</v>
      </c>
      <c r="B19" s="25">
        <v>13</v>
      </c>
      <c r="C19" s="25" t="s">
        <v>161</v>
      </c>
      <c r="D19" s="31" t="s">
        <v>162</v>
      </c>
      <c r="E19" s="27"/>
      <c r="F19" s="25" t="s">
        <v>97</v>
      </c>
      <c r="G19" s="32">
        <f>(G25*1.5)</f>
        <v>56.25</v>
      </c>
      <c r="H19" s="331"/>
      <c r="I19" s="29">
        <f>H19*G19</f>
        <v>0</v>
      </c>
    </row>
    <row r="20" spans="1:12" ht="25.5" x14ac:dyDescent="0.25">
      <c r="A20" s="30" t="s">
        <v>132</v>
      </c>
      <c r="B20" s="25">
        <v>14</v>
      </c>
      <c r="C20" s="33" t="s">
        <v>163</v>
      </c>
      <c r="D20" s="34" t="s">
        <v>164</v>
      </c>
      <c r="E20" s="27" t="s">
        <v>129</v>
      </c>
      <c r="F20" s="25" t="s">
        <v>165</v>
      </c>
      <c r="G20" s="35">
        <f>G6*0.07</f>
        <v>10.500000000000002</v>
      </c>
      <c r="H20" s="332"/>
      <c r="I20" s="29">
        <f>H20*G20</f>
        <v>0</v>
      </c>
    </row>
    <row r="21" spans="1:12" ht="13.5" x14ac:dyDescent="0.25">
      <c r="A21" s="60"/>
      <c r="B21" s="44"/>
      <c r="C21" s="61"/>
      <c r="D21" s="65" t="s">
        <v>166</v>
      </c>
      <c r="E21" s="48"/>
      <c r="F21" s="44"/>
      <c r="G21" s="62"/>
      <c r="H21" s="63"/>
      <c r="I21" s="64">
        <f>SUM(I6:I20)</f>
        <v>0</v>
      </c>
    </row>
    <row r="22" spans="1:12" ht="13.5" x14ac:dyDescent="0.25">
      <c r="A22" s="226"/>
      <c r="B22" s="227"/>
      <c r="C22" s="228" t="s">
        <v>167</v>
      </c>
      <c r="D22" s="235"/>
      <c r="E22" s="236"/>
      <c r="F22" s="226"/>
      <c r="G22" s="237"/>
      <c r="H22" s="238"/>
      <c r="I22" s="238"/>
    </row>
    <row r="23" spans="1:12" ht="25.5" x14ac:dyDescent="0.25">
      <c r="A23" s="18" t="s">
        <v>120</v>
      </c>
      <c r="B23" s="18" t="s">
        <v>121</v>
      </c>
      <c r="C23" s="19" t="s">
        <v>122</v>
      </c>
      <c r="D23" s="20" t="s">
        <v>123</v>
      </c>
      <c r="E23" s="21" t="s">
        <v>168</v>
      </c>
      <c r="F23" s="18" t="s">
        <v>125</v>
      </c>
      <c r="G23" s="22" t="s">
        <v>93</v>
      </c>
      <c r="H23" s="23" t="s">
        <v>126</v>
      </c>
      <c r="I23" s="24" t="s">
        <v>127</v>
      </c>
    </row>
    <row r="24" spans="1:12" ht="25.5" x14ac:dyDescent="0.25">
      <c r="A24" s="25" t="s">
        <v>129</v>
      </c>
      <c r="B24" s="25">
        <v>15</v>
      </c>
      <c r="C24" s="30" t="s">
        <v>129</v>
      </c>
      <c r="D24" s="36" t="s">
        <v>169</v>
      </c>
      <c r="E24" s="27" t="s">
        <v>170</v>
      </c>
      <c r="F24" s="25" t="s">
        <v>131</v>
      </c>
      <c r="G24" s="32">
        <f>G6*10</f>
        <v>1500</v>
      </c>
      <c r="H24" s="332"/>
      <c r="I24" s="29">
        <f t="shared" ref="I24:I32" si="1">H24*G24</f>
        <v>0</v>
      </c>
    </row>
    <row r="25" spans="1:12" ht="25.5" x14ac:dyDescent="0.25">
      <c r="A25" s="25" t="s">
        <v>129</v>
      </c>
      <c r="B25" s="25">
        <v>16</v>
      </c>
      <c r="C25" s="30" t="s">
        <v>129</v>
      </c>
      <c r="D25" s="36" t="s">
        <v>171</v>
      </c>
      <c r="E25" s="27" t="s">
        <v>172</v>
      </c>
      <c r="F25" s="25" t="s">
        <v>173</v>
      </c>
      <c r="G25" s="32">
        <f>G6*0.25</f>
        <v>37.5</v>
      </c>
      <c r="H25" s="332"/>
      <c r="I25" s="29">
        <f t="shared" si="1"/>
        <v>0</v>
      </c>
    </row>
    <row r="26" spans="1:12" ht="13.5" x14ac:dyDescent="0.25">
      <c r="A26" s="25" t="s">
        <v>129</v>
      </c>
      <c r="B26" s="25">
        <v>17</v>
      </c>
      <c r="C26" s="30" t="s">
        <v>129</v>
      </c>
      <c r="D26" s="36" t="s">
        <v>174</v>
      </c>
      <c r="E26" s="27" t="s">
        <v>137</v>
      </c>
      <c r="F26" s="25" t="s">
        <v>175</v>
      </c>
      <c r="G26" s="32">
        <f>G6*0.2</f>
        <v>30</v>
      </c>
      <c r="H26" s="332"/>
      <c r="I26" s="29">
        <f t="shared" si="1"/>
        <v>0</v>
      </c>
    </row>
    <row r="27" spans="1:12" s="45" customFormat="1" ht="15.75" x14ac:dyDescent="0.25">
      <c r="A27" s="25" t="s">
        <v>129</v>
      </c>
      <c r="B27" s="25">
        <v>17</v>
      </c>
      <c r="C27" s="30" t="s">
        <v>129</v>
      </c>
      <c r="D27" s="36" t="s">
        <v>176</v>
      </c>
      <c r="E27" s="27" t="s">
        <v>177</v>
      </c>
      <c r="F27" s="25" t="s">
        <v>173</v>
      </c>
      <c r="G27" s="32">
        <f>G6*0.1</f>
        <v>15</v>
      </c>
      <c r="H27" s="332"/>
      <c r="I27" s="29">
        <f>H27*G27</f>
        <v>0</v>
      </c>
      <c r="J27" s="168"/>
      <c r="K27" s="166"/>
      <c r="L27" s="167"/>
    </row>
    <row r="28" spans="1:12" ht="13.5" x14ac:dyDescent="0.25">
      <c r="A28" s="25" t="s">
        <v>129</v>
      </c>
      <c r="B28" s="25">
        <v>19</v>
      </c>
      <c r="C28" s="30" t="s">
        <v>129</v>
      </c>
      <c r="D28" s="36" t="s">
        <v>178</v>
      </c>
      <c r="E28" s="27"/>
      <c r="F28" s="25" t="s">
        <v>131</v>
      </c>
      <c r="G28" s="32">
        <f>G11*3</f>
        <v>450</v>
      </c>
      <c r="H28" s="332"/>
      <c r="I28" s="29">
        <f t="shared" si="1"/>
        <v>0</v>
      </c>
    </row>
    <row r="29" spans="1:12" ht="13.5" x14ac:dyDescent="0.25">
      <c r="A29" s="25" t="s">
        <v>129</v>
      </c>
      <c r="B29" s="25">
        <v>20</v>
      </c>
      <c r="C29" s="30" t="s">
        <v>129</v>
      </c>
      <c r="D29" s="36" t="s">
        <v>179</v>
      </c>
      <c r="E29" s="27"/>
      <c r="F29" s="25" t="s">
        <v>180</v>
      </c>
      <c r="G29" s="32">
        <f>G6</f>
        <v>150</v>
      </c>
      <c r="H29" s="332"/>
      <c r="I29" s="29">
        <f t="shared" si="1"/>
        <v>0</v>
      </c>
    </row>
    <row r="30" spans="1:12" ht="25.5" x14ac:dyDescent="0.25">
      <c r="A30" s="25" t="s">
        <v>129</v>
      </c>
      <c r="B30" s="25">
        <v>21</v>
      </c>
      <c r="C30" s="30" t="s">
        <v>129</v>
      </c>
      <c r="D30" s="36" t="s">
        <v>181</v>
      </c>
      <c r="E30" s="27" t="s">
        <v>182</v>
      </c>
      <c r="F30" s="25" t="s">
        <v>148</v>
      </c>
      <c r="G30" s="32">
        <f>G14</f>
        <v>150</v>
      </c>
      <c r="H30" s="332"/>
      <c r="I30" s="29">
        <f>G30*H30</f>
        <v>0</v>
      </c>
    </row>
    <row r="31" spans="1:12" ht="15.75" x14ac:dyDescent="0.25">
      <c r="A31" s="25" t="s">
        <v>129</v>
      </c>
      <c r="B31" s="25">
        <v>22</v>
      </c>
      <c r="C31" s="30" t="s">
        <v>129</v>
      </c>
      <c r="D31" s="36" t="s">
        <v>183</v>
      </c>
      <c r="E31" s="27" t="s">
        <v>184</v>
      </c>
      <c r="F31" s="25" t="s">
        <v>148</v>
      </c>
      <c r="G31" s="32">
        <f>G12</f>
        <v>75</v>
      </c>
      <c r="H31" s="332"/>
      <c r="I31" s="29">
        <f t="shared" si="1"/>
        <v>0</v>
      </c>
    </row>
    <row r="32" spans="1:12" ht="25.5" x14ac:dyDescent="0.25">
      <c r="A32" s="25" t="s">
        <v>129</v>
      </c>
      <c r="B32" s="25">
        <v>23</v>
      </c>
      <c r="C32" s="30" t="s">
        <v>129</v>
      </c>
      <c r="D32" s="36" t="s">
        <v>185</v>
      </c>
      <c r="E32" s="27" t="s">
        <v>186</v>
      </c>
      <c r="F32" s="25" t="s">
        <v>173</v>
      </c>
      <c r="G32" s="32">
        <f>G20</f>
        <v>10.500000000000002</v>
      </c>
      <c r="H32" s="332"/>
      <c r="I32" s="29">
        <f t="shared" si="1"/>
        <v>0</v>
      </c>
    </row>
    <row r="33" spans="1:9" ht="38.25" x14ac:dyDescent="0.25">
      <c r="A33" s="25" t="s">
        <v>129</v>
      </c>
      <c r="B33" s="25">
        <v>24</v>
      </c>
      <c r="C33" s="30" t="s">
        <v>129</v>
      </c>
      <c r="D33" s="36" t="s">
        <v>187</v>
      </c>
      <c r="E33" s="27"/>
      <c r="F33" s="25" t="s">
        <v>180</v>
      </c>
      <c r="G33" s="32"/>
      <c r="H33" s="29"/>
      <c r="I33" s="29">
        <f>'soupis rostliného materialu'!G20</f>
        <v>0</v>
      </c>
    </row>
    <row r="34" spans="1:9" ht="13.5" x14ac:dyDescent="0.25">
      <c r="A34" s="37"/>
      <c r="B34" s="38"/>
      <c r="C34" s="37"/>
      <c r="D34" s="39" t="s">
        <v>166</v>
      </c>
      <c r="E34" s="40"/>
      <c r="F34" s="37"/>
      <c r="G34" s="41"/>
      <c r="H34" s="42"/>
      <c r="I34" s="43">
        <f>SUM(I24:I33)</f>
        <v>0</v>
      </c>
    </row>
    <row r="35" spans="1:9" ht="14.25" thickBot="1" x14ac:dyDescent="0.3">
      <c r="A35" s="44"/>
      <c r="B35" s="45"/>
      <c r="C35" s="46"/>
      <c r="D35" s="47"/>
      <c r="E35" s="48"/>
      <c r="F35" s="44"/>
      <c r="G35" s="49"/>
      <c r="H35" s="50"/>
      <c r="I35" s="51"/>
    </row>
    <row r="36" spans="1:9" ht="17.25" thickBot="1" x14ac:dyDescent="0.35">
      <c r="A36" s="52"/>
      <c r="B36" s="53"/>
      <c r="C36" s="54"/>
      <c r="D36" s="55" t="s">
        <v>188</v>
      </c>
      <c r="E36" s="56"/>
      <c r="F36" s="57"/>
      <c r="G36" s="58"/>
      <c r="H36" s="54"/>
      <c r="I36" s="59">
        <f>I34+I21</f>
        <v>0</v>
      </c>
    </row>
  </sheetData>
  <mergeCells count="1">
    <mergeCell ref="J14:L1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topLeftCell="A49" zoomScaleNormal="100" zoomScaleSheetLayoutView="100" workbookViewId="0">
      <selection activeCell="H53" sqref="H53"/>
    </sheetView>
  </sheetViews>
  <sheetFormatPr defaultRowHeight="12.75" x14ac:dyDescent="0.2"/>
  <cols>
    <col min="1" max="1" width="8.85546875" customWidth="1"/>
    <col min="2" max="2" width="7.42578125" customWidth="1"/>
    <col min="3" max="3" width="9.28515625" bestFit="1" customWidth="1"/>
    <col min="4" max="4" width="43.5703125" bestFit="1" customWidth="1"/>
    <col min="5" max="5" width="17" customWidth="1"/>
    <col min="6" max="6" width="3.5703125" bestFit="1" customWidth="1"/>
    <col min="7" max="7" width="7.5703125" bestFit="1" customWidth="1"/>
    <col min="9" max="9" width="16.42578125" customWidth="1"/>
  </cols>
  <sheetData>
    <row r="1" spans="1:9" ht="15.75" x14ac:dyDescent="0.25">
      <c r="A1" s="215" t="s">
        <v>189</v>
      </c>
      <c r="B1" s="215"/>
      <c r="C1" s="214"/>
      <c r="D1" s="261"/>
      <c r="E1" s="262"/>
      <c r="F1" s="263"/>
      <c r="G1" s="263"/>
      <c r="H1" s="264"/>
      <c r="I1" s="264"/>
    </row>
    <row r="2" spans="1:9" x14ac:dyDescent="0.2">
      <c r="A2" s="66"/>
      <c r="B2" s="66"/>
      <c r="C2" s="66"/>
      <c r="D2" s="66"/>
      <c r="E2" s="66"/>
      <c r="F2" s="66"/>
      <c r="G2" s="66"/>
      <c r="H2" s="66"/>
      <c r="I2" s="66"/>
    </row>
    <row r="3" spans="1:9" ht="13.5" x14ac:dyDescent="0.25">
      <c r="A3" s="67"/>
      <c r="B3" s="68" t="s">
        <v>190</v>
      </c>
      <c r="C3" s="69"/>
      <c r="D3" s="70"/>
      <c r="E3" s="71"/>
      <c r="F3" s="72"/>
      <c r="G3" s="73"/>
      <c r="H3" s="74"/>
      <c r="I3" s="75"/>
    </row>
    <row r="4" spans="1:9" ht="13.5" x14ac:dyDescent="0.25">
      <c r="A4" s="45"/>
      <c r="B4" s="76"/>
      <c r="C4" s="77"/>
      <c r="D4" s="47"/>
      <c r="E4" s="78"/>
      <c r="F4" s="79"/>
      <c r="G4" s="80"/>
      <c r="H4" s="81"/>
      <c r="I4" s="82"/>
    </row>
    <row r="5" spans="1:9" x14ac:dyDescent="0.2">
      <c r="A5" s="83"/>
      <c r="B5" s="84" t="s">
        <v>191</v>
      </c>
      <c r="C5" s="85"/>
      <c r="D5" s="86"/>
      <c r="E5" s="87"/>
      <c r="F5" s="88"/>
      <c r="G5" s="89"/>
      <c r="H5" s="90"/>
      <c r="I5" s="91"/>
    </row>
    <row r="6" spans="1:9" ht="13.5" x14ac:dyDescent="0.25">
      <c r="A6" s="248"/>
      <c r="B6" s="249"/>
      <c r="C6" s="250" t="s">
        <v>119</v>
      </c>
      <c r="D6" s="251"/>
      <c r="E6" s="252"/>
      <c r="F6" s="253"/>
      <c r="G6" s="254"/>
      <c r="H6" s="255"/>
      <c r="I6" s="256"/>
    </row>
    <row r="7" spans="1:9" ht="13.5" x14ac:dyDescent="0.25">
      <c r="A7" s="18" t="s">
        <v>120</v>
      </c>
      <c r="B7" s="18" t="s">
        <v>121</v>
      </c>
      <c r="C7" s="19" t="s">
        <v>122</v>
      </c>
      <c r="D7" s="20" t="s">
        <v>123</v>
      </c>
      <c r="E7" s="21" t="s">
        <v>124</v>
      </c>
      <c r="F7" s="18" t="s">
        <v>125</v>
      </c>
      <c r="G7" s="22" t="s">
        <v>93</v>
      </c>
      <c r="H7" s="23" t="s">
        <v>126</v>
      </c>
      <c r="I7" s="24" t="s">
        <v>127</v>
      </c>
    </row>
    <row r="8" spans="1:9" ht="38.25" x14ac:dyDescent="0.25">
      <c r="A8" s="30" t="s">
        <v>132</v>
      </c>
      <c r="B8" s="25">
        <v>1</v>
      </c>
      <c r="C8" s="25" t="s">
        <v>192</v>
      </c>
      <c r="D8" s="26" t="s">
        <v>193</v>
      </c>
      <c r="E8" s="27" t="s">
        <v>194</v>
      </c>
      <c r="F8" s="25" t="s">
        <v>195</v>
      </c>
      <c r="G8" s="28">
        <f>G9*4</f>
        <v>600</v>
      </c>
      <c r="H8" s="331"/>
      <c r="I8" s="29">
        <f>H8*G8</f>
        <v>0</v>
      </c>
    </row>
    <row r="9" spans="1:9" ht="25.5" x14ac:dyDescent="0.25">
      <c r="A9" s="30" t="s">
        <v>132</v>
      </c>
      <c r="B9" s="25">
        <v>2</v>
      </c>
      <c r="C9" s="25" t="s">
        <v>156</v>
      </c>
      <c r="D9" s="31" t="s">
        <v>157</v>
      </c>
      <c r="E9" s="27"/>
      <c r="F9" s="25" t="s">
        <v>131</v>
      </c>
      <c r="G9" s="28">
        <f>indikační!D8</f>
        <v>150</v>
      </c>
      <c r="H9" s="331"/>
      <c r="I9" s="29">
        <f>H9*G9</f>
        <v>0</v>
      </c>
    </row>
    <row r="10" spans="1:9" ht="47.25" customHeight="1" x14ac:dyDescent="0.25">
      <c r="A10" s="30" t="s">
        <v>132</v>
      </c>
      <c r="B10" s="25">
        <v>3</v>
      </c>
      <c r="C10" s="25" t="s">
        <v>196</v>
      </c>
      <c r="D10" s="31" t="s">
        <v>197</v>
      </c>
      <c r="E10" s="27" t="s">
        <v>198</v>
      </c>
      <c r="F10" s="25" t="s">
        <v>165</v>
      </c>
      <c r="G10" s="28">
        <f>G9*0.05*6</f>
        <v>45</v>
      </c>
      <c r="H10" s="331"/>
      <c r="I10" s="29">
        <f>H10*G10</f>
        <v>0</v>
      </c>
    </row>
    <row r="11" spans="1:9" ht="25.5" x14ac:dyDescent="0.25">
      <c r="A11" s="25" t="s">
        <v>128</v>
      </c>
      <c r="B11" s="25">
        <v>4</v>
      </c>
      <c r="C11" s="33" t="s">
        <v>129</v>
      </c>
      <c r="D11" s="34" t="s">
        <v>199</v>
      </c>
      <c r="E11" s="27" t="s">
        <v>129</v>
      </c>
      <c r="F11" s="25" t="s">
        <v>97</v>
      </c>
      <c r="G11" s="35">
        <f>G8*0.003</f>
        <v>1.8</v>
      </c>
      <c r="H11" s="332"/>
      <c r="I11" s="29">
        <f>H11*G11</f>
        <v>0</v>
      </c>
    </row>
    <row r="12" spans="1:9" ht="25.5" x14ac:dyDescent="0.25">
      <c r="A12" s="30" t="s">
        <v>132</v>
      </c>
      <c r="B12" s="25">
        <v>5</v>
      </c>
      <c r="C12" s="33" t="s">
        <v>163</v>
      </c>
      <c r="D12" s="31" t="s">
        <v>200</v>
      </c>
      <c r="E12" s="27"/>
      <c r="F12" s="25" t="s">
        <v>165</v>
      </c>
      <c r="G12" s="28">
        <f>G10</f>
        <v>45</v>
      </c>
      <c r="H12" s="331"/>
      <c r="I12" s="29">
        <f>H12*G12</f>
        <v>0</v>
      </c>
    </row>
    <row r="13" spans="1:9" ht="13.5" x14ac:dyDescent="0.25">
      <c r="A13" s="239"/>
      <c r="B13" s="240"/>
      <c r="C13" s="241" t="s">
        <v>167</v>
      </c>
      <c r="D13" s="242"/>
      <c r="E13" s="243"/>
      <c r="F13" s="244"/>
      <c r="G13" s="245"/>
      <c r="H13" s="246"/>
      <c r="I13" s="247"/>
    </row>
    <row r="14" spans="1:9" ht="13.5" x14ac:dyDescent="0.25">
      <c r="A14" s="101" t="s">
        <v>120</v>
      </c>
      <c r="B14" s="101" t="s">
        <v>121</v>
      </c>
      <c r="C14" s="102" t="s">
        <v>122</v>
      </c>
      <c r="D14" s="103" t="s">
        <v>123</v>
      </c>
      <c r="E14" s="104" t="s">
        <v>168</v>
      </c>
      <c r="F14" s="101" t="s">
        <v>125</v>
      </c>
      <c r="G14" s="105" t="s">
        <v>93</v>
      </c>
      <c r="H14" s="106" t="s">
        <v>126</v>
      </c>
      <c r="I14" s="107" t="s">
        <v>127</v>
      </c>
    </row>
    <row r="15" spans="1:9" ht="25.5" x14ac:dyDescent="0.25">
      <c r="A15" s="25" t="s">
        <v>201</v>
      </c>
      <c r="B15" s="25">
        <v>6</v>
      </c>
      <c r="C15" s="25" t="s">
        <v>129</v>
      </c>
      <c r="D15" s="31" t="s">
        <v>185</v>
      </c>
      <c r="E15" s="27"/>
      <c r="F15" s="25" t="s">
        <v>165</v>
      </c>
      <c r="G15" s="28">
        <f>G12</f>
        <v>45</v>
      </c>
      <c r="H15" s="331"/>
      <c r="I15" s="29">
        <f>H15*G15</f>
        <v>0</v>
      </c>
    </row>
    <row r="16" spans="1:9" ht="13.5" x14ac:dyDescent="0.25">
      <c r="A16" s="44"/>
      <c r="B16" s="45"/>
      <c r="C16" s="44"/>
      <c r="D16" s="47" t="s">
        <v>166</v>
      </c>
      <c r="E16" s="48"/>
      <c r="F16" s="44"/>
      <c r="G16" s="49"/>
      <c r="H16" s="50"/>
      <c r="I16" s="108">
        <f>SUM(I8:I15)</f>
        <v>0</v>
      </c>
    </row>
    <row r="17" spans="1:9" ht="13.5" x14ac:dyDescent="0.25">
      <c r="A17" s="44"/>
      <c r="B17" s="45"/>
      <c r="C17" s="44"/>
      <c r="D17" s="47"/>
      <c r="E17" s="48"/>
      <c r="F17" s="44"/>
      <c r="G17" s="49"/>
      <c r="H17" s="50"/>
      <c r="I17" s="108"/>
    </row>
    <row r="18" spans="1:9" ht="13.5" x14ac:dyDescent="0.25">
      <c r="A18" s="44"/>
      <c r="B18" s="45"/>
      <c r="C18" s="44"/>
      <c r="D18" s="109"/>
      <c r="E18" s="109"/>
      <c r="F18" s="109"/>
      <c r="G18" s="109"/>
      <c r="H18" s="109"/>
      <c r="I18" s="110"/>
    </row>
    <row r="19" spans="1:9" ht="13.5" x14ac:dyDescent="0.25">
      <c r="A19" s="9"/>
      <c r="B19" s="111" t="s">
        <v>202</v>
      </c>
      <c r="C19" s="11"/>
      <c r="D19" s="12"/>
      <c r="E19" s="13"/>
      <c r="F19" s="14"/>
      <c r="G19" s="15"/>
      <c r="H19" s="16"/>
      <c r="I19" s="17"/>
    </row>
    <row r="20" spans="1:9" ht="13.5" x14ac:dyDescent="0.25">
      <c r="A20" s="9"/>
      <c r="B20" s="111"/>
      <c r="C20" s="11"/>
      <c r="D20" s="12"/>
      <c r="E20" s="13"/>
      <c r="F20" s="14"/>
      <c r="G20" s="15"/>
      <c r="H20" s="16"/>
      <c r="I20" s="17"/>
    </row>
    <row r="21" spans="1:9" x14ac:dyDescent="0.2">
      <c r="A21" s="112"/>
      <c r="B21" s="113" t="s">
        <v>191</v>
      </c>
      <c r="C21" s="114"/>
      <c r="D21" s="115"/>
      <c r="E21" s="116"/>
      <c r="F21" s="117"/>
      <c r="G21" s="118"/>
      <c r="H21" s="119"/>
      <c r="I21" s="120"/>
    </row>
    <row r="22" spans="1:9" ht="13.5" x14ac:dyDescent="0.25">
      <c r="A22" s="92"/>
      <c r="B22" s="93"/>
      <c r="C22" s="94" t="s">
        <v>119</v>
      </c>
      <c r="D22" s="95"/>
      <c r="E22" s="96"/>
      <c r="F22" s="97"/>
      <c r="G22" s="98"/>
      <c r="H22" s="99"/>
      <c r="I22" s="100"/>
    </row>
    <row r="23" spans="1:9" ht="13.5" x14ac:dyDescent="0.25">
      <c r="A23" s="18" t="s">
        <v>120</v>
      </c>
      <c r="B23" s="18" t="s">
        <v>121</v>
      </c>
      <c r="C23" s="19" t="s">
        <v>122</v>
      </c>
      <c r="D23" s="20" t="s">
        <v>123</v>
      </c>
      <c r="E23" s="21" t="s">
        <v>124</v>
      </c>
      <c r="F23" s="18" t="s">
        <v>125</v>
      </c>
      <c r="G23" s="22" t="s">
        <v>93</v>
      </c>
      <c r="H23" s="23" t="s">
        <v>126</v>
      </c>
      <c r="I23" s="24" t="s">
        <v>127</v>
      </c>
    </row>
    <row r="24" spans="1:9" ht="38.25" x14ac:dyDescent="0.25">
      <c r="A24" s="30" t="s">
        <v>132</v>
      </c>
      <c r="B24" s="25">
        <v>1</v>
      </c>
      <c r="C24" s="25" t="s">
        <v>192</v>
      </c>
      <c r="D24" s="26" t="s">
        <v>193</v>
      </c>
      <c r="E24" s="27" t="s">
        <v>194</v>
      </c>
      <c r="F24" s="25" t="s">
        <v>195</v>
      </c>
      <c r="G24" s="28">
        <f>G8</f>
        <v>600</v>
      </c>
      <c r="H24" s="331"/>
      <c r="I24" s="29">
        <f t="shared" ref="I24:I29" si="0">H24*G24</f>
        <v>0</v>
      </c>
    </row>
    <row r="25" spans="1:9" ht="25.5" x14ac:dyDescent="0.25">
      <c r="A25" s="30" t="s">
        <v>132</v>
      </c>
      <c r="B25" s="25">
        <v>2</v>
      </c>
      <c r="C25" s="25" t="s">
        <v>196</v>
      </c>
      <c r="D25" s="31" t="s">
        <v>197</v>
      </c>
      <c r="E25" s="27" t="s">
        <v>198</v>
      </c>
      <c r="F25" s="25" t="s">
        <v>165</v>
      </c>
      <c r="G25" s="28">
        <f>G10</f>
        <v>45</v>
      </c>
      <c r="H25" s="331"/>
      <c r="I25" s="29">
        <f t="shared" si="0"/>
        <v>0</v>
      </c>
    </row>
    <row r="26" spans="1:9" ht="25.5" x14ac:dyDescent="0.25">
      <c r="A26" s="25" t="s">
        <v>128</v>
      </c>
      <c r="B26" s="25">
        <v>3</v>
      </c>
      <c r="C26" s="33" t="s">
        <v>129</v>
      </c>
      <c r="D26" s="34" t="s">
        <v>199</v>
      </c>
      <c r="E26" s="27" t="s">
        <v>129</v>
      </c>
      <c r="F26" s="25" t="s">
        <v>97</v>
      </c>
      <c r="G26" s="35">
        <f>G24*0.003</f>
        <v>1.8</v>
      </c>
      <c r="H26" s="332"/>
      <c r="I26" s="29">
        <f t="shared" si="0"/>
        <v>0</v>
      </c>
    </row>
    <row r="27" spans="1:9" ht="25.5" x14ac:dyDescent="0.25">
      <c r="A27" s="30" t="s">
        <v>132</v>
      </c>
      <c r="B27" s="25">
        <v>4</v>
      </c>
      <c r="C27" s="33" t="s">
        <v>163</v>
      </c>
      <c r="D27" s="31" t="s">
        <v>200</v>
      </c>
      <c r="E27" s="27"/>
      <c r="F27" s="25" t="s">
        <v>165</v>
      </c>
      <c r="G27" s="28">
        <f>G25</f>
        <v>45</v>
      </c>
      <c r="H27" s="331"/>
      <c r="I27" s="29">
        <f t="shared" si="0"/>
        <v>0</v>
      </c>
    </row>
    <row r="28" spans="1:9" ht="25.5" x14ac:dyDescent="0.25">
      <c r="A28" s="30" t="s">
        <v>128</v>
      </c>
      <c r="B28" s="25">
        <v>5</v>
      </c>
      <c r="C28" s="25" t="s">
        <v>129</v>
      </c>
      <c r="D28" s="31" t="s">
        <v>203</v>
      </c>
      <c r="E28" s="27"/>
      <c r="F28" s="25" t="s">
        <v>131</v>
      </c>
      <c r="G28" s="28">
        <f>G24/4</f>
        <v>150</v>
      </c>
      <c r="H28" s="331"/>
      <c r="I28" s="29">
        <f t="shared" si="0"/>
        <v>0</v>
      </c>
    </row>
    <row r="29" spans="1:9" ht="25.5" x14ac:dyDescent="0.25">
      <c r="A29" s="30" t="s">
        <v>132</v>
      </c>
      <c r="B29" s="25">
        <v>6</v>
      </c>
      <c r="C29" s="25" t="s">
        <v>204</v>
      </c>
      <c r="D29" s="31" t="s">
        <v>205</v>
      </c>
      <c r="E29" s="27"/>
      <c r="F29" s="25" t="s">
        <v>131</v>
      </c>
      <c r="G29" s="28">
        <f>G28</f>
        <v>150</v>
      </c>
      <c r="H29" s="331"/>
      <c r="I29" s="29">
        <f t="shared" si="0"/>
        <v>0</v>
      </c>
    </row>
    <row r="30" spans="1:9" ht="13.5" x14ac:dyDescent="0.25">
      <c r="A30" s="248"/>
      <c r="B30" s="249"/>
      <c r="C30" s="250" t="s">
        <v>167</v>
      </c>
      <c r="D30" s="257"/>
      <c r="E30" s="258"/>
      <c r="F30" s="248"/>
      <c r="G30" s="259"/>
      <c r="H30" s="260"/>
      <c r="I30" s="260"/>
    </row>
    <row r="31" spans="1:9" ht="13.5" x14ac:dyDescent="0.25">
      <c r="A31" s="18" t="s">
        <v>120</v>
      </c>
      <c r="B31" s="18" t="s">
        <v>121</v>
      </c>
      <c r="C31" s="19" t="s">
        <v>122</v>
      </c>
      <c r="D31" s="20" t="s">
        <v>123</v>
      </c>
      <c r="E31" s="21" t="s">
        <v>168</v>
      </c>
      <c r="F31" s="18" t="s">
        <v>125</v>
      </c>
      <c r="G31" s="22" t="s">
        <v>93</v>
      </c>
      <c r="H31" s="23" t="s">
        <v>126</v>
      </c>
      <c r="I31" s="24" t="s">
        <v>127</v>
      </c>
    </row>
    <row r="32" spans="1:9" ht="13.5" x14ac:dyDescent="0.25">
      <c r="A32" s="25" t="s">
        <v>201</v>
      </c>
      <c r="B32" s="25">
        <v>7</v>
      </c>
      <c r="C32" s="25" t="s">
        <v>129</v>
      </c>
      <c r="D32" s="31" t="s">
        <v>206</v>
      </c>
      <c r="E32" s="27"/>
      <c r="F32" s="25" t="s">
        <v>207</v>
      </c>
      <c r="G32" s="28">
        <f>G29</f>
        <v>150</v>
      </c>
      <c r="H32" s="331"/>
      <c r="I32" s="29">
        <f>H32*G32</f>
        <v>0</v>
      </c>
    </row>
    <row r="33" spans="1:9" ht="25.5" x14ac:dyDescent="0.25">
      <c r="A33" s="25" t="s">
        <v>201</v>
      </c>
      <c r="B33" s="25">
        <v>8</v>
      </c>
      <c r="C33" s="25" t="s">
        <v>129</v>
      </c>
      <c r="D33" s="31" t="s">
        <v>185</v>
      </c>
      <c r="E33" s="27"/>
      <c r="F33" s="25" t="s">
        <v>96</v>
      </c>
      <c r="G33" s="28">
        <f>G25</f>
        <v>45</v>
      </c>
      <c r="H33" s="331"/>
      <c r="I33" s="29">
        <f>H33*G33</f>
        <v>0</v>
      </c>
    </row>
    <row r="34" spans="1:9" ht="13.5" x14ac:dyDescent="0.25">
      <c r="A34" s="44"/>
      <c r="B34" s="45"/>
      <c r="C34" s="44"/>
      <c r="D34" s="47" t="s">
        <v>166</v>
      </c>
      <c r="E34" s="48"/>
      <c r="F34" s="44"/>
      <c r="G34" s="49"/>
      <c r="H34" s="50"/>
      <c r="I34" s="108">
        <f>SUM(I24:I33)</f>
        <v>0</v>
      </c>
    </row>
    <row r="35" spans="1:9" ht="13.5" x14ac:dyDescent="0.25">
      <c r="A35" s="44"/>
      <c r="B35" s="45"/>
      <c r="C35" s="44"/>
      <c r="D35" s="47"/>
      <c r="E35" s="48"/>
      <c r="F35" s="44"/>
      <c r="G35" s="49"/>
      <c r="H35" s="50"/>
      <c r="I35" s="108"/>
    </row>
    <row r="36" spans="1:9" ht="13.5" x14ac:dyDescent="0.25">
      <c r="A36" s="44"/>
      <c r="B36" s="45"/>
      <c r="C36" s="44"/>
      <c r="D36" s="47"/>
      <c r="E36" s="48"/>
      <c r="F36" s="44"/>
      <c r="G36" s="49"/>
      <c r="H36" s="50"/>
      <c r="I36" s="108"/>
    </row>
    <row r="37" spans="1:9" ht="13.5" x14ac:dyDescent="0.25">
      <c r="A37" s="9"/>
      <c r="B37" s="111" t="s">
        <v>208</v>
      </c>
      <c r="C37" s="11"/>
      <c r="D37" s="12"/>
      <c r="E37" s="13"/>
      <c r="F37" s="14"/>
      <c r="G37" s="15"/>
      <c r="H37" s="16"/>
      <c r="I37" s="17"/>
    </row>
    <row r="38" spans="1:9" ht="13.5" x14ac:dyDescent="0.25">
      <c r="A38" s="45"/>
      <c r="B38" s="76"/>
      <c r="C38" s="77"/>
      <c r="D38" s="47"/>
      <c r="E38" s="78"/>
      <c r="F38" s="79"/>
      <c r="G38" s="80"/>
      <c r="H38" s="81"/>
      <c r="I38" s="82"/>
    </row>
    <row r="39" spans="1:9" x14ac:dyDescent="0.2">
      <c r="A39" s="83"/>
      <c r="B39" s="84" t="s">
        <v>191</v>
      </c>
      <c r="C39" s="85"/>
      <c r="D39" s="86"/>
      <c r="E39" s="87"/>
      <c r="F39" s="88"/>
      <c r="G39" s="89"/>
      <c r="H39" s="90"/>
      <c r="I39" s="91"/>
    </row>
    <row r="40" spans="1:9" ht="13.5" x14ac:dyDescent="0.25">
      <c r="A40" s="248"/>
      <c r="B40" s="249"/>
      <c r="C40" s="250" t="s">
        <v>119</v>
      </c>
      <c r="D40" s="251"/>
      <c r="E40" s="252"/>
      <c r="F40" s="253"/>
      <c r="G40" s="254"/>
      <c r="H40" s="255"/>
      <c r="I40" s="256"/>
    </row>
    <row r="41" spans="1:9" ht="13.5" x14ac:dyDescent="0.25">
      <c r="A41" s="18" t="s">
        <v>120</v>
      </c>
      <c r="B41" s="18" t="s">
        <v>121</v>
      </c>
      <c r="C41" s="19" t="s">
        <v>122</v>
      </c>
      <c r="D41" s="20" t="s">
        <v>123</v>
      </c>
      <c r="E41" s="21" t="s">
        <v>124</v>
      </c>
      <c r="F41" s="18" t="s">
        <v>125</v>
      </c>
      <c r="G41" s="22" t="s">
        <v>93</v>
      </c>
      <c r="H41" s="23" t="s">
        <v>126</v>
      </c>
      <c r="I41" s="24" t="s">
        <v>127</v>
      </c>
    </row>
    <row r="42" spans="1:9" ht="38.25" x14ac:dyDescent="0.25">
      <c r="A42" s="30" t="s">
        <v>132</v>
      </c>
      <c r="B42" s="25">
        <v>1</v>
      </c>
      <c r="C42" s="25" t="s">
        <v>192</v>
      </c>
      <c r="D42" s="26" t="s">
        <v>193</v>
      </c>
      <c r="E42" s="27" t="s">
        <v>194</v>
      </c>
      <c r="F42" s="25" t="s">
        <v>195</v>
      </c>
      <c r="G42" s="28">
        <f>G8</f>
        <v>600</v>
      </c>
      <c r="H42" s="331"/>
      <c r="I42" s="29">
        <f t="shared" ref="I42:I50" si="1">H42*G42</f>
        <v>0</v>
      </c>
    </row>
    <row r="43" spans="1:9" ht="25.5" x14ac:dyDescent="0.25">
      <c r="A43" s="30" t="s">
        <v>132</v>
      </c>
      <c r="B43" s="25">
        <v>2</v>
      </c>
      <c r="C43" s="25" t="s">
        <v>156</v>
      </c>
      <c r="D43" s="31" t="s">
        <v>157</v>
      </c>
      <c r="E43" s="27"/>
      <c r="F43" s="25" t="s">
        <v>131</v>
      </c>
      <c r="G43" s="28">
        <f>G9</f>
        <v>150</v>
      </c>
      <c r="H43" s="331"/>
      <c r="I43" s="29">
        <f t="shared" si="1"/>
        <v>0</v>
      </c>
    </row>
    <row r="44" spans="1:9" ht="25.5" x14ac:dyDescent="0.25">
      <c r="A44" s="30" t="s">
        <v>132</v>
      </c>
      <c r="B44" s="25">
        <v>3</v>
      </c>
      <c r="C44" s="25" t="s">
        <v>196</v>
      </c>
      <c r="D44" s="31" t="s">
        <v>197</v>
      </c>
      <c r="E44" s="27" t="s">
        <v>198</v>
      </c>
      <c r="F44" s="25" t="s">
        <v>165</v>
      </c>
      <c r="G44" s="28">
        <f>G10</f>
        <v>45</v>
      </c>
      <c r="H44" s="331"/>
      <c r="I44" s="29">
        <f t="shared" si="1"/>
        <v>0</v>
      </c>
    </row>
    <row r="45" spans="1:9" ht="25.5" x14ac:dyDescent="0.25">
      <c r="A45" s="25" t="s">
        <v>128</v>
      </c>
      <c r="B45" s="25">
        <v>4</v>
      </c>
      <c r="C45" s="33" t="s">
        <v>129</v>
      </c>
      <c r="D45" s="34" t="s">
        <v>199</v>
      </c>
      <c r="E45" s="27" t="s">
        <v>129</v>
      </c>
      <c r="F45" s="25" t="s">
        <v>97</v>
      </c>
      <c r="G45" s="35">
        <f>G42*0.003</f>
        <v>1.8</v>
      </c>
      <c r="H45" s="332"/>
      <c r="I45" s="29">
        <f t="shared" si="1"/>
        <v>0</v>
      </c>
    </row>
    <row r="46" spans="1:9" ht="25.5" x14ac:dyDescent="0.25">
      <c r="A46" s="30" t="s">
        <v>132</v>
      </c>
      <c r="B46" s="25">
        <v>5</v>
      </c>
      <c r="C46" s="33" t="s">
        <v>163</v>
      </c>
      <c r="D46" s="31" t="s">
        <v>200</v>
      </c>
      <c r="E46" s="27"/>
      <c r="F46" s="25" t="s">
        <v>165</v>
      </c>
      <c r="G46" s="28">
        <f>G44</f>
        <v>45</v>
      </c>
      <c r="H46" s="331"/>
      <c r="I46" s="29">
        <f t="shared" si="1"/>
        <v>0</v>
      </c>
    </row>
    <row r="47" spans="1:9" ht="25.5" x14ac:dyDescent="0.25">
      <c r="A47" s="30" t="s">
        <v>132</v>
      </c>
      <c r="B47" s="25">
        <v>6</v>
      </c>
      <c r="C47" s="25" t="s">
        <v>209</v>
      </c>
      <c r="D47" s="31" t="s">
        <v>210</v>
      </c>
      <c r="E47" s="27"/>
      <c r="F47" s="25" t="s">
        <v>131</v>
      </c>
      <c r="G47" s="28">
        <f>G43</f>
        <v>150</v>
      </c>
      <c r="H47" s="331"/>
      <c r="I47" s="29">
        <f t="shared" si="1"/>
        <v>0</v>
      </c>
    </row>
    <row r="48" spans="1:9" ht="25.5" x14ac:dyDescent="0.25">
      <c r="A48" s="30" t="s">
        <v>132</v>
      </c>
      <c r="B48" s="25">
        <v>7</v>
      </c>
      <c r="C48" s="25" t="s">
        <v>211</v>
      </c>
      <c r="D48" s="31" t="s">
        <v>212</v>
      </c>
      <c r="E48" s="27"/>
      <c r="F48" s="25" t="s">
        <v>131</v>
      </c>
      <c r="G48" s="28">
        <f>G43</f>
        <v>150</v>
      </c>
      <c r="H48" s="331"/>
      <c r="I48" s="29">
        <f t="shared" si="1"/>
        <v>0</v>
      </c>
    </row>
    <row r="49" spans="1:9" ht="25.5" x14ac:dyDescent="0.25">
      <c r="A49" s="30" t="s">
        <v>132</v>
      </c>
      <c r="B49" s="25">
        <v>8</v>
      </c>
      <c r="C49" s="33" t="s">
        <v>161</v>
      </c>
      <c r="D49" s="34" t="s">
        <v>213</v>
      </c>
      <c r="E49" s="27"/>
      <c r="F49" s="25" t="s">
        <v>97</v>
      </c>
      <c r="G49" s="35">
        <f>G47*0.012</f>
        <v>1.8</v>
      </c>
      <c r="H49" s="331"/>
      <c r="I49" s="29">
        <f t="shared" si="1"/>
        <v>0</v>
      </c>
    </row>
    <row r="50" spans="1:9" ht="13.5" x14ac:dyDescent="0.25">
      <c r="A50" s="25" t="s">
        <v>128</v>
      </c>
      <c r="B50" s="25">
        <v>9</v>
      </c>
      <c r="C50" s="33" t="s">
        <v>129</v>
      </c>
      <c r="D50" s="34" t="s">
        <v>214</v>
      </c>
      <c r="E50" s="27"/>
      <c r="F50" s="25" t="s">
        <v>97</v>
      </c>
      <c r="G50" s="35">
        <f>G49</f>
        <v>1.8</v>
      </c>
      <c r="H50" s="332"/>
      <c r="I50" s="29">
        <f t="shared" si="1"/>
        <v>0</v>
      </c>
    </row>
    <row r="51" spans="1:9" ht="13.5" x14ac:dyDescent="0.25">
      <c r="A51" s="239"/>
      <c r="B51" s="240"/>
      <c r="C51" s="241" t="s">
        <v>167</v>
      </c>
      <c r="D51" s="242"/>
      <c r="E51" s="243"/>
      <c r="F51" s="244"/>
      <c r="G51" s="245"/>
      <c r="H51" s="246"/>
      <c r="I51" s="247"/>
    </row>
    <row r="52" spans="1:9" ht="13.5" x14ac:dyDescent="0.25">
      <c r="A52" s="101" t="s">
        <v>120</v>
      </c>
      <c r="B52" s="101" t="s">
        <v>121</v>
      </c>
      <c r="C52" s="102" t="s">
        <v>122</v>
      </c>
      <c r="D52" s="103" t="s">
        <v>123</v>
      </c>
      <c r="E52" s="104" t="s">
        <v>168</v>
      </c>
      <c r="F52" s="101" t="s">
        <v>125</v>
      </c>
      <c r="G52" s="105" t="s">
        <v>93</v>
      </c>
      <c r="H52" s="106" t="s">
        <v>126</v>
      </c>
      <c r="I52" s="107" t="s">
        <v>127</v>
      </c>
    </row>
    <row r="53" spans="1:9" ht="25.5" x14ac:dyDescent="0.25">
      <c r="A53" s="25" t="s">
        <v>201</v>
      </c>
      <c r="B53" s="25">
        <v>10</v>
      </c>
      <c r="C53" s="25" t="s">
        <v>129</v>
      </c>
      <c r="D53" s="31" t="s">
        <v>185</v>
      </c>
      <c r="E53" s="27"/>
      <c r="F53" s="25" t="s">
        <v>165</v>
      </c>
      <c r="G53" s="28">
        <f>G46</f>
        <v>45</v>
      </c>
      <c r="H53" s="331"/>
      <c r="I53" s="29">
        <f>H53*G53</f>
        <v>0</v>
      </c>
    </row>
    <row r="54" spans="1:9" ht="13.5" x14ac:dyDescent="0.25">
      <c r="A54" s="44"/>
      <c r="B54" s="45"/>
      <c r="C54" s="44"/>
      <c r="D54" s="47" t="s">
        <v>166</v>
      </c>
      <c r="E54" s="48"/>
      <c r="F54" s="44"/>
      <c r="G54" s="49"/>
      <c r="H54" s="50"/>
      <c r="I54" s="108">
        <f>SUM(I42:I53)</f>
        <v>0</v>
      </c>
    </row>
    <row r="55" spans="1:9" ht="25.5" x14ac:dyDescent="0.35">
      <c r="A55" s="66"/>
      <c r="B55" s="66"/>
      <c r="C55" s="66"/>
      <c r="D55" s="176"/>
      <c r="E55" s="66"/>
      <c r="F55" s="66"/>
      <c r="G55" s="66"/>
      <c r="H55" s="66"/>
      <c r="I55" s="66"/>
    </row>
    <row r="56" spans="1:9" ht="13.5" thickBot="1" x14ac:dyDescent="0.25">
      <c r="A56" s="66"/>
      <c r="B56" s="66"/>
      <c r="C56" s="66"/>
      <c r="D56" s="66"/>
      <c r="E56" s="66"/>
      <c r="F56" s="66"/>
      <c r="G56" s="66"/>
      <c r="H56" s="66"/>
      <c r="I56" s="66"/>
    </row>
    <row r="57" spans="1:9" ht="17.25" thickBot="1" x14ac:dyDescent="0.35">
      <c r="A57" s="52"/>
      <c r="B57" s="53"/>
      <c r="C57" s="54"/>
      <c r="D57" s="55" t="s">
        <v>215</v>
      </c>
      <c r="E57" s="56"/>
      <c r="F57" s="57"/>
      <c r="G57" s="58"/>
      <c r="H57" s="54"/>
      <c r="I57" s="59">
        <f>SUM(I54,I34,I16)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rowBreaks count="2" manualBreakCount="2">
    <brk id="18" max="16383" man="1"/>
    <brk id="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H20" sqref="H20"/>
    </sheetView>
  </sheetViews>
  <sheetFormatPr defaultRowHeight="12.75" x14ac:dyDescent="0.2"/>
  <cols>
    <col min="1" max="1" width="34.85546875" bestFit="1" customWidth="1"/>
  </cols>
  <sheetData>
    <row r="1" spans="1:5" ht="15.75" x14ac:dyDescent="0.25">
      <c r="A1" s="265" t="s">
        <v>458</v>
      </c>
      <c r="B1" s="266"/>
      <c r="C1" s="266"/>
      <c r="D1" s="267"/>
    </row>
    <row r="2" spans="1:5" ht="15" x14ac:dyDescent="0.25">
      <c r="A2" s="178"/>
      <c r="B2" s="178"/>
      <c r="C2" s="178"/>
      <c r="D2" s="179"/>
    </row>
    <row r="3" spans="1:5" ht="15" x14ac:dyDescent="0.25">
      <c r="A3" s="268" t="s">
        <v>123</v>
      </c>
      <c r="B3" s="269" t="s">
        <v>125</v>
      </c>
      <c r="C3" s="269"/>
      <c r="D3" s="270" t="s">
        <v>93</v>
      </c>
    </row>
    <row r="4" spans="1:5" ht="15" x14ac:dyDescent="0.2">
      <c r="A4" s="169" t="s">
        <v>216</v>
      </c>
      <c r="B4" s="170" t="s">
        <v>131</v>
      </c>
      <c r="C4" s="170"/>
      <c r="D4" s="170">
        <v>1063</v>
      </c>
      <c r="E4" s="1"/>
    </row>
    <row r="5" spans="1:5" ht="15" x14ac:dyDescent="0.2">
      <c r="A5" s="169" t="s">
        <v>217</v>
      </c>
      <c r="B5" s="170" t="s">
        <v>218</v>
      </c>
      <c r="C5" s="170"/>
      <c r="D5" s="171">
        <v>0</v>
      </c>
    </row>
    <row r="6" spans="1:5" ht="15" x14ac:dyDescent="0.2">
      <c r="A6" s="169" t="s">
        <v>219</v>
      </c>
      <c r="B6" s="170" t="s">
        <v>131</v>
      </c>
      <c r="C6" s="170"/>
      <c r="D6" s="172">
        <v>0</v>
      </c>
    </row>
    <row r="7" spans="1:5" ht="15" x14ac:dyDescent="0.2">
      <c r="A7" s="169" t="s">
        <v>220</v>
      </c>
      <c r="B7" s="170" t="s">
        <v>218</v>
      </c>
      <c r="C7" s="170"/>
      <c r="D7" s="172">
        <v>0</v>
      </c>
    </row>
    <row r="8" spans="1:5" ht="15" x14ac:dyDescent="0.2">
      <c r="A8" s="169" t="s">
        <v>221</v>
      </c>
      <c r="B8" s="170" t="s">
        <v>131</v>
      </c>
      <c r="C8" s="170"/>
      <c r="D8" s="172">
        <v>150</v>
      </c>
    </row>
    <row r="9" spans="1:5" ht="15" x14ac:dyDescent="0.2">
      <c r="A9" s="169" t="s">
        <v>222</v>
      </c>
      <c r="B9" s="170" t="s">
        <v>131</v>
      </c>
      <c r="C9" s="170"/>
      <c r="D9" s="172">
        <v>0</v>
      </c>
    </row>
    <row r="10" spans="1:5" ht="15" x14ac:dyDescent="0.2">
      <c r="A10" s="169" t="s">
        <v>223</v>
      </c>
      <c r="B10" s="170" t="s">
        <v>218</v>
      </c>
      <c r="C10" s="170"/>
      <c r="D10" s="172">
        <v>0</v>
      </c>
    </row>
    <row r="11" spans="1:5" ht="15" x14ac:dyDescent="0.2">
      <c r="A11" s="169" t="s">
        <v>224</v>
      </c>
      <c r="B11" s="170" t="s">
        <v>218</v>
      </c>
      <c r="C11" s="170"/>
      <c r="D11" s="172">
        <v>0</v>
      </c>
    </row>
    <row r="12" spans="1:5" ht="15" x14ac:dyDescent="0.25">
      <c r="A12" s="173" t="s">
        <v>225</v>
      </c>
      <c r="B12" s="174" t="s">
        <v>96</v>
      </c>
      <c r="C12" s="174"/>
      <c r="D12" s="175">
        <v>266</v>
      </c>
    </row>
  </sheetData>
  <pageMargins left="0.70866141732283472" right="0.70866141732283472" top="1.6929133858267718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9</vt:i4>
      </vt:variant>
    </vt:vector>
  </HeadingPairs>
  <TitlesOfParts>
    <vt:vector size="17" baseType="lpstr">
      <vt:lpstr>Titulka</vt:lpstr>
      <vt:lpstr>obsah</vt:lpstr>
      <vt:lpstr>celková sumarizace</vt:lpstr>
      <vt:lpstr>inventarizace</vt:lpstr>
      <vt:lpstr>soupis rostliného materialu</vt:lpstr>
      <vt:lpstr>vysadba dřevin</vt:lpstr>
      <vt:lpstr>rozvojová péče</vt:lpstr>
      <vt:lpstr>indikační</vt:lpstr>
      <vt:lpstr>inventarizace!Názvy_tisku</vt:lpstr>
      <vt:lpstr>'celková sumarizace'!Oblast_tisku</vt:lpstr>
      <vt:lpstr>indikační!Oblast_tisku</vt:lpstr>
      <vt:lpstr>inventarizace!Oblast_tisku</vt:lpstr>
      <vt:lpstr>obsah!Oblast_tisku</vt:lpstr>
      <vt:lpstr>'rozvojová péče'!Oblast_tisku</vt:lpstr>
      <vt:lpstr>'soupis rostliného materialu'!Oblast_tisku</vt:lpstr>
      <vt:lpstr>Titulka!Oblast_tisku</vt:lpstr>
      <vt:lpstr>'vysadba dřevin'!Oblast_tisku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Jana Kaderková</dc:creator>
  <cp:keywords/>
  <dc:description/>
  <cp:lastModifiedBy>Tyrová Martina</cp:lastModifiedBy>
  <cp:revision/>
  <cp:lastPrinted>2019-04-26T08:58:46Z</cp:lastPrinted>
  <dcterms:created xsi:type="dcterms:W3CDTF">2018-08-03T09:52:29Z</dcterms:created>
  <dcterms:modified xsi:type="dcterms:W3CDTF">2020-02-24T12:45:31Z</dcterms:modified>
  <cp:category/>
  <cp:contentStatus/>
</cp:coreProperties>
</file>