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3040" windowHeight="10848" tabRatio="776" activeTab="0"/>
  </bookViews>
  <sheets>
    <sheet name="Břišní roušky nest_A" sheetId="1" r:id="rId1"/>
    <sheet name="Břišní roušky steril_B" sheetId="15" r:id="rId2"/>
    <sheet name="Sádry, t.o., p.m_C" sheetId="16" r:id="rId3"/>
    <sheet name="Obinad.ost._D" sheetId="17" r:id="rId4"/>
    <sheet name="Kompres. obin_E" sheetId="18" r:id="rId5"/>
    <sheet name="_Tampony_nesterilní_F" sheetId="20" r:id="rId6"/>
    <sheet name="Tampony sterilní_G" sheetId="19" r:id="rId7"/>
    <sheet name="Náplasti na cívce_H" sheetId="21" r:id="rId8"/>
    <sheet name="Náplasti z NT a p_CH" sheetId="22" r:id="rId9"/>
    <sheet name="Fixace kanyl_I" sheetId="23" r:id="rId10"/>
    <sheet name="Náplasti z NT nest_J" sheetId="24" r:id="rId11"/>
    <sheet name="Kompresy z gázy_K" sheetId="25" r:id="rId12"/>
    <sheet name="Kompresy z netk.tex_L" sheetId="26" r:id="rId13"/>
  </sheets>
  <definedNames/>
  <calcPr calcId="152511"/>
</workbook>
</file>

<file path=xl/sharedStrings.xml><?xml version="1.0" encoding="utf-8"?>
<sst xmlns="http://schemas.openxmlformats.org/spreadsheetml/2006/main" count="1563" uniqueCount="335">
  <si>
    <t>Výrobce</t>
  </si>
  <si>
    <t>Měrná jednotka
 = obsah 1  
balíčku:</t>
  </si>
  <si>
    <t>5ks</t>
  </si>
  <si>
    <t>1ks</t>
  </si>
  <si>
    <t>baleno v obalu papír folie nebo papír papír</t>
  </si>
  <si>
    <t>Peel efekt pro otevření</t>
  </si>
  <si>
    <t>čitelné označení položky na obalu</t>
  </si>
  <si>
    <t xml:space="preserve">Nízká prašnost, </t>
  </si>
  <si>
    <t>Pro balení po 5 ks (svázáno papírovým proužkem nebo tkanicí)</t>
  </si>
  <si>
    <t>Sádrové obinadlo, 6cmx2m</t>
  </si>
  <si>
    <t>Sádrové obinadlo, 8cmx3m</t>
  </si>
  <si>
    <t>Sádrové obinadlo, 10cmx3m</t>
  </si>
  <si>
    <t>Sádrové obinadlo, 12cmx3m</t>
  </si>
  <si>
    <t>Sádrové obinadlo, 15cmx3m</t>
  </si>
  <si>
    <t>1m</t>
  </si>
  <si>
    <t>Měrná jednotka
 = 1ks</t>
  </si>
  <si>
    <t>Obinadlo fixační, 6x4cm, baleno volně, 17nití, podélně elastické (cca.90%), tkané okraje, barva bílá</t>
  </si>
  <si>
    <t>Obinadlo fixační, 8x4cm, baleno volně, 17nití, podélně elastické (cca.90%), tkané okraje, barva bílá</t>
  </si>
  <si>
    <t>Obinadlo fixační, 10x4cm, baleno volně, 17nití, podélně elastické (cca.90%), tkané okraje, barva bílá</t>
  </si>
  <si>
    <t>Obinadlo fixační, 12x4cm, baleno volně, 17nití, podélně elastické (cca.90%), tkané okraje, barva bílá</t>
  </si>
  <si>
    <t>Elastické univerzální obinadlo 8cm x 5m, MIN 60% bavlny, tažnost 130 - 140%, MAX bal. 10ks</t>
  </si>
  <si>
    <t>Elastické univerzální obinadlo 10cm x 5m, MIN 60% bavlny, tažnost 130 - 140%, MAX bal. 10ks</t>
  </si>
  <si>
    <t>Elastické univerzální obinadlo 12cm x 5m, MIN 60% bavlny, tažnost 130 - 140%, MAX bal. 10ks</t>
  </si>
  <si>
    <t>Elastické univerzální obinadlo 15cm x 5m, MIN 60% bavlny, tažnost 130 - 140%, MAX bal. 10ks</t>
  </si>
  <si>
    <t>Elastická krátkotažná obinadla</t>
  </si>
  <si>
    <t>Elastické krátkotažné obinadlo 8cm x 5m, 60% bavlny, tažnost do 90%, MAX bal. 10ks</t>
  </si>
  <si>
    <t>Elastické krátkotažné obinadlo 10cm x 5m, 60% bavlny, tažnost do 90%, MAX bal. 10ks</t>
  </si>
  <si>
    <t>Elastické krátkotažné obinadlo 12cm x 5m, 60% bavlny, tažnost do 90%, MAX bal. 10ks</t>
  </si>
  <si>
    <t>Elastické krátkotažné obinadlo 15cm x 5m, 60% bavlny, tažnost do 90%, MAX bal. 10ks</t>
  </si>
  <si>
    <t>Dobrá přilnavost</t>
  </si>
  <si>
    <t>Max. obsah 1  
balíčku:</t>
  </si>
  <si>
    <t>Tampon z gázy, 100% bavlna, vazba min 17n, rozměr 40x40 cm, velikost 7, gyn. tampon</t>
  </si>
  <si>
    <t>Tampony nesterilní s RTG nití</t>
  </si>
  <si>
    <t>Pevnost tamponu při maniplaci</t>
  </si>
  <si>
    <t>celistvost tamponu bez volných nití</t>
  </si>
  <si>
    <t>Náplast na cívce, hedvábná, textilní, šíře 1,25 cm, max.délka 10m</t>
  </si>
  <si>
    <t>1 m</t>
  </si>
  <si>
    <t>Náplast na cívce, hedvábná, textilní, šíře 2,5 cm cm, max.délka 10m</t>
  </si>
  <si>
    <t>Náplast na cívce, hedvábná, textilní, šíře 5 cm, max.délka 10m</t>
  </si>
  <si>
    <t>Náplast na cívce, z textilní tkaniny, silná adheze, šíře 2,5 cm, max.délka 10m</t>
  </si>
  <si>
    <t>Náplast na cívce, z textilní tkaniny, silná adheze šíře 5 cm, max.délka 10m</t>
  </si>
  <si>
    <t>Náplast na cívce, transparentní, vysoce elastická, hypoalergenní, dělitelná v obou směrech, šíře1,25 cm, max.délka 10m</t>
  </si>
  <si>
    <t>Náplasti na cívce, nesterilní, z netkané textilie</t>
  </si>
  <si>
    <t>Náplast na cívce, netkaná textilie šíře 1,25 cm, max.délka 10m</t>
  </si>
  <si>
    <t>Náplast na cívce, netkaná textilie šíře 2,5 cm cm, max.délka 10m</t>
  </si>
  <si>
    <t>Náplast na cívce,netkaná textilie, šíře 5 cm, max.délka 10m</t>
  </si>
  <si>
    <t>Dobrá manipulace s cívkou</t>
  </si>
  <si>
    <t>Dobrá přilnavost na pokožce</t>
  </si>
  <si>
    <t>Náplast z netkané textilie s polštářkem</t>
  </si>
  <si>
    <t>Náplast z netkané textilie s polštářkem sterilní 5 x 7 cm</t>
  </si>
  <si>
    <t>Náplast z netkané textilie s polštářkem sterilní 8 x 10 cm</t>
  </si>
  <si>
    <t>Náplast z netkané textilie s polštářkem sterilní 10 x 15 cm</t>
  </si>
  <si>
    <t>Náplast z netkané textilie s polštářkem sterilní 10 x 20 cm</t>
  </si>
  <si>
    <t>Náplast z netkané textilie s polštářkem sterilní 10 x 25 cm</t>
  </si>
  <si>
    <t>Náplast z netkané textilie s polštářkem sterilní 10 x 34 cm</t>
  </si>
  <si>
    <t>Dobrá snášenlivost na pokožce, hypoalergenní</t>
  </si>
  <si>
    <t>Dobrá prodyšnost náplasti</t>
  </si>
  <si>
    <t>Fixace žilních katetrů, transparentní, s výřezem a pěnovým okrajem, sterilní</t>
  </si>
  <si>
    <t>Transparentní folie s pěnovým okrajem a výřezem 4 x 6 cm, s lepícími proužky k fixaci kanyl, sterilní</t>
  </si>
  <si>
    <t>Transparentní folie s pěnovým okrajem a výřezem 6 x 7 cm, s lepícími proužky k fixaci kanyl, sterilní</t>
  </si>
  <si>
    <t>Transparentní folie s pěnovým okrajem 10 x 12 cm, k fixaci CŽK, sterilní</t>
  </si>
  <si>
    <t>Fixace žilních katetrů, z netkané textilie s transpatentním okénkem v místě vpichu, sterilní</t>
  </si>
  <si>
    <t>Netkaná textilie s transparentním okénkem v místě vpichu a výřezem 6 x 7 cm, s lepícími proužky k fixaci kanyl, sterilní</t>
  </si>
  <si>
    <t>Hypoalergenní lepidlo</t>
  </si>
  <si>
    <t>Tolerance v rozměru +-1cm</t>
  </si>
  <si>
    <t>Spolehlivá adheze k povrchu těla a flexibilita, elastická</t>
  </si>
  <si>
    <t>Transparentní folie, vždy nepropustná pro kapaliny a mikroorganismy, prodyšná zevnitř</t>
  </si>
  <si>
    <t>Náplasti nesterilní, netkaná textilie v roli</t>
  </si>
  <si>
    <t>Netkaná textilie v roli 5 cm x 10m</t>
  </si>
  <si>
    <t>Netkaná textilie v roli 10 cm x 10m</t>
  </si>
  <si>
    <t>Netkaná textilie v roli 15 cm x 10m</t>
  </si>
  <si>
    <t>Netkaná textilie v roli 20 cm x 10m</t>
  </si>
  <si>
    <t>Netkaná textilie v roli 30 cm x 10m</t>
  </si>
  <si>
    <t>vysoká elastičnost</t>
  </si>
  <si>
    <t>Tampon z gázy, 100% bavlna, vazba min 17n, rozměr 15x15 cm</t>
  </si>
  <si>
    <t>Tampon z gázy, 100% bavlna, vazba min 17n, rozměr 19x19 cm</t>
  </si>
  <si>
    <t>Tampon z gázy, 100% bavlna, vazba min 17n, rozměr 30x30 cm</t>
  </si>
  <si>
    <t>Tampon z gázy, 100% bavlna, vazba min 17n, rozměr 50x50 cm, gyn. tampon</t>
  </si>
  <si>
    <t>Tampon z gázy s RTG nití, 100% bavlna, vazba min 17n, rozměr 9x9 cm</t>
  </si>
  <si>
    <t>Kompresy z gázy - sterilní</t>
  </si>
  <si>
    <t>Kompresy z gázy - nesterilní</t>
  </si>
  <si>
    <t>Kompresy z netkané textilie - sterilní</t>
  </si>
  <si>
    <t>Kompresy z netkané textilie - nesterilní</t>
  </si>
  <si>
    <t>Kompresy z gázy 5 cm x 5 cm</t>
  </si>
  <si>
    <t>Kompresy z gázy 10 cm x 10 cm</t>
  </si>
  <si>
    <t>Kompresy z gázy 7,5 cm x 7,5 cm</t>
  </si>
  <si>
    <t>Kompresy z gázy 10 cm x 20 cm</t>
  </si>
  <si>
    <t>Kompresy z net.text. 5cm x 5cm</t>
  </si>
  <si>
    <t>Kompresy z net.text. 7,5cm x 7,5cm</t>
  </si>
  <si>
    <t>Kompresy z net.text. 10cm x 10cm</t>
  </si>
  <si>
    <t>Kompresy z net.text. 10cm x 20cm</t>
  </si>
  <si>
    <t>Kompresy z net.text. 7,5cm x 7,5cm, bal 5ks</t>
  </si>
  <si>
    <t>Kompresy z net.text. 10cm x 10cm, bal 5ks</t>
  </si>
  <si>
    <t>Kompresy z net.text. 10cm x 20cm, bal 5ks</t>
  </si>
  <si>
    <t>Kompresy z net.text. 5cm x 5cm, bal 2ks</t>
  </si>
  <si>
    <t>Kompresy z net.text. 7,5cm x 7,5cm, bal 2ks</t>
  </si>
  <si>
    <t>Kompresy z net.text. 10cm x 10cm, bal 2ks</t>
  </si>
  <si>
    <t>Kompresy z net.text. 10cm x 20cm, bal 2ks</t>
  </si>
  <si>
    <t>Kompresy z gázy 7,5 cm x 7,5 cm, bal 5ks</t>
  </si>
  <si>
    <t>Kompresy z gázy 10 cm x 10 cm, bal 10ks</t>
  </si>
  <si>
    <t>Tampony nesterilní bez RTG nitě</t>
  </si>
  <si>
    <t>Celistvost bez volných nití</t>
  </si>
  <si>
    <t>Vysoká elastičnost</t>
  </si>
  <si>
    <t>Název VZ:</t>
  </si>
  <si>
    <t>název dodavatele:</t>
  </si>
  <si>
    <t>DOPLNÍ DODAVATEL</t>
  </si>
  <si>
    <t>sídlo:</t>
  </si>
  <si>
    <t>osoba oprávněná jednat za dodavatele:</t>
  </si>
  <si>
    <t>Cena za 1 ks měrné jednotky (MJ) v Kč bez DPH</t>
  </si>
  <si>
    <t>Sazba DPH  (v %)</t>
  </si>
  <si>
    <t>Cena celkem</t>
  </si>
  <si>
    <t>Část VZ:</t>
  </si>
  <si>
    <t>Obvazový materiál pro Nemocnice Plzeňského kraje</t>
  </si>
  <si>
    <t>IČO/DIČ:</t>
  </si>
  <si>
    <t>Celková cena za předpokládaný odběr za 48 měsíců plnění v Kč včetně DPH</t>
  </si>
  <si>
    <t>97 000</t>
  </si>
  <si>
    <t>185 000</t>
  </si>
  <si>
    <r>
      <t>Celková cena za předpokládaný odběr za 48 měsíců plnění v Kč bez DPH</t>
    </r>
    <r>
      <rPr>
        <b/>
        <sz val="10"/>
        <color rgb="FFFF0000"/>
        <rFont val="Arial"/>
        <family val="2"/>
      </rPr>
      <t xml:space="preserve"> (Předmět hodnocení)</t>
    </r>
  </si>
  <si>
    <t>Předpokládaný odběr MJ za  48 měsíců plnění
(v ks)</t>
  </si>
  <si>
    <t>Objednací číslo</t>
  </si>
  <si>
    <t>Název produktu (obchodní název)</t>
  </si>
  <si>
    <t>Předmět plnění - minimální parametry požadované zadavatelem</t>
  </si>
  <si>
    <r>
      <rPr>
        <b/>
        <u val="single"/>
        <sz val="10"/>
        <color theme="1"/>
        <rFont val="Arial"/>
        <family val="2"/>
      </rPr>
      <t>Břišní rouška</t>
    </r>
    <r>
      <rPr>
        <b/>
        <sz val="10"/>
        <color theme="1"/>
        <rFont val="Arial"/>
        <family val="2"/>
      </rPr>
      <t xml:space="preserve"> </t>
    </r>
    <r>
      <rPr>
        <sz val="10"/>
        <color theme="1"/>
        <rFont val="Arial"/>
        <family val="2"/>
      </rPr>
      <t xml:space="preserve"> - rozměr 40x40cm, baleno max. 100ks, 100% BA, vazba 17, 4 vrstvy. Nízká prašnost, baleno v balíčku po 5 ks (svázáno papírem nebo tkanicí). Zašité okraje bez volných nití.</t>
    </r>
  </si>
  <si>
    <r>
      <t xml:space="preserve">Počet balení v 1 kartonu </t>
    </r>
    <r>
      <rPr>
        <sz val="10"/>
        <rFont val="Arial"/>
        <family val="2"/>
      </rPr>
      <t>(velikost nabízeního balení)</t>
    </r>
  </si>
  <si>
    <t>Část A - Břišní roušky předeprané, nesterilní s RTG nití</t>
  </si>
  <si>
    <t>splňují zdravotnickou směrnici 93/42 EHS, jsou zdravotnickým prostředkem I.třídy</t>
  </si>
  <si>
    <t>přiloženo vyobrazení výrobku z katalogu nebo katalogový list</t>
  </si>
  <si>
    <t>Břišní roušky předeprané, nesterilní s RTG nití (dále jen "Zboží")</t>
  </si>
  <si>
    <t>Zboží splňuje 
 ANO/NE</t>
  </si>
  <si>
    <r>
      <rPr>
        <b/>
        <u val="single"/>
        <sz val="10"/>
        <color theme="1"/>
        <rFont val="Arial"/>
        <family val="2"/>
      </rPr>
      <t>Břišní rouška</t>
    </r>
    <r>
      <rPr>
        <b/>
        <sz val="10"/>
        <color theme="1"/>
        <rFont val="Arial"/>
        <family val="2"/>
      </rPr>
      <t xml:space="preserve"> - rozměr </t>
    </r>
    <r>
      <rPr>
        <sz val="10"/>
        <color theme="1"/>
        <rFont val="Arial"/>
        <family val="2"/>
      </rPr>
      <t>20x30cm, velikost balení max. 100 ks, 100% BA, vazba 17, 4 vrstvy. Nízká prašnost, baleno v balíčku po 5 ks (svázáno papírem nebo tkanicí). Zašité okraje bez volných nití.</t>
    </r>
  </si>
  <si>
    <t>minimální podíl bavlny je 100%</t>
  </si>
  <si>
    <t xml:space="preserve">Dodavatel nesmí v tabulce měnit, slučovat, přidávat nebo vypouštět položky jednotlivých parametrů, které obsahuje Příloha č. 1 ZD. V relevantních  sloupcích tabulky ( cena za ks, sazba DPH, název produktu, nabízený typ, rozměr v cm) dodavatel doplní, jaké zboží konkrétně nabízí a za jakou cenu jej nabízí. Dodavatel vyplní všechny relevantní položky v sloupcích, když v nich poskytne technické informace o nabízeném plnění tak, aby je zadavatel byl schopen kvalifikovaně posoudit a porovnat s jinými nabídkami. V případě dodávek dodavatel napíše také název výrobce, obchodní označení výrobku, objednací číslo.
Nepřípustná změna stanoveného Krycího listu, tabulky Technická specifikace vč ocenění nebo porušení dalších požadavků znamená nesplnění požadavků zadavatele uvedených v zadávacích podmínkách s důsledkem vyloučení dodavatele z účasti v zadávacím řízení na danou část VZ.
</t>
  </si>
  <si>
    <t>počet vrstev 4</t>
  </si>
  <si>
    <t>Splnění minimálních požadovaných parametrů:</t>
  </si>
  <si>
    <t>jsou zdravotnickým prostředkem dle zákona č. 268/2014 Sb., splňuje zákon č. 22/1997 Sb., o technických požadavcích na výrobky a splňuje nařízení vlády č.54/2015 Sb., o technických požadavcích na zdravotnické prostředky ve znění pozdějších předpisů</t>
  </si>
  <si>
    <t xml:space="preserve">materiál je označen značkou shody dle § 13 zákona č. 22/1997 Sb., o technických požadavcích na výrobky a o změně a doplnění některých zákonů, ve znění pozdějších předpisů a musí být z hlediska právních předpisů způsobilý a vhodný pro použití při poskytování zdravotní péče. </t>
  </si>
  <si>
    <t>Svým podpisem stvrzuji, že výše uvedené údaje o nabízeném zboží jsou správné a závazné.</t>
  </si>
  <si>
    <t>.....................................................................</t>
  </si>
  <si>
    <t>titul, jméno, příjmení, funkce</t>
  </si>
  <si>
    <t xml:space="preserve">                                                                                                                               podpis oprávněné osoby za účastníka</t>
  </si>
  <si>
    <t>Zašité (zatkané) okraje</t>
  </si>
  <si>
    <t>9 000</t>
  </si>
  <si>
    <t>55 000</t>
  </si>
  <si>
    <t>1 ks</t>
  </si>
  <si>
    <t>Měrná jednotka
 = 1 ks:</t>
  </si>
  <si>
    <t>baleno v obalu papír - folie nebo papír - papír</t>
  </si>
  <si>
    <t>Čitelné označení položky na obalu</t>
  </si>
  <si>
    <t>2 lepící štítky do dokumentace</t>
  </si>
  <si>
    <t>Zašité (zatkané) okraje bez volných nití</t>
  </si>
  <si>
    <t xml:space="preserve">Nízká prašnost </t>
  </si>
  <si>
    <r>
      <rPr>
        <b/>
        <u val="single"/>
        <sz val="10"/>
        <color theme="1"/>
        <rFont val="Arial"/>
        <family val="2"/>
      </rPr>
      <t>Břišní rouška</t>
    </r>
    <r>
      <rPr>
        <b/>
        <sz val="10"/>
        <color theme="1"/>
        <rFont val="Arial"/>
        <family val="2"/>
      </rPr>
      <t xml:space="preserve"> </t>
    </r>
    <r>
      <rPr>
        <sz val="10"/>
        <color theme="1"/>
        <rFont val="Arial"/>
        <family val="2"/>
      </rPr>
      <t xml:space="preserve"> - rozměr 45x45cm, 100% BA, vazba 17, 4 vrstvy. Zašité okraje bez volných nití.</t>
    </r>
  </si>
  <si>
    <t>Část B - Břišní roušky předeprané, sterilní s RTG nití</t>
  </si>
  <si>
    <t>Část C - Sádry, tubulární obvazy a podkladový materiál</t>
  </si>
  <si>
    <t>5 100</t>
  </si>
  <si>
    <t>16 100</t>
  </si>
  <si>
    <t>18 200</t>
  </si>
  <si>
    <t>13 900</t>
  </si>
  <si>
    <t>4 400</t>
  </si>
  <si>
    <r>
      <rPr>
        <b/>
        <u val="single"/>
        <sz val="10"/>
        <rFont val="Arial"/>
        <family val="2"/>
      </rPr>
      <t>Hadicový tubulární obvaz</t>
    </r>
    <r>
      <rPr>
        <sz val="10"/>
        <rFont val="Arial"/>
        <family val="2"/>
      </rPr>
      <t xml:space="preserve"> - šíře 1,4cm, min. 60% bavlny, </t>
    </r>
    <r>
      <rPr>
        <sz val="10"/>
        <color rgb="FF00B050"/>
        <rFont val="Arial"/>
        <family val="2"/>
      </rPr>
      <t>max. délka 25m</t>
    </r>
  </si>
  <si>
    <r>
      <rPr>
        <b/>
        <u val="single"/>
        <sz val="10"/>
        <rFont val="Arial"/>
        <family val="2"/>
      </rPr>
      <t>Hadicový tubulární obvaz</t>
    </r>
    <r>
      <rPr>
        <sz val="10"/>
        <rFont val="Arial"/>
        <family val="2"/>
      </rPr>
      <t xml:space="preserve"> - šíře 2,3cm, min. 60% bavlny,  </t>
    </r>
    <r>
      <rPr>
        <sz val="10"/>
        <color rgb="FF00B050"/>
        <rFont val="Arial"/>
        <family val="2"/>
      </rPr>
      <t>max. délka 25m</t>
    </r>
  </si>
  <si>
    <r>
      <rPr>
        <b/>
        <u val="single"/>
        <sz val="10"/>
        <rFont val="Arial"/>
        <family val="2"/>
      </rPr>
      <t xml:space="preserve">Hadicový tubulární obvaz - </t>
    </r>
    <r>
      <rPr>
        <sz val="10"/>
        <rFont val="Arial"/>
        <family val="2"/>
      </rPr>
      <t>šíře 3cm, min. 60% bavlny,</t>
    </r>
    <r>
      <rPr>
        <sz val="10"/>
        <color rgb="FF00B050"/>
        <rFont val="Arial"/>
        <family val="2"/>
      </rPr>
      <t xml:space="preserve"> max. délka 25m</t>
    </r>
  </si>
  <si>
    <r>
      <rPr>
        <b/>
        <u val="single"/>
        <sz val="10"/>
        <rFont val="Arial"/>
        <family val="2"/>
      </rPr>
      <t>Hadicový tubulární obvaz</t>
    </r>
    <r>
      <rPr>
        <sz val="10"/>
        <rFont val="Arial"/>
        <family val="2"/>
      </rPr>
      <t xml:space="preserve"> - šíře 6cm, min. 60% bavlny, </t>
    </r>
    <r>
      <rPr>
        <sz val="10"/>
        <color rgb="FF00B050"/>
        <rFont val="Arial"/>
        <family val="2"/>
      </rPr>
      <t>max. délka 25m</t>
    </r>
  </si>
  <si>
    <r>
      <rPr>
        <b/>
        <u val="single"/>
        <sz val="10"/>
        <rFont val="Arial"/>
        <family val="2"/>
      </rPr>
      <t xml:space="preserve">Hadicový tubulární obvaz - </t>
    </r>
    <r>
      <rPr>
        <sz val="10"/>
        <rFont val="Arial"/>
        <family val="2"/>
      </rPr>
      <t xml:space="preserve">šíře 7,5cm, min. 60% bavlny, </t>
    </r>
    <r>
      <rPr>
        <sz val="10"/>
        <color rgb="FF00B050"/>
        <rFont val="Arial"/>
        <family val="2"/>
      </rPr>
      <t>max. délka 25m</t>
    </r>
  </si>
  <si>
    <r>
      <rPr>
        <b/>
        <u val="single"/>
        <sz val="10"/>
        <rFont val="Arial"/>
        <family val="2"/>
      </rPr>
      <t>Hadicový tubulární obvaz</t>
    </r>
    <r>
      <rPr>
        <sz val="10"/>
        <rFont val="Arial"/>
        <family val="2"/>
      </rPr>
      <t xml:space="preserve"> - šíře 10cm, min. 60% bavlny, </t>
    </r>
    <r>
      <rPr>
        <sz val="10"/>
        <color rgb="FF00B050"/>
        <rFont val="Arial"/>
        <family val="2"/>
      </rPr>
      <t>max. délka 25m</t>
    </r>
  </si>
  <si>
    <r>
      <rPr>
        <b/>
        <u val="single"/>
        <sz val="10"/>
        <rFont val="Arial"/>
        <family val="2"/>
      </rPr>
      <t>Hadicový tubulární obvaz</t>
    </r>
    <r>
      <rPr>
        <sz val="10"/>
        <rFont val="Arial"/>
        <family val="2"/>
      </rPr>
      <t xml:space="preserve"> - šíře 12cm, min. 60% bavlny, </t>
    </r>
    <r>
      <rPr>
        <sz val="10"/>
        <color rgb="FF00B050"/>
        <rFont val="Arial"/>
        <family val="2"/>
      </rPr>
      <t>max. délka 25m</t>
    </r>
  </si>
  <si>
    <t>16 000</t>
  </si>
  <si>
    <t>150</t>
  </si>
  <si>
    <t>160</t>
  </si>
  <si>
    <t>410</t>
  </si>
  <si>
    <t>1 700</t>
  </si>
  <si>
    <t>6 300</t>
  </si>
  <si>
    <t>6 400</t>
  </si>
  <si>
    <t>7 200</t>
  </si>
  <si>
    <t>Měrná jednotka
 = 1 m:</t>
  </si>
  <si>
    <t>2 m</t>
  </si>
  <si>
    <t>3 m</t>
  </si>
  <si>
    <t>4 m</t>
  </si>
  <si>
    <t>5 m</t>
  </si>
  <si>
    <t>6 m</t>
  </si>
  <si>
    <t>7 m</t>
  </si>
  <si>
    <t>Předpokládaný odběr MJ za  48 měsíců plnění
(v m)</t>
  </si>
  <si>
    <t>Cena za 1 měrnou jednotku (MJ) v Kč bez DPH</t>
  </si>
  <si>
    <r>
      <t xml:space="preserve">Syntetická vata </t>
    </r>
    <r>
      <rPr>
        <sz val="10"/>
        <rFont val="Arial"/>
        <family val="2"/>
      </rPr>
      <t>- rozměr 15cmx3m</t>
    </r>
  </si>
  <si>
    <r>
      <t>Syntetická vata</t>
    </r>
    <r>
      <rPr>
        <sz val="10"/>
        <rFont val="Arial"/>
        <family val="2"/>
      </rPr>
      <t xml:space="preserve"> - rozměr 10cmx3m</t>
    </r>
  </si>
  <si>
    <r>
      <t xml:space="preserve">Syntetická vata </t>
    </r>
    <r>
      <rPr>
        <sz val="10"/>
        <rFont val="Arial"/>
        <family val="2"/>
      </rPr>
      <t>- rozměr 6cmx3m</t>
    </r>
  </si>
  <si>
    <t>700</t>
  </si>
  <si>
    <t>20 200</t>
  </si>
  <si>
    <t>10 500</t>
  </si>
  <si>
    <t>Celková cena za předmět plnění části C:</t>
  </si>
  <si>
    <t>Cena v Kč bez DPH:</t>
  </si>
  <si>
    <t>Cena v Kč včetně DPH:</t>
  </si>
  <si>
    <t>DPH v Kč :</t>
  </si>
  <si>
    <t>Sádrová obinadla - Dobrá nasákatelnost vody v celém sádrovém obinadlu</t>
  </si>
  <si>
    <t>Sádrová obinadla - Dobrá celistvost po namočení</t>
  </si>
  <si>
    <t>Syntetická vata - Dobrá snášenlivost syntetické vaty na pokožce</t>
  </si>
  <si>
    <t>Syntetická vata - Balena v ochranném obalu po 1ks</t>
  </si>
  <si>
    <t>Tubulární obvazy - Tolerance v šířce +- 10%</t>
  </si>
  <si>
    <t>Tubulární obvazy - Maximální délka 30m</t>
  </si>
  <si>
    <t>Část D - Obinadla ostatní</t>
  </si>
  <si>
    <t>Měrná jednotka
 = 1 ks</t>
  </si>
  <si>
    <t>19 200</t>
  </si>
  <si>
    <t>40 700</t>
  </si>
  <si>
    <t>56 400</t>
  </si>
  <si>
    <t>60 000</t>
  </si>
  <si>
    <t>9 200</t>
  </si>
  <si>
    <t>3 800</t>
  </si>
  <si>
    <r>
      <t>Hydrofilní obinadlo</t>
    </r>
    <r>
      <rPr>
        <sz val="10"/>
        <rFont val="Arial"/>
        <family val="2"/>
      </rPr>
      <t xml:space="preserve"> - rozměr 8x5m</t>
    </r>
  </si>
  <si>
    <r>
      <t xml:space="preserve">Hydrofilní obinadlo </t>
    </r>
    <r>
      <rPr>
        <sz val="10"/>
        <rFont val="Arial"/>
        <family val="2"/>
      </rPr>
      <t>- rozměr 10x5m</t>
    </r>
  </si>
  <si>
    <r>
      <t xml:space="preserve">Hydrofilní obinadlo </t>
    </r>
    <r>
      <rPr>
        <sz val="10"/>
        <rFont val="Arial"/>
        <family val="2"/>
      </rPr>
      <t>- rozměr 12x5m</t>
    </r>
  </si>
  <si>
    <r>
      <t xml:space="preserve">Hydrofilní obinadlo </t>
    </r>
    <r>
      <rPr>
        <sz val="10"/>
        <rFont val="Arial"/>
        <family val="2"/>
      </rPr>
      <t>- rozměr 14x5m</t>
    </r>
  </si>
  <si>
    <r>
      <t xml:space="preserve">Hydrofilní obinadlo </t>
    </r>
    <r>
      <rPr>
        <sz val="10"/>
        <rFont val="Arial"/>
        <family val="2"/>
      </rPr>
      <t>- rozměr 16x10m</t>
    </r>
  </si>
  <si>
    <r>
      <rPr>
        <b/>
        <sz val="10"/>
        <rFont val="Arial"/>
        <family val="2"/>
      </rPr>
      <t xml:space="preserve">Síťový tubulární obvaz </t>
    </r>
    <r>
      <rPr>
        <sz val="10"/>
        <rFont val="Arial"/>
        <family val="2"/>
      </rPr>
      <t>- rozměr 1 - 1,5cm šíře</t>
    </r>
  </si>
  <si>
    <r>
      <rPr>
        <b/>
        <sz val="10"/>
        <rFont val="Arial"/>
        <family val="2"/>
      </rPr>
      <t>Síťový tubulární obvaz</t>
    </r>
    <r>
      <rPr>
        <sz val="10"/>
        <rFont val="Arial"/>
        <family val="2"/>
      </rPr>
      <t xml:space="preserve"> - rozměr 2 - 2,5cm šíře</t>
    </r>
  </si>
  <si>
    <r>
      <rPr>
        <b/>
        <sz val="10"/>
        <rFont val="Arial"/>
        <family val="2"/>
      </rPr>
      <t>Síťový tubulární obvaz</t>
    </r>
    <r>
      <rPr>
        <sz val="10"/>
        <rFont val="Arial"/>
        <family val="2"/>
      </rPr>
      <t xml:space="preserve"> - rozměr 3cm šíře</t>
    </r>
  </si>
  <si>
    <r>
      <rPr>
        <b/>
        <sz val="10"/>
        <rFont val="Arial"/>
        <family val="2"/>
      </rPr>
      <t>Síťový tubulární obvaz</t>
    </r>
    <r>
      <rPr>
        <sz val="10"/>
        <rFont val="Arial"/>
        <family val="2"/>
      </rPr>
      <t xml:space="preserve"> - rozměr 4 - 4,5cm šíře</t>
    </r>
  </si>
  <si>
    <r>
      <rPr>
        <b/>
        <sz val="10"/>
        <rFont val="Arial"/>
        <family val="2"/>
      </rPr>
      <t>Síťový tubulární obvaz</t>
    </r>
    <r>
      <rPr>
        <sz val="10"/>
        <rFont val="Arial"/>
        <family val="2"/>
      </rPr>
      <t xml:space="preserve"> - rozměr 6 - 6,5cm šíře</t>
    </r>
  </si>
  <si>
    <r>
      <rPr>
        <b/>
        <sz val="10"/>
        <rFont val="Arial"/>
        <family val="2"/>
      </rPr>
      <t>Síťový tubulární obvaz</t>
    </r>
    <r>
      <rPr>
        <sz val="10"/>
        <rFont val="Arial"/>
        <family val="2"/>
      </rPr>
      <t xml:space="preserve"> - rozměr 7cm šíře</t>
    </r>
  </si>
  <si>
    <r>
      <rPr>
        <b/>
        <sz val="10"/>
        <rFont val="Arial"/>
        <family val="2"/>
      </rPr>
      <t>Síťový tubulární obvaz -</t>
    </r>
    <r>
      <rPr>
        <sz val="10"/>
        <rFont val="Arial"/>
        <family val="2"/>
      </rPr>
      <t xml:space="preserve"> rozměr 8cm šíře</t>
    </r>
  </si>
  <si>
    <r>
      <rPr>
        <b/>
        <sz val="10"/>
        <rFont val="Arial"/>
        <family val="2"/>
      </rPr>
      <t>Síťový tubulární obvaz</t>
    </r>
    <r>
      <rPr>
        <sz val="10"/>
        <rFont val="Arial"/>
        <family val="2"/>
      </rPr>
      <t xml:space="preserve"> - rozměr 10cm šíře</t>
    </r>
  </si>
  <si>
    <r>
      <rPr>
        <b/>
        <sz val="10"/>
        <rFont val="Arial"/>
        <family val="2"/>
      </rPr>
      <t>Síťový tubulární obvaz</t>
    </r>
    <r>
      <rPr>
        <sz val="10"/>
        <rFont val="Arial"/>
        <family val="2"/>
      </rPr>
      <t xml:space="preserve"> - rozměr 12cm šíře</t>
    </r>
  </si>
  <si>
    <r>
      <rPr>
        <b/>
        <sz val="10"/>
        <rFont val="Arial"/>
        <family val="2"/>
      </rPr>
      <t xml:space="preserve">Síťový tubulární obvaz </t>
    </r>
    <r>
      <rPr>
        <sz val="10"/>
        <rFont val="Arial"/>
        <family val="2"/>
      </rPr>
      <t>- rozměr 14 cm šíře</t>
    </r>
  </si>
  <si>
    <t>8 000</t>
  </si>
  <si>
    <t>400</t>
  </si>
  <si>
    <t>6 500</t>
  </si>
  <si>
    <t>800</t>
  </si>
  <si>
    <t>650</t>
  </si>
  <si>
    <t>3 200</t>
  </si>
  <si>
    <t>2 900</t>
  </si>
  <si>
    <t>600</t>
  </si>
  <si>
    <t>Pletené obinadlo hydrofilní, nesterilní - složení do 30% PES</t>
  </si>
  <si>
    <t>Pletené obinadlo hydrofilní, nesterilní - zatkané okraje</t>
  </si>
  <si>
    <t>Síťové tubulární obvazy - tolerance v šířce +- 10%</t>
  </si>
  <si>
    <t>Síťové tubulární obvazy - maximální délka 30m</t>
  </si>
  <si>
    <t>Část E - Kompresivní obinadla</t>
  </si>
  <si>
    <t>Elastická univerzální obinadla</t>
  </si>
  <si>
    <t>9 100</t>
  </si>
  <si>
    <t>20 800</t>
  </si>
  <si>
    <t>1 550</t>
  </si>
  <si>
    <t>Kompresivní obinadla (dále jen "Zboží")</t>
  </si>
  <si>
    <t>Pro všechny kategorie - Tolerance v šířce +- 5%</t>
  </si>
  <si>
    <t>Pro všechny kategorie - Dobrá snášenlivost na kůži</t>
  </si>
  <si>
    <t>Pro všechny kategorie - Zatkané okraje</t>
  </si>
  <si>
    <t>Elastické univerzální obinadla - plošná hmotnost min. 67g na m2 Tolerance+/- 5%</t>
  </si>
  <si>
    <t>Elastické univerzální obinadla - možnost sterilizace parou, EO</t>
  </si>
  <si>
    <t>Elastické univerzální obinadla - bez obsahu latexu</t>
  </si>
  <si>
    <t>Elastická krátkotažná obinadla - plošná hmotnost min. 82g na m2 Tolerance+/- 5%</t>
  </si>
  <si>
    <t>Elastická krátkotažná obinadla - možnost sterilizace parou, EO</t>
  </si>
  <si>
    <t>Elastická krátkotažná obinadla - bez obsahu latexu</t>
  </si>
  <si>
    <t>Měrná jednotka
 =1 ks</t>
  </si>
  <si>
    <t>Část F - Tampony stáčené - nesterilní</t>
  </si>
  <si>
    <t xml:space="preserve">Zadavatelem uvedená specifikace a technické parametry představují minimální požadavky zadavatele na dodávku stáčených tamponů nesterilních, které jsou předmětem plnění této části F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</si>
  <si>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1 000 ks</t>
  </si>
  <si>
    <t>1000 ks</t>
  </si>
  <si>
    <t>Max. obsah 1  
balíčku = měrná jenotka:</t>
  </si>
  <si>
    <t>Celistvost tamponu bez volných nití</t>
  </si>
  <si>
    <t>V ....................... dne ...................2020</t>
  </si>
  <si>
    <t xml:space="preserve"> Tampony stáčené (dále jen "Zboží")</t>
  </si>
  <si>
    <t>Část G - Tampony stáčené - sterilní</t>
  </si>
  <si>
    <t>3 ks</t>
  </si>
  <si>
    <t>5 ks</t>
  </si>
  <si>
    <t>Celková cena za předmět plnění části G:</t>
  </si>
  <si>
    <t xml:space="preserve"> Měrná jenotka = obsah 1  
balíčku:</t>
  </si>
  <si>
    <t>Tampony sterilní bez RTG nitě</t>
  </si>
  <si>
    <t>Celková cena za předmět plnění části F:</t>
  </si>
  <si>
    <t>Celková cena za předmět plnění části E:</t>
  </si>
  <si>
    <t>Celková cena za předmět plnění části D:</t>
  </si>
  <si>
    <t>část H - Náplasti nesterilní na cívce</t>
  </si>
  <si>
    <t xml:space="preserve">Zadavatelem uvedená specifikace a technické parametry představují minimální požadavky zadavatele na dodávku nesterilních náplastí na cívce, které jsou předmětem plnění této části H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</si>
  <si>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Předpokládaný odběr MJ za  48 měsíců plnění
(v MJ)</t>
  </si>
  <si>
    <t>Náplasti na cívce, nesterilní, hedvábné</t>
  </si>
  <si>
    <t>Náplasti na cívce, z textilní tkaniny, nesterilní</t>
  </si>
  <si>
    <t>Měrná jednotka (MJ)
 = 1m</t>
  </si>
  <si>
    <t>Měrná jednotka
 (MJ)
 = 1m</t>
  </si>
  <si>
    <t>Celková cena za předmět plnění části H:</t>
  </si>
  <si>
    <t>Náplasti na cívce, nesterilní (dále jen "Zboží")</t>
  </si>
  <si>
    <t>Náplasti na cívce, transparentní, vysoce elastické, dělitelné v obou směrech, nesterilní</t>
  </si>
  <si>
    <t>Pro všechny kategorie - Dobrá snášenlivost na pokožce, hypoalergenní</t>
  </si>
  <si>
    <t>část CH - Náplasti z netkané textilie s polštářkem, sterilní</t>
  </si>
  <si>
    <t>Měrná jednotka
 (MJ)
 = 1ks</t>
  </si>
  <si>
    <t>Celková cena za předmět plnění části CH:</t>
  </si>
  <si>
    <t>Náplasti z netkané textilie s polštářkem, sterilní (dále jen "Zboží")</t>
  </si>
  <si>
    <t>Baleno v obalu papír folie nebo papír papír</t>
  </si>
  <si>
    <t xml:space="preserve"> Část I - Fixace žilních katetrů, sterilní</t>
  </si>
  <si>
    <t xml:space="preserve">Zadavatelem uvedená specifikace a technické parametry představují minimální požadavky zadavatele na dodávku fixací žilních katetrů, které jsou předmětem plnění této části I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</si>
  <si>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Měrná jednotka (MJ)
 = 1ks</t>
  </si>
  <si>
    <t>Fixace žilních katetrů (dále jen "Zboží")</t>
  </si>
  <si>
    <t>Přiloženo vyobrazení výrobku z katalogu nebo katalogový list</t>
  </si>
  <si>
    <t>Celková cena za předmět plnění části I:</t>
  </si>
  <si>
    <t xml:space="preserve">Zadavatelem uvedená specifikace a technické parametry představují minimální požadavky zadavatele na dodávku sterilních náplastí z netkaných textilií s polštářkem, které jsou předmětem plnění této části CH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</si>
  <si>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 xml:space="preserve"> Část J - Náplasti nesterilní, netkaná textilie v roli</t>
  </si>
  <si>
    <t xml:space="preserve">Zadavatelem uvedená specifikace a technické parametry představují minimální požadavky zadavatele na dodávku nesterilních náplastí z netkaných textilií v roli, které jsou předmětem plnění této části J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</si>
  <si>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Celková cena za předmět plnění části J:</t>
  </si>
  <si>
    <t>Náplasti z netkané textilie v roli, nesterilní (dále jen "Zboží")</t>
  </si>
  <si>
    <t xml:space="preserve"> Část K - Kompresy z gázy</t>
  </si>
  <si>
    <t xml:space="preserve">Zadavatelem uvedená specifikace a technické parametry představují minimální požadavky zadavatele na dodávku gázového kompresního materiálu, který je předmětem plnění této části K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</si>
  <si>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Kompresy z gázy (dále jen "Zboží")</t>
  </si>
  <si>
    <t>Nízká prašnost</t>
  </si>
  <si>
    <t xml:space="preserve"> Část L - Kompresy z netkané textilie</t>
  </si>
  <si>
    <t xml:space="preserve">Zadavatelem uvedená specifikace a technické parametry představují minimální požadavky zadavatele na dodávku kompresního materiálu z netkané textilie, který je předmětem plnění této části L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</si>
  <si>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Celková cena za předmět plnění části L:</t>
  </si>
  <si>
    <t>Kompresy z netkané textilie (dále jen "Zboží")</t>
  </si>
  <si>
    <t>Dobrá přelnavost k pokožce</t>
  </si>
  <si>
    <t>Celková cena za předmět plnění části K:</t>
  </si>
  <si>
    <r>
      <t>Hydrofilní obinadlo</t>
    </r>
    <r>
      <rPr>
        <sz val="10"/>
        <rFont val="Arial"/>
        <family val="2"/>
      </rPr>
      <t>, 6x5m</t>
    </r>
  </si>
  <si>
    <t>Hydrofilní obinadla</t>
  </si>
  <si>
    <t xml:space="preserve">Síťové tubulární obvazy </t>
  </si>
  <si>
    <t>Ostatní obinadla a obvazy(dále jen "Zboží")</t>
  </si>
  <si>
    <t>Sádrová obinadla</t>
  </si>
  <si>
    <t>Syntetická vata</t>
  </si>
  <si>
    <t>Sádrová obinadla, tubulární obvazy a syntetické vaty(dále jen "Zboží")</t>
  </si>
  <si>
    <t xml:space="preserve">Zadavatelem uvedená specifikace a technické parametry představují minimální požadavky zadavatele na dodávku sádrových obinadel, tubulárních obvazů a podkladových materiálů - syntetické vaty, které jsou předmětem plnění této části C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Rozměrová tolerance na požadované rozměry předmětu plnění činí +- 10%.
</t>
  </si>
  <si>
    <t>Tubulární pletené obvazy</t>
  </si>
  <si>
    <t>Břišní roušky předeprané, sterilní s RTG nití (dále jen "Zboží")</t>
  </si>
  <si>
    <t>Břišní roušky, sterilní</t>
  </si>
  <si>
    <t>Celková cena za předmět plnění části B:</t>
  </si>
  <si>
    <r>
      <rPr>
        <b/>
        <u val="single"/>
        <sz val="10"/>
        <color theme="1"/>
        <rFont val="Arial"/>
        <family val="2"/>
      </rPr>
      <t>Břišní rouš</t>
    </r>
    <r>
      <rPr>
        <b/>
        <sz val="10"/>
        <color theme="1"/>
        <rFont val="Arial"/>
        <family val="2"/>
      </rPr>
      <t>ka -</t>
    </r>
    <r>
      <rPr>
        <sz val="10"/>
        <color theme="1"/>
        <rFont val="Arial"/>
        <family val="2"/>
      </rPr>
      <t xml:space="preserve"> rozměr 23x33cm, 100% BA, vazba 17, 4 vrstvy. Zašité okraje bez volných nití.</t>
    </r>
  </si>
  <si>
    <t>Břišní roušky nesterilní</t>
  </si>
  <si>
    <t>Celková cena za předmět plnění části A:</t>
  </si>
  <si>
    <t xml:space="preserve">Příloha č 1 - Technická specifikace včetně cenové nabídky (ocenění) </t>
  </si>
  <si>
    <t xml:space="preserve">Elastická fixační obinadla - nesterilní </t>
  </si>
  <si>
    <t xml:space="preserve">Dodavatel nesmí v tabulce měnit, slučovat, přidávat nebo vypouštět položky jednotlivých parametrů, které obsahuje Příloha č. 1 ZD. V relevantních  sloupcích tabulky ( cena za ks, sazba DPH, název produktu, nabízený typ, rozměr ) dodavatel doplní, jaké zboží konkrétně nabízí a za jakou cenu jej nabízí. Dodavatel vyplní všechny relevantní položky v sloupcích, když v nich poskytne technické informace o nabízeném plnění tak, aby je zadavatel byl schopen kvalifikovaně posoudit a porovnat s jinými nabídkami. V případě dodávek dodavatel napíše také název výrobce, obchodní označení výrobku, objednací číslo.
Nepřípustná změna stanoveného Krycího listu, tabulky Technická specifikace vč ocenění nebo porušení dalších požadavků znamená nesplnění požadavků zadavatele uvedených v zadávacích podmínkách s důsledkem vyloučení dodavatele z účasti v zadávacím řízení na danou část VZ.
</t>
  </si>
  <si>
    <t xml:space="preserve">tolerance rozměrů  je +- 10% </t>
  </si>
  <si>
    <t>tolerance rozměrů  je +- 10%</t>
  </si>
  <si>
    <t xml:space="preserve">Zadavatelem uvedená specifikace a technické parametry představují minimální požadavky zadavatele na dodávku hydrofilních  a síťových tubulárních obvazů, které jsou předmětem plnění této části D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</si>
  <si>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Tampon z gázy - sterilní, 100% bavlna, vazba min. 17, rozměr 19x19 cm, baleno á 3ks</t>
  </si>
  <si>
    <t>Tampon z gázy - sterilní, 100% bavlna, vazba min. 17, rozměr 30x30 cm, baleno á 3ks</t>
  </si>
  <si>
    <t>Tampon z gázy - sterilní, 100% bavlna, vazba min. 17, rozměr 19x19 cm, baleno á 5ks</t>
  </si>
  <si>
    <t>Tampon z gázy - sterilní, 100% bavlna, vazba min. 17, rozměr 30x30 cm, baleno á 5ks</t>
  </si>
  <si>
    <t>Tampon z gázy - sterilní, 100% bavlna, vazba min. 17, rozměr 30x60 cm, baleno á 5ks</t>
  </si>
  <si>
    <t>Pro všechny kategorie - rozměrová  tolerance +- 10%</t>
  </si>
  <si>
    <t>Pro všechny kategorie -  rozměrová  tolerance +- 10%</t>
  </si>
  <si>
    <t xml:space="preserve">Zadavatelem uvedená specifikace a technické parametry představují minimální požadavky zadavatele na dodávku předepraných břišních roušek, nesterilních, s RTG nití, které jsou předmětem plnění této části A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</si>
  <si>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 xml:space="preserve">Zadavatelem uvedená specifikace a technické parametry představují minimální požadavky zadavatele na dodávku předepraných břišních roušek, sterilních, s RTG nití, které jsou předmětem plnění této části B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</si>
  <si>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 xml:space="preserve">Zadavatelem uvedená specifikace a technické parametry představují minimální požadavky zadavatele na dodávku elastických fixačních a univerzálních obinadel, které jsou předmětem plnění této části E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</si>
  <si>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 xml:space="preserve">Zadavatelem uvedená specifikace a technické parametry představují minimální požadavky zadavatele na dodávku stáčených tamponů sterilních, které jsou předmětem plnění této části G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</si>
</sst>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_K_č"/>
  </numFmts>
  <fonts count="21">
    <font>
      <sz val="10"/>
      <name val="Arial"/>
      <family val="2"/>
    </font>
    <font>
      <b/>
      <sz val="12"/>
      <name val="Arial"/>
      <family val="2"/>
    </font>
    <font>
      <b/>
      <sz val="10"/>
      <name val="Arial"/>
      <family val="2"/>
    </font>
    <font>
      <b/>
      <sz val="9"/>
      <name val="Arial"/>
      <family val="2"/>
    </font>
    <font>
      <b/>
      <sz val="10"/>
      <color indexed="12"/>
      <name val="Arial"/>
      <family val="2"/>
    </font>
    <font>
      <sz val="10"/>
      <color rgb="FF00B050"/>
      <name val="Arial"/>
      <family val="2"/>
    </font>
    <font>
      <sz val="10"/>
      <color theme="1"/>
      <name val="Arial"/>
      <family val="2"/>
    </font>
    <font>
      <b/>
      <sz val="10"/>
      <color theme="1"/>
      <name val="Arial"/>
      <family val="2"/>
    </font>
    <font>
      <sz val="10"/>
      <color theme="1"/>
      <name val="Calibri"/>
      <family val="2"/>
      <scheme val="minor"/>
    </font>
    <font>
      <b/>
      <sz val="14"/>
      <color theme="1"/>
      <name val="Arial"/>
      <family val="2"/>
    </font>
    <font>
      <b/>
      <sz val="11"/>
      <color theme="1"/>
      <name val="Arial"/>
      <family val="2"/>
    </font>
    <font>
      <b/>
      <sz val="10"/>
      <color rgb="FFFF0000"/>
      <name val="Arial"/>
      <family val="2"/>
    </font>
    <font>
      <b/>
      <sz val="12"/>
      <color theme="1"/>
      <name val="Arial"/>
      <family val="2"/>
    </font>
    <font>
      <sz val="10"/>
      <color rgb="FFFF0000"/>
      <name val="Arial"/>
      <family val="2"/>
    </font>
    <font>
      <b/>
      <sz val="12"/>
      <color rgb="FFFF0000"/>
      <name val="Arial"/>
      <family val="2"/>
    </font>
    <font>
      <b/>
      <u val="single"/>
      <sz val="10"/>
      <color theme="1"/>
      <name val="Arial"/>
      <family val="2"/>
    </font>
    <font>
      <sz val="12"/>
      <color theme="1"/>
      <name val="Times New Roman"/>
      <family val="1"/>
    </font>
    <font>
      <b/>
      <i/>
      <sz val="10"/>
      <color rgb="FFFF0000"/>
      <name val="Arial"/>
      <family val="2"/>
    </font>
    <font>
      <b/>
      <u val="single"/>
      <sz val="10"/>
      <name val="Arial"/>
      <family val="2"/>
    </font>
    <font>
      <b/>
      <sz val="11"/>
      <color rgb="FFFF0000"/>
      <name val="Arial"/>
      <family val="2"/>
    </font>
    <font>
      <b/>
      <sz val="11"/>
      <name val="Arial"/>
      <family val="2"/>
    </font>
  </fonts>
  <fills count="7">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rgb="FFFFFFCC"/>
        <bgColor indexed="64"/>
      </patternFill>
    </fill>
    <fill>
      <patternFill patternType="solid">
        <fgColor theme="4" tint="0.39998000860214233"/>
        <bgColor indexed="64"/>
      </patternFill>
    </fill>
    <fill>
      <patternFill patternType="solid">
        <fgColor theme="7" tint="0.5999900102615356"/>
        <bgColor indexed="64"/>
      </patternFill>
    </fill>
  </fills>
  <borders count="58">
    <border>
      <left/>
      <right/>
      <top/>
      <bottom/>
      <diagonal/>
    </border>
    <border>
      <left/>
      <right style="thin"/>
      <top style="medium"/>
      <bottom style="medium"/>
    </border>
    <border>
      <left style="thin"/>
      <right style="thin"/>
      <top style="medium"/>
      <bottom style="thin"/>
    </border>
    <border>
      <left style="medium"/>
      <right style="thin"/>
      <top style="thin"/>
      <bottom style="thin"/>
    </border>
    <border>
      <left style="medium"/>
      <right style="medium"/>
      <top style="medium"/>
      <bottom style="thin"/>
    </border>
    <border>
      <left/>
      <right style="thin"/>
      <top style="medium"/>
      <bottom style="thin"/>
    </border>
    <border>
      <left style="medium"/>
      <right style="medium"/>
      <top style="thin"/>
      <bottom style="thin"/>
    </border>
    <border>
      <left/>
      <right style="thin"/>
      <top style="thin"/>
      <bottom style="thin"/>
    </border>
    <border>
      <left style="thin"/>
      <right style="thin"/>
      <top style="thin"/>
      <bottom style="thin"/>
    </border>
    <border>
      <left style="medium"/>
      <right style="medium"/>
      <top style="thin"/>
      <bottom style="medium"/>
    </border>
    <border>
      <left/>
      <right style="thin"/>
      <top style="thin"/>
      <bottom style="medium"/>
    </border>
    <border>
      <left style="thin"/>
      <right style="thin"/>
      <top style="thin"/>
      <bottom style="medium"/>
    </border>
    <border>
      <left style="thin"/>
      <right style="thin"/>
      <top style="medium"/>
      <bottom style="medium"/>
    </border>
    <border>
      <left style="medium"/>
      <right style="medium"/>
      <top/>
      <bottom style="thin"/>
    </border>
    <border>
      <left style="medium"/>
      <right style="medium"/>
      <top/>
      <bottom style="medium"/>
    </border>
    <border>
      <left style="medium"/>
      <right/>
      <top style="thin"/>
      <bottom style="medium"/>
    </border>
    <border>
      <left style="medium"/>
      <right style="thin"/>
      <top style="medium"/>
      <bottom style="thin"/>
    </border>
    <border>
      <left style="medium"/>
      <right style="thin"/>
      <top style="thin"/>
      <bottom style="medium"/>
    </border>
    <border>
      <left style="medium"/>
      <right/>
      <top style="medium"/>
      <bottom style="thin"/>
    </border>
    <border>
      <left style="medium"/>
      <right/>
      <top style="thin"/>
      <bottom style="thin"/>
    </border>
    <border>
      <left style="thin"/>
      <right style="medium"/>
      <top style="medium"/>
      <bottom style="thin"/>
    </border>
    <border>
      <left style="thin"/>
      <right/>
      <top style="medium"/>
      <bottom style="thin"/>
    </border>
    <border>
      <left style="thin"/>
      <right style="medium"/>
      <top style="thin"/>
      <bottom style="thin"/>
    </border>
    <border>
      <left/>
      <right/>
      <top style="medium"/>
      <bottom style="medium"/>
    </border>
    <border>
      <left/>
      <right style="medium"/>
      <top style="medium"/>
      <bottom style="medium"/>
    </border>
    <border>
      <left style="medium"/>
      <right style="medium"/>
      <top style="medium"/>
      <bottom style="medium"/>
    </border>
    <border>
      <left style="thin"/>
      <right style="medium"/>
      <top style="thin"/>
      <bottom style="medium"/>
    </border>
    <border>
      <left style="medium"/>
      <right style="thin"/>
      <top style="medium"/>
      <bottom/>
    </border>
    <border>
      <left style="thin"/>
      <right style="thin"/>
      <top style="medium"/>
      <bottom/>
    </border>
    <border>
      <left style="thin"/>
      <right style="thin"/>
      <top/>
      <bottom style="medium"/>
    </border>
    <border>
      <left style="medium"/>
      <right/>
      <top/>
      <bottom style="medium"/>
    </border>
    <border>
      <left style="medium"/>
      <right style="thin"/>
      <top/>
      <bottom style="thin"/>
    </border>
    <border>
      <left style="thin"/>
      <right style="thin"/>
      <top/>
      <bottom style="thin"/>
    </border>
    <border>
      <left style="thin"/>
      <right style="medium"/>
      <top/>
      <bottom style="thin"/>
    </border>
    <border>
      <left style="medium"/>
      <right style="thin"/>
      <top style="medium"/>
      <bottom style="medium"/>
    </border>
    <border>
      <left style="thin"/>
      <right/>
      <top style="medium"/>
      <bottom style="medium"/>
    </border>
    <border>
      <left style="thin"/>
      <right style="medium"/>
      <top style="medium"/>
      <bottom style="medium"/>
    </border>
    <border>
      <left style="medium"/>
      <right/>
      <top/>
      <bottom style="thin"/>
    </border>
    <border>
      <left/>
      <right style="thin"/>
      <top/>
      <bottom style="thin"/>
    </border>
    <border>
      <left/>
      <right/>
      <top/>
      <bottom style="medium"/>
    </border>
    <border>
      <left/>
      <right style="medium"/>
      <top/>
      <bottom style="medium"/>
    </border>
    <border>
      <left style="thin"/>
      <right/>
      <top style="medium"/>
      <bottom/>
    </border>
    <border>
      <left style="thin"/>
      <right style="medium"/>
      <top style="medium"/>
      <bottom/>
    </border>
    <border>
      <left style="medium"/>
      <right/>
      <top style="medium"/>
      <bottom style="medium"/>
    </border>
    <border>
      <left/>
      <right style="medium"/>
      <top/>
      <bottom style="thin"/>
    </border>
    <border>
      <left/>
      <right style="medium"/>
      <top style="thin"/>
      <bottom style="thin"/>
    </border>
    <border>
      <left/>
      <right style="medium"/>
      <top style="medium"/>
      <bottom style="thin"/>
    </border>
    <border>
      <left/>
      <right style="medium"/>
      <top style="thin"/>
      <bottom style="medium"/>
    </border>
    <border>
      <left/>
      <right style="medium"/>
      <top style="medium"/>
      <bottom/>
    </border>
    <border>
      <left/>
      <right style="thin"/>
      <top/>
      <bottom style="medium"/>
    </border>
    <border>
      <left/>
      <right/>
      <top style="thin"/>
      <bottom style="thin"/>
    </border>
    <border>
      <left/>
      <right/>
      <top style="medium"/>
      <bottom style="thin"/>
    </border>
    <border>
      <left/>
      <right/>
      <top/>
      <bottom style="thin"/>
    </border>
    <border>
      <left style="thin"/>
      <right/>
      <top style="thin"/>
      <bottom style="thin"/>
    </border>
    <border>
      <left style="thin"/>
      <right/>
      <top style="thin"/>
      <bottom style="medium"/>
    </border>
    <border>
      <left style="medium"/>
      <right style="thin"/>
      <top/>
      <bottom style="medium"/>
    </border>
    <border>
      <left style="thin"/>
      <right style="medium"/>
      <top/>
      <bottom style="medium"/>
    </border>
    <border>
      <left/>
      <right/>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cellStyleXfs>
  <cellXfs count="351">
    <xf numFmtId="0" fontId="0" fillId="0" borderId="0" xfId="0"/>
    <xf numFmtId="49" fontId="3" fillId="2" borderId="1" xfId="0" applyNumberFormat="1" applyFont="1" applyFill="1" applyBorder="1" applyAlignment="1">
      <alignment horizontal="center" vertical="center" wrapText="1"/>
    </xf>
    <xf numFmtId="3" fontId="0" fillId="0" borderId="2" xfId="0" applyNumberFormat="1" applyFont="1" applyBorder="1" applyAlignment="1">
      <alignment horizontal="center" vertical="center"/>
    </xf>
    <xf numFmtId="0" fontId="0" fillId="0" borderId="3" xfId="0" applyBorder="1"/>
    <xf numFmtId="0" fontId="0" fillId="0" borderId="4" xfId="0" applyBorder="1" applyAlignment="1">
      <alignment vertical="center" wrapText="1"/>
    </xf>
    <xf numFmtId="0" fontId="0" fillId="0" borderId="5" xfId="0" applyBorder="1" applyAlignment="1">
      <alignment horizontal="center" vertical="center"/>
    </xf>
    <xf numFmtId="0" fontId="0" fillId="0" borderId="6" xfId="0" applyBorder="1" applyAlignment="1">
      <alignment vertical="center" wrapText="1"/>
    </xf>
    <xf numFmtId="0" fontId="0" fillId="0" borderId="7" xfId="0" applyBorder="1" applyAlignment="1">
      <alignment horizontal="center" vertical="center"/>
    </xf>
    <xf numFmtId="3" fontId="0" fillId="0" borderId="8" xfId="0" applyNumberFormat="1" applyFont="1" applyBorder="1" applyAlignment="1">
      <alignment horizontal="center" vertical="center"/>
    </xf>
    <xf numFmtId="0" fontId="0" fillId="0" borderId="9" xfId="0" applyBorder="1" applyAlignment="1">
      <alignment vertical="center" wrapText="1"/>
    </xf>
    <xf numFmtId="0" fontId="0" fillId="0" borderId="10" xfId="0" applyBorder="1" applyAlignment="1">
      <alignment horizontal="center" vertical="center"/>
    </xf>
    <xf numFmtId="3" fontId="0" fillId="0" borderId="11" xfId="0" applyNumberFormat="1" applyFont="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3" fontId="0" fillId="0" borderId="11" xfId="0" applyNumberFormat="1" applyBorder="1" applyAlignment="1">
      <alignment horizontal="center" vertical="center"/>
    </xf>
    <xf numFmtId="3" fontId="0" fillId="0" borderId="12" xfId="0" applyNumberFormat="1" applyFont="1" applyBorder="1" applyAlignment="1">
      <alignment horizontal="center" vertical="center"/>
    </xf>
    <xf numFmtId="0" fontId="0" fillId="0" borderId="0" xfId="0" applyAlignment="1">
      <alignment horizont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0" xfId="0" applyFill="1"/>
    <xf numFmtId="0" fontId="0" fillId="0" borderId="15" xfId="0"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6" fillId="0" borderId="0" xfId="0" applyFont="1" applyFill="1" applyAlignment="1">
      <alignment wrapText="1"/>
    </xf>
    <xf numFmtId="0" fontId="6" fillId="0" borderId="0" xfId="0" applyFont="1" applyFill="1"/>
    <xf numFmtId="49" fontId="6" fillId="0" borderId="0" xfId="0" applyNumberFormat="1" applyFont="1" applyFill="1" applyAlignment="1">
      <alignment horizontal="center"/>
    </xf>
    <xf numFmtId="0" fontId="6" fillId="0" borderId="0" xfId="0" applyFont="1" applyFill="1" applyAlignment="1">
      <alignment horizontal="center"/>
    </xf>
    <xf numFmtId="0" fontId="8" fillId="0" borderId="0" xfId="0" applyFont="1" applyFill="1"/>
    <xf numFmtId="0" fontId="2" fillId="0" borderId="16" xfId="0" applyFont="1" applyFill="1" applyBorder="1" applyAlignment="1">
      <alignment horizontal="center" vertical="center" wrapText="1"/>
    </xf>
    <xf numFmtId="0" fontId="7" fillId="0" borderId="2" xfId="0" applyFont="1" applyBorder="1" applyAlignment="1" applyProtection="1">
      <alignment horizontal="center" vertical="center" wrapText="1"/>
      <protection/>
    </xf>
    <xf numFmtId="49" fontId="2" fillId="3"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165" fontId="2" fillId="3"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49" fontId="2" fillId="3" borderId="8" xfId="0" applyNumberFormat="1" applyFont="1" applyFill="1" applyBorder="1" applyAlignment="1">
      <alignment horizontal="center" vertical="center" wrapText="1"/>
    </xf>
    <xf numFmtId="164" fontId="11" fillId="4" borderId="8" xfId="20" applyNumberFormat="1" applyFont="1" applyFill="1" applyBorder="1" applyAlignment="1" applyProtection="1">
      <alignment horizontal="center" vertical="center" wrapText="1"/>
      <protection locked="0"/>
    </xf>
    <xf numFmtId="9" fontId="13" fillId="4" borderId="8" xfId="0" applyNumberFormat="1" applyFont="1" applyFill="1" applyBorder="1" applyAlignment="1" applyProtection="1">
      <alignment horizontal="center" vertical="center" wrapText="1" shrinkToFit="1"/>
      <protection locked="0"/>
    </xf>
    <xf numFmtId="164" fontId="0" fillId="0" borderId="8" xfId="0" applyNumberFormat="1" applyFont="1" applyFill="1" applyBorder="1" applyAlignment="1">
      <alignment horizontal="center" vertical="center" wrapText="1"/>
    </xf>
    <xf numFmtId="49" fontId="13" fillId="4" borderId="8" xfId="0" applyNumberFormat="1" applyFont="1" applyFill="1" applyBorder="1" applyAlignment="1" applyProtection="1">
      <alignment horizontal="center" vertical="center" wrapText="1" shrinkToFit="1"/>
      <protection locked="0"/>
    </xf>
    <xf numFmtId="49" fontId="13" fillId="4" borderId="22" xfId="0" applyNumberFormat="1" applyFont="1" applyFill="1" applyBorder="1" applyAlignment="1" applyProtection="1">
      <alignment horizontal="center" vertical="center" wrapText="1" shrinkToFit="1"/>
      <protection locked="0"/>
    </xf>
    <xf numFmtId="0" fontId="8" fillId="0" borderId="0" xfId="0" applyFont="1" applyFill="1" applyAlignment="1">
      <alignment wrapText="1"/>
    </xf>
    <xf numFmtId="164" fontId="0" fillId="0" borderId="11" xfId="0" applyNumberFormat="1" applyFont="1" applyFill="1" applyBorder="1" applyAlignment="1">
      <alignment horizontal="center" vertical="center" wrapText="1"/>
    </xf>
    <xf numFmtId="0" fontId="6" fillId="0" borderId="23" xfId="0" applyFont="1" applyFill="1" applyBorder="1"/>
    <xf numFmtId="0" fontId="6" fillId="0" borderId="24" xfId="0" applyFont="1" applyFill="1" applyBorder="1"/>
    <xf numFmtId="164" fontId="12" fillId="0" borderId="25" xfId="0" applyNumberFormat="1" applyFont="1" applyFill="1" applyBorder="1" applyAlignment="1">
      <alignment horizontal="center"/>
    </xf>
    <xf numFmtId="164" fontId="14" fillId="0" borderId="25" xfId="0" applyNumberFormat="1" applyFont="1" applyFill="1" applyBorder="1" applyAlignment="1">
      <alignment horizontal="center"/>
    </xf>
    <xf numFmtId="0" fontId="7" fillId="0" borderId="3" xfId="0" applyFont="1" applyBorder="1" applyAlignment="1" applyProtection="1">
      <alignment vertical="center" wrapText="1"/>
      <protection/>
    </xf>
    <xf numFmtId="0" fontId="6" fillId="0" borderId="0" xfId="0" applyFont="1" applyFill="1" applyBorder="1" applyAlignment="1">
      <alignment horizontal="left" vertical="top" wrapText="1"/>
    </xf>
    <xf numFmtId="0" fontId="16" fillId="0" borderId="0" xfId="0" applyFont="1"/>
    <xf numFmtId="0" fontId="16" fillId="0" borderId="0" xfId="0" applyFont="1" applyFill="1"/>
    <xf numFmtId="0" fontId="16" fillId="0" borderId="0" xfId="0" applyFont="1" applyBorder="1" applyAlignment="1">
      <alignment horizontal="left"/>
    </xf>
    <xf numFmtId="0" fontId="16" fillId="0" borderId="0" xfId="0" applyFont="1" applyFill="1" applyBorder="1"/>
    <xf numFmtId="0" fontId="12" fillId="0" borderId="0" xfId="0" applyFont="1" applyFill="1" applyBorder="1" applyAlignment="1">
      <alignment horizontal="center"/>
    </xf>
    <xf numFmtId="0" fontId="7" fillId="0" borderId="0" xfId="0" applyFont="1" applyFill="1" applyBorder="1" applyAlignment="1">
      <alignment horizontal="left" wrapText="1"/>
    </xf>
    <xf numFmtId="0" fontId="7" fillId="0" borderId="17" xfId="0" applyFont="1" applyBorder="1" applyAlignment="1" applyProtection="1">
      <alignment vertical="center" wrapText="1"/>
      <protection/>
    </xf>
    <xf numFmtId="49" fontId="2" fillId="3" borderId="11" xfId="0" applyNumberFormat="1" applyFont="1" applyFill="1" applyBorder="1" applyAlignment="1">
      <alignment horizontal="center" vertical="center" wrapText="1"/>
    </xf>
    <xf numFmtId="164" fontId="11" fillId="4" borderId="11" xfId="20" applyNumberFormat="1" applyFont="1" applyFill="1" applyBorder="1" applyAlignment="1" applyProtection="1">
      <alignment horizontal="center" vertical="center" wrapText="1"/>
      <protection locked="0"/>
    </xf>
    <xf numFmtId="9" fontId="13" fillId="4" borderId="11" xfId="0" applyNumberFormat="1" applyFont="1" applyFill="1" applyBorder="1" applyAlignment="1" applyProtection="1">
      <alignment horizontal="center" vertical="center" wrapText="1" shrinkToFit="1"/>
      <protection locked="0"/>
    </xf>
    <xf numFmtId="49" fontId="13" fillId="4" borderId="11" xfId="0" applyNumberFormat="1" applyFont="1" applyFill="1" applyBorder="1" applyAlignment="1" applyProtection="1">
      <alignment horizontal="center" vertical="center" wrapText="1" shrinkToFit="1"/>
      <protection locked="0"/>
    </xf>
    <xf numFmtId="49" fontId="13" fillId="4" borderId="26" xfId="0" applyNumberFormat="1" applyFont="1" applyFill="1" applyBorder="1" applyAlignment="1" applyProtection="1">
      <alignment horizontal="center" vertical="center" wrapText="1" shrinkToFit="1"/>
      <protection locked="0"/>
    </xf>
    <xf numFmtId="0" fontId="6" fillId="0" borderId="0" xfId="0" applyFont="1" applyFill="1" applyBorder="1" applyAlignment="1">
      <alignment horizontal="left" vertical="top" wrapText="1"/>
    </xf>
    <xf numFmtId="0" fontId="12" fillId="0" borderId="0" xfId="0" applyFont="1" applyFill="1" applyBorder="1" applyAlignment="1">
      <alignment horizontal="center"/>
    </xf>
    <xf numFmtId="0" fontId="2" fillId="0" borderId="27" xfId="0" applyFont="1" applyFill="1" applyBorder="1" applyAlignment="1">
      <alignment horizontal="center" vertical="center" wrapText="1"/>
    </xf>
    <xf numFmtId="0" fontId="7" fillId="0" borderId="28" xfId="0" applyFont="1" applyBorder="1" applyAlignment="1" applyProtection="1">
      <alignment horizontal="center" vertical="center" wrapText="1"/>
      <protection/>
    </xf>
    <xf numFmtId="49" fontId="2" fillId="3" borderId="28" xfId="0" applyNumberFormat="1" applyFont="1" applyFill="1" applyBorder="1" applyAlignment="1">
      <alignment horizontal="center" vertical="center" wrapText="1"/>
    </xf>
    <xf numFmtId="49" fontId="2" fillId="3" borderId="29" xfId="0" applyNumberFormat="1" applyFont="1" applyFill="1" applyBorder="1" applyAlignment="1">
      <alignment horizontal="center" vertical="center" wrapText="1"/>
    </xf>
    <xf numFmtId="0" fontId="0" fillId="0" borderId="8" xfId="0" applyBorder="1" applyAlignment="1">
      <alignment vertical="center"/>
    </xf>
    <xf numFmtId="0" fontId="0" fillId="0" borderId="8" xfId="0" applyBorder="1"/>
    <xf numFmtId="0" fontId="0" fillId="0" borderId="22" xfId="0" applyBorder="1"/>
    <xf numFmtId="0" fontId="2" fillId="0" borderId="16" xfId="0" applyFont="1" applyBorder="1" applyAlignment="1">
      <alignment vertical="center" wrapText="1"/>
    </xf>
    <xf numFmtId="0" fontId="2" fillId="0" borderId="3" xfId="0" applyFont="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164" fontId="14" fillId="0" borderId="0" xfId="0" applyNumberFormat="1" applyFont="1" applyFill="1" applyBorder="1" applyAlignment="1">
      <alignment horizontal="center"/>
    </xf>
    <xf numFmtId="164" fontId="12" fillId="0" borderId="0" xfId="0" applyNumberFormat="1" applyFont="1" applyFill="1" applyBorder="1" applyAlignment="1">
      <alignment horizontal="center"/>
    </xf>
    <xf numFmtId="0" fontId="6" fillId="0" borderId="0" xfId="0" applyFont="1" applyFill="1" applyBorder="1"/>
    <xf numFmtId="164" fontId="1" fillId="0" borderId="0" xfId="0" applyNumberFormat="1" applyFont="1" applyFill="1" applyBorder="1" applyAlignment="1">
      <alignment horizontal="left" vertical="center"/>
    </xf>
    <xf numFmtId="49" fontId="2" fillId="3" borderId="32" xfId="0" applyNumberFormat="1" applyFont="1" applyFill="1" applyBorder="1" applyAlignment="1">
      <alignment horizontal="center" vertical="center" wrapText="1"/>
    </xf>
    <xf numFmtId="164" fontId="11" fillId="4" borderId="32" xfId="20" applyNumberFormat="1" applyFont="1" applyFill="1" applyBorder="1" applyAlignment="1" applyProtection="1">
      <alignment horizontal="center" vertical="center" wrapText="1"/>
      <protection locked="0"/>
    </xf>
    <xf numFmtId="9" fontId="13" fillId="4" borderId="32" xfId="0" applyNumberFormat="1" applyFont="1" applyFill="1" applyBorder="1" applyAlignment="1" applyProtection="1">
      <alignment horizontal="center" vertical="center" wrapText="1" shrinkToFit="1"/>
      <protection locked="0"/>
    </xf>
    <xf numFmtId="164" fontId="0" fillId="0" borderId="32" xfId="0" applyNumberFormat="1" applyFont="1" applyFill="1" applyBorder="1" applyAlignment="1">
      <alignment horizontal="center" vertical="center" wrapText="1"/>
    </xf>
    <xf numFmtId="49" fontId="13" fillId="4" borderId="32" xfId="0" applyNumberFormat="1" applyFont="1" applyFill="1" applyBorder="1" applyAlignment="1" applyProtection="1">
      <alignment horizontal="center" vertical="center" wrapText="1" shrinkToFit="1"/>
      <protection locked="0"/>
    </xf>
    <xf numFmtId="49" fontId="13" fillId="4" borderId="33" xfId="0" applyNumberFormat="1" applyFont="1" applyFill="1" applyBorder="1" applyAlignment="1" applyProtection="1">
      <alignment horizontal="center" vertical="center" wrapText="1" shrinkToFit="1"/>
      <protection locked="0"/>
    </xf>
    <xf numFmtId="0" fontId="2" fillId="0" borderId="34" xfId="0" applyFont="1" applyFill="1" applyBorder="1" applyAlignment="1">
      <alignment horizontal="center" vertical="center" wrapText="1"/>
    </xf>
    <xf numFmtId="0" fontId="7" fillId="0" borderId="12" xfId="0" applyFont="1" applyBorder="1" applyAlignment="1" applyProtection="1">
      <alignment horizontal="center" vertical="center" wrapText="1"/>
      <protection/>
    </xf>
    <xf numFmtId="49" fontId="2" fillId="3" borderId="12" xfId="0" applyNumberFormat="1" applyFont="1" applyFill="1" applyBorder="1" applyAlignment="1">
      <alignment horizontal="center" vertical="center" wrapText="1"/>
    </xf>
    <xf numFmtId="0" fontId="2" fillId="3" borderId="12" xfId="0" applyFont="1" applyFill="1" applyBorder="1" applyAlignment="1">
      <alignment horizontal="center" vertical="center" wrapText="1"/>
    </xf>
    <xf numFmtId="165" fontId="2" fillId="3"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0" fillId="0" borderId="0" xfId="0" applyFill="1" applyBorder="1"/>
    <xf numFmtId="0" fontId="0" fillId="0" borderId="0" xfId="0" applyBorder="1"/>
    <xf numFmtId="0" fontId="3" fillId="0" borderId="0" xfId="0" applyFont="1" applyFill="1" applyBorder="1"/>
    <xf numFmtId="164" fontId="2" fillId="0" borderId="0" xfId="0" applyNumberFormat="1" applyFont="1" applyFill="1" applyBorder="1" applyAlignment="1">
      <alignment horizontal="center"/>
    </xf>
    <xf numFmtId="0" fontId="2" fillId="0" borderId="0" xfId="0" applyFont="1" applyFill="1" applyBorder="1" applyAlignment="1">
      <alignment/>
    </xf>
    <xf numFmtId="0" fontId="7" fillId="0" borderId="0" xfId="0" applyFont="1" applyFill="1" applyBorder="1" applyAlignment="1">
      <alignment wrapText="1"/>
    </xf>
    <xf numFmtId="0" fontId="4" fillId="0" borderId="0" xfId="0" applyFont="1" applyFill="1" applyBorder="1" applyAlignment="1">
      <alignment/>
    </xf>
    <xf numFmtId="0" fontId="2" fillId="5" borderId="25" xfId="0" applyFont="1" applyFill="1" applyBorder="1" applyAlignment="1">
      <alignment wrapText="1"/>
    </xf>
    <xf numFmtId="0" fontId="2" fillId="0" borderId="4" xfId="0" applyFont="1" applyBorder="1" applyAlignment="1">
      <alignment vertical="center" wrapText="1"/>
    </xf>
    <xf numFmtId="0" fontId="2" fillId="0" borderId="6" xfId="0" applyFont="1" applyBorder="1" applyAlignment="1">
      <alignment vertical="center" wrapText="1"/>
    </xf>
    <xf numFmtId="0" fontId="0" fillId="0" borderId="32" xfId="0" applyBorder="1" applyAlignment="1">
      <alignment horizontal="center" vertical="center"/>
    </xf>
    <xf numFmtId="0" fontId="0" fillId="0" borderId="19" xfId="0" applyBorder="1" applyAlignment="1">
      <alignment vertical="center" wrapText="1"/>
    </xf>
    <xf numFmtId="0" fontId="0" fillId="0" borderId="15" xfId="0" applyBorder="1" applyAlignment="1">
      <alignment vertical="center" wrapText="1"/>
    </xf>
    <xf numFmtId="0" fontId="7" fillId="0" borderId="0" xfId="0" applyFont="1" applyFill="1" applyBorder="1" applyAlignment="1">
      <alignment horizontal="center" wrapText="1"/>
    </xf>
    <xf numFmtId="164" fontId="1" fillId="0" borderId="0" xfId="0" applyNumberFormat="1" applyFont="1" applyFill="1" applyBorder="1" applyAlignment="1">
      <alignment horizontal="center" vertical="center"/>
    </xf>
    <xf numFmtId="0" fontId="2" fillId="0" borderId="0" xfId="0" applyFont="1" applyFill="1" applyBorder="1" applyAlignment="1">
      <alignment horizontal="center"/>
    </xf>
    <xf numFmtId="0" fontId="16" fillId="0" borderId="0" xfId="0" applyFont="1" applyBorder="1" applyAlignment="1">
      <alignment horizontal="center"/>
    </xf>
    <xf numFmtId="0" fontId="0" fillId="0" borderId="37" xfId="0" applyBorder="1" applyAlignment="1">
      <alignment vertical="center" wrapText="1"/>
    </xf>
    <xf numFmtId="3" fontId="2" fillId="0" borderId="2"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0" fontId="0" fillId="0" borderId="3" xfId="0" applyBorder="1" applyAlignment="1">
      <alignment horizontal="left" vertical="center" wrapText="1"/>
    </xf>
    <xf numFmtId="0" fontId="0" fillId="0" borderId="17" xfId="0" applyBorder="1" applyAlignment="1">
      <alignment horizontal="left" vertical="center" wrapText="1"/>
    </xf>
    <xf numFmtId="0" fontId="0" fillId="0" borderId="31" xfId="0" applyBorder="1" applyAlignment="1">
      <alignment horizontal="left" vertical="center" wrapText="1"/>
    </xf>
    <xf numFmtId="0" fontId="8" fillId="0" borderId="0" xfId="0" applyFont="1" applyFill="1" applyAlignment="1">
      <alignment vertical="top"/>
    </xf>
    <xf numFmtId="0" fontId="6" fillId="0" borderId="0" xfId="0" applyFont="1" applyFill="1" applyBorder="1" applyAlignment="1">
      <alignment horizontal="left" vertical="top" wrapText="1"/>
    </xf>
    <xf numFmtId="0" fontId="12" fillId="0" borderId="0" xfId="0" applyFont="1" applyFill="1" applyBorder="1" applyAlignment="1">
      <alignment horizontal="center"/>
    </xf>
    <xf numFmtId="0" fontId="2" fillId="0" borderId="0" xfId="0" applyFont="1" applyFill="1" applyBorder="1" applyAlignment="1">
      <alignment vertical="center" wrapText="1"/>
    </xf>
    <xf numFmtId="0" fontId="0" fillId="0" borderId="0" xfId="0" applyFont="1" applyFill="1" applyBorder="1" applyAlignment="1">
      <alignment vertical="center"/>
    </xf>
    <xf numFmtId="0" fontId="0" fillId="0" borderId="3" xfId="0" applyBorder="1" applyAlignment="1">
      <alignment vertical="center" wrapText="1"/>
    </xf>
    <xf numFmtId="3" fontId="2" fillId="0" borderId="32" xfId="0" applyNumberFormat="1" applyFont="1" applyBorder="1" applyAlignment="1">
      <alignment horizontal="center" vertical="center"/>
    </xf>
    <xf numFmtId="3" fontId="2" fillId="0" borderId="8" xfId="0" applyNumberFormat="1" applyFont="1" applyBorder="1" applyAlignment="1">
      <alignment horizontal="center" vertical="center"/>
    </xf>
    <xf numFmtId="3" fontId="2" fillId="0" borderId="29" xfId="0" applyNumberFormat="1" applyFont="1" applyBorder="1" applyAlignment="1">
      <alignment horizontal="center" vertical="center"/>
    </xf>
    <xf numFmtId="3" fontId="2" fillId="0" borderId="2" xfId="0" applyNumberFormat="1" applyFont="1" applyBorder="1" applyAlignment="1">
      <alignment horizontal="center" vertical="center"/>
    </xf>
    <xf numFmtId="3" fontId="2" fillId="0" borderId="11" xfId="0" applyNumberFormat="1" applyFont="1" applyBorder="1" applyAlignment="1">
      <alignment horizontal="center" vertical="center"/>
    </xf>
    <xf numFmtId="0" fontId="0" fillId="0" borderId="0" xfId="0" applyBorder="1"/>
    <xf numFmtId="0" fontId="0" fillId="0" borderId="38" xfId="0" applyBorder="1" applyAlignment="1">
      <alignment horizontal="center" vertical="center"/>
    </xf>
    <xf numFmtId="164" fontId="14" fillId="0" borderId="14" xfId="0" applyNumberFormat="1" applyFont="1" applyFill="1" applyBorder="1" applyAlignment="1">
      <alignment horizontal="center"/>
    </xf>
    <xf numFmtId="164" fontId="12" fillId="0" borderId="14" xfId="0" applyNumberFormat="1" applyFont="1" applyFill="1" applyBorder="1" applyAlignment="1">
      <alignment horizontal="center"/>
    </xf>
    <xf numFmtId="0" fontId="6" fillId="0" borderId="39" xfId="0" applyFont="1" applyFill="1" applyBorder="1"/>
    <xf numFmtId="0" fontId="6" fillId="0" borderId="40" xfId="0" applyFont="1" applyFill="1" applyBorder="1"/>
    <xf numFmtId="0" fontId="6" fillId="0" borderId="0" xfId="0" applyFont="1" applyFill="1" applyBorder="1" applyAlignment="1">
      <alignment wrapText="1"/>
    </xf>
    <xf numFmtId="0" fontId="2" fillId="3" borderId="28" xfId="0" applyFont="1" applyFill="1" applyBorder="1" applyAlignment="1">
      <alignment horizontal="center" vertical="center" wrapText="1"/>
    </xf>
    <xf numFmtId="165" fontId="2" fillId="3" borderId="28" xfId="0" applyNumberFormat="1"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42" xfId="0" applyFont="1" applyFill="1" applyBorder="1" applyAlignment="1">
      <alignment horizontal="center" vertical="center" wrapText="1"/>
    </xf>
    <xf numFmtId="164" fontId="11" fillId="4" borderId="2" xfId="20" applyNumberFormat="1" applyFont="1" applyFill="1" applyBorder="1" applyAlignment="1" applyProtection="1">
      <alignment horizontal="center" vertical="center" wrapText="1"/>
      <protection locked="0"/>
    </xf>
    <xf numFmtId="9" fontId="13" fillId="4" borderId="2" xfId="0" applyNumberFormat="1" applyFont="1" applyFill="1" applyBorder="1" applyAlignment="1" applyProtection="1">
      <alignment horizontal="center" vertical="center" wrapText="1" shrinkToFit="1"/>
      <protection locked="0"/>
    </xf>
    <xf numFmtId="164" fontId="0" fillId="0" borderId="2" xfId="0" applyNumberFormat="1" applyFont="1" applyFill="1" applyBorder="1" applyAlignment="1">
      <alignment horizontal="center" vertical="center" wrapText="1"/>
    </xf>
    <xf numFmtId="49" fontId="13" fillId="4" borderId="2" xfId="0" applyNumberFormat="1" applyFont="1" applyFill="1" applyBorder="1" applyAlignment="1" applyProtection="1">
      <alignment horizontal="center" vertical="center" wrapText="1" shrinkToFit="1"/>
      <protection locked="0"/>
    </xf>
    <xf numFmtId="49" fontId="13" fillId="4" borderId="20" xfId="0" applyNumberFormat="1" applyFont="1" applyFill="1" applyBorder="1" applyAlignment="1" applyProtection="1">
      <alignment horizontal="center" vertical="center" wrapText="1" shrinkToFit="1"/>
      <protection locked="0"/>
    </xf>
    <xf numFmtId="0" fontId="0" fillId="0" borderId="11" xfId="0" applyBorder="1" applyAlignment="1">
      <alignment vertical="center"/>
    </xf>
    <xf numFmtId="0" fontId="0" fillId="0" borderId="37" xfId="0" applyBorder="1" applyAlignment="1">
      <alignment horizontal="left" vertical="center" wrapText="1"/>
    </xf>
    <xf numFmtId="0" fontId="0" fillId="0" borderId="31" xfId="0" applyBorder="1" applyAlignment="1">
      <alignment vertical="center" wrapText="1"/>
    </xf>
    <xf numFmtId="0" fontId="13" fillId="0" borderId="0" xfId="0" applyFont="1" applyFill="1" applyBorder="1"/>
    <xf numFmtId="0" fontId="0" fillId="0" borderId="43" xfId="0" applyBorder="1" applyAlignment="1">
      <alignment horizontal="left" vertical="center" wrapText="1"/>
    </xf>
    <xf numFmtId="0" fontId="0" fillId="0" borderId="12" xfId="0" applyBorder="1" applyAlignment="1">
      <alignment horizontal="center" vertical="center"/>
    </xf>
    <xf numFmtId="164" fontId="11" fillId="4" borderId="12" xfId="20" applyNumberFormat="1" applyFont="1" applyFill="1" applyBorder="1" applyAlignment="1" applyProtection="1">
      <alignment horizontal="center" vertical="center" wrapText="1"/>
      <protection locked="0"/>
    </xf>
    <xf numFmtId="9" fontId="13" fillId="4" borderId="12" xfId="0" applyNumberFormat="1" applyFont="1" applyFill="1" applyBorder="1" applyAlignment="1" applyProtection="1">
      <alignment horizontal="center" vertical="center" wrapText="1" shrinkToFit="1"/>
      <protection locked="0"/>
    </xf>
    <xf numFmtId="164" fontId="0" fillId="0" borderId="12" xfId="0" applyNumberFormat="1" applyFont="1" applyFill="1" applyBorder="1" applyAlignment="1">
      <alignment horizontal="center" vertical="center" wrapText="1"/>
    </xf>
    <xf numFmtId="49" fontId="13" fillId="4" borderId="12" xfId="0" applyNumberFormat="1" applyFont="1" applyFill="1" applyBorder="1" applyAlignment="1" applyProtection="1">
      <alignment horizontal="center" vertical="center" wrapText="1" shrinkToFit="1"/>
      <protection locked="0"/>
    </xf>
    <xf numFmtId="49" fontId="13" fillId="4" borderId="24" xfId="0" applyNumberFormat="1" applyFont="1" applyFill="1" applyBorder="1" applyAlignment="1" applyProtection="1">
      <alignment horizontal="center" vertical="center" wrapText="1" shrinkToFit="1"/>
      <protection locked="0"/>
    </xf>
    <xf numFmtId="3" fontId="2" fillId="0" borderId="38" xfId="0" applyNumberFormat="1" applyFont="1" applyBorder="1" applyAlignment="1">
      <alignment horizontal="center" vertical="center"/>
    </xf>
    <xf numFmtId="49" fontId="13" fillId="4" borderId="44" xfId="0" applyNumberFormat="1" applyFont="1" applyFill="1" applyBorder="1" applyAlignment="1" applyProtection="1">
      <alignment horizontal="center" vertical="center" wrapText="1" shrinkToFit="1"/>
      <protection locked="0"/>
    </xf>
    <xf numFmtId="49" fontId="13" fillId="4" borderId="45" xfId="0" applyNumberFormat="1" applyFont="1" applyFill="1" applyBorder="1" applyAlignment="1" applyProtection="1">
      <alignment horizontal="center" vertical="center" wrapText="1" shrinkToFit="1"/>
      <protection locked="0"/>
    </xf>
    <xf numFmtId="49" fontId="13" fillId="4" borderId="46" xfId="0" applyNumberFormat="1" applyFont="1" applyFill="1" applyBorder="1" applyAlignment="1" applyProtection="1">
      <alignment horizontal="center" vertical="center" wrapText="1" shrinkToFit="1"/>
      <protection locked="0"/>
    </xf>
    <xf numFmtId="49" fontId="13" fillId="4" borderId="47" xfId="0" applyNumberFormat="1" applyFont="1" applyFill="1" applyBorder="1" applyAlignment="1" applyProtection="1">
      <alignment horizontal="center" vertical="center" wrapText="1" shrinkToFit="1"/>
      <protection locked="0"/>
    </xf>
    <xf numFmtId="0" fontId="0" fillId="0" borderId="30" xfId="0" applyBorder="1" applyAlignment="1">
      <alignment vertical="center" wrapText="1"/>
    </xf>
    <xf numFmtId="3" fontId="2" fillId="0" borderId="29" xfId="0" applyNumberFormat="1" applyFont="1" applyBorder="1" applyAlignment="1">
      <alignment horizontal="center" vertical="center" wrapText="1"/>
    </xf>
    <xf numFmtId="0" fontId="6" fillId="0" borderId="39" xfId="0" applyFont="1" applyFill="1" applyBorder="1" applyAlignment="1">
      <alignment horizontal="left"/>
    </xf>
    <xf numFmtId="0" fontId="2" fillId="3" borderId="24" xfId="0" applyFont="1" applyFill="1" applyBorder="1" applyAlignment="1">
      <alignment horizontal="center" vertical="center" wrapText="1"/>
    </xf>
    <xf numFmtId="0" fontId="0" fillId="0" borderId="2" xfId="0" applyBorder="1" applyAlignment="1">
      <alignment vertical="center"/>
    </xf>
    <xf numFmtId="0" fontId="2" fillId="3" borderId="48" xfId="0" applyFont="1" applyFill="1" applyBorder="1" applyAlignment="1">
      <alignment horizontal="center" vertical="center" wrapText="1"/>
    </xf>
    <xf numFmtId="0" fontId="7" fillId="0" borderId="16" xfId="0" applyFont="1" applyBorder="1" applyAlignment="1" applyProtection="1">
      <alignment vertical="center" wrapText="1"/>
      <protection/>
    </xf>
    <xf numFmtId="0" fontId="7" fillId="0" borderId="43" xfId="0" applyFont="1" applyFill="1" applyBorder="1" applyAlignment="1">
      <alignment horizontal="left" wrapText="1"/>
    </xf>
    <xf numFmtId="0" fontId="7" fillId="0" borderId="23" xfId="0" applyFont="1" applyFill="1" applyBorder="1" applyAlignment="1">
      <alignment wrapText="1"/>
    </xf>
    <xf numFmtId="164" fontId="20" fillId="0" borderId="0" xfId="0" applyNumberFormat="1" applyFont="1" applyFill="1" applyBorder="1" applyAlignment="1">
      <alignment horizontal="center"/>
    </xf>
    <xf numFmtId="0" fontId="0" fillId="0" borderId="49" xfId="0" applyBorder="1" applyAlignment="1">
      <alignment horizontal="center" vertical="center"/>
    </xf>
    <xf numFmtId="3" fontId="6" fillId="0" borderId="8" xfId="0" applyNumberFormat="1" applyFont="1" applyBorder="1" applyAlignment="1" applyProtection="1">
      <alignment horizontal="center" vertical="center"/>
      <protection/>
    </xf>
    <xf numFmtId="3" fontId="6" fillId="0" borderId="11" xfId="0" applyNumberFormat="1" applyFont="1" applyBorder="1" applyAlignment="1" applyProtection="1">
      <alignment horizontal="center" vertical="center"/>
      <protection/>
    </xf>
    <xf numFmtId="0" fontId="6" fillId="0" borderId="19" xfId="0" applyFont="1" applyBorder="1" applyAlignment="1">
      <alignment horizontal="left" vertical="center"/>
    </xf>
    <xf numFmtId="0" fontId="6" fillId="0" borderId="50" xfId="0" applyFont="1" applyBorder="1" applyAlignment="1">
      <alignment horizontal="left" vertical="center"/>
    </xf>
    <xf numFmtId="0" fontId="6" fillId="0" borderId="0" xfId="0" applyFont="1" applyFill="1" applyBorder="1" applyAlignment="1">
      <alignment horizontal="left" vertical="top" wrapText="1"/>
    </xf>
    <xf numFmtId="164" fontId="1" fillId="6" borderId="43" xfId="0" applyNumberFormat="1" applyFont="1" applyFill="1" applyBorder="1" applyAlignment="1">
      <alignment horizontal="left" vertical="center"/>
    </xf>
    <xf numFmtId="164" fontId="1" fillId="6" borderId="23" xfId="0" applyNumberFormat="1" applyFont="1" applyFill="1" applyBorder="1" applyAlignment="1">
      <alignment horizontal="left" vertical="center"/>
    </xf>
    <xf numFmtId="164" fontId="1" fillId="6" borderId="24" xfId="0" applyNumberFormat="1" applyFont="1" applyFill="1" applyBorder="1" applyAlignment="1">
      <alignment horizontal="left" vertical="center"/>
    </xf>
    <xf numFmtId="0" fontId="2" fillId="0" borderId="0" xfId="0" applyFont="1" applyFill="1" applyBorder="1" applyAlignment="1">
      <alignment vertical="center" wrapText="1"/>
    </xf>
    <xf numFmtId="0" fontId="0" fillId="0" borderId="0" xfId="0" applyFont="1" applyFill="1" applyBorder="1" applyAlignment="1">
      <alignment vertical="center"/>
    </xf>
    <xf numFmtId="0" fontId="13" fillId="4" borderId="3" xfId="0" applyFont="1" applyFill="1" applyBorder="1" applyAlignment="1">
      <alignment vertical="center"/>
    </xf>
    <xf numFmtId="0" fontId="13" fillId="4" borderId="22" xfId="0" applyFont="1" applyFill="1" applyBorder="1" applyAlignment="1">
      <alignment vertical="center"/>
    </xf>
    <xf numFmtId="0" fontId="10" fillId="0" borderId="39"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2" fillId="6" borderId="34" xfId="0" applyFont="1" applyFill="1" applyBorder="1" applyAlignment="1">
      <alignment horizontal="center" wrapText="1"/>
    </xf>
    <xf numFmtId="0" fontId="12" fillId="6" borderId="36" xfId="0" applyFont="1" applyFill="1" applyBorder="1" applyAlignment="1">
      <alignment horizontal="center" wrapText="1"/>
    </xf>
    <xf numFmtId="0" fontId="13" fillId="4" borderId="16" xfId="0" applyFont="1" applyFill="1" applyBorder="1" applyAlignment="1">
      <alignment vertical="center"/>
    </xf>
    <xf numFmtId="0" fontId="13" fillId="4" borderId="20" xfId="0" applyFont="1" applyFill="1" applyBorder="1" applyAlignment="1">
      <alignment vertical="center"/>
    </xf>
    <xf numFmtId="0" fontId="12" fillId="6" borderId="43" xfId="0" applyFont="1" applyFill="1" applyBorder="1" applyAlignment="1">
      <alignment horizontal="left" wrapText="1"/>
    </xf>
    <xf numFmtId="0" fontId="12" fillId="6" borderId="23" xfId="0" applyFont="1" applyFill="1" applyBorder="1" applyAlignment="1">
      <alignment horizontal="left" wrapText="1"/>
    </xf>
    <xf numFmtId="0" fontId="6" fillId="0" borderId="18" xfId="0" applyFont="1" applyBorder="1" applyAlignment="1">
      <alignment horizontal="left" vertical="center" wrapText="1"/>
    </xf>
    <xf numFmtId="0" fontId="6" fillId="0" borderId="51" xfId="0" applyFont="1" applyBorder="1" applyAlignment="1">
      <alignment horizontal="left" vertical="center"/>
    </xf>
    <xf numFmtId="0" fontId="6" fillId="0" borderId="37" xfId="0" applyFont="1" applyBorder="1" applyAlignment="1">
      <alignment horizontal="left" vertical="center" wrapText="1"/>
    </xf>
    <xf numFmtId="0" fontId="6" fillId="0" borderId="52" xfId="0" applyFont="1" applyBorder="1" applyAlignment="1">
      <alignment horizontal="left" vertical="center"/>
    </xf>
    <xf numFmtId="0" fontId="2" fillId="0" borderId="34" xfId="0" applyFont="1" applyFill="1" applyBorder="1" applyAlignment="1">
      <alignment/>
    </xf>
    <xf numFmtId="0" fontId="2" fillId="0" borderId="36" xfId="0" applyFont="1" applyFill="1" applyBorder="1" applyAlignment="1">
      <alignment/>
    </xf>
    <xf numFmtId="0" fontId="10" fillId="0" borderId="3"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11" fillId="4" borderId="22" xfId="0" applyFont="1" applyFill="1" applyBorder="1" applyAlignment="1">
      <alignment horizontal="left" vertical="center" wrapText="1"/>
    </xf>
    <xf numFmtId="0" fontId="10" fillId="0" borderId="15" xfId="0" applyFont="1" applyFill="1" applyBorder="1" applyAlignment="1">
      <alignment horizontal="left" wrapText="1"/>
    </xf>
    <xf numFmtId="0" fontId="10" fillId="0" borderId="10" xfId="0" applyFont="1" applyFill="1" applyBorder="1" applyAlignment="1">
      <alignment horizontal="left" wrapText="1"/>
    </xf>
    <xf numFmtId="0" fontId="11" fillId="4" borderId="39" xfId="0" applyFont="1" applyFill="1" applyBorder="1" applyAlignment="1">
      <alignment horizontal="left" vertical="center" wrapText="1"/>
    </xf>
    <xf numFmtId="0" fontId="11" fillId="4" borderId="40" xfId="0" applyFont="1" applyFill="1" applyBorder="1" applyAlignment="1">
      <alignment horizontal="left" vertical="center" wrapText="1"/>
    </xf>
    <xf numFmtId="0" fontId="6" fillId="0" borderId="0" xfId="0" applyFont="1" applyFill="1" applyAlignment="1">
      <alignment horizontal="right"/>
    </xf>
    <xf numFmtId="0" fontId="6" fillId="0" borderId="0" xfId="0" applyFont="1" applyAlignment="1">
      <alignment/>
    </xf>
    <xf numFmtId="0" fontId="9" fillId="5" borderId="43"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9" fillId="2" borderId="43" xfId="0"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20" xfId="0" applyFont="1" applyFill="1" applyBorder="1" applyAlignment="1">
      <alignment horizontal="left" vertical="center" wrapText="1"/>
    </xf>
    <xf numFmtId="0" fontId="12" fillId="2" borderId="43" xfId="0" applyFont="1" applyFill="1" applyBorder="1" applyAlignment="1">
      <alignment horizontal="left" vertical="center" wrapText="1"/>
    </xf>
    <xf numFmtId="0" fontId="12" fillId="2" borderId="24"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6" fillId="0" borderId="3" xfId="0" applyFont="1" applyBorder="1" applyAlignment="1">
      <alignment horizontal="left"/>
    </xf>
    <xf numFmtId="0" fontId="6" fillId="0" borderId="8" xfId="0" applyFont="1" applyBorder="1" applyAlignment="1">
      <alignment horizontal="left"/>
    </xf>
    <xf numFmtId="0" fontId="6" fillId="0" borderId="53" xfId="0" applyFont="1" applyBorder="1" applyAlignment="1">
      <alignment horizontal="left"/>
    </xf>
    <xf numFmtId="0" fontId="6" fillId="0" borderId="19" xfId="0" applyFont="1" applyBorder="1" applyAlignment="1">
      <alignment horizontal="left"/>
    </xf>
    <xf numFmtId="0" fontId="6" fillId="0" borderId="50" xfId="0" applyFont="1" applyBorder="1" applyAlignment="1">
      <alignment horizontal="left"/>
    </xf>
    <xf numFmtId="0" fontId="6" fillId="0" borderId="17" xfId="0" applyFont="1" applyBorder="1" applyAlignment="1">
      <alignment horizontal="left"/>
    </xf>
    <xf numFmtId="0" fontId="6" fillId="0" borderId="11" xfId="0" applyFont="1" applyBorder="1" applyAlignment="1">
      <alignment horizontal="left"/>
    </xf>
    <xf numFmtId="0" fontId="6" fillId="0" borderId="54" xfId="0" applyFont="1" applyBorder="1" applyAlignment="1">
      <alignment horizontal="left"/>
    </xf>
    <xf numFmtId="0" fontId="2" fillId="0" borderId="0" xfId="0" applyFont="1" applyAlignment="1">
      <alignment horizontal="left"/>
    </xf>
    <xf numFmtId="0" fontId="13" fillId="4" borderId="31" xfId="0" applyFont="1" applyFill="1" applyBorder="1" applyAlignment="1">
      <alignment vertical="center"/>
    </xf>
    <xf numFmtId="0" fontId="13" fillId="4" borderId="33" xfId="0" applyFont="1" applyFill="1" applyBorder="1" applyAlignment="1">
      <alignment vertical="center"/>
    </xf>
    <xf numFmtId="0" fontId="13" fillId="4" borderId="55" xfId="0" applyFont="1" applyFill="1" applyBorder="1" applyAlignment="1">
      <alignment vertical="center"/>
    </xf>
    <xf numFmtId="0" fontId="13" fillId="4" borderId="56" xfId="0" applyFont="1" applyFill="1" applyBorder="1" applyAlignment="1">
      <alignment vertical="center"/>
    </xf>
    <xf numFmtId="0" fontId="13" fillId="4" borderId="0" xfId="0" applyFont="1" applyFill="1" applyAlignment="1" applyProtection="1">
      <alignment horizontal="left"/>
      <protection locked="0"/>
    </xf>
    <xf numFmtId="0" fontId="6" fillId="3" borderId="0" xfId="0" applyFont="1" applyFill="1" applyAlignment="1" applyProtection="1">
      <alignment horizontal="right"/>
      <protection/>
    </xf>
    <xf numFmtId="0" fontId="6" fillId="3" borderId="0" xfId="0" applyFont="1" applyFill="1" applyAlignment="1" applyProtection="1">
      <alignment horizontal="center"/>
      <protection/>
    </xf>
    <xf numFmtId="0" fontId="17" fillId="4" borderId="0" xfId="0" applyFont="1" applyFill="1" applyAlignment="1" applyProtection="1">
      <alignment horizontal="right"/>
      <protection locked="0"/>
    </xf>
    <xf numFmtId="164" fontId="20" fillId="0" borderId="1" xfId="0" applyNumberFormat="1" applyFont="1" applyFill="1" applyBorder="1" applyAlignment="1">
      <alignment horizontal="center"/>
    </xf>
    <xf numFmtId="164" fontId="20" fillId="0" borderId="12" xfId="0" applyNumberFormat="1" applyFont="1" applyFill="1" applyBorder="1" applyAlignment="1">
      <alignment horizontal="center"/>
    </xf>
    <xf numFmtId="164" fontId="20" fillId="0" borderId="36" xfId="0" applyNumberFormat="1" applyFont="1" applyFill="1" applyBorder="1" applyAlignment="1">
      <alignment horizontal="center"/>
    </xf>
    <xf numFmtId="0" fontId="12" fillId="6" borderId="39" xfId="0" applyFont="1" applyFill="1" applyBorder="1" applyAlignment="1">
      <alignment horizontal="left" vertical="center"/>
    </xf>
    <xf numFmtId="0" fontId="2" fillId="0" borderId="34" xfId="0" applyFont="1" applyFill="1" applyBorder="1" applyAlignment="1">
      <alignment horizontal="left" wrapText="1"/>
    </xf>
    <xf numFmtId="0" fontId="2" fillId="0" borderId="36" xfId="0" applyFont="1" applyFill="1" applyBorder="1" applyAlignment="1">
      <alignment horizontal="left" wrapText="1"/>
    </xf>
    <xf numFmtId="164" fontId="19" fillId="0" borderId="1" xfId="0" applyNumberFormat="1" applyFont="1" applyFill="1" applyBorder="1" applyAlignment="1">
      <alignment horizontal="center"/>
    </xf>
    <xf numFmtId="164" fontId="19" fillId="0" borderId="12" xfId="0" applyNumberFormat="1" applyFont="1" applyFill="1" applyBorder="1" applyAlignment="1">
      <alignment horizontal="center"/>
    </xf>
    <xf numFmtId="164" fontId="19" fillId="0" borderId="36" xfId="0" applyNumberFormat="1" applyFont="1" applyFill="1" applyBorder="1" applyAlignment="1">
      <alignment horizontal="center"/>
    </xf>
    <xf numFmtId="0" fontId="2" fillId="0" borderId="34" xfId="0" applyFont="1" applyFill="1" applyBorder="1" applyAlignment="1">
      <alignment horizontal="left"/>
    </xf>
    <xf numFmtId="0" fontId="2" fillId="0" borderId="36" xfId="0" applyFont="1" applyFill="1" applyBorder="1" applyAlignment="1">
      <alignment horizontal="left"/>
    </xf>
    <xf numFmtId="164" fontId="20" fillId="0" borderId="34" xfId="0" applyNumberFormat="1" applyFont="1" applyFill="1" applyBorder="1" applyAlignment="1">
      <alignment horizontal="center"/>
    </xf>
    <xf numFmtId="0" fontId="6" fillId="0" borderId="46" xfId="0" applyFont="1" applyBorder="1" applyAlignment="1">
      <alignment horizontal="left" vertical="center"/>
    </xf>
    <xf numFmtId="0" fontId="13" fillId="4" borderId="5" xfId="0" applyFont="1" applyFill="1" applyBorder="1" applyAlignment="1">
      <alignment vertical="center"/>
    </xf>
    <xf numFmtId="0" fontId="6" fillId="0" borderId="44" xfId="0" applyFont="1" applyBorder="1" applyAlignment="1">
      <alignment horizontal="left" vertical="center"/>
    </xf>
    <xf numFmtId="0" fontId="13" fillId="4" borderId="7" xfId="0" applyFont="1" applyFill="1" applyBorder="1" applyAlignment="1">
      <alignment vertical="center"/>
    </xf>
    <xf numFmtId="0" fontId="6" fillId="0" borderId="45" xfId="0" applyFont="1" applyBorder="1" applyAlignment="1">
      <alignment horizontal="left" vertical="center"/>
    </xf>
    <xf numFmtId="0" fontId="6" fillId="0" borderId="22" xfId="0" applyFont="1" applyBorder="1" applyAlignment="1">
      <alignment horizontal="left"/>
    </xf>
    <xf numFmtId="0" fontId="6" fillId="0" borderId="45" xfId="0" applyFont="1" applyBorder="1" applyAlignment="1">
      <alignment horizontal="left"/>
    </xf>
    <xf numFmtId="0" fontId="13" fillId="4" borderId="50" xfId="0" applyFont="1" applyFill="1" applyBorder="1" applyAlignment="1">
      <alignment vertical="center"/>
    </xf>
    <xf numFmtId="0" fontId="13" fillId="4" borderId="45" xfId="0" applyFont="1" applyFill="1" applyBorder="1" applyAlignment="1">
      <alignment vertical="center"/>
    </xf>
    <xf numFmtId="0" fontId="6" fillId="0" borderId="37" xfId="0" applyFont="1" applyBorder="1" applyAlignment="1">
      <alignment horizontal="left"/>
    </xf>
    <xf numFmtId="0" fontId="6" fillId="0" borderId="52" xfId="0" applyFont="1" applyBorder="1" applyAlignment="1">
      <alignment horizontal="left"/>
    </xf>
    <xf numFmtId="0" fontId="6" fillId="0" borderId="44" xfId="0" applyFont="1" applyBorder="1" applyAlignment="1">
      <alignment horizontal="left"/>
    </xf>
    <xf numFmtId="0" fontId="13" fillId="4" borderId="38" xfId="0" applyFont="1" applyFill="1" applyBorder="1" applyAlignment="1">
      <alignment vertical="center"/>
    </xf>
    <xf numFmtId="0" fontId="0" fillId="0" borderId="3" xfId="0" applyBorder="1"/>
    <xf numFmtId="0" fontId="0" fillId="0" borderId="8" xfId="0" applyBorder="1"/>
    <xf numFmtId="0" fontId="0" fillId="0" borderId="22" xfId="0" applyBorder="1"/>
    <xf numFmtId="0" fontId="6" fillId="0" borderId="26" xfId="0" applyFont="1" applyBorder="1" applyAlignment="1">
      <alignment horizontal="left"/>
    </xf>
    <xf numFmtId="0" fontId="13" fillId="4" borderId="49" xfId="0" applyFont="1" applyFill="1" applyBorder="1" applyAlignment="1">
      <alignment vertical="center"/>
    </xf>
    <xf numFmtId="0" fontId="9" fillId="5" borderId="24" xfId="0" applyFont="1" applyFill="1" applyBorder="1" applyAlignment="1">
      <alignment horizontal="center" vertical="center" wrapText="1"/>
    </xf>
    <xf numFmtId="0" fontId="6" fillId="0" borderId="0" xfId="0" applyFont="1" applyFill="1" applyBorder="1" applyAlignment="1">
      <alignment horizontal="left" vertical="center" wrapText="1"/>
    </xf>
    <xf numFmtId="164" fontId="1" fillId="6" borderId="30" xfId="0" applyNumberFormat="1" applyFont="1" applyFill="1" applyBorder="1" applyAlignment="1">
      <alignment horizontal="left" vertical="center"/>
    </xf>
    <xf numFmtId="164" fontId="1" fillId="6" borderId="39" xfId="0" applyNumberFormat="1" applyFont="1" applyFill="1" applyBorder="1" applyAlignment="1">
      <alignment horizontal="left" vertical="center"/>
    </xf>
    <xf numFmtId="164" fontId="1" fillId="6" borderId="40" xfId="0" applyNumberFormat="1" applyFont="1" applyFill="1" applyBorder="1" applyAlignment="1">
      <alignment horizontal="left" vertical="center"/>
    </xf>
    <xf numFmtId="0" fontId="12" fillId="6" borderId="39" xfId="0" applyFont="1" applyFill="1" applyBorder="1" applyAlignment="1">
      <alignment horizontal="left"/>
    </xf>
    <xf numFmtId="0" fontId="6" fillId="6" borderId="39" xfId="0" applyFont="1" applyFill="1" applyBorder="1" applyAlignment="1">
      <alignment horizontal="left"/>
    </xf>
    <xf numFmtId="0" fontId="0" fillId="0" borderId="19" xfId="0" applyBorder="1" applyAlignment="1">
      <alignment vertical="center" wrapText="1"/>
    </xf>
    <xf numFmtId="0" fontId="0" fillId="0" borderId="50" xfId="0" applyBorder="1" applyAlignment="1">
      <alignment vertical="center" wrapText="1"/>
    </xf>
    <xf numFmtId="0" fontId="0" fillId="0" borderId="45" xfId="0" applyBorder="1" applyAlignment="1">
      <alignmen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19" xfId="0" applyFont="1" applyBorder="1" applyAlignment="1">
      <alignment horizontal="left" vertical="center" wrapText="1"/>
    </xf>
    <xf numFmtId="0" fontId="6" fillId="0" borderId="50" xfId="0" applyFont="1" applyBorder="1" applyAlignment="1">
      <alignment horizontal="left" vertical="center" wrapText="1"/>
    </xf>
    <xf numFmtId="0" fontId="6" fillId="0" borderId="45" xfId="0" applyFont="1" applyBorder="1" applyAlignment="1">
      <alignment horizontal="left" vertical="center" wrapText="1"/>
    </xf>
    <xf numFmtId="0" fontId="6" fillId="0" borderId="15" xfId="0" applyFont="1" applyBorder="1" applyAlignment="1">
      <alignment horizontal="left" vertical="center" wrapText="1"/>
    </xf>
    <xf numFmtId="0" fontId="6" fillId="0" borderId="57" xfId="0" applyFont="1" applyBorder="1" applyAlignment="1">
      <alignment horizontal="left" vertical="center" wrapText="1"/>
    </xf>
    <xf numFmtId="0" fontId="6" fillId="0" borderId="47" xfId="0" applyFont="1" applyBorder="1" applyAlignment="1">
      <alignment horizontal="left" vertical="center" wrapText="1"/>
    </xf>
    <xf numFmtId="0" fontId="13" fillId="4" borderId="57" xfId="0" applyFont="1" applyFill="1" applyBorder="1" applyAlignment="1">
      <alignment vertical="center"/>
    </xf>
    <xf numFmtId="0" fontId="13" fillId="4" borderId="47" xfId="0" applyFont="1" applyFill="1" applyBorder="1" applyAlignment="1">
      <alignment vertical="center"/>
    </xf>
    <xf numFmtId="0" fontId="0" fillId="0" borderId="3" xfId="0" applyBorder="1" applyAlignment="1">
      <alignment vertical="center" wrapText="1"/>
    </xf>
    <xf numFmtId="0" fontId="0" fillId="0" borderId="8" xfId="0" applyBorder="1" applyAlignment="1">
      <alignment vertical="center" wrapText="1"/>
    </xf>
    <xf numFmtId="0" fontId="0" fillId="0" borderId="22" xfId="0" applyBorder="1" applyAlignment="1">
      <alignment vertical="center" wrapText="1"/>
    </xf>
    <xf numFmtId="0" fontId="12" fillId="6" borderId="43" xfId="0" applyFont="1" applyFill="1" applyBorder="1" applyAlignment="1">
      <alignment horizontal="left" vertical="center" wrapText="1"/>
    </xf>
    <xf numFmtId="0" fontId="12" fillId="6" borderId="23"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46"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47"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12" fillId="0" borderId="39" xfId="0" applyFont="1" applyFill="1" applyBorder="1" applyAlignment="1">
      <alignment horizontal="left" vertical="center" wrapText="1"/>
    </xf>
    <xf numFmtId="0" fontId="12" fillId="0" borderId="4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1" fillId="4" borderId="38" xfId="0" applyFont="1" applyFill="1" applyBorder="1" applyAlignment="1">
      <alignment horizontal="left" vertical="center" wrapText="1"/>
    </xf>
    <xf numFmtId="0" fontId="11" fillId="4" borderId="32" xfId="0" applyFont="1" applyFill="1" applyBorder="1" applyAlignment="1">
      <alignment horizontal="left" vertical="center" wrapText="1"/>
    </xf>
    <xf numFmtId="0" fontId="11" fillId="4" borderId="33"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0" fillId="0" borderId="47" xfId="0" applyFont="1" applyFill="1" applyBorder="1" applyAlignment="1">
      <alignment horizontal="left" wrapText="1"/>
    </xf>
    <xf numFmtId="0" fontId="6" fillId="0" borderId="17" xfId="0" applyFont="1" applyBorder="1" applyAlignment="1">
      <alignment horizontal="left" vertical="center" wrapText="1"/>
    </xf>
    <xf numFmtId="0" fontId="6" fillId="0" borderId="11" xfId="0" applyFont="1" applyBorder="1" applyAlignment="1">
      <alignment horizontal="left" vertical="center" wrapText="1"/>
    </xf>
    <xf numFmtId="0" fontId="6" fillId="0" borderId="26" xfId="0" applyFont="1" applyBorder="1" applyAlignment="1">
      <alignment horizontal="left" vertical="center" wrapText="1"/>
    </xf>
    <xf numFmtId="0" fontId="13" fillId="4" borderId="10" xfId="0" applyFont="1" applyFill="1" applyBorder="1" applyAlignment="1">
      <alignment vertical="center"/>
    </xf>
    <xf numFmtId="0" fontId="13" fillId="4" borderId="26" xfId="0" applyFont="1" applyFill="1" applyBorder="1" applyAlignment="1">
      <alignment vertical="center"/>
    </xf>
    <xf numFmtId="0" fontId="10" fillId="0" borderId="20"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0" fillId="0" borderId="19" xfId="0" applyBorder="1" applyAlignment="1">
      <alignment horizontal="left" vertical="center" wrapText="1"/>
    </xf>
    <xf numFmtId="0" fontId="0" fillId="0" borderId="50" xfId="0" applyBorder="1" applyAlignment="1">
      <alignment horizontal="left" vertical="center" wrapText="1"/>
    </xf>
    <xf numFmtId="0" fontId="0" fillId="0" borderId="45" xfId="0" applyBorder="1" applyAlignment="1">
      <alignment horizontal="left" vertical="center" wrapText="1"/>
    </xf>
    <xf numFmtId="0" fontId="0" fillId="0" borderId="30" xfId="0" applyBorder="1"/>
    <xf numFmtId="0" fontId="0" fillId="0" borderId="39" xfId="0" applyBorder="1"/>
    <xf numFmtId="0" fontId="0" fillId="0" borderId="40" xfId="0" applyBorder="1"/>
    <xf numFmtId="0" fontId="13" fillId="4" borderId="15" xfId="0" applyFont="1" applyFill="1" applyBorder="1" applyAlignment="1">
      <alignment vertical="center"/>
    </xf>
    <xf numFmtId="0" fontId="0" fillId="0" borderId="53" xfId="0" applyBorder="1" applyAlignment="1">
      <alignment vertical="center" wrapText="1"/>
    </xf>
    <xf numFmtId="0" fontId="13" fillId="4" borderId="19" xfId="0" applyFont="1" applyFill="1" applyBorder="1" applyAlignment="1">
      <alignment vertical="center"/>
    </xf>
    <xf numFmtId="0" fontId="0" fillId="0" borderId="19" xfId="0" applyBorder="1"/>
    <xf numFmtId="0" fontId="0" fillId="0" borderId="50" xfId="0" applyBorder="1"/>
    <xf numFmtId="0" fontId="0" fillId="0" borderId="45" xfId="0" applyBorder="1"/>
    <xf numFmtId="0" fontId="0" fillId="0" borderId="53" xfId="0" applyBorder="1"/>
    <xf numFmtId="0" fontId="13" fillId="4" borderId="30" xfId="0" applyFont="1" applyFill="1" applyBorder="1" applyAlignment="1">
      <alignment vertical="center"/>
    </xf>
    <xf numFmtId="0" fontId="13" fillId="4" borderId="40" xfId="0" applyFont="1" applyFill="1"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0" fillId="0" borderId="22" xfId="0" applyBorder="1" applyAlignment="1">
      <alignment vertical="center"/>
    </xf>
    <xf numFmtId="0" fontId="12" fillId="6" borderId="24" xfId="0" applyFont="1" applyFill="1" applyBorder="1" applyAlignment="1">
      <alignment horizontal="left" wrapText="1"/>
    </xf>
    <xf numFmtId="0" fontId="0" fillId="0" borderId="17" xfId="0" applyBorder="1" applyAlignment="1">
      <alignment vertical="center"/>
    </xf>
    <xf numFmtId="0" fontId="0" fillId="0" borderId="11" xfId="0" applyBorder="1" applyAlignment="1">
      <alignment vertical="center"/>
    </xf>
    <xf numFmtId="0" fontId="0" fillId="0" borderId="26" xfId="0" applyBorder="1" applyAlignment="1">
      <alignment vertical="center"/>
    </xf>
    <xf numFmtId="164" fontId="1" fillId="6" borderId="39" xfId="0" applyNumberFormat="1" applyFont="1" applyFill="1" applyBorder="1" applyAlignment="1">
      <alignment horizontal="left" vertical="center" wrapText="1"/>
    </xf>
    <xf numFmtId="0" fontId="0" fillId="0" borderId="3" xfId="0" applyBorder="1" applyAlignment="1">
      <alignment horizontal="left" vertical="center"/>
    </xf>
    <xf numFmtId="0" fontId="0" fillId="0" borderId="8" xfId="0" applyBorder="1" applyAlignment="1">
      <alignment horizontal="left" vertical="center"/>
    </xf>
    <xf numFmtId="0" fontId="0" fillId="0" borderId="22" xfId="0" applyBorder="1" applyAlignment="1">
      <alignment horizontal="left" vertical="center"/>
    </xf>
  </cellXfs>
  <cellStyles count="7">
    <cellStyle name="Normal" xfId="0"/>
    <cellStyle name="Percent" xfId="15"/>
    <cellStyle name="Currency" xfId="16"/>
    <cellStyle name="Currency [0]" xfId="17"/>
    <cellStyle name="Comma" xfId="18"/>
    <cellStyle name="Comma [0]" xfId="19"/>
    <cellStyle name="Procent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40"/>
  <sheetViews>
    <sheetView tabSelected="1" workbookViewId="0" topLeftCell="A1">
      <selection activeCell="A10" sqref="A10:K10"/>
    </sheetView>
  </sheetViews>
  <sheetFormatPr defaultColWidth="8.8515625" defaultRowHeight="12.75"/>
  <cols>
    <col min="1" max="1" width="36.28125" style="0" customWidth="1"/>
    <col min="2" max="2" width="10.421875" style="0" customWidth="1"/>
    <col min="3" max="3" width="14.28125" style="0" customWidth="1"/>
    <col min="4" max="4" width="14.57421875" style="0" customWidth="1"/>
    <col min="5" max="5" width="7.7109375" style="0" customWidth="1"/>
    <col min="6" max="7" width="17.7109375" style="0" customWidth="1"/>
    <col min="8" max="8" width="16.7109375" style="0" customWidth="1"/>
    <col min="9" max="9" width="12.28125" style="0" customWidth="1"/>
    <col min="10" max="11" width="12.7109375" style="0" customWidth="1"/>
  </cols>
  <sheetData>
    <row r="1" spans="1:11" s="33" customFormat="1" ht="14.4" thickBot="1">
      <c r="A1" s="29"/>
      <c r="B1" s="30"/>
      <c r="C1" s="31"/>
      <c r="D1" s="32"/>
      <c r="E1" s="30"/>
      <c r="F1" s="211"/>
      <c r="G1" s="211"/>
      <c r="H1" s="212"/>
      <c r="I1" s="212"/>
      <c r="J1" s="212"/>
      <c r="K1" s="212"/>
    </row>
    <row r="2" spans="1:11" s="33" customFormat="1" ht="21.6" customHeight="1" thickBot="1">
      <c r="A2" s="213" t="s">
        <v>318</v>
      </c>
      <c r="B2" s="214"/>
      <c r="C2" s="214"/>
      <c r="D2" s="214"/>
      <c r="E2" s="214"/>
      <c r="F2" s="214"/>
      <c r="G2" s="214"/>
      <c r="H2" s="214"/>
      <c r="I2" s="214"/>
      <c r="J2" s="214"/>
      <c r="K2" s="214"/>
    </row>
    <row r="3" spans="1:11" s="33" customFormat="1" ht="31.2" customHeight="1" thickBot="1">
      <c r="A3" s="215" t="s">
        <v>103</v>
      </c>
      <c r="B3" s="216"/>
      <c r="C3" s="217" t="s">
        <v>112</v>
      </c>
      <c r="D3" s="217"/>
      <c r="E3" s="217"/>
      <c r="F3" s="217"/>
      <c r="G3" s="217"/>
      <c r="H3" s="217"/>
      <c r="I3" s="217"/>
      <c r="J3" s="217"/>
      <c r="K3" s="218"/>
    </row>
    <row r="4" spans="1:11" s="33" customFormat="1" ht="31.2" customHeight="1" thickBot="1">
      <c r="A4" s="223" t="s">
        <v>111</v>
      </c>
      <c r="B4" s="224"/>
      <c r="C4" s="225" t="s">
        <v>124</v>
      </c>
      <c r="D4" s="225"/>
      <c r="E4" s="225"/>
      <c r="F4" s="225"/>
      <c r="G4" s="225"/>
      <c r="H4" s="225"/>
      <c r="I4" s="225"/>
      <c r="J4" s="225"/>
      <c r="K4" s="226"/>
    </row>
    <row r="5" spans="1:11" s="33" customFormat="1" ht="27" customHeight="1">
      <c r="A5" s="219" t="s">
        <v>104</v>
      </c>
      <c r="B5" s="220"/>
      <c r="C5" s="221" t="s">
        <v>105</v>
      </c>
      <c r="D5" s="221"/>
      <c r="E5" s="221"/>
      <c r="F5" s="221"/>
      <c r="G5" s="221"/>
      <c r="H5" s="221"/>
      <c r="I5" s="221"/>
      <c r="J5" s="221"/>
      <c r="K5" s="222"/>
    </row>
    <row r="6" spans="1:11" s="33" customFormat="1" ht="27" customHeight="1">
      <c r="A6" s="203" t="s">
        <v>113</v>
      </c>
      <c r="B6" s="204"/>
      <c r="C6" s="205" t="s">
        <v>105</v>
      </c>
      <c r="D6" s="205"/>
      <c r="E6" s="205"/>
      <c r="F6" s="205"/>
      <c r="G6" s="205"/>
      <c r="H6" s="205"/>
      <c r="I6" s="205"/>
      <c r="J6" s="205"/>
      <c r="K6" s="206"/>
    </row>
    <row r="7" spans="1:11" s="33" customFormat="1" ht="27" customHeight="1">
      <c r="A7" s="203" t="s">
        <v>106</v>
      </c>
      <c r="B7" s="204"/>
      <c r="C7" s="205" t="s">
        <v>105</v>
      </c>
      <c r="D7" s="205"/>
      <c r="E7" s="205"/>
      <c r="F7" s="205"/>
      <c r="G7" s="205"/>
      <c r="H7" s="205"/>
      <c r="I7" s="205"/>
      <c r="J7" s="205"/>
      <c r="K7" s="206"/>
    </row>
    <row r="8" spans="1:11" s="33" customFormat="1" ht="27" customHeight="1" thickBot="1">
      <c r="A8" s="207" t="s">
        <v>107</v>
      </c>
      <c r="B8" s="208"/>
      <c r="C8" s="209" t="s">
        <v>105</v>
      </c>
      <c r="D8" s="209"/>
      <c r="E8" s="209"/>
      <c r="F8" s="209"/>
      <c r="G8" s="209"/>
      <c r="H8" s="209"/>
      <c r="I8" s="209"/>
      <c r="J8" s="209"/>
      <c r="K8" s="210"/>
    </row>
    <row r="9" spans="1:11" s="33" customFormat="1" ht="22.2" customHeight="1" thickBot="1">
      <c r="A9" s="173"/>
      <c r="B9" s="174"/>
      <c r="C9" s="174"/>
      <c r="D9" s="174"/>
      <c r="E9" s="174"/>
      <c r="F9" s="174"/>
      <c r="G9" s="174"/>
      <c r="H9" s="174"/>
      <c r="I9" s="174"/>
      <c r="J9" s="174"/>
      <c r="K9" s="174"/>
    </row>
    <row r="10" spans="1:11" s="33" customFormat="1" ht="60.6" customHeight="1">
      <c r="A10" s="181" t="s">
        <v>331</v>
      </c>
      <c r="B10" s="181"/>
      <c r="C10" s="181"/>
      <c r="D10" s="181"/>
      <c r="E10" s="181"/>
      <c r="F10" s="181"/>
      <c r="G10" s="181"/>
      <c r="H10" s="181"/>
      <c r="I10" s="181"/>
      <c r="J10" s="181"/>
      <c r="K10" s="181"/>
    </row>
    <row r="11" spans="1:11" s="33" customFormat="1" ht="72.6" customHeight="1">
      <c r="A11" s="181" t="s">
        <v>320</v>
      </c>
      <c r="B11" s="181"/>
      <c r="C11" s="181"/>
      <c r="D11" s="181"/>
      <c r="E11" s="181"/>
      <c r="F11" s="181"/>
      <c r="G11" s="181"/>
      <c r="H11" s="181"/>
      <c r="I11" s="181"/>
      <c r="J11" s="181"/>
      <c r="K11" s="181"/>
    </row>
    <row r="12" spans="1:11" s="33" customFormat="1" ht="14.4" customHeight="1">
      <c r="A12" s="123"/>
      <c r="B12" s="123"/>
      <c r="C12" s="123"/>
      <c r="D12" s="123"/>
      <c r="E12" s="123"/>
      <c r="F12" s="123"/>
      <c r="G12" s="123"/>
      <c r="H12" s="123"/>
      <c r="I12" s="123"/>
      <c r="J12" s="123"/>
      <c r="K12" s="123"/>
    </row>
    <row r="13" spans="1:11" s="33" customFormat="1" ht="24" customHeight="1" thickBot="1">
      <c r="A13" s="247" t="s">
        <v>316</v>
      </c>
      <c r="B13" s="247"/>
      <c r="C13" s="247"/>
      <c r="D13" s="247"/>
      <c r="E13" s="168"/>
      <c r="F13" s="168"/>
      <c r="G13" s="168"/>
      <c r="H13" s="168"/>
      <c r="I13" s="60"/>
      <c r="J13" s="61"/>
      <c r="K13" s="61"/>
    </row>
    <row r="14" spans="1:12" s="33" customFormat="1" ht="99" customHeight="1">
      <c r="A14" s="34" t="s">
        <v>121</v>
      </c>
      <c r="B14" s="35" t="s">
        <v>144</v>
      </c>
      <c r="C14" s="36" t="s">
        <v>118</v>
      </c>
      <c r="D14" s="37" t="s">
        <v>108</v>
      </c>
      <c r="E14" s="38" t="s">
        <v>109</v>
      </c>
      <c r="F14" s="39" t="s">
        <v>117</v>
      </c>
      <c r="G14" s="39" t="s">
        <v>114</v>
      </c>
      <c r="H14" s="37" t="s">
        <v>120</v>
      </c>
      <c r="I14" s="41" t="s">
        <v>123</v>
      </c>
      <c r="J14" s="40" t="s">
        <v>119</v>
      </c>
      <c r="K14" s="40" t="s">
        <v>0</v>
      </c>
      <c r="L14" s="30"/>
    </row>
    <row r="15" spans="1:12" s="48" customFormat="1" ht="73.2" customHeight="1">
      <c r="A15" s="54" t="s">
        <v>129</v>
      </c>
      <c r="B15" s="177" t="s">
        <v>143</v>
      </c>
      <c r="C15" s="42" t="s">
        <v>115</v>
      </c>
      <c r="D15" s="43">
        <v>0</v>
      </c>
      <c r="E15" s="44">
        <v>0</v>
      </c>
      <c r="F15" s="45">
        <f>SUM(C15*D15)</f>
        <v>0</v>
      </c>
      <c r="G15" s="45">
        <f>F15+(F15*E15)</f>
        <v>0</v>
      </c>
      <c r="H15" s="46" t="s">
        <v>105</v>
      </c>
      <c r="I15" s="46" t="s">
        <v>105</v>
      </c>
      <c r="J15" s="47" t="s">
        <v>105</v>
      </c>
      <c r="K15" s="47" t="s">
        <v>105</v>
      </c>
      <c r="L15" s="29"/>
    </row>
    <row r="16" spans="1:12" s="48" customFormat="1" ht="73.2" customHeight="1" thickBot="1">
      <c r="A16" s="62" t="s">
        <v>122</v>
      </c>
      <c r="B16" s="178" t="s">
        <v>143</v>
      </c>
      <c r="C16" s="63" t="s">
        <v>116</v>
      </c>
      <c r="D16" s="64">
        <v>0</v>
      </c>
      <c r="E16" s="65">
        <v>0</v>
      </c>
      <c r="F16" s="49">
        <f aca="true" t="shared" si="0" ref="F16">SUM(C16*D16)</f>
        <v>0</v>
      </c>
      <c r="G16" s="49">
        <f aca="true" t="shared" si="1" ref="G16">F16+(F16*E16)</f>
        <v>0</v>
      </c>
      <c r="H16" s="66" t="s">
        <v>105</v>
      </c>
      <c r="I16" s="66" t="s">
        <v>105</v>
      </c>
      <c r="J16" s="67" t="s">
        <v>105</v>
      </c>
      <c r="K16" s="67" t="s">
        <v>105</v>
      </c>
      <c r="L16" s="29"/>
    </row>
    <row r="17" spans="1:11" s="33" customFormat="1" ht="25.8" customHeight="1" thickBot="1">
      <c r="A17" s="182" t="s">
        <v>110</v>
      </c>
      <c r="B17" s="183"/>
      <c r="C17" s="183"/>
      <c r="D17" s="183"/>
      <c r="E17" s="184"/>
      <c r="F17" s="53">
        <f>SUM(F15:F16)</f>
        <v>0</v>
      </c>
      <c r="G17" s="52">
        <f>SUM(G15:G16)</f>
        <v>0</v>
      </c>
      <c r="H17" s="50"/>
      <c r="I17" s="50"/>
      <c r="J17" s="50"/>
      <c r="K17" s="51"/>
    </row>
    <row r="18" spans="1:11" s="33" customFormat="1" ht="10.2" customHeight="1" thickBot="1">
      <c r="A18" s="185"/>
      <c r="B18" s="186"/>
      <c r="C18" s="186"/>
      <c r="D18" s="186"/>
      <c r="E18" s="186"/>
      <c r="F18" s="186"/>
      <c r="G18" s="186"/>
      <c r="H18" s="186"/>
      <c r="I18" s="186"/>
      <c r="J18" s="186"/>
      <c r="K18" s="186"/>
    </row>
    <row r="19" spans="1:9" s="22" customFormat="1" ht="30" customHeight="1" thickBot="1">
      <c r="A19" s="106" t="s">
        <v>317</v>
      </c>
      <c r="B19" s="248" t="s">
        <v>189</v>
      </c>
      <c r="C19" s="249"/>
      <c r="D19" s="250">
        <f>F17</f>
        <v>0</v>
      </c>
      <c r="E19" s="251"/>
      <c r="F19" s="252"/>
      <c r="G19" s="99"/>
      <c r="H19" s="99"/>
      <c r="I19" s="99"/>
    </row>
    <row r="20" spans="1:9" s="22" customFormat="1" ht="30" customHeight="1" thickBot="1">
      <c r="A20" s="105"/>
      <c r="B20" s="253" t="s">
        <v>191</v>
      </c>
      <c r="C20" s="254"/>
      <c r="D20" s="255">
        <f>D21-D19</f>
        <v>0</v>
      </c>
      <c r="E20" s="245"/>
      <c r="F20" s="246"/>
      <c r="G20" s="99"/>
      <c r="H20" s="99"/>
      <c r="I20" s="99"/>
    </row>
    <row r="21" spans="1:9" s="22" customFormat="1" ht="30" customHeight="1" thickBot="1">
      <c r="A21" s="101"/>
      <c r="B21" s="201" t="s">
        <v>190</v>
      </c>
      <c r="C21" s="202"/>
      <c r="D21" s="244">
        <f aca="true" t="shared" si="2" ref="D21">G17</f>
        <v>0</v>
      </c>
      <c r="E21" s="245"/>
      <c r="F21" s="246"/>
      <c r="G21" s="99"/>
      <c r="H21" s="99"/>
      <c r="I21" s="99"/>
    </row>
    <row r="22" spans="1:11" s="33" customFormat="1" ht="10.2" customHeight="1">
      <c r="A22" s="125"/>
      <c r="B22" s="126"/>
      <c r="C22" s="126"/>
      <c r="D22" s="126"/>
      <c r="E22" s="126"/>
      <c r="F22" s="126"/>
      <c r="G22" s="126"/>
      <c r="H22" s="126"/>
      <c r="I22" s="126"/>
      <c r="J22" s="126"/>
      <c r="K22" s="126"/>
    </row>
    <row r="23" spans="1:11" s="33" customFormat="1" ht="25.2" customHeight="1" thickBot="1">
      <c r="A23" s="189" t="s">
        <v>133</v>
      </c>
      <c r="B23" s="189"/>
      <c r="C23" s="189"/>
      <c r="D23" s="190"/>
      <c r="E23"/>
      <c r="F23"/>
      <c r="G23"/>
      <c r="H23"/>
      <c r="I23"/>
      <c r="J23"/>
      <c r="K23"/>
    </row>
    <row r="24" spans="1:5" s="56" customFormat="1" ht="47.4" customHeight="1" thickBot="1">
      <c r="A24" s="195" t="s">
        <v>127</v>
      </c>
      <c r="B24" s="196"/>
      <c r="C24" s="196"/>
      <c r="D24" s="191" t="s">
        <v>128</v>
      </c>
      <c r="E24" s="192"/>
    </row>
    <row r="25" spans="1:70" s="56" customFormat="1" ht="65.4" customHeight="1">
      <c r="A25" s="197" t="s">
        <v>134</v>
      </c>
      <c r="B25" s="198"/>
      <c r="C25" s="198"/>
      <c r="D25" s="193" t="s">
        <v>105</v>
      </c>
      <c r="E25" s="194"/>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row>
    <row r="26" spans="1:5" s="56" customFormat="1" ht="73.8" customHeight="1">
      <c r="A26" s="199" t="s">
        <v>135</v>
      </c>
      <c r="B26" s="200"/>
      <c r="C26" s="200"/>
      <c r="D26" s="187" t="s">
        <v>105</v>
      </c>
      <c r="E26" s="188"/>
    </row>
    <row r="27" spans="1:5" s="56" customFormat="1" ht="25.2" customHeight="1">
      <c r="A27" s="179" t="s">
        <v>125</v>
      </c>
      <c r="B27" s="180"/>
      <c r="C27" s="180"/>
      <c r="D27" s="187" t="s">
        <v>105</v>
      </c>
      <c r="E27" s="188"/>
    </row>
    <row r="28" spans="1:5" s="56" customFormat="1" ht="25.2" customHeight="1">
      <c r="A28" s="179" t="s">
        <v>126</v>
      </c>
      <c r="B28" s="180"/>
      <c r="C28" s="180"/>
      <c r="D28" s="187" t="s">
        <v>105</v>
      </c>
      <c r="E28" s="188"/>
    </row>
    <row r="29" spans="1:5" s="56" customFormat="1" ht="25.2" customHeight="1">
      <c r="A29" s="227" t="s">
        <v>322</v>
      </c>
      <c r="B29" s="228"/>
      <c r="C29" s="229"/>
      <c r="D29" s="187" t="s">
        <v>105</v>
      </c>
      <c r="E29" s="188"/>
    </row>
    <row r="30" spans="1:5" s="56" customFormat="1" ht="25.2" customHeight="1">
      <c r="A30" s="227" t="s">
        <v>130</v>
      </c>
      <c r="B30" s="228"/>
      <c r="C30" s="229"/>
      <c r="D30" s="187" t="s">
        <v>105</v>
      </c>
      <c r="E30" s="188"/>
    </row>
    <row r="31" spans="1:5" s="56" customFormat="1" ht="25.2" customHeight="1">
      <c r="A31" s="230" t="s">
        <v>132</v>
      </c>
      <c r="B31" s="231"/>
      <c r="C31" s="231"/>
      <c r="D31" s="236" t="s">
        <v>105</v>
      </c>
      <c r="E31" s="237"/>
    </row>
    <row r="32" spans="1:5" s="56" customFormat="1" ht="25.2" customHeight="1" thickBot="1">
      <c r="A32" s="232" t="s">
        <v>140</v>
      </c>
      <c r="B32" s="233"/>
      <c r="C32" s="234"/>
      <c r="D32" s="238" t="s">
        <v>105</v>
      </c>
      <c r="E32" s="239"/>
    </row>
    <row r="33" spans="1:4" s="56" customFormat="1" ht="15.6">
      <c r="A33" s="58"/>
      <c r="B33" s="58"/>
      <c r="C33" s="58"/>
      <c r="D33" s="59"/>
    </row>
    <row r="34" spans="1:5" ht="12.75">
      <c r="A34" s="235" t="s">
        <v>136</v>
      </c>
      <c r="B34" s="235"/>
      <c r="C34" s="235"/>
      <c r="D34" s="235"/>
      <c r="E34" s="235"/>
    </row>
    <row r="36" spans="1:7" ht="12.75">
      <c r="A36" s="240" t="s">
        <v>255</v>
      </c>
      <c r="B36" s="240"/>
      <c r="C36" s="240"/>
      <c r="D36" s="240"/>
      <c r="E36" s="240"/>
      <c r="F36" s="240"/>
      <c r="G36" s="240"/>
    </row>
    <row r="37" spans="1:7" ht="12.75">
      <c r="A37" s="241"/>
      <c r="B37" s="241"/>
      <c r="C37" s="241"/>
      <c r="D37" s="241"/>
      <c r="E37" s="241"/>
      <c r="F37" s="241"/>
      <c r="G37" s="241"/>
    </row>
    <row r="38" spans="1:7" ht="54.6" customHeight="1">
      <c r="A38" s="241" t="s">
        <v>137</v>
      </c>
      <c r="B38" s="241"/>
      <c r="C38" s="241"/>
      <c r="D38" s="241"/>
      <c r="E38" s="241"/>
      <c r="F38" s="241"/>
      <c r="G38" s="241"/>
    </row>
    <row r="39" spans="1:7" ht="12.75">
      <c r="A39" s="242" t="s">
        <v>139</v>
      </c>
      <c r="B39" s="242"/>
      <c r="C39" s="242"/>
      <c r="D39" s="242"/>
      <c r="E39" s="242"/>
      <c r="F39" s="242"/>
      <c r="G39" s="242"/>
    </row>
    <row r="40" spans="1:7" ht="36" customHeight="1">
      <c r="A40" s="243" t="s">
        <v>138</v>
      </c>
      <c r="B40" s="243"/>
      <c r="C40" s="243"/>
      <c r="D40" s="243"/>
      <c r="E40" s="243"/>
      <c r="F40" s="243"/>
      <c r="G40" s="243"/>
    </row>
  </sheetData>
  <mergeCells count="50">
    <mergeCell ref="D21:F21"/>
    <mergeCell ref="A13:D13"/>
    <mergeCell ref="B19:C19"/>
    <mergeCell ref="D19:F19"/>
    <mergeCell ref="B20:C20"/>
    <mergeCell ref="D20:F20"/>
    <mergeCell ref="A36:G36"/>
    <mergeCell ref="A37:G37"/>
    <mergeCell ref="A38:G38"/>
    <mergeCell ref="A39:G39"/>
    <mergeCell ref="A40:G40"/>
    <mergeCell ref="A29:C29"/>
    <mergeCell ref="A30:C30"/>
    <mergeCell ref="A31:C31"/>
    <mergeCell ref="A32:C32"/>
    <mergeCell ref="A34:E34"/>
    <mergeCell ref="D29:E29"/>
    <mergeCell ref="D30:E30"/>
    <mergeCell ref="D31:E31"/>
    <mergeCell ref="D32:E32"/>
    <mergeCell ref="F1:K1"/>
    <mergeCell ref="A2:K2"/>
    <mergeCell ref="A3:B3"/>
    <mergeCell ref="C3:K3"/>
    <mergeCell ref="A5:B5"/>
    <mergeCell ref="C5:K5"/>
    <mergeCell ref="A4:B4"/>
    <mergeCell ref="C4:K4"/>
    <mergeCell ref="A6:B6"/>
    <mergeCell ref="C6:K6"/>
    <mergeCell ref="A7:B7"/>
    <mergeCell ref="C7:K7"/>
    <mergeCell ref="A8:B8"/>
    <mergeCell ref="C8:K8"/>
    <mergeCell ref="A28:C28"/>
    <mergeCell ref="A10:K10"/>
    <mergeCell ref="A11:K11"/>
    <mergeCell ref="A17:E17"/>
    <mergeCell ref="A18:K18"/>
    <mergeCell ref="D28:E28"/>
    <mergeCell ref="A23:D23"/>
    <mergeCell ref="D24:E24"/>
    <mergeCell ref="D25:E25"/>
    <mergeCell ref="D26:E26"/>
    <mergeCell ref="D27:E27"/>
    <mergeCell ref="A24:C24"/>
    <mergeCell ref="A25:C25"/>
    <mergeCell ref="A26:C26"/>
    <mergeCell ref="A27:C27"/>
    <mergeCell ref="B21:C21"/>
  </mergeCells>
  <printOptions horizontalCentered="1"/>
  <pageMargins left="0.7086614173228347" right="0.7086614173228347" top="0.7874015748031497" bottom="0.5905511811023623" header="0.31496062992125984" footer="0.31496062992125984"/>
  <pageSetup fitToHeight="0" fitToWidth="1" horizontalDpi="600" verticalDpi="600" orientation="landscape" paperSize="9" scale="77"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50"/>
  <sheetViews>
    <sheetView workbookViewId="0" topLeftCell="A1">
      <selection activeCell="A10" sqref="A10:K10"/>
    </sheetView>
  </sheetViews>
  <sheetFormatPr defaultColWidth="8.8515625" defaultRowHeight="12.75"/>
  <cols>
    <col min="1" max="1" width="36.28125" style="0" customWidth="1"/>
    <col min="2" max="2" width="10.421875" style="19" customWidth="1"/>
    <col min="3" max="3" width="14.28125" style="0" customWidth="1"/>
    <col min="4" max="4" width="14.57421875" style="0" customWidth="1"/>
    <col min="5" max="5" width="7.7109375" style="0" customWidth="1"/>
    <col min="6" max="7" width="17.7109375" style="0" customWidth="1"/>
    <col min="8" max="8" width="16.7109375" style="0" customWidth="1"/>
    <col min="9" max="9" width="12.28125" style="0" customWidth="1"/>
    <col min="10" max="11" width="12.7109375" style="0" customWidth="1"/>
  </cols>
  <sheetData>
    <row r="1" spans="1:11" s="33" customFormat="1" ht="14.4" thickBot="1">
      <c r="A1" s="29"/>
      <c r="B1" s="32"/>
      <c r="C1" s="31"/>
      <c r="D1" s="32"/>
      <c r="E1" s="30"/>
      <c r="F1" s="211"/>
      <c r="G1" s="211"/>
      <c r="H1" s="212"/>
      <c r="I1" s="212"/>
      <c r="J1" s="212"/>
      <c r="K1" s="212"/>
    </row>
    <row r="2" spans="1:11" s="33" customFormat="1" ht="21.6" customHeight="1" thickBot="1">
      <c r="A2" s="213" t="s">
        <v>318</v>
      </c>
      <c r="B2" s="214"/>
      <c r="C2" s="214"/>
      <c r="D2" s="214"/>
      <c r="E2" s="214"/>
      <c r="F2" s="214"/>
      <c r="G2" s="214"/>
      <c r="H2" s="214"/>
      <c r="I2" s="214"/>
      <c r="J2" s="214"/>
      <c r="K2" s="274"/>
    </row>
    <row r="3" spans="1:11" s="33" customFormat="1" ht="31.2" customHeight="1" thickBot="1">
      <c r="A3" s="215" t="s">
        <v>103</v>
      </c>
      <c r="B3" s="216"/>
      <c r="C3" s="217" t="s">
        <v>112</v>
      </c>
      <c r="D3" s="217"/>
      <c r="E3" s="217"/>
      <c r="F3" s="217"/>
      <c r="G3" s="217"/>
      <c r="H3" s="217"/>
      <c r="I3" s="217"/>
      <c r="J3" s="217"/>
      <c r="K3" s="218"/>
    </row>
    <row r="4" spans="1:11" s="33" customFormat="1" ht="31.2" customHeight="1" thickBot="1">
      <c r="A4" s="223" t="s">
        <v>111</v>
      </c>
      <c r="B4" s="224"/>
      <c r="C4" s="225" t="s">
        <v>282</v>
      </c>
      <c r="D4" s="225"/>
      <c r="E4" s="225"/>
      <c r="F4" s="225"/>
      <c r="G4" s="225"/>
      <c r="H4" s="225"/>
      <c r="I4" s="225"/>
      <c r="J4" s="225"/>
      <c r="K4" s="226"/>
    </row>
    <row r="5" spans="1:11" s="33" customFormat="1" ht="27" customHeight="1">
      <c r="A5" s="219" t="s">
        <v>104</v>
      </c>
      <c r="B5" s="220"/>
      <c r="C5" s="221" t="s">
        <v>105</v>
      </c>
      <c r="D5" s="221"/>
      <c r="E5" s="221"/>
      <c r="F5" s="221"/>
      <c r="G5" s="221"/>
      <c r="H5" s="221"/>
      <c r="I5" s="221"/>
      <c r="J5" s="221"/>
      <c r="K5" s="222"/>
    </row>
    <row r="6" spans="1:11" s="33" customFormat="1" ht="27" customHeight="1">
      <c r="A6" s="203" t="s">
        <v>113</v>
      </c>
      <c r="B6" s="204"/>
      <c r="C6" s="205" t="s">
        <v>105</v>
      </c>
      <c r="D6" s="205"/>
      <c r="E6" s="205"/>
      <c r="F6" s="205"/>
      <c r="G6" s="205"/>
      <c r="H6" s="205"/>
      <c r="I6" s="205"/>
      <c r="J6" s="205"/>
      <c r="K6" s="206"/>
    </row>
    <row r="7" spans="1:11" s="33" customFormat="1" ht="27" customHeight="1">
      <c r="A7" s="203" t="s">
        <v>106</v>
      </c>
      <c r="B7" s="204"/>
      <c r="C7" s="205" t="s">
        <v>105</v>
      </c>
      <c r="D7" s="205"/>
      <c r="E7" s="205"/>
      <c r="F7" s="205"/>
      <c r="G7" s="205"/>
      <c r="H7" s="205"/>
      <c r="I7" s="205"/>
      <c r="J7" s="205"/>
      <c r="K7" s="206"/>
    </row>
    <row r="8" spans="1:11" s="33" customFormat="1" ht="27" customHeight="1" thickBot="1">
      <c r="A8" s="207" t="s">
        <v>107</v>
      </c>
      <c r="B8" s="208"/>
      <c r="C8" s="209" t="s">
        <v>105</v>
      </c>
      <c r="D8" s="209"/>
      <c r="E8" s="209"/>
      <c r="F8" s="209"/>
      <c r="G8" s="209"/>
      <c r="H8" s="209"/>
      <c r="I8" s="209"/>
      <c r="J8" s="209"/>
      <c r="K8" s="210"/>
    </row>
    <row r="9" spans="1:11" s="33" customFormat="1" ht="10.2" customHeight="1">
      <c r="A9" s="61"/>
      <c r="B9" s="112"/>
      <c r="C9" s="104"/>
      <c r="D9" s="104"/>
      <c r="E9" s="104"/>
      <c r="F9" s="104"/>
      <c r="G9" s="104"/>
      <c r="H9" s="104"/>
      <c r="I9" s="104"/>
      <c r="J9" s="104"/>
      <c r="K9" s="104"/>
    </row>
    <row r="10" spans="1:11" s="33" customFormat="1" ht="47.4" customHeight="1">
      <c r="A10" s="181" t="s">
        <v>283</v>
      </c>
      <c r="B10" s="181"/>
      <c r="C10" s="181"/>
      <c r="D10" s="181"/>
      <c r="E10" s="181"/>
      <c r="F10" s="181"/>
      <c r="G10" s="181"/>
      <c r="H10" s="181"/>
      <c r="I10" s="181"/>
      <c r="J10" s="181"/>
      <c r="K10" s="181"/>
    </row>
    <row r="11" spans="1:12" s="33" customFormat="1" ht="71.4" customHeight="1">
      <c r="A11" s="181" t="s">
        <v>131</v>
      </c>
      <c r="B11" s="181"/>
      <c r="C11" s="181"/>
      <c r="D11" s="181"/>
      <c r="E11" s="181"/>
      <c r="F11" s="181"/>
      <c r="G11" s="181"/>
      <c r="H11" s="181"/>
      <c r="I11" s="181"/>
      <c r="J11" s="181"/>
      <c r="K11" s="181"/>
      <c r="L11" s="122"/>
    </row>
    <row r="12" spans="1:11" s="33" customFormat="1" ht="12" customHeight="1">
      <c r="A12" s="123"/>
      <c r="B12" s="123"/>
      <c r="C12" s="123"/>
      <c r="D12" s="123"/>
      <c r="E12" s="123"/>
      <c r="F12" s="123"/>
      <c r="G12" s="123"/>
      <c r="H12" s="123"/>
      <c r="I12" s="123"/>
      <c r="J12" s="123"/>
      <c r="K12" s="123"/>
    </row>
    <row r="13" spans="1:11" s="33" customFormat="1" ht="25.8" customHeight="1" thickBot="1">
      <c r="A13" s="247" t="s">
        <v>57</v>
      </c>
      <c r="B13" s="247"/>
      <c r="C13" s="247"/>
      <c r="D13" s="247"/>
      <c r="E13" s="247"/>
      <c r="F13" s="247"/>
      <c r="G13" s="247"/>
      <c r="H13" s="124"/>
      <c r="I13" s="124"/>
      <c r="J13" s="61"/>
      <c r="K13" s="61"/>
    </row>
    <row r="14" spans="1:12" s="33" customFormat="1" ht="99" customHeight="1" thickBot="1">
      <c r="A14" s="91" t="s">
        <v>121</v>
      </c>
      <c r="B14" s="71" t="s">
        <v>278</v>
      </c>
      <c r="C14" s="72" t="s">
        <v>268</v>
      </c>
      <c r="D14" s="140" t="s">
        <v>181</v>
      </c>
      <c r="E14" s="141" t="s">
        <v>109</v>
      </c>
      <c r="F14" s="142" t="s">
        <v>117</v>
      </c>
      <c r="G14" s="142" t="s">
        <v>114</v>
      </c>
      <c r="H14" s="140" t="s">
        <v>120</v>
      </c>
      <c r="I14" s="143" t="s">
        <v>123</v>
      </c>
      <c r="J14" s="94" t="s">
        <v>119</v>
      </c>
      <c r="K14" s="171" t="s">
        <v>0</v>
      </c>
      <c r="L14" s="30"/>
    </row>
    <row r="15" spans="1:12" s="48" customFormat="1" ht="73.2" customHeight="1">
      <c r="A15" s="24" t="s">
        <v>58</v>
      </c>
      <c r="B15" s="5" t="s">
        <v>3</v>
      </c>
      <c r="C15" s="2">
        <v>4900</v>
      </c>
      <c r="D15" s="145">
        <v>0</v>
      </c>
      <c r="E15" s="146">
        <v>0</v>
      </c>
      <c r="F15" s="147">
        <f>SUM(C15*D15)</f>
        <v>0</v>
      </c>
      <c r="G15" s="147">
        <f>F15+(F15*E15)</f>
        <v>0</v>
      </c>
      <c r="H15" s="148" t="s">
        <v>105</v>
      </c>
      <c r="I15" s="148" t="s">
        <v>105</v>
      </c>
      <c r="J15" s="148" t="s">
        <v>105</v>
      </c>
      <c r="K15" s="149" t="s">
        <v>105</v>
      </c>
      <c r="L15" s="29"/>
    </row>
    <row r="16" spans="1:12" s="48" customFormat="1" ht="73.2" customHeight="1">
      <c r="A16" s="127" t="s">
        <v>59</v>
      </c>
      <c r="B16" s="7" t="s">
        <v>3</v>
      </c>
      <c r="C16" s="8">
        <v>22500</v>
      </c>
      <c r="D16" s="43">
        <v>0</v>
      </c>
      <c r="E16" s="44">
        <v>0</v>
      </c>
      <c r="F16" s="45">
        <f aca="true" t="shared" si="0" ref="F16:F17">SUM(C16*D16)</f>
        <v>0</v>
      </c>
      <c r="G16" s="45">
        <f aca="true" t="shared" si="1" ref="G16:G17">F16+(F16*E16)</f>
        <v>0</v>
      </c>
      <c r="H16" s="46" t="s">
        <v>105</v>
      </c>
      <c r="I16" s="46" t="s">
        <v>105</v>
      </c>
      <c r="J16" s="46" t="s">
        <v>105</v>
      </c>
      <c r="K16" s="47" t="s">
        <v>105</v>
      </c>
      <c r="L16" s="29"/>
    </row>
    <row r="17" spans="1:12" s="48" customFormat="1" ht="73.2" customHeight="1" thickBot="1">
      <c r="A17" s="25" t="s">
        <v>60</v>
      </c>
      <c r="B17" s="10" t="s">
        <v>3</v>
      </c>
      <c r="C17" s="17">
        <v>820</v>
      </c>
      <c r="D17" s="64">
        <v>0</v>
      </c>
      <c r="E17" s="65">
        <v>0</v>
      </c>
      <c r="F17" s="49">
        <f t="shared" si="0"/>
        <v>0</v>
      </c>
      <c r="G17" s="49">
        <f t="shared" si="1"/>
        <v>0</v>
      </c>
      <c r="H17" s="66" t="s">
        <v>105</v>
      </c>
      <c r="I17" s="66" t="s">
        <v>105</v>
      </c>
      <c r="J17" s="66" t="s">
        <v>105</v>
      </c>
      <c r="K17" s="67" t="s">
        <v>105</v>
      </c>
      <c r="L17" s="29"/>
    </row>
    <row r="18" spans="1:11" s="33" customFormat="1" ht="25.8" customHeight="1" thickBot="1">
      <c r="A18" s="182" t="s">
        <v>110</v>
      </c>
      <c r="B18" s="277"/>
      <c r="C18" s="277"/>
      <c r="D18" s="277"/>
      <c r="E18" s="278"/>
      <c r="F18" s="135">
        <f>SUM(F15:F17)</f>
        <v>0</v>
      </c>
      <c r="G18" s="136">
        <f>SUM(G15:G17)</f>
        <v>0</v>
      </c>
      <c r="H18" s="137"/>
      <c r="I18" s="137"/>
      <c r="J18" s="137"/>
      <c r="K18" s="138"/>
    </row>
    <row r="19" spans="1:11" s="33" customFormat="1" ht="15.6" customHeight="1">
      <c r="A19" s="84"/>
      <c r="B19" s="84"/>
      <c r="C19" s="84"/>
      <c r="D19" s="84"/>
      <c r="E19" s="84"/>
      <c r="F19" s="81"/>
      <c r="G19" s="82"/>
      <c r="H19" s="83"/>
      <c r="I19" s="83"/>
      <c r="J19" s="83"/>
      <c r="K19" s="83"/>
    </row>
    <row r="20" spans="1:11" s="33" customFormat="1" ht="24" customHeight="1" thickBot="1">
      <c r="A20" s="347" t="s">
        <v>61</v>
      </c>
      <c r="B20" s="347"/>
      <c r="C20" s="347"/>
      <c r="D20" s="347"/>
      <c r="E20" s="347"/>
      <c r="F20" s="347"/>
      <c r="G20" s="347"/>
      <c r="H20" s="139"/>
      <c r="I20" s="83"/>
      <c r="J20" s="83"/>
      <c r="K20" s="83"/>
    </row>
    <row r="21" spans="1:12" s="33" customFormat="1" ht="99" customHeight="1" thickBot="1">
      <c r="A21" s="70" t="s">
        <v>121</v>
      </c>
      <c r="B21" s="71" t="s">
        <v>284</v>
      </c>
      <c r="C21" s="72" t="s">
        <v>268</v>
      </c>
      <c r="D21" s="140" t="s">
        <v>181</v>
      </c>
      <c r="E21" s="141" t="s">
        <v>109</v>
      </c>
      <c r="F21" s="142" t="s">
        <v>117</v>
      </c>
      <c r="G21" s="142" t="s">
        <v>114</v>
      </c>
      <c r="H21" s="140" t="s">
        <v>120</v>
      </c>
      <c r="I21" s="143" t="s">
        <v>123</v>
      </c>
      <c r="J21" s="144" t="s">
        <v>119</v>
      </c>
      <c r="K21" s="144" t="s">
        <v>0</v>
      </c>
      <c r="L21" s="30"/>
    </row>
    <row r="22" spans="1:12" s="48" customFormat="1" ht="73.2" customHeight="1" thickBot="1">
      <c r="A22" s="154" t="s">
        <v>62</v>
      </c>
      <c r="B22" s="155" t="s">
        <v>143</v>
      </c>
      <c r="C22" s="18">
        <v>56720</v>
      </c>
      <c r="D22" s="156">
        <v>0</v>
      </c>
      <c r="E22" s="157">
        <v>0</v>
      </c>
      <c r="F22" s="158">
        <f>SUM(C22*D22)</f>
        <v>0</v>
      </c>
      <c r="G22" s="158">
        <f>F22+(F22*E22)</f>
        <v>0</v>
      </c>
      <c r="H22" s="159" t="s">
        <v>105</v>
      </c>
      <c r="I22" s="159" t="s">
        <v>105</v>
      </c>
      <c r="J22" s="159" t="s">
        <v>105</v>
      </c>
      <c r="K22" s="160" t="s">
        <v>105</v>
      </c>
      <c r="L22" s="29"/>
    </row>
    <row r="23" spans="1:11" s="33" customFormat="1" ht="25.8" customHeight="1" thickBot="1">
      <c r="A23" s="182" t="s">
        <v>110</v>
      </c>
      <c r="B23" s="183"/>
      <c r="C23" s="183"/>
      <c r="D23" s="183"/>
      <c r="E23" s="184"/>
      <c r="F23" s="53">
        <f>SUM(F22:F22)</f>
        <v>0</v>
      </c>
      <c r="G23" s="52">
        <f>SUM(G22:G22)</f>
        <v>0</v>
      </c>
      <c r="H23" s="50"/>
      <c r="I23" s="50"/>
      <c r="J23" s="50"/>
      <c r="K23" s="51"/>
    </row>
    <row r="24" spans="1:11" s="33" customFormat="1" ht="19.2" customHeight="1" thickBot="1">
      <c r="A24" s="84"/>
      <c r="B24" s="84"/>
      <c r="C24" s="84"/>
      <c r="D24" s="84"/>
      <c r="E24" s="84"/>
      <c r="F24" s="81"/>
      <c r="G24" s="82"/>
      <c r="H24" s="83"/>
      <c r="I24" s="83"/>
      <c r="J24" s="83"/>
      <c r="K24" s="83"/>
    </row>
    <row r="25" spans="1:9" s="22" customFormat="1" ht="30" customHeight="1" thickBot="1">
      <c r="A25" s="106" t="s">
        <v>287</v>
      </c>
      <c r="B25" s="248" t="s">
        <v>189</v>
      </c>
      <c r="C25" s="249"/>
      <c r="D25" s="250">
        <f>SUM(F23+F18)</f>
        <v>0</v>
      </c>
      <c r="E25" s="251"/>
      <c r="F25" s="252"/>
      <c r="G25" s="99"/>
      <c r="H25" s="99"/>
      <c r="I25" s="99"/>
    </row>
    <row r="26" spans="1:9" s="22" customFormat="1" ht="30" customHeight="1" thickBot="1">
      <c r="A26" s="105"/>
      <c r="B26" s="253" t="s">
        <v>191</v>
      </c>
      <c r="C26" s="254"/>
      <c r="D26" s="255">
        <f>D27-D25</f>
        <v>0</v>
      </c>
      <c r="E26" s="245"/>
      <c r="F26" s="246"/>
      <c r="G26" s="99"/>
      <c r="H26" s="99"/>
      <c r="I26" s="99"/>
    </row>
    <row r="27" spans="1:9" s="22" customFormat="1" ht="30" customHeight="1" thickBot="1">
      <c r="A27" s="101"/>
      <c r="B27" s="201" t="s">
        <v>190</v>
      </c>
      <c r="C27" s="202"/>
      <c r="D27" s="244">
        <f>SUM(G23+G18)</f>
        <v>0</v>
      </c>
      <c r="E27" s="245"/>
      <c r="F27" s="246"/>
      <c r="G27" s="99"/>
      <c r="H27" s="99"/>
      <c r="I27" s="99"/>
    </row>
    <row r="28" spans="1:9" s="22" customFormat="1" ht="19.2" customHeight="1">
      <c r="A28" s="101"/>
      <c r="B28" s="114"/>
      <c r="C28" s="103"/>
      <c r="D28" s="102"/>
      <c r="E28" s="102"/>
      <c r="F28" s="102"/>
      <c r="G28" s="99"/>
      <c r="H28" s="99"/>
      <c r="I28" s="99"/>
    </row>
    <row r="29" spans="1:11" s="33" customFormat="1" ht="25.2" customHeight="1" thickBot="1">
      <c r="A29" s="189" t="s">
        <v>133</v>
      </c>
      <c r="B29" s="189"/>
      <c r="C29" s="189"/>
      <c r="D29" s="190"/>
      <c r="E29"/>
      <c r="F29"/>
      <c r="G29"/>
      <c r="H29"/>
      <c r="I29" s="133"/>
      <c r="J29"/>
      <c r="K29"/>
    </row>
    <row r="30" spans="1:5" s="56" customFormat="1" ht="34.8" customHeight="1" thickBot="1">
      <c r="A30" s="195" t="s">
        <v>285</v>
      </c>
      <c r="B30" s="196"/>
      <c r="C30" s="196"/>
      <c r="D30" s="191" t="s">
        <v>128</v>
      </c>
      <c r="E30" s="192"/>
    </row>
    <row r="31" spans="1:70" s="56" customFormat="1" ht="68.4" customHeight="1">
      <c r="A31" s="197" t="s">
        <v>134</v>
      </c>
      <c r="B31" s="198"/>
      <c r="C31" s="256"/>
      <c r="D31" s="193" t="s">
        <v>105</v>
      </c>
      <c r="E31" s="194"/>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row>
    <row r="32" spans="1:5" s="56" customFormat="1" ht="67.8" customHeight="1">
      <c r="A32" s="199" t="s">
        <v>135</v>
      </c>
      <c r="B32" s="200"/>
      <c r="C32" s="258"/>
      <c r="D32" s="187" t="s">
        <v>105</v>
      </c>
      <c r="E32" s="188"/>
    </row>
    <row r="33" spans="1:5" s="56" customFormat="1" ht="34.8" customHeight="1">
      <c r="A33" s="287" t="s">
        <v>125</v>
      </c>
      <c r="B33" s="288"/>
      <c r="C33" s="289"/>
      <c r="D33" s="187" t="s">
        <v>105</v>
      </c>
      <c r="E33" s="188"/>
    </row>
    <row r="34" spans="1:5" s="56" customFormat="1" ht="25.2" customHeight="1">
      <c r="A34" s="287" t="s">
        <v>286</v>
      </c>
      <c r="B34" s="288"/>
      <c r="C34" s="289"/>
      <c r="D34" s="187" t="s">
        <v>105</v>
      </c>
      <c r="E34" s="188"/>
    </row>
    <row r="35" spans="1:5" s="56" customFormat="1" ht="25.2" customHeight="1">
      <c r="A35" s="340" t="s">
        <v>29</v>
      </c>
      <c r="B35" s="341"/>
      <c r="C35" s="342"/>
      <c r="D35" s="333" t="s">
        <v>105</v>
      </c>
      <c r="E35" s="264"/>
    </row>
    <row r="36" spans="1:5" s="56" customFormat="1" ht="25.2" customHeight="1">
      <c r="A36" s="340" t="s">
        <v>63</v>
      </c>
      <c r="B36" s="341"/>
      <c r="C36" s="342"/>
      <c r="D36" s="333" t="s">
        <v>105</v>
      </c>
      <c r="E36" s="264"/>
    </row>
    <row r="37" spans="1:5" s="56" customFormat="1" ht="25.2" customHeight="1">
      <c r="A37" s="348" t="s">
        <v>64</v>
      </c>
      <c r="B37" s="349"/>
      <c r="C37" s="350"/>
      <c r="D37" s="333" t="s">
        <v>105</v>
      </c>
      <c r="E37" s="264"/>
    </row>
    <row r="38" spans="1:5" s="56" customFormat="1" ht="25.2" customHeight="1">
      <c r="A38" s="340" t="s">
        <v>65</v>
      </c>
      <c r="B38" s="341"/>
      <c r="C38" s="342"/>
      <c r="D38" s="333" t="s">
        <v>105</v>
      </c>
      <c r="E38" s="264"/>
    </row>
    <row r="39" spans="1:5" s="56" customFormat="1" ht="27.6" customHeight="1">
      <c r="A39" s="295" t="s">
        <v>66</v>
      </c>
      <c r="B39" s="296"/>
      <c r="C39" s="297"/>
      <c r="D39" s="333" t="s">
        <v>105</v>
      </c>
      <c r="E39" s="264"/>
    </row>
    <row r="40" spans="1:5" s="56" customFormat="1" ht="25.2" customHeight="1">
      <c r="A40" s="340" t="s">
        <v>281</v>
      </c>
      <c r="B40" s="341"/>
      <c r="C40" s="342"/>
      <c r="D40" s="333" t="s">
        <v>105</v>
      </c>
      <c r="E40" s="264"/>
    </row>
    <row r="41" spans="1:5" s="56" customFormat="1" ht="25.2" customHeight="1">
      <c r="A41" s="340" t="s">
        <v>5</v>
      </c>
      <c r="B41" s="341"/>
      <c r="C41" s="342"/>
      <c r="D41" s="333" t="s">
        <v>105</v>
      </c>
      <c r="E41" s="264"/>
    </row>
    <row r="42" spans="1:5" s="56" customFormat="1" ht="34.2" customHeight="1" thickBot="1">
      <c r="A42" s="344" t="s">
        <v>146</v>
      </c>
      <c r="B42" s="345"/>
      <c r="C42" s="346"/>
      <c r="D42" s="331" t="s">
        <v>105</v>
      </c>
      <c r="E42" s="294"/>
    </row>
    <row r="43" spans="1:4" s="56" customFormat="1" ht="19.8" customHeight="1">
      <c r="A43" s="58"/>
      <c r="B43" s="115"/>
      <c r="C43" s="58"/>
      <c r="D43" s="59"/>
    </row>
    <row r="44" spans="1:5" ht="24" customHeight="1">
      <c r="A44" s="235" t="s">
        <v>136</v>
      </c>
      <c r="B44" s="235"/>
      <c r="C44" s="235"/>
      <c r="D44" s="235"/>
      <c r="E44" s="235"/>
    </row>
    <row r="46" spans="1:7" ht="12.75">
      <c r="A46" s="240" t="s">
        <v>255</v>
      </c>
      <c r="B46" s="240"/>
      <c r="C46" s="240"/>
      <c r="D46" s="240"/>
      <c r="E46" s="240"/>
      <c r="F46" s="240"/>
      <c r="G46" s="240"/>
    </row>
    <row r="47" spans="1:7" ht="12.75">
      <c r="A47" s="241"/>
      <c r="B47" s="241"/>
      <c r="C47" s="241"/>
      <c r="D47" s="241"/>
      <c r="E47" s="241"/>
      <c r="F47" s="241"/>
      <c r="G47" s="241"/>
    </row>
    <row r="48" spans="1:7" ht="31.2" customHeight="1">
      <c r="A48" s="241" t="s">
        <v>137</v>
      </c>
      <c r="B48" s="241"/>
      <c r="C48" s="241"/>
      <c r="D48" s="241"/>
      <c r="E48" s="241"/>
      <c r="F48" s="241"/>
      <c r="G48" s="241"/>
    </row>
    <row r="49" spans="1:7" ht="12.75">
      <c r="A49" s="242" t="s">
        <v>139</v>
      </c>
      <c r="B49" s="242"/>
      <c r="C49" s="242"/>
      <c r="D49" s="242"/>
      <c r="E49" s="242"/>
      <c r="F49" s="242"/>
      <c r="G49" s="242"/>
    </row>
    <row r="50" spans="1:7" ht="36" customHeight="1">
      <c r="A50" s="243" t="s">
        <v>138</v>
      </c>
      <c r="B50" s="243"/>
      <c r="C50" s="243"/>
      <c r="D50" s="243"/>
      <c r="E50" s="243"/>
      <c r="F50" s="243"/>
      <c r="G50" s="243"/>
    </row>
  </sheetData>
  <mergeCells count="59">
    <mergeCell ref="D36:E36"/>
    <mergeCell ref="D37:E37"/>
    <mergeCell ref="D38:E38"/>
    <mergeCell ref="D39:E39"/>
    <mergeCell ref="A36:C36"/>
    <mergeCell ref="A37:C37"/>
    <mergeCell ref="A38:C38"/>
    <mergeCell ref="A39:C39"/>
    <mergeCell ref="A50:G50"/>
    <mergeCell ref="A40:C40"/>
    <mergeCell ref="D40:E40"/>
    <mergeCell ref="A41:C41"/>
    <mergeCell ref="D41:E41"/>
    <mergeCell ref="A42:C42"/>
    <mergeCell ref="D42:E42"/>
    <mergeCell ref="A44:E44"/>
    <mergeCell ref="A46:G46"/>
    <mergeCell ref="A47:G47"/>
    <mergeCell ref="A48:G48"/>
    <mergeCell ref="A49:G49"/>
    <mergeCell ref="A33:C33"/>
    <mergeCell ref="D33:E33"/>
    <mergeCell ref="A34:C34"/>
    <mergeCell ref="D34:E34"/>
    <mergeCell ref="A35:C35"/>
    <mergeCell ref="D35:E35"/>
    <mergeCell ref="A32:C32"/>
    <mergeCell ref="D32:E32"/>
    <mergeCell ref="B25:C25"/>
    <mergeCell ref="D25:F25"/>
    <mergeCell ref="B26:C26"/>
    <mergeCell ref="D26:F26"/>
    <mergeCell ref="B27:C27"/>
    <mergeCell ref="D27:F27"/>
    <mergeCell ref="A29:D29"/>
    <mergeCell ref="A30:C30"/>
    <mergeCell ref="D30:E30"/>
    <mergeCell ref="A31:C31"/>
    <mergeCell ref="D31:E31"/>
    <mergeCell ref="A23:E23"/>
    <mergeCell ref="A20:G20"/>
    <mergeCell ref="A8:B8"/>
    <mergeCell ref="C8:K8"/>
    <mergeCell ref="A10:K10"/>
    <mergeCell ref="A11:K11"/>
    <mergeCell ref="A18:E18"/>
    <mergeCell ref="A13:G13"/>
    <mergeCell ref="A5:B5"/>
    <mergeCell ref="C5:K5"/>
    <mergeCell ref="A6:B6"/>
    <mergeCell ref="C6:K6"/>
    <mergeCell ref="A7:B7"/>
    <mergeCell ref="C7:K7"/>
    <mergeCell ref="F1:K1"/>
    <mergeCell ref="A2:K2"/>
    <mergeCell ref="A3:B3"/>
    <mergeCell ref="C3:K3"/>
    <mergeCell ref="A4:B4"/>
    <mergeCell ref="C4:K4"/>
  </mergeCells>
  <printOptions/>
  <pageMargins left="0.7" right="0.7" top="0.787401575" bottom="0.787401575" header="0.3" footer="0.3"/>
  <pageSetup fitToHeight="0" fitToWidth="1" horizontalDpi="600" verticalDpi="600" orientation="landscape" paperSize="9" scale="77"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44"/>
  <sheetViews>
    <sheetView workbookViewId="0" topLeftCell="A1">
      <selection activeCell="J12" sqref="J12"/>
    </sheetView>
  </sheetViews>
  <sheetFormatPr defaultColWidth="8.8515625" defaultRowHeight="12.75"/>
  <cols>
    <col min="1" max="1" width="36.28125" style="0" customWidth="1"/>
    <col min="2" max="2" width="10.421875" style="19" customWidth="1"/>
    <col min="3" max="3" width="14.28125" style="0" customWidth="1"/>
    <col min="4" max="4" width="14.57421875" style="0" customWidth="1"/>
    <col min="5" max="5" width="7.7109375" style="0" customWidth="1"/>
    <col min="6" max="7" width="17.7109375" style="0" customWidth="1"/>
    <col min="8" max="8" width="16.7109375" style="0" customWidth="1"/>
    <col min="9" max="9" width="12.28125" style="0" customWidth="1"/>
    <col min="10" max="11" width="12.7109375" style="0" customWidth="1"/>
  </cols>
  <sheetData>
    <row r="1" spans="1:11" s="33" customFormat="1" ht="14.4" thickBot="1">
      <c r="A1" s="29"/>
      <c r="B1" s="32"/>
      <c r="C1" s="31"/>
      <c r="D1" s="32"/>
      <c r="E1" s="30"/>
      <c r="F1" s="211"/>
      <c r="G1" s="211"/>
      <c r="H1" s="212"/>
      <c r="I1" s="212"/>
      <c r="J1" s="212"/>
      <c r="K1" s="212"/>
    </row>
    <row r="2" spans="1:11" s="33" customFormat="1" ht="21.6" customHeight="1" thickBot="1">
      <c r="A2" s="213" t="s">
        <v>318</v>
      </c>
      <c r="B2" s="214"/>
      <c r="C2" s="214"/>
      <c r="D2" s="214"/>
      <c r="E2" s="214"/>
      <c r="F2" s="214"/>
      <c r="G2" s="214"/>
      <c r="H2" s="214"/>
      <c r="I2" s="214"/>
      <c r="J2" s="214"/>
      <c r="K2" s="274"/>
    </row>
    <row r="3" spans="1:11" s="33" customFormat="1" ht="31.2" customHeight="1" thickBot="1">
      <c r="A3" s="215" t="s">
        <v>103</v>
      </c>
      <c r="B3" s="216"/>
      <c r="C3" s="217" t="s">
        <v>112</v>
      </c>
      <c r="D3" s="217"/>
      <c r="E3" s="217"/>
      <c r="F3" s="217"/>
      <c r="G3" s="217"/>
      <c r="H3" s="217"/>
      <c r="I3" s="217"/>
      <c r="J3" s="217"/>
      <c r="K3" s="218"/>
    </row>
    <row r="4" spans="1:11" s="33" customFormat="1" ht="31.2" customHeight="1" thickBot="1">
      <c r="A4" s="223" t="s">
        <v>111</v>
      </c>
      <c r="B4" s="224"/>
      <c r="C4" s="225" t="s">
        <v>289</v>
      </c>
      <c r="D4" s="225"/>
      <c r="E4" s="225"/>
      <c r="F4" s="225"/>
      <c r="G4" s="225"/>
      <c r="H4" s="225"/>
      <c r="I4" s="225"/>
      <c r="J4" s="225"/>
      <c r="K4" s="226"/>
    </row>
    <row r="5" spans="1:11" s="33" customFormat="1" ht="27" customHeight="1">
      <c r="A5" s="219" t="s">
        <v>104</v>
      </c>
      <c r="B5" s="220"/>
      <c r="C5" s="221" t="s">
        <v>105</v>
      </c>
      <c r="D5" s="221"/>
      <c r="E5" s="221"/>
      <c r="F5" s="221"/>
      <c r="G5" s="221"/>
      <c r="H5" s="221"/>
      <c r="I5" s="221"/>
      <c r="J5" s="221"/>
      <c r="K5" s="222"/>
    </row>
    <row r="6" spans="1:11" s="33" customFormat="1" ht="27" customHeight="1">
      <c r="A6" s="203" t="s">
        <v>113</v>
      </c>
      <c r="B6" s="204"/>
      <c r="C6" s="205" t="s">
        <v>105</v>
      </c>
      <c r="D6" s="205"/>
      <c r="E6" s="205"/>
      <c r="F6" s="205"/>
      <c r="G6" s="205"/>
      <c r="H6" s="205"/>
      <c r="I6" s="205"/>
      <c r="J6" s="205"/>
      <c r="K6" s="206"/>
    </row>
    <row r="7" spans="1:11" s="33" customFormat="1" ht="27" customHeight="1">
      <c r="A7" s="203" t="s">
        <v>106</v>
      </c>
      <c r="B7" s="204"/>
      <c r="C7" s="205" t="s">
        <v>105</v>
      </c>
      <c r="D7" s="205"/>
      <c r="E7" s="205"/>
      <c r="F7" s="205"/>
      <c r="G7" s="205"/>
      <c r="H7" s="205"/>
      <c r="I7" s="205"/>
      <c r="J7" s="205"/>
      <c r="K7" s="206"/>
    </row>
    <row r="8" spans="1:11" s="33" customFormat="1" ht="27" customHeight="1" thickBot="1">
      <c r="A8" s="207" t="s">
        <v>107</v>
      </c>
      <c r="B8" s="208"/>
      <c r="C8" s="209" t="s">
        <v>105</v>
      </c>
      <c r="D8" s="209"/>
      <c r="E8" s="209"/>
      <c r="F8" s="209"/>
      <c r="G8" s="209"/>
      <c r="H8" s="209"/>
      <c r="I8" s="209"/>
      <c r="J8" s="209"/>
      <c r="K8" s="210"/>
    </row>
    <row r="9" spans="1:11" s="33" customFormat="1" ht="10.2" customHeight="1">
      <c r="A9" s="61"/>
      <c r="B9" s="112"/>
      <c r="C9" s="104"/>
      <c r="D9" s="104"/>
      <c r="E9" s="104"/>
      <c r="F9" s="104"/>
      <c r="G9" s="104"/>
      <c r="H9" s="104"/>
      <c r="I9" s="104"/>
      <c r="J9" s="104"/>
      <c r="K9" s="104"/>
    </row>
    <row r="10" spans="1:11" s="33" customFormat="1" ht="58.2" customHeight="1">
      <c r="A10" s="181" t="s">
        <v>290</v>
      </c>
      <c r="B10" s="181"/>
      <c r="C10" s="181"/>
      <c r="D10" s="181"/>
      <c r="E10" s="181"/>
      <c r="F10" s="181"/>
      <c r="G10" s="181"/>
      <c r="H10" s="181"/>
      <c r="I10" s="181"/>
      <c r="J10" s="181"/>
      <c r="K10" s="181"/>
    </row>
    <row r="11" spans="1:12" s="33" customFormat="1" ht="75.6" customHeight="1">
      <c r="A11" s="181" t="s">
        <v>131</v>
      </c>
      <c r="B11" s="181"/>
      <c r="C11" s="181"/>
      <c r="D11" s="181"/>
      <c r="E11" s="181"/>
      <c r="F11" s="181"/>
      <c r="G11" s="181"/>
      <c r="H11" s="181"/>
      <c r="I11" s="181"/>
      <c r="J11" s="181"/>
      <c r="K11" s="181"/>
      <c r="L11" s="122"/>
    </row>
    <row r="12" spans="1:11" s="33" customFormat="1" ht="15" customHeight="1">
      <c r="A12" s="123"/>
      <c r="B12" s="123"/>
      <c r="C12" s="123"/>
      <c r="D12" s="123"/>
      <c r="E12" s="123"/>
      <c r="F12" s="123"/>
      <c r="G12" s="123"/>
      <c r="H12" s="123"/>
      <c r="I12" s="123"/>
      <c r="J12" s="123"/>
      <c r="K12" s="123"/>
    </row>
    <row r="13" spans="1:11" s="33" customFormat="1" ht="25.8" customHeight="1" thickBot="1">
      <c r="A13" s="247" t="s">
        <v>67</v>
      </c>
      <c r="B13" s="247"/>
      <c r="C13" s="247"/>
      <c r="D13" s="247"/>
      <c r="E13" s="124"/>
      <c r="F13" s="124"/>
      <c r="G13" s="124"/>
      <c r="H13" s="124"/>
      <c r="I13" s="124"/>
      <c r="J13" s="61"/>
      <c r="K13" s="61"/>
    </row>
    <row r="14" spans="1:12" s="33" customFormat="1" ht="99" customHeight="1" thickBot="1">
      <c r="A14" s="70" t="s">
        <v>121</v>
      </c>
      <c r="B14" s="71" t="s">
        <v>272</v>
      </c>
      <c r="C14" s="72" t="s">
        <v>268</v>
      </c>
      <c r="D14" s="140" t="s">
        <v>181</v>
      </c>
      <c r="E14" s="141" t="s">
        <v>109</v>
      </c>
      <c r="F14" s="142" t="s">
        <v>117</v>
      </c>
      <c r="G14" s="142" t="s">
        <v>114</v>
      </c>
      <c r="H14" s="140" t="s">
        <v>120</v>
      </c>
      <c r="I14" s="143" t="s">
        <v>123</v>
      </c>
      <c r="J14" s="144" t="s">
        <v>119</v>
      </c>
      <c r="K14" s="144" t="s">
        <v>0</v>
      </c>
      <c r="L14" s="30"/>
    </row>
    <row r="15" spans="1:12" s="48" customFormat="1" ht="73.2" customHeight="1">
      <c r="A15" s="4" t="s">
        <v>68</v>
      </c>
      <c r="B15" s="12" t="s">
        <v>14</v>
      </c>
      <c r="C15" s="131">
        <v>6350</v>
      </c>
      <c r="D15" s="145">
        <v>0</v>
      </c>
      <c r="E15" s="146">
        <v>0</v>
      </c>
      <c r="F15" s="147">
        <f>SUM(C15*D15)</f>
        <v>0</v>
      </c>
      <c r="G15" s="147">
        <f>F15+(F15*E15)</f>
        <v>0</v>
      </c>
      <c r="H15" s="148" t="s">
        <v>105</v>
      </c>
      <c r="I15" s="148" t="s">
        <v>105</v>
      </c>
      <c r="J15" s="149" t="s">
        <v>105</v>
      </c>
      <c r="K15" s="149" t="s">
        <v>105</v>
      </c>
      <c r="L15" s="29"/>
    </row>
    <row r="16" spans="1:12" s="48" customFormat="1" ht="73.2" customHeight="1">
      <c r="A16" s="6" t="s">
        <v>69</v>
      </c>
      <c r="B16" s="13" t="s">
        <v>14</v>
      </c>
      <c r="C16" s="129">
        <v>24200</v>
      </c>
      <c r="D16" s="86">
        <v>0</v>
      </c>
      <c r="E16" s="87">
        <v>0</v>
      </c>
      <c r="F16" s="88">
        <f aca="true" t="shared" si="0" ref="F16:F18">SUM(C16*D16)</f>
        <v>0</v>
      </c>
      <c r="G16" s="88">
        <f aca="true" t="shared" si="1" ref="G16:G19">F16+(F16*E16)</f>
        <v>0</v>
      </c>
      <c r="H16" s="89" t="s">
        <v>105</v>
      </c>
      <c r="I16" s="89" t="s">
        <v>105</v>
      </c>
      <c r="J16" s="90" t="s">
        <v>105</v>
      </c>
      <c r="K16" s="90" t="s">
        <v>105</v>
      </c>
      <c r="L16" s="29"/>
    </row>
    <row r="17" spans="1:12" s="48" customFormat="1" ht="73.2" customHeight="1">
      <c r="A17" s="6" t="s">
        <v>70</v>
      </c>
      <c r="B17" s="13" t="s">
        <v>14</v>
      </c>
      <c r="C17" s="129">
        <v>27800</v>
      </c>
      <c r="D17" s="86">
        <v>0</v>
      </c>
      <c r="E17" s="87">
        <v>0</v>
      </c>
      <c r="F17" s="88">
        <f t="shared" si="0"/>
        <v>0</v>
      </c>
      <c r="G17" s="88">
        <f t="shared" si="1"/>
        <v>0</v>
      </c>
      <c r="H17" s="89" t="s">
        <v>105</v>
      </c>
      <c r="I17" s="89" t="s">
        <v>105</v>
      </c>
      <c r="J17" s="90" t="s">
        <v>105</v>
      </c>
      <c r="K17" s="90" t="s">
        <v>105</v>
      </c>
      <c r="L17" s="29"/>
    </row>
    <row r="18" spans="1:12" s="48" customFormat="1" ht="73.2" customHeight="1">
      <c r="A18" s="6" t="s">
        <v>71</v>
      </c>
      <c r="B18" s="13" t="s">
        <v>14</v>
      </c>
      <c r="C18" s="129">
        <v>5800</v>
      </c>
      <c r="D18" s="86">
        <v>0</v>
      </c>
      <c r="E18" s="87">
        <v>0</v>
      </c>
      <c r="F18" s="88">
        <f t="shared" si="0"/>
        <v>0</v>
      </c>
      <c r="G18" s="88">
        <f t="shared" si="1"/>
        <v>0</v>
      </c>
      <c r="H18" s="89" t="s">
        <v>105</v>
      </c>
      <c r="I18" s="89" t="s">
        <v>105</v>
      </c>
      <c r="J18" s="90" t="s">
        <v>105</v>
      </c>
      <c r="K18" s="90" t="s">
        <v>105</v>
      </c>
      <c r="L18" s="29"/>
    </row>
    <row r="19" spans="1:12" s="48" customFormat="1" ht="73.2" customHeight="1" thickBot="1">
      <c r="A19" s="9" t="s">
        <v>72</v>
      </c>
      <c r="B19" s="14" t="s">
        <v>14</v>
      </c>
      <c r="C19" s="132">
        <v>440</v>
      </c>
      <c r="D19" s="64">
        <v>0</v>
      </c>
      <c r="E19" s="65">
        <v>0</v>
      </c>
      <c r="F19" s="49">
        <f aca="true" t="shared" si="2" ref="F19">SUM(C19*D19)</f>
        <v>0</v>
      </c>
      <c r="G19" s="49">
        <f t="shared" si="1"/>
        <v>0</v>
      </c>
      <c r="H19" s="66" t="s">
        <v>105</v>
      </c>
      <c r="I19" s="66" t="s">
        <v>105</v>
      </c>
      <c r="J19" s="67" t="s">
        <v>105</v>
      </c>
      <c r="K19" s="67" t="s">
        <v>105</v>
      </c>
      <c r="L19" s="29"/>
    </row>
    <row r="20" spans="1:11" s="33" customFormat="1" ht="25.8" customHeight="1" thickBot="1">
      <c r="A20" s="276" t="s">
        <v>110</v>
      </c>
      <c r="B20" s="277"/>
      <c r="C20" s="277"/>
      <c r="D20" s="277"/>
      <c r="E20" s="278"/>
      <c r="F20" s="135">
        <f>SUM(F15:F19)</f>
        <v>0</v>
      </c>
      <c r="G20" s="136">
        <f>SUM(G15:G19)</f>
        <v>0</v>
      </c>
      <c r="H20" s="137"/>
      <c r="I20" s="137"/>
      <c r="J20" s="137"/>
      <c r="K20" s="138"/>
    </row>
    <row r="21" spans="1:11" s="33" customFormat="1" ht="25.8" customHeight="1">
      <c r="A21" s="84"/>
      <c r="B21" s="84"/>
      <c r="C21" s="84"/>
      <c r="D21" s="84"/>
      <c r="E21" s="84"/>
      <c r="F21" s="81"/>
      <c r="G21" s="82"/>
      <c r="H21" s="83"/>
      <c r="I21" s="83"/>
      <c r="J21" s="83"/>
      <c r="K21" s="83"/>
    </row>
    <row r="22" spans="1:11" s="33" customFormat="1" ht="25.8" customHeight="1" thickBot="1">
      <c r="A22" s="84"/>
      <c r="B22" s="113"/>
      <c r="C22" s="84"/>
      <c r="D22" s="84"/>
      <c r="E22" s="84"/>
      <c r="F22" s="81"/>
      <c r="G22" s="82"/>
      <c r="H22" s="83"/>
      <c r="I22" s="83"/>
      <c r="J22" s="83"/>
      <c r="K22" s="83"/>
    </row>
    <row r="23" spans="1:9" s="22" customFormat="1" ht="30" customHeight="1" thickBot="1">
      <c r="A23" s="106" t="s">
        <v>291</v>
      </c>
      <c r="B23" s="248" t="s">
        <v>189</v>
      </c>
      <c r="C23" s="249"/>
      <c r="D23" s="250">
        <f>F20</f>
        <v>0</v>
      </c>
      <c r="E23" s="251"/>
      <c r="F23" s="252"/>
      <c r="G23" s="99"/>
      <c r="H23" s="99"/>
      <c r="I23" s="99"/>
    </row>
    <row r="24" spans="1:9" s="22" customFormat="1" ht="30" customHeight="1" thickBot="1">
      <c r="A24" s="105"/>
      <c r="B24" s="253" t="s">
        <v>191</v>
      </c>
      <c r="C24" s="254"/>
      <c r="D24" s="255">
        <f>D25-D23</f>
        <v>0</v>
      </c>
      <c r="E24" s="245"/>
      <c r="F24" s="246"/>
      <c r="G24" s="99"/>
      <c r="H24" s="99"/>
      <c r="I24" s="99"/>
    </row>
    <row r="25" spans="1:9" s="22" customFormat="1" ht="30" customHeight="1" thickBot="1">
      <c r="A25" s="101"/>
      <c r="B25" s="201" t="s">
        <v>190</v>
      </c>
      <c r="C25" s="202"/>
      <c r="D25" s="244">
        <f>G20</f>
        <v>0</v>
      </c>
      <c r="E25" s="245"/>
      <c r="F25" s="246"/>
      <c r="G25" s="99"/>
      <c r="H25" s="99"/>
      <c r="I25" s="99"/>
    </row>
    <row r="26" spans="1:9" s="22" customFormat="1" ht="36.6" customHeight="1">
      <c r="A26" s="101"/>
      <c r="B26" s="114"/>
      <c r="C26" s="103"/>
      <c r="D26" s="102"/>
      <c r="E26" s="102"/>
      <c r="F26" s="102"/>
      <c r="G26" s="99"/>
      <c r="H26" s="99"/>
      <c r="I26" s="99"/>
    </row>
    <row r="27" spans="1:11" s="33" customFormat="1" ht="25.2" customHeight="1" thickBot="1">
      <c r="A27" s="189" t="s">
        <v>133</v>
      </c>
      <c r="B27" s="189"/>
      <c r="C27" s="189"/>
      <c r="D27" s="190"/>
      <c r="E27"/>
      <c r="F27"/>
      <c r="G27"/>
      <c r="H27"/>
      <c r="I27" s="133"/>
      <c r="J27"/>
      <c r="K27"/>
    </row>
    <row r="28" spans="1:5" s="56" customFormat="1" ht="34.8" customHeight="1" thickBot="1">
      <c r="A28" s="195" t="s">
        <v>292</v>
      </c>
      <c r="B28" s="196"/>
      <c r="C28" s="343"/>
      <c r="D28" s="191" t="s">
        <v>128</v>
      </c>
      <c r="E28" s="192"/>
    </row>
    <row r="29" spans="1:70" s="56" customFormat="1" ht="68.4" customHeight="1">
      <c r="A29" s="197" t="s">
        <v>134</v>
      </c>
      <c r="B29" s="198"/>
      <c r="C29" s="256"/>
      <c r="D29" s="193" t="s">
        <v>105</v>
      </c>
      <c r="E29" s="194"/>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row>
    <row r="30" spans="1:5" s="56" customFormat="1" ht="67.8" customHeight="1">
      <c r="A30" s="199" t="s">
        <v>135</v>
      </c>
      <c r="B30" s="200"/>
      <c r="C30" s="258"/>
      <c r="D30" s="187" t="s">
        <v>105</v>
      </c>
      <c r="E30" s="188"/>
    </row>
    <row r="31" spans="1:5" s="56" customFormat="1" ht="34.8" customHeight="1">
      <c r="A31" s="287" t="s">
        <v>125</v>
      </c>
      <c r="B31" s="288"/>
      <c r="C31" s="289"/>
      <c r="D31" s="187" t="s">
        <v>105</v>
      </c>
      <c r="E31" s="188"/>
    </row>
    <row r="32" spans="1:5" s="56" customFormat="1" ht="25.2" customHeight="1">
      <c r="A32" s="287" t="s">
        <v>126</v>
      </c>
      <c r="B32" s="288"/>
      <c r="C32" s="289"/>
      <c r="D32" s="187" t="s">
        <v>105</v>
      </c>
      <c r="E32" s="188"/>
    </row>
    <row r="33" spans="1:5" s="56" customFormat="1" ht="25.2" customHeight="1">
      <c r="A33" s="295" t="s">
        <v>239</v>
      </c>
      <c r="B33" s="296"/>
      <c r="C33" s="297"/>
      <c r="D33" s="333" t="s">
        <v>105</v>
      </c>
      <c r="E33" s="264"/>
    </row>
    <row r="34" spans="1:5" s="56" customFormat="1" ht="25.2" customHeight="1">
      <c r="A34" s="340" t="s">
        <v>55</v>
      </c>
      <c r="B34" s="341"/>
      <c r="C34" s="342"/>
      <c r="D34" s="333" t="s">
        <v>105</v>
      </c>
      <c r="E34" s="264"/>
    </row>
    <row r="35" spans="1:5" s="56" customFormat="1" ht="25.2" customHeight="1">
      <c r="A35" s="340" t="s">
        <v>47</v>
      </c>
      <c r="B35" s="341"/>
      <c r="C35" s="342"/>
      <c r="D35" s="333" t="s">
        <v>105</v>
      </c>
      <c r="E35" s="264"/>
    </row>
    <row r="36" spans="1:5" s="56" customFormat="1" ht="25.2" customHeight="1" thickBot="1">
      <c r="A36" s="344" t="s">
        <v>73</v>
      </c>
      <c r="B36" s="345"/>
      <c r="C36" s="346"/>
      <c r="D36" s="331" t="s">
        <v>105</v>
      </c>
      <c r="E36" s="294"/>
    </row>
    <row r="37" spans="1:4" s="56" customFormat="1" ht="19.8" customHeight="1">
      <c r="A37" s="58"/>
      <c r="B37" s="115"/>
      <c r="C37" s="58"/>
      <c r="D37" s="59"/>
    </row>
    <row r="38" spans="1:5" ht="24" customHeight="1">
      <c r="A38" s="235" t="s">
        <v>136</v>
      </c>
      <c r="B38" s="235"/>
      <c r="C38" s="235"/>
      <c r="D38" s="235"/>
      <c r="E38" s="235"/>
    </row>
    <row r="40" spans="1:7" ht="12.75">
      <c r="A40" s="240" t="s">
        <v>255</v>
      </c>
      <c r="B40" s="240"/>
      <c r="C40" s="240"/>
      <c r="D40" s="240"/>
      <c r="E40" s="240"/>
      <c r="F40" s="240"/>
      <c r="G40" s="240"/>
    </row>
    <row r="41" spans="1:7" ht="12.75">
      <c r="A41" s="241"/>
      <c r="B41" s="241"/>
      <c r="C41" s="241"/>
      <c r="D41" s="241"/>
      <c r="E41" s="241"/>
      <c r="F41" s="241"/>
      <c r="G41" s="241"/>
    </row>
    <row r="42" spans="1:7" ht="31.2" customHeight="1">
      <c r="A42" s="241" t="s">
        <v>137</v>
      </c>
      <c r="B42" s="241"/>
      <c r="C42" s="241"/>
      <c r="D42" s="241"/>
      <c r="E42" s="241"/>
      <c r="F42" s="241"/>
      <c r="G42" s="241"/>
    </row>
    <row r="43" spans="1:7" ht="12.75">
      <c r="A43" s="242" t="s">
        <v>139</v>
      </c>
      <c r="B43" s="242"/>
      <c r="C43" s="242"/>
      <c r="D43" s="242"/>
      <c r="E43" s="242"/>
      <c r="F43" s="242"/>
      <c r="G43" s="242"/>
    </row>
    <row r="44" spans="1:7" ht="36" customHeight="1">
      <c r="A44" s="243" t="s">
        <v>138</v>
      </c>
      <c r="B44" s="243"/>
      <c r="C44" s="243"/>
      <c r="D44" s="243"/>
      <c r="E44" s="243"/>
      <c r="F44" s="243"/>
      <c r="G44" s="243"/>
    </row>
  </sheetData>
  <mergeCells count="49">
    <mergeCell ref="A44:G44"/>
    <mergeCell ref="A34:C34"/>
    <mergeCell ref="D34:E34"/>
    <mergeCell ref="A35:C35"/>
    <mergeCell ref="D35:E35"/>
    <mergeCell ref="A36:C36"/>
    <mergeCell ref="D36:E36"/>
    <mergeCell ref="A38:E38"/>
    <mergeCell ref="A40:G40"/>
    <mergeCell ref="A41:G41"/>
    <mergeCell ref="A42:G42"/>
    <mergeCell ref="A43:G43"/>
    <mergeCell ref="A31:C31"/>
    <mergeCell ref="D31:E31"/>
    <mergeCell ref="A32:C32"/>
    <mergeCell ref="D32:E32"/>
    <mergeCell ref="A33:C33"/>
    <mergeCell ref="D33:E33"/>
    <mergeCell ref="A30:C30"/>
    <mergeCell ref="D30:E30"/>
    <mergeCell ref="B23:C23"/>
    <mergeCell ref="D23:F23"/>
    <mergeCell ref="B24:C24"/>
    <mergeCell ref="D24:F24"/>
    <mergeCell ref="B25:C25"/>
    <mergeCell ref="D25:F25"/>
    <mergeCell ref="A27:D27"/>
    <mergeCell ref="A28:C28"/>
    <mergeCell ref="D28:E28"/>
    <mergeCell ref="A29:C29"/>
    <mergeCell ref="D29:E29"/>
    <mergeCell ref="A20:E20"/>
    <mergeCell ref="A5:B5"/>
    <mergeCell ref="C5:K5"/>
    <mergeCell ref="A6:B6"/>
    <mergeCell ref="C6:K6"/>
    <mergeCell ref="A7:B7"/>
    <mergeCell ref="C7:K7"/>
    <mergeCell ref="A8:B8"/>
    <mergeCell ref="C8:K8"/>
    <mergeCell ref="A10:K10"/>
    <mergeCell ref="A11:K11"/>
    <mergeCell ref="A13:D13"/>
    <mergeCell ref="F1:K1"/>
    <mergeCell ref="A2:K2"/>
    <mergeCell ref="A3:B3"/>
    <mergeCell ref="C3:K3"/>
    <mergeCell ref="A4:B4"/>
    <mergeCell ref="C4:K4"/>
  </mergeCells>
  <printOptions/>
  <pageMargins left="0.7" right="0.7" top="0.787401575" bottom="0.787401575" header="0.3" footer="0.3"/>
  <pageSetup fitToHeight="0" fitToWidth="1"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47"/>
  <sheetViews>
    <sheetView workbookViewId="0" topLeftCell="A1">
      <selection activeCell="A10" sqref="A10:K10"/>
    </sheetView>
  </sheetViews>
  <sheetFormatPr defaultColWidth="8.8515625" defaultRowHeight="12.75"/>
  <cols>
    <col min="1" max="1" width="36.28125" style="0" customWidth="1"/>
    <col min="2" max="2" width="10.421875" style="19" customWidth="1"/>
    <col min="3" max="3" width="14.28125" style="0" customWidth="1"/>
    <col min="4" max="4" width="14.57421875" style="0" customWidth="1"/>
    <col min="5" max="5" width="7.7109375" style="0" customWidth="1"/>
    <col min="6" max="7" width="17.7109375" style="0" customWidth="1"/>
    <col min="8" max="8" width="16.7109375" style="0" customWidth="1"/>
    <col min="9" max="9" width="12.28125" style="0" customWidth="1"/>
    <col min="10" max="11" width="12.7109375" style="0" customWidth="1"/>
  </cols>
  <sheetData>
    <row r="1" spans="1:11" s="33" customFormat="1" ht="14.4" thickBot="1">
      <c r="A1" s="29"/>
      <c r="B1" s="32"/>
      <c r="C1" s="31"/>
      <c r="D1" s="32"/>
      <c r="E1" s="30"/>
      <c r="F1" s="211"/>
      <c r="G1" s="211"/>
      <c r="H1" s="212"/>
      <c r="I1" s="212"/>
      <c r="J1" s="212"/>
      <c r="K1" s="212"/>
    </row>
    <row r="2" spans="1:11" s="33" customFormat="1" ht="21.6" customHeight="1" thickBot="1">
      <c r="A2" s="213" t="s">
        <v>318</v>
      </c>
      <c r="B2" s="214"/>
      <c r="C2" s="214"/>
      <c r="D2" s="214"/>
      <c r="E2" s="214"/>
      <c r="F2" s="214"/>
      <c r="G2" s="214"/>
      <c r="H2" s="214"/>
      <c r="I2" s="214"/>
      <c r="J2" s="214"/>
      <c r="K2" s="274"/>
    </row>
    <row r="3" spans="1:11" s="33" customFormat="1" ht="31.2" customHeight="1" thickBot="1">
      <c r="A3" s="215" t="s">
        <v>103</v>
      </c>
      <c r="B3" s="216"/>
      <c r="C3" s="217" t="s">
        <v>112</v>
      </c>
      <c r="D3" s="217"/>
      <c r="E3" s="217"/>
      <c r="F3" s="217"/>
      <c r="G3" s="217"/>
      <c r="H3" s="217"/>
      <c r="I3" s="217"/>
      <c r="J3" s="217"/>
      <c r="K3" s="218"/>
    </row>
    <row r="4" spans="1:11" s="33" customFormat="1" ht="31.2" customHeight="1" thickBot="1">
      <c r="A4" s="223" t="s">
        <v>111</v>
      </c>
      <c r="B4" s="224"/>
      <c r="C4" s="225" t="s">
        <v>293</v>
      </c>
      <c r="D4" s="225"/>
      <c r="E4" s="225"/>
      <c r="F4" s="225"/>
      <c r="G4" s="225"/>
      <c r="H4" s="225"/>
      <c r="I4" s="225"/>
      <c r="J4" s="225"/>
      <c r="K4" s="226"/>
    </row>
    <row r="5" spans="1:11" s="33" customFormat="1" ht="27" customHeight="1">
      <c r="A5" s="219" t="s">
        <v>104</v>
      </c>
      <c r="B5" s="220"/>
      <c r="C5" s="221" t="s">
        <v>105</v>
      </c>
      <c r="D5" s="221"/>
      <c r="E5" s="221"/>
      <c r="F5" s="221"/>
      <c r="G5" s="221"/>
      <c r="H5" s="221"/>
      <c r="I5" s="221"/>
      <c r="J5" s="221"/>
      <c r="K5" s="222"/>
    </row>
    <row r="6" spans="1:11" s="33" customFormat="1" ht="27" customHeight="1">
      <c r="A6" s="203" t="s">
        <v>113</v>
      </c>
      <c r="B6" s="204"/>
      <c r="C6" s="205" t="s">
        <v>105</v>
      </c>
      <c r="D6" s="205"/>
      <c r="E6" s="205"/>
      <c r="F6" s="205"/>
      <c r="G6" s="205"/>
      <c r="H6" s="205"/>
      <c r="I6" s="205"/>
      <c r="J6" s="205"/>
      <c r="K6" s="206"/>
    </row>
    <row r="7" spans="1:11" s="33" customFormat="1" ht="27" customHeight="1">
      <c r="A7" s="203" t="s">
        <v>106</v>
      </c>
      <c r="B7" s="204"/>
      <c r="C7" s="205" t="s">
        <v>105</v>
      </c>
      <c r="D7" s="205"/>
      <c r="E7" s="205"/>
      <c r="F7" s="205"/>
      <c r="G7" s="205"/>
      <c r="H7" s="205"/>
      <c r="I7" s="205"/>
      <c r="J7" s="205"/>
      <c r="K7" s="206"/>
    </row>
    <row r="8" spans="1:11" s="33" customFormat="1" ht="27" customHeight="1" thickBot="1">
      <c r="A8" s="207" t="s">
        <v>107</v>
      </c>
      <c r="B8" s="208"/>
      <c r="C8" s="209" t="s">
        <v>105</v>
      </c>
      <c r="D8" s="209"/>
      <c r="E8" s="209"/>
      <c r="F8" s="209"/>
      <c r="G8" s="209"/>
      <c r="H8" s="209"/>
      <c r="I8" s="209"/>
      <c r="J8" s="209"/>
      <c r="K8" s="210"/>
    </row>
    <row r="9" spans="1:11" s="33" customFormat="1" ht="10.2" customHeight="1">
      <c r="A9" s="61"/>
      <c r="B9" s="112"/>
      <c r="C9" s="104"/>
      <c r="D9" s="104"/>
      <c r="E9" s="104"/>
      <c r="F9" s="104"/>
      <c r="G9" s="104"/>
      <c r="H9" s="104"/>
      <c r="I9" s="104"/>
      <c r="J9" s="104"/>
      <c r="K9" s="104"/>
    </row>
    <row r="10" spans="1:11" s="33" customFormat="1" ht="58.2" customHeight="1">
      <c r="A10" s="181" t="s">
        <v>294</v>
      </c>
      <c r="B10" s="181"/>
      <c r="C10" s="181"/>
      <c r="D10" s="181"/>
      <c r="E10" s="181"/>
      <c r="F10" s="181"/>
      <c r="G10" s="181"/>
      <c r="H10" s="181"/>
      <c r="I10" s="181"/>
      <c r="J10" s="181"/>
      <c r="K10" s="181"/>
    </row>
    <row r="11" spans="1:12" s="33" customFormat="1" ht="74.4" customHeight="1">
      <c r="A11" s="181" t="s">
        <v>131</v>
      </c>
      <c r="B11" s="181"/>
      <c r="C11" s="181"/>
      <c r="D11" s="181"/>
      <c r="E11" s="181"/>
      <c r="F11" s="181"/>
      <c r="G11" s="181"/>
      <c r="H11" s="181"/>
      <c r="I11" s="181"/>
      <c r="J11" s="181"/>
      <c r="K11" s="181"/>
      <c r="L11" s="122"/>
    </row>
    <row r="12" spans="1:11" s="33" customFormat="1" ht="15" customHeight="1">
      <c r="A12" s="123"/>
      <c r="B12" s="123"/>
      <c r="C12" s="123"/>
      <c r="D12" s="123"/>
      <c r="E12" s="123"/>
      <c r="F12" s="123"/>
      <c r="G12" s="123"/>
      <c r="H12" s="123"/>
      <c r="I12" s="123"/>
      <c r="J12" s="123"/>
      <c r="K12" s="123"/>
    </row>
    <row r="13" spans="1:11" s="33" customFormat="1" ht="25.8" customHeight="1" thickBot="1">
      <c r="A13" s="247" t="s">
        <v>79</v>
      </c>
      <c r="B13" s="247"/>
      <c r="C13" s="247"/>
      <c r="D13" s="247"/>
      <c r="E13" s="247"/>
      <c r="F13" s="247"/>
      <c r="G13" s="247"/>
      <c r="H13" s="124"/>
      <c r="I13" s="124"/>
      <c r="J13" s="61"/>
      <c r="K13" s="61"/>
    </row>
    <row r="14" spans="1:12" s="33" customFormat="1" ht="99" customHeight="1" thickBot="1">
      <c r="A14" s="91" t="s">
        <v>121</v>
      </c>
      <c r="B14" s="92" t="s">
        <v>278</v>
      </c>
      <c r="C14" s="93" t="s">
        <v>268</v>
      </c>
      <c r="D14" s="94" t="s">
        <v>181</v>
      </c>
      <c r="E14" s="95" t="s">
        <v>109</v>
      </c>
      <c r="F14" s="96" t="s">
        <v>117</v>
      </c>
      <c r="G14" s="96" t="s">
        <v>114</v>
      </c>
      <c r="H14" s="94" t="s">
        <v>120</v>
      </c>
      <c r="I14" s="97" t="s">
        <v>123</v>
      </c>
      <c r="J14" s="98" t="s">
        <v>119</v>
      </c>
      <c r="K14" s="98" t="s">
        <v>0</v>
      </c>
      <c r="L14" s="30"/>
    </row>
    <row r="15" spans="1:12" s="48" customFormat="1" ht="73.2" customHeight="1">
      <c r="A15" s="24" t="s">
        <v>98</v>
      </c>
      <c r="B15" s="12" t="s">
        <v>3</v>
      </c>
      <c r="C15" s="2">
        <v>21150</v>
      </c>
      <c r="D15" s="145">
        <v>0</v>
      </c>
      <c r="E15" s="146">
        <v>0</v>
      </c>
      <c r="F15" s="147">
        <f>SUM(C15*D15)</f>
        <v>0</v>
      </c>
      <c r="G15" s="147">
        <f>F15+(F15*E15)</f>
        <v>0</v>
      </c>
      <c r="H15" s="148" t="s">
        <v>105</v>
      </c>
      <c r="I15" s="148" t="s">
        <v>105</v>
      </c>
      <c r="J15" s="148" t="s">
        <v>105</v>
      </c>
      <c r="K15" s="164" t="s">
        <v>105</v>
      </c>
      <c r="L15" s="29"/>
    </row>
    <row r="16" spans="1:12" s="48" customFormat="1" ht="73.2" customHeight="1" thickBot="1">
      <c r="A16" s="25" t="s">
        <v>99</v>
      </c>
      <c r="B16" s="176" t="s">
        <v>3</v>
      </c>
      <c r="C16" s="11">
        <v>30000</v>
      </c>
      <c r="D16" s="64">
        <v>0</v>
      </c>
      <c r="E16" s="65">
        <v>0</v>
      </c>
      <c r="F16" s="49">
        <f aca="true" t="shared" si="0" ref="F16">SUM(C16*D16)</f>
        <v>0</v>
      </c>
      <c r="G16" s="49">
        <f aca="true" t="shared" si="1" ref="G16">F16+(F16*E16)</f>
        <v>0</v>
      </c>
      <c r="H16" s="66" t="s">
        <v>105</v>
      </c>
      <c r="I16" s="66" t="s">
        <v>105</v>
      </c>
      <c r="J16" s="66" t="s">
        <v>105</v>
      </c>
      <c r="K16" s="165" t="s">
        <v>105</v>
      </c>
      <c r="L16" s="29"/>
    </row>
    <row r="17" spans="1:11" s="33" customFormat="1" ht="25.8" customHeight="1" thickBot="1">
      <c r="A17" s="182" t="s">
        <v>110</v>
      </c>
      <c r="B17" s="183"/>
      <c r="C17" s="183"/>
      <c r="D17" s="183"/>
      <c r="E17" s="184"/>
      <c r="F17" s="53">
        <f>SUM(F15:F16)</f>
        <v>0</v>
      </c>
      <c r="G17" s="52">
        <f>SUM(G15:G16)</f>
        <v>0</v>
      </c>
      <c r="H17" s="50"/>
      <c r="I17" s="50"/>
      <c r="J17" s="50"/>
      <c r="K17" s="51"/>
    </row>
    <row r="18" spans="1:11" s="33" customFormat="1" ht="25.8" customHeight="1">
      <c r="A18" s="84"/>
      <c r="B18" s="84"/>
      <c r="C18" s="84"/>
      <c r="D18" s="84"/>
      <c r="E18" s="84"/>
      <c r="F18" s="81"/>
      <c r="G18" s="82"/>
      <c r="H18" s="83"/>
      <c r="I18" s="83"/>
      <c r="J18" s="83"/>
      <c r="K18" s="83"/>
    </row>
    <row r="19" spans="1:11" s="33" customFormat="1" ht="24" customHeight="1" thickBot="1">
      <c r="A19" s="347" t="s">
        <v>80</v>
      </c>
      <c r="B19" s="347"/>
      <c r="C19" s="347"/>
      <c r="D19" s="347"/>
      <c r="E19" s="347"/>
      <c r="F19" s="347"/>
      <c r="G19" s="347"/>
      <c r="H19" s="139"/>
      <c r="I19" s="83"/>
      <c r="J19" s="83"/>
      <c r="K19" s="83"/>
    </row>
    <row r="20" spans="1:12" s="33" customFormat="1" ht="99" customHeight="1" thickBot="1">
      <c r="A20" s="70" t="s">
        <v>121</v>
      </c>
      <c r="B20" s="71" t="s">
        <v>284</v>
      </c>
      <c r="C20" s="72" t="s">
        <v>268</v>
      </c>
      <c r="D20" s="140" t="s">
        <v>181</v>
      </c>
      <c r="E20" s="141" t="s">
        <v>109</v>
      </c>
      <c r="F20" s="142" t="s">
        <v>117</v>
      </c>
      <c r="G20" s="142" t="s">
        <v>114</v>
      </c>
      <c r="H20" s="140" t="s">
        <v>120</v>
      </c>
      <c r="I20" s="143" t="s">
        <v>123</v>
      </c>
      <c r="J20" s="144" t="s">
        <v>119</v>
      </c>
      <c r="K20" s="144" t="s">
        <v>0</v>
      </c>
      <c r="L20" s="30"/>
    </row>
    <row r="21" spans="1:12" s="33" customFormat="1" ht="73.8" customHeight="1">
      <c r="A21" s="24" t="s">
        <v>83</v>
      </c>
      <c r="B21" s="12" t="s">
        <v>143</v>
      </c>
      <c r="C21" s="131">
        <v>290000</v>
      </c>
      <c r="D21" s="145">
        <v>0</v>
      </c>
      <c r="E21" s="146">
        <v>0</v>
      </c>
      <c r="F21" s="147">
        <f>SUM(C21*D21)</f>
        <v>0</v>
      </c>
      <c r="G21" s="147">
        <f>F21+(F21*E21)</f>
        <v>0</v>
      </c>
      <c r="H21" s="148" t="s">
        <v>105</v>
      </c>
      <c r="I21" s="148" t="s">
        <v>105</v>
      </c>
      <c r="J21" s="148" t="s">
        <v>105</v>
      </c>
      <c r="K21" s="149" t="s">
        <v>105</v>
      </c>
      <c r="L21" s="30"/>
    </row>
    <row r="22" spans="1:12" s="33" customFormat="1" ht="73.8" customHeight="1">
      <c r="A22" s="127" t="s">
        <v>85</v>
      </c>
      <c r="B22" s="13" t="s">
        <v>143</v>
      </c>
      <c r="C22" s="129">
        <v>990000</v>
      </c>
      <c r="D22" s="43">
        <v>0</v>
      </c>
      <c r="E22" s="44">
        <v>0</v>
      </c>
      <c r="F22" s="45">
        <f aca="true" t="shared" si="2" ref="F22:F23">SUM(C22*D22)</f>
        <v>0</v>
      </c>
      <c r="G22" s="45">
        <f aca="true" t="shared" si="3" ref="G22:G23">F22+(F22*E22)</f>
        <v>0</v>
      </c>
      <c r="H22" s="46" t="s">
        <v>105</v>
      </c>
      <c r="I22" s="46" t="s">
        <v>105</v>
      </c>
      <c r="J22" s="46" t="s">
        <v>105</v>
      </c>
      <c r="K22" s="47" t="s">
        <v>105</v>
      </c>
      <c r="L22" s="30"/>
    </row>
    <row r="23" spans="1:12" s="33" customFormat="1" ht="73.8" customHeight="1">
      <c r="A23" s="127" t="s">
        <v>84</v>
      </c>
      <c r="B23" s="13" t="s">
        <v>143</v>
      </c>
      <c r="C23" s="129">
        <v>860000</v>
      </c>
      <c r="D23" s="43">
        <v>0</v>
      </c>
      <c r="E23" s="44">
        <v>0</v>
      </c>
      <c r="F23" s="45">
        <f t="shared" si="2"/>
        <v>0</v>
      </c>
      <c r="G23" s="45">
        <f t="shared" si="3"/>
        <v>0</v>
      </c>
      <c r="H23" s="46" t="s">
        <v>105</v>
      </c>
      <c r="I23" s="46" t="s">
        <v>105</v>
      </c>
      <c r="J23" s="46" t="s">
        <v>105</v>
      </c>
      <c r="K23" s="47" t="s">
        <v>105</v>
      </c>
      <c r="L23" s="30"/>
    </row>
    <row r="24" spans="1:12" s="48" customFormat="1" ht="73.2" customHeight="1" thickBot="1">
      <c r="A24" s="25" t="s">
        <v>86</v>
      </c>
      <c r="B24" s="14" t="s">
        <v>143</v>
      </c>
      <c r="C24" s="132">
        <v>66000</v>
      </c>
      <c r="D24" s="64">
        <v>0</v>
      </c>
      <c r="E24" s="65">
        <v>0</v>
      </c>
      <c r="F24" s="49">
        <f>SUM(C24*D24)</f>
        <v>0</v>
      </c>
      <c r="G24" s="49">
        <f>F24+(F24*E24)</f>
        <v>0</v>
      </c>
      <c r="H24" s="66" t="s">
        <v>105</v>
      </c>
      <c r="I24" s="66" t="s">
        <v>105</v>
      </c>
      <c r="J24" s="66" t="s">
        <v>105</v>
      </c>
      <c r="K24" s="67" t="s">
        <v>105</v>
      </c>
      <c r="L24" s="29"/>
    </row>
    <row r="25" spans="1:11" s="33" customFormat="1" ht="25.8" customHeight="1" thickBot="1">
      <c r="A25" s="276" t="s">
        <v>110</v>
      </c>
      <c r="B25" s="277"/>
      <c r="C25" s="277"/>
      <c r="D25" s="277"/>
      <c r="E25" s="278"/>
      <c r="F25" s="135">
        <f>SUM(F24:F24)</f>
        <v>0</v>
      </c>
      <c r="G25" s="136">
        <f>SUM(G24:G24)</f>
        <v>0</v>
      </c>
      <c r="H25" s="137"/>
      <c r="I25" s="137"/>
      <c r="J25" s="137"/>
      <c r="K25" s="138"/>
    </row>
    <row r="26" spans="1:11" s="33" customFormat="1" ht="25.8" customHeight="1" thickBot="1">
      <c r="A26" s="84"/>
      <c r="B26" s="84"/>
      <c r="C26" s="84"/>
      <c r="D26" s="84"/>
      <c r="E26" s="84"/>
      <c r="F26" s="81"/>
      <c r="G26" s="82"/>
      <c r="H26" s="83"/>
      <c r="I26" s="83"/>
      <c r="J26" s="83"/>
      <c r="K26" s="83"/>
    </row>
    <row r="27" spans="1:9" s="22" customFormat="1" ht="30" customHeight="1" thickBot="1">
      <c r="A27" s="106" t="s">
        <v>302</v>
      </c>
      <c r="B27" s="248" t="s">
        <v>189</v>
      </c>
      <c r="C27" s="249"/>
      <c r="D27" s="250">
        <f>SUM(F25+F17)</f>
        <v>0</v>
      </c>
      <c r="E27" s="251"/>
      <c r="F27" s="252"/>
      <c r="G27" s="99"/>
      <c r="H27" s="99"/>
      <c r="I27" s="99"/>
    </row>
    <row r="28" spans="1:9" s="22" customFormat="1" ht="30" customHeight="1" thickBot="1">
      <c r="A28" s="105"/>
      <c r="B28" s="253" t="s">
        <v>191</v>
      </c>
      <c r="C28" s="254"/>
      <c r="D28" s="255">
        <f>D29-D27</f>
        <v>0</v>
      </c>
      <c r="E28" s="245"/>
      <c r="F28" s="246"/>
      <c r="G28" s="99"/>
      <c r="H28" s="99"/>
      <c r="I28" s="99"/>
    </row>
    <row r="29" spans="1:9" s="22" customFormat="1" ht="30" customHeight="1" thickBot="1">
      <c r="A29" s="101"/>
      <c r="B29" s="201" t="s">
        <v>190</v>
      </c>
      <c r="C29" s="202"/>
      <c r="D29" s="244">
        <f>SUM(G25+G17)</f>
        <v>0</v>
      </c>
      <c r="E29" s="245"/>
      <c r="F29" s="246"/>
      <c r="G29" s="99"/>
      <c r="H29" s="99"/>
      <c r="I29" s="99"/>
    </row>
    <row r="30" spans="1:9" s="22" customFormat="1" ht="60.6" customHeight="1">
      <c r="A30" s="101"/>
      <c r="B30" s="114"/>
      <c r="C30" s="103"/>
      <c r="D30" s="102"/>
      <c r="E30" s="102"/>
      <c r="F30" s="102"/>
      <c r="G30" s="99"/>
      <c r="H30" s="99"/>
      <c r="I30" s="99"/>
    </row>
    <row r="31" spans="1:11" s="33" customFormat="1" ht="25.2" customHeight="1" thickBot="1">
      <c r="A31" s="189" t="s">
        <v>133</v>
      </c>
      <c r="B31" s="189"/>
      <c r="C31" s="189"/>
      <c r="D31" s="190"/>
      <c r="E31"/>
      <c r="F31"/>
      <c r="G31"/>
      <c r="H31"/>
      <c r="I31" s="133"/>
      <c r="J31"/>
      <c r="K31"/>
    </row>
    <row r="32" spans="1:5" s="56" customFormat="1" ht="34.8" customHeight="1" thickBot="1">
      <c r="A32" s="195" t="s">
        <v>295</v>
      </c>
      <c r="B32" s="196"/>
      <c r="C32" s="196"/>
      <c r="D32" s="191" t="s">
        <v>128</v>
      </c>
      <c r="E32" s="192"/>
    </row>
    <row r="33" spans="1:70" s="56" customFormat="1" ht="68.4" customHeight="1">
      <c r="A33" s="197" t="s">
        <v>134</v>
      </c>
      <c r="B33" s="198"/>
      <c r="C33" s="256"/>
      <c r="D33" s="193" t="s">
        <v>105</v>
      </c>
      <c r="E33" s="194"/>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row>
    <row r="34" spans="1:5" s="56" customFormat="1" ht="67.8" customHeight="1">
      <c r="A34" s="199" t="s">
        <v>135</v>
      </c>
      <c r="B34" s="200"/>
      <c r="C34" s="258"/>
      <c r="D34" s="187" t="s">
        <v>105</v>
      </c>
      <c r="E34" s="188"/>
    </row>
    <row r="35" spans="1:5" s="56" customFormat="1" ht="34.8" customHeight="1">
      <c r="A35" s="287" t="s">
        <v>125</v>
      </c>
      <c r="B35" s="288"/>
      <c r="C35" s="289"/>
      <c r="D35" s="187" t="s">
        <v>105</v>
      </c>
      <c r="E35" s="188"/>
    </row>
    <row r="36" spans="1:5" s="56" customFormat="1" ht="25.2" customHeight="1">
      <c r="A36" s="287" t="s">
        <v>286</v>
      </c>
      <c r="B36" s="288"/>
      <c r="C36" s="289"/>
      <c r="D36" s="187" t="s">
        <v>105</v>
      </c>
      <c r="E36" s="188"/>
    </row>
    <row r="37" spans="1:5" s="56" customFormat="1" ht="25.2" customHeight="1">
      <c r="A37" s="340" t="s">
        <v>296</v>
      </c>
      <c r="B37" s="341"/>
      <c r="C37" s="342"/>
      <c r="D37" s="333" t="s">
        <v>105</v>
      </c>
      <c r="E37" s="264"/>
    </row>
    <row r="38" spans="1:5" s="56" customFormat="1" ht="25.2" customHeight="1">
      <c r="A38" s="348" t="s">
        <v>64</v>
      </c>
      <c r="B38" s="349"/>
      <c r="C38" s="350"/>
      <c r="D38" s="333" t="s">
        <v>105</v>
      </c>
      <c r="E38" s="264"/>
    </row>
    <row r="39" spans="1:5" s="56" customFormat="1" ht="25.2" customHeight="1" thickBot="1">
      <c r="A39" s="344" t="s">
        <v>101</v>
      </c>
      <c r="B39" s="345"/>
      <c r="C39" s="346"/>
      <c r="D39" s="331" t="s">
        <v>105</v>
      </c>
      <c r="E39" s="294"/>
    </row>
    <row r="40" spans="1:4" s="56" customFormat="1" ht="19.8" customHeight="1">
      <c r="A40" s="58"/>
      <c r="B40" s="115"/>
      <c r="C40" s="58"/>
      <c r="D40" s="59"/>
    </row>
    <row r="41" spans="1:5" ht="24" customHeight="1">
      <c r="A41" s="235" t="s">
        <v>136</v>
      </c>
      <c r="B41" s="235"/>
      <c r="C41" s="235"/>
      <c r="D41" s="235"/>
      <c r="E41" s="235"/>
    </row>
    <row r="43" spans="1:7" ht="12.75">
      <c r="A43" s="240" t="s">
        <v>255</v>
      </c>
      <c r="B43" s="240"/>
      <c r="C43" s="240"/>
      <c r="D43" s="240"/>
      <c r="E43" s="240"/>
      <c r="F43" s="240"/>
      <c r="G43" s="240"/>
    </row>
    <row r="44" spans="1:7" ht="12.75">
      <c r="A44" s="241"/>
      <c r="B44" s="241"/>
      <c r="C44" s="241"/>
      <c r="D44" s="241"/>
      <c r="E44" s="241"/>
      <c r="F44" s="241"/>
      <c r="G44" s="241"/>
    </row>
    <row r="45" spans="1:7" ht="31.2" customHeight="1">
      <c r="A45" s="241" t="s">
        <v>137</v>
      </c>
      <c r="B45" s="241"/>
      <c r="C45" s="241"/>
      <c r="D45" s="241"/>
      <c r="E45" s="241"/>
      <c r="F45" s="241"/>
      <c r="G45" s="241"/>
    </row>
    <row r="46" spans="1:7" ht="12.75">
      <c r="A46" s="242" t="s">
        <v>139</v>
      </c>
      <c r="B46" s="242"/>
      <c r="C46" s="242"/>
      <c r="D46" s="242"/>
      <c r="E46" s="242"/>
      <c r="F46" s="242"/>
      <c r="G46" s="242"/>
    </row>
    <row r="47" spans="1:7" ht="36" customHeight="1">
      <c r="A47" s="243" t="s">
        <v>138</v>
      </c>
      <c r="B47" s="243"/>
      <c r="C47" s="243"/>
      <c r="D47" s="243"/>
      <c r="E47" s="243"/>
      <c r="F47" s="243"/>
      <c r="G47" s="243"/>
    </row>
  </sheetData>
  <mergeCells count="49">
    <mergeCell ref="A44:G44"/>
    <mergeCell ref="A45:G45"/>
    <mergeCell ref="A46:G46"/>
    <mergeCell ref="A47:G47"/>
    <mergeCell ref="A41:E41"/>
    <mergeCell ref="A43:G43"/>
    <mergeCell ref="A39:C39"/>
    <mergeCell ref="D39:E39"/>
    <mergeCell ref="A37:C37"/>
    <mergeCell ref="D37:E37"/>
    <mergeCell ref="A38:C38"/>
    <mergeCell ref="D38:E38"/>
    <mergeCell ref="A34:C34"/>
    <mergeCell ref="D34:E34"/>
    <mergeCell ref="A35:C35"/>
    <mergeCell ref="D35:E35"/>
    <mergeCell ref="A36:C36"/>
    <mergeCell ref="D36:E36"/>
    <mergeCell ref="A33:C33"/>
    <mergeCell ref="D33:E33"/>
    <mergeCell ref="A19:G19"/>
    <mergeCell ref="A25:E25"/>
    <mergeCell ref="B27:C27"/>
    <mergeCell ref="D27:F27"/>
    <mergeCell ref="B28:C28"/>
    <mergeCell ref="D28:F28"/>
    <mergeCell ref="B29:C29"/>
    <mergeCell ref="D29:F29"/>
    <mergeCell ref="A31:D31"/>
    <mergeCell ref="A32:C32"/>
    <mergeCell ref="D32:E32"/>
    <mergeCell ref="A17:E17"/>
    <mergeCell ref="A5:B5"/>
    <mergeCell ref="C5:K5"/>
    <mergeCell ref="A6:B6"/>
    <mergeCell ref="C6:K6"/>
    <mergeCell ref="A7:B7"/>
    <mergeCell ref="C7:K7"/>
    <mergeCell ref="A8:B8"/>
    <mergeCell ref="C8:K8"/>
    <mergeCell ref="A10:K10"/>
    <mergeCell ref="A11:K11"/>
    <mergeCell ref="A13:G13"/>
    <mergeCell ref="F1:K1"/>
    <mergeCell ref="A2:K2"/>
    <mergeCell ref="A3:B3"/>
    <mergeCell ref="C3:K3"/>
    <mergeCell ref="A4:B4"/>
    <mergeCell ref="C4:K4"/>
  </mergeCells>
  <printOptions/>
  <pageMargins left="0.7" right="0.7" top="0.787401575" bottom="0.787401575" header="0.3" footer="0.3"/>
  <pageSetup fitToHeight="0" fitToWidth="1"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52"/>
  <sheetViews>
    <sheetView workbookViewId="0" topLeftCell="A1">
      <selection activeCell="M16" sqref="M16"/>
    </sheetView>
  </sheetViews>
  <sheetFormatPr defaultColWidth="8.8515625" defaultRowHeight="12.75"/>
  <cols>
    <col min="1" max="1" width="36.28125" style="0" customWidth="1"/>
    <col min="2" max="2" width="10.421875" style="19" customWidth="1"/>
    <col min="3" max="3" width="14.28125" style="0" customWidth="1"/>
    <col min="4" max="4" width="14.57421875" style="0" customWidth="1"/>
    <col min="5" max="5" width="7.7109375" style="0" customWidth="1"/>
    <col min="6" max="7" width="17.7109375" style="0" customWidth="1"/>
    <col min="8" max="8" width="16.7109375" style="0" customWidth="1"/>
    <col min="9" max="9" width="12.28125" style="0" customWidth="1"/>
    <col min="10" max="11" width="12.7109375" style="0" customWidth="1"/>
  </cols>
  <sheetData>
    <row r="1" spans="1:11" s="33" customFormat="1" ht="14.4" thickBot="1">
      <c r="A1" s="29"/>
      <c r="B1" s="32"/>
      <c r="C1" s="31"/>
      <c r="D1" s="32"/>
      <c r="E1" s="30"/>
      <c r="F1" s="211"/>
      <c r="G1" s="211"/>
      <c r="H1" s="212"/>
      <c r="I1" s="212"/>
      <c r="J1" s="212"/>
      <c r="K1" s="212"/>
    </row>
    <row r="2" spans="1:11" s="33" customFormat="1" ht="21.6" customHeight="1" thickBot="1">
      <c r="A2" s="213" t="s">
        <v>318</v>
      </c>
      <c r="B2" s="214"/>
      <c r="C2" s="214"/>
      <c r="D2" s="214"/>
      <c r="E2" s="214"/>
      <c r="F2" s="214"/>
      <c r="G2" s="214"/>
      <c r="H2" s="214"/>
      <c r="I2" s="214"/>
      <c r="J2" s="214"/>
      <c r="K2" s="274"/>
    </row>
    <row r="3" spans="1:11" s="33" customFormat="1" ht="31.2" customHeight="1" thickBot="1">
      <c r="A3" s="215" t="s">
        <v>103</v>
      </c>
      <c r="B3" s="216"/>
      <c r="C3" s="217" t="s">
        <v>112</v>
      </c>
      <c r="D3" s="217"/>
      <c r="E3" s="217"/>
      <c r="F3" s="217"/>
      <c r="G3" s="217"/>
      <c r="H3" s="217"/>
      <c r="I3" s="217"/>
      <c r="J3" s="217"/>
      <c r="K3" s="218"/>
    </row>
    <row r="4" spans="1:11" s="33" customFormat="1" ht="31.2" customHeight="1" thickBot="1">
      <c r="A4" s="223" t="s">
        <v>111</v>
      </c>
      <c r="B4" s="224"/>
      <c r="C4" s="225" t="s">
        <v>297</v>
      </c>
      <c r="D4" s="225"/>
      <c r="E4" s="225"/>
      <c r="F4" s="225"/>
      <c r="G4" s="225"/>
      <c r="H4" s="225"/>
      <c r="I4" s="225"/>
      <c r="J4" s="225"/>
      <c r="K4" s="226"/>
    </row>
    <row r="5" spans="1:11" s="33" customFormat="1" ht="27" customHeight="1">
      <c r="A5" s="219" t="s">
        <v>104</v>
      </c>
      <c r="B5" s="220"/>
      <c r="C5" s="221" t="s">
        <v>105</v>
      </c>
      <c r="D5" s="221"/>
      <c r="E5" s="221"/>
      <c r="F5" s="221"/>
      <c r="G5" s="221"/>
      <c r="H5" s="221"/>
      <c r="I5" s="221"/>
      <c r="J5" s="221"/>
      <c r="K5" s="222"/>
    </row>
    <row r="6" spans="1:11" s="33" customFormat="1" ht="27" customHeight="1">
      <c r="A6" s="203" t="s">
        <v>113</v>
      </c>
      <c r="B6" s="204"/>
      <c r="C6" s="205" t="s">
        <v>105</v>
      </c>
      <c r="D6" s="205"/>
      <c r="E6" s="205"/>
      <c r="F6" s="205"/>
      <c r="G6" s="205"/>
      <c r="H6" s="205"/>
      <c r="I6" s="205"/>
      <c r="J6" s="205"/>
      <c r="K6" s="206"/>
    </row>
    <row r="7" spans="1:11" s="33" customFormat="1" ht="27" customHeight="1">
      <c r="A7" s="203" t="s">
        <v>106</v>
      </c>
      <c r="B7" s="204"/>
      <c r="C7" s="205" t="s">
        <v>105</v>
      </c>
      <c r="D7" s="205"/>
      <c r="E7" s="205"/>
      <c r="F7" s="205"/>
      <c r="G7" s="205"/>
      <c r="H7" s="205"/>
      <c r="I7" s="205"/>
      <c r="J7" s="205"/>
      <c r="K7" s="206"/>
    </row>
    <row r="8" spans="1:11" s="33" customFormat="1" ht="27" customHeight="1" thickBot="1">
      <c r="A8" s="207" t="s">
        <v>107</v>
      </c>
      <c r="B8" s="208"/>
      <c r="C8" s="209" t="s">
        <v>105</v>
      </c>
      <c r="D8" s="209"/>
      <c r="E8" s="209"/>
      <c r="F8" s="209"/>
      <c r="G8" s="209"/>
      <c r="H8" s="209"/>
      <c r="I8" s="209"/>
      <c r="J8" s="209"/>
      <c r="K8" s="210"/>
    </row>
    <row r="9" spans="1:11" s="33" customFormat="1" ht="10.2" customHeight="1">
      <c r="A9" s="61"/>
      <c r="B9" s="112"/>
      <c r="C9" s="104"/>
      <c r="D9" s="104"/>
      <c r="E9" s="104"/>
      <c r="F9" s="104"/>
      <c r="G9" s="104"/>
      <c r="H9" s="104"/>
      <c r="I9" s="104"/>
      <c r="J9" s="104"/>
      <c r="K9" s="104"/>
    </row>
    <row r="10" spans="1:11" s="33" customFormat="1" ht="44.4" customHeight="1">
      <c r="A10" s="181" t="s">
        <v>298</v>
      </c>
      <c r="B10" s="181"/>
      <c r="C10" s="181"/>
      <c r="D10" s="181"/>
      <c r="E10" s="181"/>
      <c r="F10" s="181"/>
      <c r="G10" s="181"/>
      <c r="H10" s="181"/>
      <c r="I10" s="181"/>
      <c r="J10" s="181"/>
      <c r="K10" s="181"/>
    </row>
    <row r="11" spans="1:12" s="33" customFormat="1" ht="69" customHeight="1">
      <c r="A11" s="181" t="s">
        <v>131</v>
      </c>
      <c r="B11" s="181"/>
      <c r="C11" s="181"/>
      <c r="D11" s="181"/>
      <c r="E11" s="181"/>
      <c r="F11" s="181"/>
      <c r="G11" s="181"/>
      <c r="H11" s="181"/>
      <c r="I11" s="181"/>
      <c r="J11" s="181"/>
      <c r="K11" s="181"/>
      <c r="L11" s="122"/>
    </row>
    <row r="12" spans="1:11" s="33" customFormat="1" ht="9.6" customHeight="1">
      <c r="A12" s="123"/>
      <c r="B12" s="123"/>
      <c r="C12" s="123"/>
      <c r="D12" s="123"/>
      <c r="E12" s="123"/>
      <c r="F12" s="123"/>
      <c r="G12" s="123"/>
      <c r="H12" s="123"/>
      <c r="I12" s="123"/>
      <c r="J12" s="123"/>
      <c r="K12" s="123"/>
    </row>
    <row r="13" spans="1:11" s="33" customFormat="1" ht="25.8" customHeight="1" thickBot="1">
      <c r="A13" s="247" t="s">
        <v>81</v>
      </c>
      <c r="B13" s="247"/>
      <c r="C13" s="247"/>
      <c r="D13" s="247"/>
      <c r="E13" s="247"/>
      <c r="F13" s="247"/>
      <c r="G13" s="247"/>
      <c r="H13" s="124"/>
      <c r="I13" s="124"/>
      <c r="J13" s="61"/>
      <c r="K13" s="61"/>
    </row>
    <row r="14" spans="1:12" s="33" customFormat="1" ht="99" customHeight="1" thickBot="1">
      <c r="A14" s="91" t="s">
        <v>121</v>
      </c>
      <c r="B14" s="92" t="s">
        <v>278</v>
      </c>
      <c r="C14" s="93" t="s">
        <v>268</v>
      </c>
      <c r="D14" s="94" t="s">
        <v>181</v>
      </c>
      <c r="E14" s="95" t="s">
        <v>109</v>
      </c>
      <c r="F14" s="96" t="s">
        <v>117</v>
      </c>
      <c r="G14" s="96" t="s">
        <v>114</v>
      </c>
      <c r="H14" s="94" t="s">
        <v>120</v>
      </c>
      <c r="I14" s="97" t="s">
        <v>123</v>
      </c>
      <c r="J14" s="98" t="s">
        <v>119</v>
      </c>
      <c r="K14" s="98" t="s">
        <v>0</v>
      </c>
      <c r="L14" s="30"/>
    </row>
    <row r="15" spans="1:12" s="48" customFormat="1" ht="73.2" customHeight="1">
      <c r="A15" s="152" t="s">
        <v>94</v>
      </c>
      <c r="B15" s="109" t="s">
        <v>3</v>
      </c>
      <c r="C15" s="128">
        <v>219356.86274509804</v>
      </c>
      <c r="D15" s="86">
        <v>0</v>
      </c>
      <c r="E15" s="87">
        <v>0</v>
      </c>
      <c r="F15" s="88">
        <f>SUM(C15*D15)</f>
        <v>0</v>
      </c>
      <c r="G15" s="88">
        <f>F15+(F15*E15)</f>
        <v>0</v>
      </c>
      <c r="H15" s="89" t="s">
        <v>105</v>
      </c>
      <c r="I15" s="89" t="s">
        <v>105</v>
      </c>
      <c r="J15" s="148" t="s">
        <v>105</v>
      </c>
      <c r="K15" s="162" t="s">
        <v>105</v>
      </c>
      <c r="L15" s="29"/>
    </row>
    <row r="16" spans="1:12" s="48" customFormat="1" ht="73.2" customHeight="1">
      <c r="A16" s="127" t="s">
        <v>95</v>
      </c>
      <c r="B16" s="13" t="s">
        <v>3</v>
      </c>
      <c r="C16" s="129">
        <v>84300</v>
      </c>
      <c r="D16" s="86"/>
      <c r="E16" s="87">
        <v>0</v>
      </c>
      <c r="F16" s="88">
        <f aca="true" t="shared" si="0" ref="F16:F20">SUM(C16*D16)</f>
        <v>0</v>
      </c>
      <c r="G16" s="88">
        <f aca="true" t="shared" si="1" ref="G16:G20">F16+(F16*E16)</f>
        <v>0</v>
      </c>
      <c r="H16" s="89" t="s">
        <v>105</v>
      </c>
      <c r="I16" s="89" t="s">
        <v>105</v>
      </c>
      <c r="J16" s="89" t="s">
        <v>105</v>
      </c>
      <c r="K16" s="162" t="s">
        <v>105</v>
      </c>
      <c r="L16" s="29"/>
    </row>
    <row r="17" spans="1:12" s="48" customFormat="1" ht="73.2" customHeight="1">
      <c r="A17" s="127" t="s">
        <v>96</v>
      </c>
      <c r="B17" s="13" t="s">
        <v>3</v>
      </c>
      <c r="C17" s="129">
        <v>282485.8757062147</v>
      </c>
      <c r="D17" s="86"/>
      <c r="E17" s="87">
        <v>0</v>
      </c>
      <c r="F17" s="88">
        <f t="shared" si="0"/>
        <v>0</v>
      </c>
      <c r="G17" s="88">
        <f t="shared" si="1"/>
        <v>0</v>
      </c>
      <c r="H17" s="89" t="s">
        <v>105</v>
      </c>
      <c r="I17" s="89" t="s">
        <v>105</v>
      </c>
      <c r="J17" s="89" t="s">
        <v>105</v>
      </c>
      <c r="K17" s="162" t="s">
        <v>105</v>
      </c>
      <c r="L17" s="29"/>
    </row>
    <row r="18" spans="1:12" s="48" customFormat="1" ht="73.2" customHeight="1">
      <c r="A18" s="127" t="s">
        <v>97</v>
      </c>
      <c r="B18" s="13" t="s">
        <v>3</v>
      </c>
      <c r="C18" s="129">
        <v>167654.3209876543</v>
      </c>
      <c r="D18" s="86">
        <v>0</v>
      </c>
      <c r="E18" s="87">
        <v>0</v>
      </c>
      <c r="F18" s="88">
        <f t="shared" si="0"/>
        <v>0</v>
      </c>
      <c r="G18" s="88">
        <f t="shared" si="1"/>
        <v>0</v>
      </c>
      <c r="H18" s="89" t="s">
        <v>105</v>
      </c>
      <c r="I18" s="89" t="s">
        <v>105</v>
      </c>
      <c r="J18" s="89" t="s">
        <v>105</v>
      </c>
      <c r="K18" s="162" t="s">
        <v>105</v>
      </c>
      <c r="L18" s="29"/>
    </row>
    <row r="19" spans="1:12" s="48" customFormat="1" ht="73.2" customHeight="1">
      <c r="A19" s="127" t="s">
        <v>91</v>
      </c>
      <c r="B19" s="13" t="s">
        <v>3</v>
      </c>
      <c r="C19" s="129">
        <v>115882.66666666667</v>
      </c>
      <c r="D19" s="86">
        <v>0</v>
      </c>
      <c r="E19" s="87">
        <v>0</v>
      </c>
      <c r="F19" s="88">
        <f t="shared" si="0"/>
        <v>0</v>
      </c>
      <c r="G19" s="88">
        <f t="shared" si="1"/>
        <v>0</v>
      </c>
      <c r="H19" s="89" t="s">
        <v>105</v>
      </c>
      <c r="I19" s="89" t="s">
        <v>105</v>
      </c>
      <c r="J19" s="89" t="s">
        <v>105</v>
      </c>
      <c r="K19" s="162" t="s">
        <v>105</v>
      </c>
      <c r="L19" s="29"/>
    </row>
    <row r="20" spans="1:12" s="48" customFormat="1" ht="73.2" customHeight="1">
      <c r="A20" s="127" t="s">
        <v>92</v>
      </c>
      <c r="B20" s="13" t="s">
        <v>3</v>
      </c>
      <c r="C20" s="129">
        <v>178804.93827160494</v>
      </c>
      <c r="D20" s="86">
        <v>0</v>
      </c>
      <c r="E20" s="87">
        <v>0</v>
      </c>
      <c r="F20" s="88">
        <f t="shared" si="0"/>
        <v>0</v>
      </c>
      <c r="G20" s="88">
        <f t="shared" si="1"/>
        <v>0</v>
      </c>
      <c r="H20" s="89" t="s">
        <v>105</v>
      </c>
      <c r="I20" s="89" t="s">
        <v>105</v>
      </c>
      <c r="J20" s="89" t="s">
        <v>105</v>
      </c>
      <c r="K20" s="162" t="s">
        <v>105</v>
      </c>
      <c r="L20" s="29"/>
    </row>
    <row r="21" spans="1:12" s="48" customFormat="1" ht="73.2" customHeight="1" thickBot="1">
      <c r="A21" s="25" t="s">
        <v>93</v>
      </c>
      <c r="B21" s="134" t="s">
        <v>3</v>
      </c>
      <c r="C21" s="132">
        <v>109572.17981340119</v>
      </c>
      <c r="D21" s="43">
        <v>0</v>
      </c>
      <c r="E21" s="44">
        <v>0</v>
      </c>
      <c r="F21" s="45">
        <f aca="true" t="shared" si="2" ref="F21">SUM(C21*D21)</f>
        <v>0</v>
      </c>
      <c r="G21" s="45">
        <f aca="true" t="shared" si="3" ref="G21">F21+(F21*E21)</f>
        <v>0</v>
      </c>
      <c r="H21" s="46" t="s">
        <v>105</v>
      </c>
      <c r="I21" s="46" t="s">
        <v>105</v>
      </c>
      <c r="J21" s="66" t="s">
        <v>105</v>
      </c>
      <c r="K21" s="163" t="s">
        <v>105</v>
      </c>
      <c r="L21" s="29"/>
    </row>
    <row r="22" spans="1:11" s="33" customFormat="1" ht="25.8" customHeight="1" thickBot="1">
      <c r="A22" s="182" t="s">
        <v>110</v>
      </c>
      <c r="B22" s="183"/>
      <c r="C22" s="183"/>
      <c r="D22" s="183"/>
      <c r="E22" s="184"/>
      <c r="F22" s="53">
        <f>SUM(F15:F21)</f>
        <v>0</v>
      </c>
      <c r="G22" s="52">
        <f>SUM(G15:G21)</f>
        <v>0</v>
      </c>
      <c r="H22" s="50"/>
      <c r="I22" s="50"/>
      <c r="J22" s="50"/>
      <c r="K22" s="51"/>
    </row>
    <row r="23" spans="1:11" s="33" customFormat="1" ht="19.8" customHeight="1">
      <c r="A23" s="84"/>
      <c r="B23" s="84"/>
      <c r="C23" s="84"/>
      <c r="D23" s="84"/>
      <c r="E23" s="84"/>
      <c r="F23" s="81"/>
      <c r="G23" s="82"/>
      <c r="H23" s="83"/>
      <c r="I23" s="83"/>
      <c r="J23" s="83"/>
      <c r="K23" s="83"/>
    </row>
    <row r="24" spans="1:11" s="33" customFormat="1" ht="24" customHeight="1" thickBot="1">
      <c r="A24" s="347" t="s">
        <v>82</v>
      </c>
      <c r="B24" s="347"/>
      <c r="C24" s="347"/>
      <c r="D24" s="347"/>
      <c r="E24" s="347"/>
      <c r="F24" s="347"/>
      <c r="G24" s="347"/>
      <c r="H24" s="139"/>
      <c r="I24" s="83"/>
      <c r="J24" s="83"/>
      <c r="K24" s="83"/>
    </row>
    <row r="25" spans="1:12" s="33" customFormat="1" ht="99" customHeight="1" thickBot="1">
      <c r="A25" s="70" t="s">
        <v>121</v>
      </c>
      <c r="B25" s="71" t="s">
        <v>284</v>
      </c>
      <c r="C25" s="72" t="s">
        <v>268</v>
      </c>
      <c r="D25" s="140" t="s">
        <v>181</v>
      </c>
      <c r="E25" s="141" t="s">
        <v>109</v>
      </c>
      <c r="F25" s="142" t="s">
        <v>117</v>
      </c>
      <c r="G25" s="142" t="s">
        <v>114</v>
      </c>
      <c r="H25" s="140" t="s">
        <v>120</v>
      </c>
      <c r="I25" s="143" t="s">
        <v>123</v>
      </c>
      <c r="J25" s="144" t="s">
        <v>119</v>
      </c>
      <c r="K25" s="144" t="s">
        <v>0</v>
      </c>
      <c r="L25" s="30"/>
    </row>
    <row r="26" spans="1:12" s="33" customFormat="1" ht="73.8" customHeight="1">
      <c r="A26" s="24" t="s">
        <v>87</v>
      </c>
      <c r="B26" s="12" t="s">
        <v>143</v>
      </c>
      <c r="C26" s="131">
        <v>21772.151898734173</v>
      </c>
      <c r="D26" s="145">
        <v>0</v>
      </c>
      <c r="E26" s="146">
        <v>0</v>
      </c>
      <c r="F26" s="147">
        <f>SUM(C26*D26)</f>
        <v>0</v>
      </c>
      <c r="G26" s="147">
        <f>F26+(F26*E26)</f>
        <v>0</v>
      </c>
      <c r="H26" s="148" t="s">
        <v>105</v>
      </c>
      <c r="I26" s="148" t="s">
        <v>105</v>
      </c>
      <c r="J26" s="148" t="s">
        <v>105</v>
      </c>
      <c r="K26" s="149" t="s">
        <v>105</v>
      </c>
      <c r="L26" s="30"/>
    </row>
    <row r="27" spans="1:12" s="33" customFormat="1" ht="73.8" customHeight="1">
      <c r="A27" s="127" t="s">
        <v>88</v>
      </c>
      <c r="B27" s="13" t="s">
        <v>143</v>
      </c>
      <c r="C27" s="129">
        <v>1099370.6488443331</v>
      </c>
      <c r="D27" s="43">
        <v>0</v>
      </c>
      <c r="E27" s="44">
        <v>0</v>
      </c>
      <c r="F27" s="45">
        <f aca="true" t="shared" si="4" ref="F27:F28">SUM(C27*D27)</f>
        <v>0</v>
      </c>
      <c r="G27" s="45">
        <f aca="true" t="shared" si="5" ref="G27:G28">F27+(F27*E27)</f>
        <v>0</v>
      </c>
      <c r="H27" s="46" t="s">
        <v>105</v>
      </c>
      <c r="I27" s="46" t="s">
        <v>105</v>
      </c>
      <c r="J27" s="46" t="s">
        <v>105</v>
      </c>
      <c r="K27" s="47" t="s">
        <v>105</v>
      </c>
      <c r="L27" s="30"/>
    </row>
    <row r="28" spans="1:12" s="33" customFormat="1" ht="73.8" customHeight="1">
      <c r="A28" s="127" t="s">
        <v>89</v>
      </c>
      <c r="B28" s="13" t="s">
        <v>143</v>
      </c>
      <c r="C28" s="129">
        <v>58128.82927637025</v>
      </c>
      <c r="D28" s="43">
        <v>0</v>
      </c>
      <c r="E28" s="44">
        <v>0</v>
      </c>
      <c r="F28" s="45">
        <f t="shared" si="4"/>
        <v>0</v>
      </c>
      <c r="G28" s="45">
        <f t="shared" si="5"/>
        <v>0</v>
      </c>
      <c r="H28" s="46" t="s">
        <v>105</v>
      </c>
      <c r="I28" s="46" t="s">
        <v>105</v>
      </c>
      <c r="J28" s="46" t="s">
        <v>105</v>
      </c>
      <c r="K28" s="47" t="s">
        <v>105</v>
      </c>
      <c r="L28" s="30"/>
    </row>
    <row r="29" spans="1:12" s="48" customFormat="1" ht="73.2" customHeight="1" thickBot="1">
      <c r="A29" s="25" t="s">
        <v>90</v>
      </c>
      <c r="B29" s="14" t="s">
        <v>143</v>
      </c>
      <c r="C29" s="132">
        <v>398139.5348837209</v>
      </c>
      <c r="D29" s="64">
        <v>0</v>
      </c>
      <c r="E29" s="65">
        <v>0</v>
      </c>
      <c r="F29" s="49">
        <f>SUM(C29*D29)</f>
        <v>0</v>
      </c>
      <c r="G29" s="49">
        <f>F29+(F29*E29)</f>
        <v>0</v>
      </c>
      <c r="H29" s="66" t="s">
        <v>105</v>
      </c>
      <c r="I29" s="66" t="s">
        <v>105</v>
      </c>
      <c r="J29" s="66" t="s">
        <v>105</v>
      </c>
      <c r="K29" s="67" t="s">
        <v>105</v>
      </c>
      <c r="L29" s="29"/>
    </row>
    <row r="30" spans="1:11" s="33" customFormat="1" ht="25.8" customHeight="1" thickBot="1">
      <c r="A30" s="276" t="s">
        <v>110</v>
      </c>
      <c r="B30" s="277"/>
      <c r="C30" s="277"/>
      <c r="D30" s="277"/>
      <c r="E30" s="278"/>
      <c r="F30" s="135">
        <f>SUM(F29:F29)</f>
        <v>0</v>
      </c>
      <c r="G30" s="136">
        <f>SUM(G29:G29)</f>
        <v>0</v>
      </c>
      <c r="H30" s="137"/>
      <c r="I30" s="137"/>
      <c r="J30" s="137"/>
      <c r="K30" s="138"/>
    </row>
    <row r="31" spans="1:11" s="33" customFormat="1" ht="17.4" customHeight="1" thickBot="1">
      <c r="A31" s="84"/>
      <c r="B31" s="84"/>
      <c r="C31" s="84"/>
      <c r="D31" s="84"/>
      <c r="E31" s="84"/>
      <c r="F31" s="81"/>
      <c r="G31" s="82"/>
      <c r="H31" s="83"/>
      <c r="I31" s="83"/>
      <c r="J31" s="83"/>
      <c r="K31" s="83"/>
    </row>
    <row r="32" spans="1:9" s="22" customFormat="1" ht="30" customHeight="1" thickBot="1">
      <c r="A32" s="106" t="s">
        <v>299</v>
      </c>
      <c r="B32" s="248" t="s">
        <v>189</v>
      </c>
      <c r="C32" s="249"/>
      <c r="D32" s="250">
        <f>SUM(F30+F22)</f>
        <v>0</v>
      </c>
      <c r="E32" s="251"/>
      <c r="F32" s="252"/>
      <c r="G32" s="99"/>
      <c r="H32" s="99"/>
      <c r="I32" s="99"/>
    </row>
    <row r="33" spans="1:9" s="22" customFormat="1" ht="30" customHeight="1" thickBot="1">
      <c r="A33" s="105"/>
      <c r="B33" s="253" t="s">
        <v>191</v>
      </c>
      <c r="C33" s="254"/>
      <c r="D33" s="255">
        <f>D34-D32</f>
        <v>0</v>
      </c>
      <c r="E33" s="245"/>
      <c r="F33" s="246"/>
      <c r="G33" s="99"/>
      <c r="H33" s="153"/>
      <c r="I33" s="99"/>
    </row>
    <row r="34" spans="1:9" s="22" customFormat="1" ht="30" customHeight="1" thickBot="1">
      <c r="A34" s="101"/>
      <c r="B34" s="201" t="s">
        <v>190</v>
      </c>
      <c r="C34" s="202"/>
      <c r="D34" s="244">
        <f>SUM(G30+G22)</f>
        <v>0</v>
      </c>
      <c r="E34" s="245"/>
      <c r="F34" s="246"/>
      <c r="G34" s="99"/>
      <c r="H34" s="99"/>
      <c r="I34" s="99"/>
    </row>
    <row r="35" spans="1:9" s="22" customFormat="1" ht="18.6" customHeight="1">
      <c r="A35" s="101"/>
      <c r="B35" s="114"/>
      <c r="C35" s="103"/>
      <c r="D35" s="102"/>
      <c r="E35" s="102"/>
      <c r="F35" s="102"/>
      <c r="G35" s="99"/>
      <c r="H35" s="99"/>
      <c r="I35" s="99"/>
    </row>
    <row r="36" spans="1:11" s="33" customFormat="1" ht="25.2" customHeight="1" thickBot="1">
      <c r="A36" s="189" t="s">
        <v>133</v>
      </c>
      <c r="B36" s="189"/>
      <c r="C36" s="189"/>
      <c r="D36" s="190"/>
      <c r="E36"/>
      <c r="F36"/>
      <c r="G36"/>
      <c r="H36"/>
      <c r="I36" s="133"/>
      <c r="J36"/>
      <c r="K36"/>
    </row>
    <row r="37" spans="1:5" s="56" customFormat="1" ht="34.8" customHeight="1" thickBot="1">
      <c r="A37" s="195" t="s">
        <v>300</v>
      </c>
      <c r="B37" s="196"/>
      <c r="C37" s="196"/>
      <c r="D37" s="191" t="s">
        <v>128</v>
      </c>
      <c r="E37" s="192"/>
    </row>
    <row r="38" spans="1:70" s="56" customFormat="1" ht="68.4" customHeight="1">
      <c r="A38" s="197" t="s">
        <v>134</v>
      </c>
      <c r="B38" s="198"/>
      <c r="C38" s="256"/>
      <c r="D38" s="193" t="s">
        <v>105</v>
      </c>
      <c r="E38" s="194"/>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row>
    <row r="39" spans="1:5" s="56" customFormat="1" ht="67.8" customHeight="1">
      <c r="A39" s="199" t="s">
        <v>135</v>
      </c>
      <c r="B39" s="200"/>
      <c r="C39" s="258"/>
      <c r="D39" s="187" t="s">
        <v>105</v>
      </c>
      <c r="E39" s="188"/>
    </row>
    <row r="40" spans="1:5" s="56" customFormat="1" ht="34.8" customHeight="1">
      <c r="A40" s="287" t="s">
        <v>125</v>
      </c>
      <c r="B40" s="288"/>
      <c r="C40" s="289"/>
      <c r="D40" s="187" t="s">
        <v>105</v>
      </c>
      <c r="E40" s="188"/>
    </row>
    <row r="41" spans="1:5" s="56" customFormat="1" ht="25.2" customHeight="1">
      <c r="A41" s="287" t="s">
        <v>286</v>
      </c>
      <c r="B41" s="288"/>
      <c r="C41" s="289"/>
      <c r="D41" s="187" t="s">
        <v>105</v>
      </c>
      <c r="E41" s="188"/>
    </row>
    <row r="42" spans="1:5" s="56" customFormat="1" ht="25.2" customHeight="1">
      <c r="A42" s="340" t="s">
        <v>55</v>
      </c>
      <c r="B42" s="341"/>
      <c r="C42" s="342"/>
      <c r="D42" s="333" t="s">
        <v>105</v>
      </c>
      <c r="E42" s="264"/>
    </row>
    <row r="43" spans="1:5" s="56" customFormat="1" ht="25.2" customHeight="1">
      <c r="A43" s="348" t="s">
        <v>301</v>
      </c>
      <c r="B43" s="349"/>
      <c r="C43" s="350"/>
      <c r="D43" s="333" t="s">
        <v>105</v>
      </c>
      <c r="E43" s="264"/>
    </row>
    <row r="44" spans="1:5" s="56" customFormat="1" ht="25.2" customHeight="1" thickBot="1">
      <c r="A44" s="344" t="s">
        <v>102</v>
      </c>
      <c r="B44" s="345"/>
      <c r="C44" s="346"/>
      <c r="D44" s="331" t="s">
        <v>105</v>
      </c>
      <c r="E44" s="294"/>
    </row>
    <row r="45" spans="1:4" s="56" customFormat="1" ht="19.8" customHeight="1">
      <c r="A45" s="58"/>
      <c r="B45" s="115"/>
      <c r="C45" s="58"/>
      <c r="D45" s="59"/>
    </row>
    <row r="46" spans="1:5" ht="24" customHeight="1">
      <c r="A46" s="235" t="s">
        <v>136</v>
      </c>
      <c r="B46" s="235"/>
      <c r="C46" s="235"/>
      <c r="D46" s="235"/>
      <c r="E46" s="235"/>
    </row>
    <row r="48" spans="1:7" ht="12.75">
      <c r="A48" s="240" t="s">
        <v>255</v>
      </c>
      <c r="B48" s="240"/>
      <c r="C48" s="240"/>
      <c r="D48" s="240"/>
      <c r="E48" s="240"/>
      <c r="F48" s="240"/>
      <c r="G48" s="240"/>
    </row>
    <row r="49" spans="1:7" ht="12.75">
      <c r="A49" s="241"/>
      <c r="B49" s="241"/>
      <c r="C49" s="241"/>
      <c r="D49" s="241"/>
      <c r="E49" s="241"/>
      <c r="F49" s="241"/>
      <c r="G49" s="241"/>
    </row>
    <row r="50" spans="1:7" ht="31.2" customHeight="1">
      <c r="A50" s="241" t="s">
        <v>137</v>
      </c>
      <c r="B50" s="241"/>
      <c r="C50" s="241"/>
      <c r="D50" s="241"/>
      <c r="E50" s="241"/>
      <c r="F50" s="241"/>
      <c r="G50" s="241"/>
    </row>
    <row r="51" spans="1:7" ht="12.75">
      <c r="A51" s="242" t="s">
        <v>139</v>
      </c>
      <c r="B51" s="242"/>
      <c r="C51" s="242"/>
      <c r="D51" s="242"/>
      <c r="E51" s="242"/>
      <c r="F51" s="242"/>
      <c r="G51" s="242"/>
    </row>
    <row r="52" spans="1:7" ht="36" customHeight="1">
      <c r="A52" s="243" t="s">
        <v>138</v>
      </c>
      <c r="B52" s="243"/>
      <c r="C52" s="243"/>
      <c r="D52" s="243"/>
      <c r="E52" s="243"/>
      <c r="F52" s="243"/>
      <c r="G52" s="243"/>
    </row>
  </sheetData>
  <mergeCells count="49">
    <mergeCell ref="A52:G52"/>
    <mergeCell ref="A42:C42"/>
    <mergeCell ref="D42:E42"/>
    <mergeCell ref="A43:C43"/>
    <mergeCell ref="D43:E43"/>
    <mergeCell ref="A44:C44"/>
    <mergeCell ref="D44:E44"/>
    <mergeCell ref="A46:E46"/>
    <mergeCell ref="A48:G48"/>
    <mergeCell ref="A49:G49"/>
    <mergeCell ref="A50:G50"/>
    <mergeCell ref="A51:G51"/>
    <mergeCell ref="A39:C39"/>
    <mergeCell ref="D39:E39"/>
    <mergeCell ref="A40:C40"/>
    <mergeCell ref="D40:E40"/>
    <mergeCell ref="A41:C41"/>
    <mergeCell ref="D41:E41"/>
    <mergeCell ref="A38:C38"/>
    <mergeCell ref="D38:E38"/>
    <mergeCell ref="A24:G24"/>
    <mergeCell ref="A30:E30"/>
    <mergeCell ref="B32:C32"/>
    <mergeCell ref="D32:F32"/>
    <mergeCell ref="B33:C33"/>
    <mergeCell ref="D33:F33"/>
    <mergeCell ref="B34:C34"/>
    <mergeCell ref="D34:F34"/>
    <mergeCell ref="A36:D36"/>
    <mergeCell ref="A37:C37"/>
    <mergeCell ref="D37:E37"/>
    <mergeCell ref="A22:E22"/>
    <mergeCell ref="A5:B5"/>
    <mergeCell ref="C5:K5"/>
    <mergeCell ref="A6:B6"/>
    <mergeCell ref="C6:K6"/>
    <mergeCell ref="A7:B7"/>
    <mergeCell ref="C7:K7"/>
    <mergeCell ref="A8:B8"/>
    <mergeCell ref="C8:K8"/>
    <mergeCell ref="A10:K10"/>
    <mergeCell ref="A11:K11"/>
    <mergeCell ref="A13:G13"/>
    <mergeCell ref="F1:K1"/>
    <mergeCell ref="A2:K2"/>
    <mergeCell ref="A3:B3"/>
    <mergeCell ref="C3:K3"/>
    <mergeCell ref="A4:B4"/>
    <mergeCell ref="C4:K4"/>
  </mergeCells>
  <printOptions/>
  <pageMargins left="0.7" right="0.7" top="0.787401575" bottom="0.787401575" header="0.3" footer="0.3"/>
  <pageSetup fitToHeight="0"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46"/>
  <sheetViews>
    <sheetView workbookViewId="0" topLeftCell="A1">
      <selection activeCell="A10" sqref="A10:K10"/>
    </sheetView>
  </sheetViews>
  <sheetFormatPr defaultColWidth="8.8515625" defaultRowHeight="12.75"/>
  <cols>
    <col min="1" max="1" width="36.28125" style="0" customWidth="1"/>
    <col min="2" max="2" width="10.421875" style="0" customWidth="1"/>
    <col min="3" max="3" width="14.28125" style="0" customWidth="1"/>
    <col min="4" max="4" width="14.57421875" style="0" customWidth="1"/>
    <col min="5" max="5" width="7.7109375" style="0" customWidth="1"/>
    <col min="6" max="7" width="17.7109375" style="0" customWidth="1"/>
    <col min="8" max="8" width="16.7109375" style="0" customWidth="1"/>
    <col min="9" max="9" width="12.28125" style="0" customWidth="1"/>
    <col min="10" max="11" width="12.7109375" style="0" customWidth="1"/>
  </cols>
  <sheetData>
    <row r="1" spans="1:11" s="33" customFormat="1" ht="14.4" thickBot="1">
      <c r="A1" s="29"/>
      <c r="B1" s="30"/>
      <c r="C1" s="31"/>
      <c r="D1" s="32"/>
      <c r="E1" s="30"/>
      <c r="F1" s="211"/>
      <c r="G1" s="211"/>
      <c r="H1" s="212"/>
      <c r="I1" s="212"/>
      <c r="J1" s="212"/>
      <c r="K1" s="212"/>
    </row>
    <row r="2" spans="1:11" s="33" customFormat="1" ht="21.6" customHeight="1" thickBot="1">
      <c r="A2" s="213" t="s">
        <v>318</v>
      </c>
      <c r="B2" s="214"/>
      <c r="C2" s="214"/>
      <c r="D2" s="214"/>
      <c r="E2" s="214"/>
      <c r="F2" s="214"/>
      <c r="G2" s="214"/>
      <c r="H2" s="214"/>
      <c r="I2" s="214"/>
      <c r="J2" s="214"/>
      <c r="K2" s="214"/>
    </row>
    <row r="3" spans="1:11" s="33" customFormat="1" ht="31.2" customHeight="1" thickBot="1">
      <c r="A3" s="215" t="s">
        <v>103</v>
      </c>
      <c r="B3" s="216"/>
      <c r="C3" s="217" t="s">
        <v>112</v>
      </c>
      <c r="D3" s="217"/>
      <c r="E3" s="217"/>
      <c r="F3" s="217"/>
      <c r="G3" s="217"/>
      <c r="H3" s="217"/>
      <c r="I3" s="217"/>
      <c r="J3" s="217"/>
      <c r="K3" s="218"/>
    </row>
    <row r="4" spans="1:11" s="33" customFormat="1" ht="31.2" customHeight="1" thickBot="1">
      <c r="A4" s="223" t="s">
        <v>111</v>
      </c>
      <c r="B4" s="224"/>
      <c r="C4" s="225" t="s">
        <v>151</v>
      </c>
      <c r="D4" s="225"/>
      <c r="E4" s="225"/>
      <c r="F4" s="225"/>
      <c r="G4" s="225"/>
      <c r="H4" s="225"/>
      <c r="I4" s="225"/>
      <c r="J4" s="225"/>
      <c r="K4" s="226"/>
    </row>
    <row r="5" spans="1:11" s="33" customFormat="1" ht="27" customHeight="1">
      <c r="A5" s="219" t="s">
        <v>104</v>
      </c>
      <c r="B5" s="220"/>
      <c r="C5" s="221" t="s">
        <v>105</v>
      </c>
      <c r="D5" s="221"/>
      <c r="E5" s="221"/>
      <c r="F5" s="221"/>
      <c r="G5" s="221"/>
      <c r="H5" s="221"/>
      <c r="I5" s="221"/>
      <c r="J5" s="221"/>
      <c r="K5" s="222"/>
    </row>
    <row r="6" spans="1:11" s="33" customFormat="1" ht="27" customHeight="1">
      <c r="A6" s="203" t="s">
        <v>113</v>
      </c>
      <c r="B6" s="204"/>
      <c r="C6" s="205" t="s">
        <v>105</v>
      </c>
      <c r="D6" s="205"/>
      <c r="E6" s="205"/>
      <c r="F6" s="205"/>
      <c r="G6" s="205"/>
      <c r="H6" s="205"/>
      <c r="I6" s="205"/>
      <c r="J6" s="205"/>
      <c r="K6" s="206"/>
    </row>
    <row r="7" spans="1:11" s="33" customFormat="1" ht="27" customHeight="1">
      <c r="A7" s="203" t="s">
        <v>106</v>
      </c>
      <c r="B7" s="204"/>
      <c r="C7" s="205" t="s">
        <v>105</v>
      </c>
      <c r="D7" s="205"/>
      <c r="E7" s="205"/>
      <c r="F7" s="205"/>
      <c r="G7" s="205"/>
      <c r="H7" s="205"/>
      <c r="I7" s="205"/>
      <c r="J7" s="205"/>
      <c r="K7" s="206"/>
    </row>
    <row r="8" spans="1:11" s="33" customFormat="1" ht="27" customHeight="1" thickBot="1">
      <c r="A8" s="207" t="s">
        <v>107</v>
      </c>
      <c r="B8" s="208"/>
      <c r="C8" s="209" t="s">
        <v>105</v>
      </c>
      <c r="D8" s="209"/>
      <c r="E8" s="209"/>
      <c r="F8" s="209"/>
      <c r="G8" s="209"/>
      <c r="H8" s="209"/>
      <c r="I8" s="209"/>
      <c r="J8" s="209"/>
      <c r="K8" s="210"/>
    </row>
    <row r="9" spans="1:11" s="33" customFormat="1" ht="12.6" customHeight="1">
      <c r="A9" s="61"/>
      <c r="B9" s="104"/>
      <c r="C9" s="104"/>
      <c r="D9" s="104"/>
      <c r="E9" s="104"/>
      <c r="F9" s="104"/>
      <c r="G9" s="104"/>
      <c r="H9" s="104"/>
      <c r="I9" s="104"/>
      <c r="J9" s="104"/>
      <c r="K9" s="104"/>
    </row>
    <row r="10" spans="1:11" s="33" customFormat="1" ht="63.6" customHeight="1">
      <c r="A10" s="181" t="s">
        <v>332</v>
      </c>
      <c r="B10" s="181"/>
      <c r="C10" s="181"/>
      <c r="D10" s="181"/>
      <c r="E10" s="181"/>
      <c r="F10" s="181"/>
      <c r="G10" s="181"/>
      <c r="H10" s="181"/>
      <c r="I10" s="181"/>
      <c r="J10" s="181"/>
      <c r="K10" s="181"/>
    </row>
    <row r="11" spans="1:11" s="33" customFormat="1" ht="72.6" customHeight="1">
      <c r="A11" s="181" t="s">
        <v>131</v>
      </c>
      <c r="B11" s="181"/>
      <c r="C11" s="181"/>
      <c r="D11" s="181"/>
      <c r="E11" s="181"/>
      <c r="F11" s="181"/>
      <c r="G11" s="181"/>
      <c r="H11" s="181"/>
      <c r="I11" s="181"/>
      <c r="J11" s="181"/>
      <c r="K11" s="181"/>
    </row>
    <row r="12" spans="1:11" s="33" customFormat="1" ht="22.8" customHeight="1">
      <c r="A12" s="123"/>
      <c r="B12" s="123"/>
      <c r="C12" s="123"/>
      <c r="D12" s="123"/>
      <c r="E12" s="123"/>
      <c r="F12" s="123"/>
      <c r="G12" s="123"/>
      <c r="H12" s="123"/>
      <c r="I12" s="123"/>
      <c r="J12" s="123"/>
      <c r="K12" s="123"/>
    </row>
    <row r="13" spans="1:11" s="33" customFormat="1" ht="34.8" customHeight="1" thickBot="1">
      <c r="A13" s="247" t="s">
        <v>313</v>
      </c>
      <c r="B13" s="247"/>
      <c r="C13" s="247"/>
      <c r="D13" s="247"/>
      <c r="E13" s="124"/>
      <c r="F13" s="124"/>
      <c r="G13" s="124"/>
      <c r="H13" s="124"/>
      <c r="I13" s="60"/>
      <c r="J13" s="61"/>
      <c r="K13" s="61"/>
    </row>
    <row r="14" spans="1:12" s="33" customFormat="1" ht="99" customHeight="1" thickBot="1">
      <c r="A14" s="91" t="s">
        <v>121</v>
      </c>
      <c r="B14" s="92" t="s">
        <v>1</v>
      </c>
      <c r="C14" s="93" t="s">
        <v>118</v>
      </c>
      <c r="D14" s="94" t="s">
        <v>108</v>
      </c>
      <c r="E14" s="95" t="s">
        <v>109</v>
      </c>
      <c r="F14" s="96" t="s">
        <v>117</v>
      </c>
      <c r="G14" s="96" t="s">
        <v>114</v>
      </c>
      <c r="H14" s="94" t="s">
        <v>120</v>
      </c>
      <c r="I14" s="97" t="s">
        <v>123</v>
      </c>
      <c r="J14" s="94" t="s">
        <v>119</v>
      </c>
      <c r="K14" s="169" t="s">
        <v>0</v>
      </c>
      <c r="L14" s="30"/>
    </row>
    <row r="15" spans="1:12" s="48" customFormat="1" ht="73.2" customHeight="1">
      <c r="A15" s="172" t="s">
        <v>315</v>
      </c>
      <c r="B15" s="12" t="s">
        <v>2</v>
      </c>
      <c r="C15" s="36" t="s">
        <v>141</v>
      </c>
      <c r="D15" s="145">
        <v>0</v>
      </c>
      <c r="E15" s="146">
        <v>0</v>
      </c>
      <c r="F15" s="147">
        <f>SUM(C15*D15)</f>
        <v>0</v>
      </c>
      <c r="G15" s="147">
        <f>F15+(F15*E15)</f>
        <v>0</v>
      </c>
      <c r="H15" s="148" t="s">
        <v>105</v>
      </c>
      <c r="I15" s="148" t="s">
        <v>105</v>
      </c>
      <c r="J15" s="148" t="s">
        <v>105</v>
      </c>
      <c r="K15" s="164" t="s">
        <v>105</v>
      </c>
      <c r="L15" s="29"/>
    </row>
    <row r="16" spans="1:12" s="48" customFormat="1" ht="73.2" customHeight="1" thickBot="1">
      <c r="A16" s="62" t="s">
        <v>150</v>
      </c>
      <c r="B16" s="176" t="s">
        <v>3</v>
      </c>
      <c r="C16" s="73" t="s">
        <v>142</v>
      </c>
      <c r="D16" s="64">
        <v>0</v>
      </c>
      <c r="E16" s="65">
        <v>0</v>
      </c>
      <c r="F16" s="49">
        <f aca="true" t="shared" si="0" ref="F16">SUM(C16*D16)</f>
        <v>0</v>
      </c>
      <c r="G16" s="49">
        <f aca="true" t="shared" si="1" ref="G16">F16+(F16*E16)</f>
        <v>0</v>
      </c>
      <c r="H16" s="66" t="s">
        <v>105</v>
      </c>
      <c r="I16" s="66" t="s">
        <v>105</v>
      </c>
      <c r="J16" s="66" t="s">
        <v>105</v>
      </c>
      <c r="K16" s="165" t="s">
        <v>105</v>
      </c>
      <c r="L16" s="29"/>
    </row>
    <row r="17" spans="1:11" s="33" customFormat="1" ht="25.8" customHeight="1" thickBot="1">
      <c r="A17" s="182" t="s">
        <v>110</v>
      </c>
      <c r="B17" s="183"/>
      <c r="C17" s="183"/>
      <c r="D17" s="183"/>
      <c r="E17" s="184"/>
      <c r="F17" s="53">
        <f>SUM(F15:F16)</f>
        <v>0</v>
      </c>
      <c r="G17" s="52">
        <f>SUM(G15:G16)</f>
        <v>0</v>
      </c>
      <c r="H17" s="50"/>
      <c r="I17" s="50"/>
      <c r="J17" s="50"/>
      <c r="K17" s="51"/>
    </row>
    <row r="18" spans="1:11" s="33" customFormat="1" ht="10.2" customHeight="1" thickBot="1">
      <c r="A18" s="185"/>
      <c r="B18" s="186"/>
      <c r="C18" s="186"/>
      <c r="D18" s="186"/>
      <c r="E18" s="186"/>
      <c r="F18" s="186"/>
      <c r="G18" s="186"/>
      <c r="H18" s="186"/>
      <c r="I18" s="186"/>
      <c r="J18" s="186"/>
      <c r="K18" s="186"/>
    </row>
    <row r="19" spans="1:9" s="22" customFormat="1" ht="30" customHeight="1" thickBot="1">
      <c r="A19" s="106" t="s">
        <v>314</v>
      </c>
      <c r="B19" s="248" t="s">
        <v>189</v>
      </c>
      <c r="C19" s="249"/>
      <c r="D19" s="250">
        <f>F17</f>
        <v>0</v>
      </c>
      <c r="E19" s="251"/>
      <c r="F19" s="252"/>
      <c r="G19" s="99"/>
      <c r="H19" s="99"/>
      <c r="I19" s="99"/>
    </row>
    <row r="20" spans="1:9" s="22" customFormat="1" ht="30" customHeight="1" thickBot="1">
      <c r="A20" s="105"/>
      <c r="B20" s="253" t="s">
        <v>191</v>
      </c>
      <c r="C20" s="254"/>
      <c r="D20" s="255">
        <f>D21-D19</f>
        <v>0</v>
      </c>
      <c r="E20" s="245"/>
      <c r="F20" s="246"/>
      <c r="G20" s="99"/>
      <c r="H20" s="99"/>
      <c r="I20" s="99"/>
    </row>
    <row r="21" spans="1:9" s="22" customFormat="1" ht="30" customHeight="1" thickBot="1">
      <c r="A21" s="101"/>
      <c r="B21" s="201" t="s">
        <v>190</v>
      </c>
      <c r="C21" s="202"/>
      <c r="D21" s="244">
        <f aca="true" t="shared" si="2" ref="D21">G17</f>
        <v>0</v>
      </c>
      <c r="E21" s="245"/>
      <c r="F21" s="246"/>
      <c r="G21" s="99"/>
      <c r="H21" s="99"/>
      <c r="I21" s="99"/>
    </row>
    <row r="22" spans="1:9" s="22" customFormat="1" ht="15" customHeight="1">
      <c r="A22" s="101"/>
      <c r="B22" s="103"/>
      <c r="C22" s="103"/>
      <c r="D22" s="175"/>
      <c r="E22" s="175"/>
      <c r="F22" s="175"/>
      <c r="G22" s="99"/>
      <c r="H22" s="99"/>
      <c r="I22" s="99"/>
    </row>
    <row r="23" spans="1:11" s="33" customFormat="1" ht="25.2" customHeight="1" thickBot="1">
      <c r="A23" s="189" t="s">
        <v>133</v>
      </c>
      <c r="B23" s="189"/>
      <c r="C23" s="189"/>
      <c r="D23" s="190"/>
      <c r="E23"/>
      <c r="F23"/>
      <c r="G23"/>
      <c r="H23"/>
      <c r="I23"/>
      <c r="J23"/>
      <c r="K23"/>
    </row>
    <row r="24" spans="1:5" s="56" customFormat="1" ht="47.4" customHeight="1" thickBot="1">
      <c r="A24" s="195" t="s">
        <v>312</v>
      </c>
      <c r="B24" s="196"/>
      <c r="C24" s="196"/>
      <c r="D24" s="191" t="s">
        <v>128</v>
      </c>
      <c r="E24" s="192"/>
    </row>
    <row r="25" spans="1:70" s="56" customFormat="1" ht="65.4" customHeight="1">
      <c r="A25" s="197" t="s">
        <v>134</v>
      </c>
      <c r="B25" s="198"/>
      <c r="C25" s="256"/>
      <c r="D25" s="257" t="s">
        <v>105</v>
      </c>
      <c r="E25" s="194"/>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row>
    <row r="26" spans="1:5" s="56" customFormat="1" ht="73.8" customHeight="1">
      <c r="A26" s="199" t="s">
        <v>135</v>
      </c>
      <c r="B26" s="200"/>
      <c r="C26" s="258"/>
      <c r="D26" s="259" t="s">
        <v>105</v>
      </c>
      <c r="E26" s="188"/>
    </row>
    <row r="27" spans="1:5" s="56" customFormat="1" ht="25.2" customHeight="1">
      <c r="A27" s="179" t="s">
        <v>125</v>
      </c>
      <c r="B27" s="180"/>
      <c r="C27" s="260"/>
      <c r="D27" s="259" t="s">
        <v>105</v>
      </c>
      <c r="E27" s="188"/>
    </row>
    <row r="28" spans="1:5" s="56" customFormat="1" ht="25.2" customHeight="1">
      <c r="A28" s="179" t="s">
        <v>126</v>
      </c>
      <c r="B28" s="180"/>
      <c r="C28" s="260"/>
      <c r="D28" s="259" t="s">
        <v>105</v>
      </c>
      <c r="E28" s="188"/>
    </row>
    <row r="29" spans="1:5" s="56" customFormat="1" ht="25.2" customHeight="1">
      <c r="A29" s="227" t="s">
        <v>321</v>
      </c>
      <c r="B29" s="228"/>
      <c r="C29" s="261"/>
      <c r="D29" s="259" t="s">
        <v>105</v>
      </c>
      <c r="E29" s="188"/>
    </row>
    <row r="30" spans="1:5" s="56" customFormat="1" ht="25.2" customHeight="1">
      <c r="A30" s="230" t="s">
        <v>130</v>
      </c>
      <c r="B30" s="231"/>
      <c r="C30" s="262"/>
      <c r="D30" s="263" t="s">
        <v>105</v>
      </c>
      <c r="E30" s="264"/>
    </row>
    <row r="31" spans="1:5" ht="25.2" customHeight="1">
      <c r="A31" s="269" t="s">
        <v>145</v>
      </c>
      <c r="B31" s="270"/>
      <c r="C31" s="271"/>
      <c r="D31" s="263" t="s">
        <v>105</v>
      </c>
      <c r="E31" s="264"/>
    </row>
    <row r="32" spans="1:5" ht="25.2" customHeight="1">
      <c r="A32" s="269" t="s">
        <v>5</v>
      </c>
      <c r="B32" s="270"/>
      <c r="C32" s="271"/>
      <c r="D32" s="263" t="s">
        <v>105</v>
      </c>
      <c r="E32" s="264"/>
    </row>
    <row r="33" spans="1:5" ht="25.2" customHeight="1">
      <c r="A33" s="269" t="s">
        <v>146</v>
      </c>
      <c r="B33" s="270"/>
      <c r="C33" s="271"/>
      <c r="D33" s="263" t="s">
        <v>105</v>
      </c>
      <c r="E33" s="264"/>
    </row>
    <row r="34" spans="1:5" ht="25.2" customHeight="1">
      <c r="A34" s="269" t="s">
        <v>147</v>
      </c>
      <c r="B34" s="270"/>
      <c r="C34" s="271"/>
      <c r="D34" s="263" t="s">
        <v>105</v>
      </c>
      <c r="E34" s="264"/>
    </row>
    <row r="35" spans="1:5" ht="25.2" customHeight="1">
      <c r="A35" s="269" t="s">
        <v>149</v>
      </c>
      <c r="B35" s="270"/>
      <c r="C35" s="271"/>
      <c r="D35" s="263" t="s">
        <v>105</v>
      </c>
      <c r="E35" s="264"/>
    </row>
    <row r="36" spans="1:5" ht="25.2" customHeight="1">
      <c r="A36" s="3" t="s">
        <v>8</v>
      </c>
      <c r="B36" s="75"/>
      <c r="C36" s="76"/>
      <c r="D36" s="263" t="s">
        <v>105</v>
      </c>
      <c r="E36" s="264"/>
    </row>
    <row r="37" spans="1:5" s="56" customFormat="1" ht="25.2" customHeight="1">
      <c r="A37" s="265" t="s">
        <v>132</v>
      </c>
      <c r="B37" s="266"/>
      <c r="C37" s="267"/>
      <c r="D37" s="268" t="s">
        <v>105</v>
      </c>
      <c r="E37" s="237"/>
    </row>
    <row r="38" spans="1:5" s="56" customFormat="1" ht="25.2" customHeight="1" thickBot="1">
      <c r="A38" s="232" t="s">
        <v>148</v>
      </c>
      <c r="B38" s="233"/>
      <c r="C38" s="272"/>
      <c r="D38" s="273" t="s">
        <v>105</v>
      </c>
      <c r="E38" s="239"/>
    </row>
    <row r="39" spans="1:4" s="56" customFormat="1" ht="15.6">
      <c r="A39" s="58"/>
      <c r="B39" s="58"/>
      <c r="C39" s="58"/>
      <c r="D39" s="59"/>
    </row>
    <row r="40" spans="1:5" ht="12.75">
      <c r="A40" s="235" t="s">
        <v>136</v>
      </c>
      <c r="B40" s="235"/>
      <c r="C40" s="235"/>
      <c r="D40" s="235"/>
      <c r="E40" s="235"/>
    </row>
    <row r="42" spans="1:7" ht="12.75">
      <c r="A42" s="240" t="s">
        <v>255</v>
      </c>
      <c r="B42" s="240"/>
      <c r="C42" s="240"/>
      <c r="D42" s="240"/>
      <c r="E42" s="240"/>
      <c r="F42" s="240"/>
      <c r="G42" s="240"/>
    </row>
    <row r="43" spans="1:7" ht="12.75">
      <c r="A43" s="241"/>
      <c r="B43" s="241"/>
      <c r="C43" s="241"/>
      <c r="D43" s="241"/>
      <c r="E43" s="241"/>
      <c r="F43" s="241"/>
      <c r="G43" s="241"/>
    </row>
    <row r="44" spans="1:7" ht="31.2" customHeight="1">
      <c r="A44" s="241" t="s">
        <v>137</v>
      </c>
      <c r="B44" s="241"/>
      <c r="C44" s="241"/>
      <c r="D44" s="241"/>
      <c r="E44" s="241"/>
      <c r="F44" s="241"/>
      <c r="G44" s="241"/>
    </row>
    <row r="45" spans="1:7" ht="12.75">
      <c r="A45" s="242" t="s">
        <v>139</v>
      </c>
      <c r="B45" s="242"/>
      <c r="C45" s="242"/>
      <c r="D45" s="242"/>
      <c r="E45" s="242"/>
      <c r="F45" s="242"/>
      <c r="G45" s="242"/>
    </row>
    <row r="46" spans="1:7" ht="36" customHeight="1">
      <c r="A46" s="243" t="s">
        <v>138</v>
      </c>
      <c r="B46" s="243"/>
      <c r="C46" s="243"/>
      <c r="D46" s="243"/>
      <c r="E46" s="243"/>
      <c r="F46" s="243"/>
      <c r="G46" s="243"/>
    </row>
  </sheetData>
  <mergeCells count="61">
    <mergeCell ref="A45:G45"/>
    <mergeCell ref="A46:G46"/>
    <mergeCell ref="A31:C31"/>
    <mergeCell ref="A33:C33"/>
    <mergeCell ref="A32:C32"/>
    <mergeCell ref="A35:C35"/>
    <mergeCell ref="A34:C34"/>
    <mergeCell ref="D31:E31"/>
    <mergeCell ref="D32:E32"/>
    <mergeCell ref="A38:C38"/>
    <mergeCell ref="D38:E38"/>
    <mergeCell ref="A40:E40"/>
    <mergeCell ref="A42:G42"/>
    <mergeCell ref="A43:G43"/>
    <mergeCell ref="A44:G44"/>
    <mergeCell ref="A29:C29"/>
    <mergeCell ref="D29:E29"/>
    <mergeCell ref="A30:C30"/>
    <mergeCell ref="D30:E30"/>
    <mergeCell ref="A37:C37"/>
    <mergeCell ref="D37:E37"/>
    <mergeCell ref="D33:E33"/>
    <mergeCell ref="D34:E34"/>
    <mergeCell ref="D35:E35"/>
    <mergeCell ref="D36:E36"/>
    <mergeCell ref="A26:C26"/>
    <mergeCell ref="D26:E26"/>
    <mergeCell ref="A27:C27"/>
    <mergeCell ref="D27:E27"/>
    <mergeCell ref="A28:C28"/>
    <mergeCell ref="D28:E28"/>
    <mergeCell ref="A18:K18"/>
    <mergeCell ref="A23:D23"/>
    <mergeCell ref="A24:C24"/>
    <mergeCell ref="D24:E24"/>
    <mergeCell ref="A25:C25"/>
    <mergeCell ref="D25:E25"/>
    <mergeCell ref="B19:C19"/>
    <mergeCell ref="D19:F19"/>
    <mergeCell ref="B20:C20"/>
    <mergeCell ref="D20:F20"/>
    <mergeCell ref="B21:C21"/>
    <mergeCell ref="D21:F21"/>
    <mergeCell ref="A17:E17"/>
    <mergeCell ref="A5:B5"/>
    <mergeCell ref="C5:K5"/>
    <mergeCell ref="A6:B6"/>
    <mergeCell ref="C6:K6"/>
    <mergeCell ref="A7:B7"/>
    <mergeCell ref="C7:K7"/>
    <mergeCell ref="A8:B8"/>
    <mergeCell ref="C8:K8"/>
    <mergeCell ref="A10:K10"/>
    <mergeCell ref="A11:K11"/>
    <mergeCell ref="A13:D13"/>
    <mergeCell ref="F1:K1"/>
    <mergeCell ref="A2:K2"/>
    <mergeCell ref="A3:B3"/>
    <mergeCell ref="C3:K3"/>
    <mergeCell ref="A4:B4"/>
    <mergeCell ref="C4:K4"/>
  </mergeCells>
  <printOptions/>
  <pageMargins left="0.7" right="0.7" top="0.787401575" bottom="0.787401575" header="0.3" footer="0.3"/>
  <pageSetup fitToHeight="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63"/>
  <sheetViews>
    <sheetView workbookViewId="0" topLeftCell="A1">
      <selection activeCell="A11" sqref="A11:K11"/>
    </sheetView>
  </sheetViews>
  <sheetFormatPr defaultColWidth="8.8515625" defaultRowHeight="12.75"/>
  <cols>
    <col min="1" max="1" width="36.28125" style="0" customWidth="1"/>
    <col min="2" max="2" width="10.421875" style="0" customWidth="1"/>
    <col min="3" max="3" width="14.28125" style="0" customWidth="1"/>
    <col min="4" max="4" width="14.57421875" style="0" customWidth="1"/>
    <col min="5" max="5" width="7.7109375" style="0" customWidth="1"/>
    <col min="6" max="7" width="17.7109375" style="0" customWidth="1"/>
    <col min="8" max="8" width="16.7109375" style="0" customWidth="1"/>
    <col min="9" max="9" width="12.28125" style="0" customWidth="1"/>
    <col min="10" max="11" width="12.7109375" style="0" customWidth="1"/>
  </cols>
  <sheetData>
    <row r="1" spans="1:11" s="33" customFormat="1" ht="14.4" thickBot="1">
      <c r="A1" s="29"/>
      <c r="B1" s="30"/>
      <c r="C1" s="31"/>
      <c r="D1" s="32"/>
      <c r="E1" s="30"/>
      <c r="F1" s="211"/>
      <c r="G1" s="211"/>
      <c r="H1" s="212"/>
      <c r="I1" s="212"/>
      <c r="J1" s="212"/>
      <c r="K1" s="212"/>
    </row>
    <row r="2" spans="1:11" s="33" customFormat="1" ht="21.6" customHeight="1" thickBot="1">
      <c r="A2" s="213" t="s">
        <v>318</v>
      </c>
      <c r="B2" s="214"/>
      <c r="C2" s="214"/>
      <c r="D2" s="214"/>
      <c r="E2" s="214"/>
      <c r="F2" s="214"/>
      <c r="G2" s="214"/>
      <c r="H2" s="214"/>
      <c r="I2" s="214"/>
      <c r="J2" s="214"/>
      <c r="K2" s="274"/>
    </row>
    <row r="3" spans="1:11" s="33" customFormat="1" ht="31.2" customHeight="1" thickBot="1">
      <c r="A3" s="215" t="s">
        <v>103</v>
      </c>
      <c r="B3" s="216"/>
      <c r="C3" s="217" t="s">
        <v>112</v>
      </c>
      <c r="D3" s="217"/>
      <c r="E3" s="217"/>
      <c r="F3" s="217"/>
      <c r="G3" s="217"/>
      <c r="H3" s="217"/>
      <c r="I3" s="217"/>
      <c r="J3" s="217"/>
      <c r="K3" s="218"/>
    </row>
    <row r="4" spans="1:11" s="33" customFormat="1" ht="31.2" customHeight="1" thickBot="1">
      <c r="A4" s="223" t="s">
        <v>111</v>
      </c>
      <c r="B4" s="224"/>
      <c r="C4" s="225" t="s">
        <v>152</v>
      </c>
      <c r="D4" s="225"/>
      <c r="E4" s="225"/>
      <c r="F4" s="225"/>
      <c r="G4" s="225"/>
      <c r="H4" s="225"/>
      <c r="I4" s="225"/>
      <c r="J4" s="225"/>
      <c r="K4" s="226"/>
    </row>
    <row r="5" spans="1:11" s="33" customFormat="1" ht="27" customHeight="1">
      <c r="A5" s="219" t="s">
        <v>104</v>
      </c>
      <c r="B5" s="220"/>
      <c r="C5" s="221" t="s">
        <v>105</v>
      </c>
      <c r="D5" s="221"/>
      <c r="E5" s="221"/>
      <c r="F5" s="221"/>
      <c r="G5" s="221"/>
      <c r="H5" s="221"/>
      <c r="I5" s="221"/>
      <c r="J5" s="221"/>
      <c r="K5" s="222"/>
    </row>
    <row r="6" spans="1:11" s="33" customFormat="1" ht="27" customHeight="1">
      <c r="A6" s="203" t="s">
        <v>113</v>
      </c>
      <c r="B6" s="204"/>
      <c r="C6" s="205" t="s">
        <v>105</v>
      </c>
      <c r="D6" s="205"/>
      <c r="E6" s="205"/>
      <c r="F6" s="205"/>
      <c r="G6" s="205"/>
      <c r="H6" s="205"/>
      <c r="I6" s="205"/>
      <c r="J6" s="205"/>
      <c r="K6" s="206"/>
    </row>
    <row r="7" spans="1:11" s="33" customFormat="1" ht="27" customHeight="1">
      <c r="A7" s="203" t="s">
        <v>106</v>
      </c>
      <c r="B7" s="204"/>
      <c r="C7" s="205" t="s">
        <v>105</v>
      </c>
      <c r="D7" s="205"/>
      <c r="E7" s="205"/>
      <c r="F7" s="205"/>
      <c r="G7" s="205"/>
      <c r="H7" s="205"/>
      <c r="I7" s="205"/>
      <c r="J7" s="205"/>
      <c r="K7" s="206"/>
    </row>
    <row r="8" spans="1:11" s="33" customFormat="1" ht="27" customHeight="1" thickBot="1">
      <c r="A8" s="207" t="s">
        <v>107</v>
      </c>
      <c r="B8" s="208"/>
      <c r="C8" s="209" t="s">
        <v>105</v>
      </c>
      <c r="D8" s="209"/>
      <c r="E8" s="209"/>
      <c r="F8" s="209"/>
      <c r="G8" s="209"/>
      <c r="H8" s="209"/>
      <c r="I8" s="209"/>
      <c r="J8" s="209"/>
      <c r="K8" s="210"/>
    </row>
    <row r="9" spans="1:11" s="33" customFormat="1" ht="10.2" customHeight="1">
      <c r="A9" s="61"/>
      <c r="B9" s="104"/>
      <c r="C9" s="104"/>
      <c r="D9" s="104"/>
      <c r="E9" s="104"/>
      <c r="F9" s="104"/>
      <c r="G9" s="104"/>
      <c r="H9" s="104"/>
      <c r="I9" s="104"/>
      <c r="J9" s="104"/>
      <c r="K9" s="104"/>
    </row>
    <row r="10" spans="1:11" s="33" customFormat="1" ht="76.2" customHeight="1">
      <c r="A10" s="275" t="s">
        <v>310</v>
      </c>
      <c r="B10" s="275"/>
      <c r="C10" s="275"/>
      <c r="D10" s="275"/>
      <c r="E10" s="275"/>
      <c r="F10" s="275"/>
      <c r="G10" s="275"/>
      <c r="H10" s="275"/>
      <c r="I10" s="275"/>
      <c r="J10" s="275"/>
      <c r="K10" s="275"/>
    </row>
    <row r="11" spans="1:11" s="33" customFormat="1" ht="72.6" customHeight="1">
      <c r="A11" s="181" t="s">
        <v>131</v>
      </c>
      <c r="B11" s="181"/>
      <c r="C11" s="181"/>
      <c r="D11" s="181"/>
      <c r="E11" s="181"/>
      <c r="F11" s="181"/>
      <c r="G11" s="181"/>
      <c r="H11" s="181"/>
      <c r="I11" s="181"/>
      <c r="J11" s="181"/>
      <c r="K11" s="181"/>
    </row>
    <row r="12" spans="1:11" s="33" customFormat="1" ht="19.2" customHeight="1">
      <c r="A12" s="123"/>
      <c r="B12" s="123"/>
      <c r="C12" s="123"/>
      <c r="D12" s="123"/>
      <c r="E12" s="123"/>
      <c r="F12" s="123"/>
      <c r="G12" s="123"/>
      <c r="H12" s="123"/>
      <c r="I12" s="123"/>
      <c r="J12" s="123"/>
      <c r="K12" s="123"/>
    </row>
    <row r="13" spans="1:11" s="33" customFormat="1" ht="27" customHeight="1" thickBot="1">
      <c r="A13" s="279" t="s">
        <v>307</v>
      </c>
      <c r="B13" s="280"/>
      <c r="C13" s="280"/>
      <c r="D13" s="280"/>
      <c r="E13" s="124"/>
      <c r="F13" s="124"/>
      <c r="G13" s="124"/>
      <c r="H13" s="124"/>
      <c r="I13" s="60"/>
      <c r="J13" s="61"/>
      <c r="K13" s="61"/>
    </row>
    <row r="14" spans="1:12" s="33" customFormat="1" ht="99" customHeight="1" thickBot="1">
      <c r="A14" s="91" t="s">
        <v>121</v>
      </c>
      <c r="B14" s="92" t="s">
        <v>1</v>
      </c>
      <c r="C14" s="93" t="s">
        <v>118</v>
      </c>
      <c r="D14" s="94" t="s">
        <v>108</v>
      </c>
      <c r="E14" s="95" t="s">
        <v>109</v>
      </c>
      <c r="F14" s="96" t="s">
        <v>117</v>
      </c>
      <c r="G14" s="96" t="s">
        <v>114</v>
      </c>
      <c r="H14" s="94" t="s">
        <v>120</v>
      </c>
      <c r="I14" s="97" t="s">
        <v>123</v>
      </c>
      <c r="J14" s="94" t="s">
        <v>119</v>
      </c>
      <c r="K14" s="169" t="s">
        <v>0</v>
      </c>
      <c r="L14" s="30"/>
    </row>
    <row r="15" spans="1:12" s="48" customFormat="1" ht="73.2" customHeight="1">
      <c r="A15" s="77" t="s">
        <v>9</v>
      </c>
      <c r="B15" s="12" t="s">
        <v>143</v>
      </c>
      <c r="C15" s="36" t="s">
        <v>153</v>
      </c>
      <c r="D15" s="145">
        <v>0</v>
      </c>
      <c r="E15" s="146">
        <v>0</v>
      </c>
      <c r="F15" s="147">
        <f>SUM(C15*D15)</f>
        <v>0</v>
      </c>
      <c r="G15" s="147">
        <f>F15+(F15*E15)</f>
        <v>0</v>
      </c>
      <c r="H15" s="148" t="s">
        <v>105</v>
      </c>
      <c r="I15" s="148" t="s">
        <v>105</v>
      </c>
      <c r="J15" s="148" t="s">
        <v>105</v>
      </c>
      <c r="K15" s="164" t="s">
        <v>105</v>
      </c>
      <c r="L15" s="29"/>
    </row>
    <row r="16" spans="1:12" s="48" customFormat="1" ht="73.2" customHeight="1">
      <c r="A16" s="78" t="s">
        <v>10</v>
      </c>
      <c r="B16" s="13" t="s">
        <v>143</v>
      </c>
      <c r="C16" s="42" t="s">
        <v>154</v>
      </c>
      <c r="D16" s="43">
        <v>0</v>
      </c>
      <c r="E16" s="44">
        <v>0</v>
      </c>
      <c r="F16" s="45">
        <f aca="true" t="shared" si="0" ref="F16:F18">SUM(C16*D16)</f>
        <v>0</v>
      </c>
      <c r="G16" s="45">
        <f aca="true" t="shared" si="1" ref="G16:G18">F16+(F16*E16)</f>
        <v>0</v>
      </c>
      <c r="H16" s="46" t="s">
        <v>105</v>
      </c>
      <c r="I16" s="46" t="s">
        <v>105</v>
      </c>
      <c r="J16" s="46" t="s">
        <v>105</v>
      </c>
      <c r="K16" s="163" t="s">
        <v>105</v>
      </c>
      <c r="L16" s="29"/>
    </row>
    <row r="17" spans="1:12" s="48" customFormat="1" ht="73.2" customHeight="1">
      <c r="A17" s="78" t="s">
        <v>11</v>
      </c>
      <c r="B17" s="13" t="s">
        <v>143</v>
      </c>
      <c r="C17" s="42" t="s">
        <v>155</v>
      </c>
      <c r="D17" s="43">
        <v>0</v>
      </c>
      <c r="E17" s="44">
        <v>0</v>
      </c>
      <c r="F17" s="45">
        <f t="shared" si="0"/>
        <v>0</v>
      </c>
      <c r="G17" s="45">
        <f t="shared" si="1"/>
        <v>0</v>
      </c>
      <c r="H17" s="46" t="s">
        <v>105</v>
      </c>
      <c r="I17" s="46" t="s">
        <v>105</v>
      </c>
      <c r="J17" s="46" t="s">
        <v>105</v>
      </c>
      <c r="K17" s="163" t="s">
        <v>105</v>
      </c>
      <c r="L17" s="29"/>
    </row>
    <row r="18" spans="1:12" s="48" customFormat="1" ht="73.2" customHeight="1">
      <c r="A18" s="80" t="s">
        <v>12</v>
      </c>
      <c r="B18" s="13" t="s">
        <v>143</v>
      </c>
      <c r="C18" s="42" t="s">
        <v>156</v>
      </c>
      <c r="D18" s="43">
        <v>0</v>
      </c>
      <c r="E18" s="44">
        <v>0</v>
      </c>
      <c r="F18" s="45">
        <f t="shared" si="0"/>
        <v>0</v>
      </c>
      <c r="G18" s="45">
        <f t="shared" si="1"/>
        <v>0</v>
      </c>
      <c r="H18" s="46" t="s">
        <v>105</v>
      </c>
      <c r="I18" s="46" t="s">
        <v>105</v>
      </c>
      <c r="J18" s="46" t="s">
        <v>105</v>
      </c>
      <c r="K18" s="163" t="s">
        <v>105</v>
      </c>
      <c r="L18" s="29"/>
    </row>
    <row r="19" spans="1:12" s="48" customFormat="1" ht="73.2" customHeight="1" thickBot="1">
      <c r="A19" s="79" t="s">
        <v>13</v>
      </c>
      <c r="B19" s="14" t="s">
        <v>143</v>
      </c>
      <c r="C19" s="73" t="s">
        <v>157</v>
      </c>
      <c r="D19" s="64">
        <v>0</v>
      </c>
      <c r="E19" s="65">
        <v>0</v>
      </c>
      <c r="F19" s="49">
        <f aca="true" t="shared" si="2" ref="F19">SUM(C19*D19)</f>
        <v>0</v>
      </c>
      <c r="G19" s="49">
        <f aca="true" t="shared" si="3" ref="G19">F19+(F19*E19)</f>
        <v>0</v>
      </c>
      <c r="H19" s="66" t="s">
        <v>105</v>
      </c>
      <c r="I19" s="66" t="s">
        <v>105</v>
      </c>
      <c r="J19" s="66" t="s">
        <v>105</v>
      </c>
      <c r="K19" s="165" t="s">
        <v>105</v>
      </c>
      <c r="L19" s="29"/>
    </row>
    <row r="20" spans="1:11" s="33" customFormat="1" ht="25.8" customHeight="1" thickBot="1">
      <c r="A20" s="182" t="s">
        <v>110</v>
      </c>
      <c r="B20" s="183"/>
      <c r="C20" s="183"/>
      <c r="D20" s="183"/>
      <c r="E20" s="184"/>
      <c r="F20" s="53">
        <f>SUM(F15:F19)</f>
        <v>0</v>
      </c>
      <c r="G20" s="52">
        <f>SUM(G15:G19)</f>
        <v>0</v>
      </c>
      <c r="H20" s="50"/>
      <c r="I20" s="50"/>
      <c r="J20" s="50"/>
      <c r="K20" s="51"/>
    </row>
    <row r="21" spans="1:11" s="33" customFormat="1" ht="25.8" customHeight="1">
      <c r="A21" s="84"/>
      <c r="B21" s="84"/>
      <c r="C21" s="84"/>
      <c r="D21" s="84"/>
      <c r="E21" s="84"/>
      <c r="F21" s="81"/>
      <c r="G21" s="82"/>
      <c r="H21" s="83"/>
      <c r="I21" s="83"/>
      <c r="J21" s="83"/>
      <c r="K21" s="83"/>
    </row>
    <row r="22" spans="1:11" s="33" customFormat="1" ht="36" customHeight="1" thickBot="1">
      <c r="A22" s="277" t="s">
        <v>311</v>
      </c>
      <c r="B22" s="277"/>
      <c r="C22" s="277"/>
      <c r="D22" s="277"/>
      <c r="E22" s="277"/>
      <c r="F22" s="81"/>
      <c r="G22" s="82"/>
      <c r="H22" s="83"/>
      <c r="I22" s="83"/>
      <c r="J22" s="83"/>
      <c r="K22" s="83"/>
    </row>
    <row r="23" spans="1:12" s="33" customFormat="1" ht="99" customHeight="1" thickBot="1">
      <c r="A23" s="70" t="s">
        <v>121</v>
      </c>
      <c r="B23" s="71" t="s">
        <v>173</v>
      </c>
      <c r="C23" s="72" t="s">
        <v>180</v>
      </c>
      <c r="D23" s="140" t="s">
        <v>181</v>
      </c>
      <c r="E23" s="141" t="s">
        <v>109</v>
      </c>
      <c r="F23" s="142" t="s">
        <v>117</v>
      </c>
      <c r="G23" s="142" t="s">
        <v>114</v>
      </c>
      <c r="H23" s="140" t="s">
        <v>120</v>
      </c>
      <c r="I23" s="143" t="s">
        <v>123</v>
      </c>
      <c r="J23" s="140" t="s">
        <v>119</v>
      </c>
      <c r="K23" s="171" t="s">
        <v>0</v>
      </c>
      <c r="L23" s="30"/>
    </row>
    <row r="24" spans="1:12" s="48" customFormat="1" ht="73.2" customHeight="1">
      <c r="A24" s="24" t="s">
        <v>158</v>
      </c>
      <c r="B24" s="170" t="s">
        <v>36</v>
      </c>
      <c r="C24" s="36" t="s">
        <v>166</v>
      </c>
      <c r="D24" s="145">
        <v>0</v>
      </c>
      <c r="E24" s="146">
        <v>0</v>
      </c>
      <c r="F24" s="147">
        <f>SUM(C24*D24)</f>
        <v>0</v>
      </c>
      <c r="G24" s="147">
        <f>F24+(F24*E24)</f>
        <v>0</v>
      </c>
      <c r="H24" s="148" t="s">
        <v>105</v>
      </c>
      <c r="I24" s="148" t="s">
        <v>105</v>
      </c>
      <c r="J24" s="148" t="s">
        <v>105</v>
      </c>
      <c r="K24" s="149" t="s">
        <v>105</v>
      </c>
      <c r="L24" s="29"/>
    </row>
    <row r="25" spans="1:12" s="48" customFormat="1" ht="73.2" customHeight="1">
      <c r="A25" s="127" t="s">
        <v>159</v>
      </c>
      <c r="B25" s="74" t="s">
        <v>174</v>
      </c>
      <c r="C25" s="42" t="s">
        <v>167</v>
      </c>
      <c r="D25" s="43">
        <v>0</v>
      </c>
      <c r="E25" s="44">
        <v>0</v>
      </c>
      <c r="F25" s="45">
        <f aca="true" t="shared" si="4" ref="F25:F26">SUM(C25*D25)</f>
        <v>0</v>
      </c>
      <c r="G25" s="45">
        <f aca="true" t="shared" si="5" ref="G25:G26">F25+(F25*E25)</f>
        <v>0</v>
      </c>
      <c r="H25" s="46" t="s">
        <v>105</v>
      </c>
      <c r="I25" s="46" t="s">
        <v>105</v>
      </c>
      <c r="J25" s="46" t="s">
        <v>105</v>
      </c>
      <c r="K25" s="47" t="s">
        <v>105</v>
      </c>
      <c r="L25" s="29"/>
    </row>
    <row r="26" spans="1:12" s="48" customFormat="1" ht="73.2" customHeight="1">
      <c r="A26" s="127" t="s">
        <v>160</v>
      </c>
      <c r="B26" s="74" t="s">
        <v>175</v>
      </c>
      <c r="C26" s="42" t="s">
        <v>168</v>
      </c>
      <c r="D26" s="43">
        <v>0</v>
      </c>
      <c r="E26" s="44">
        <v>0</v>
      </c>
      <c r="F26" s="45">
        <f t="shared" si="4"/>
        <v>0</v>
      </c>
      <c r="G26" s="45">
        <f t="shared" si="5"/>
        <v>0</v>
      </c>
      <c r="H26" s="46" t="s">
        <v>105</v>
      </c>
      <c r="I26" s="46" t="s">
        <v>105</v>
      </c>
      <c r="J26" s="46" t="s">
        <v>105</v>
      </c>
      <c r="K26" s="47" t="s">
        <v>105</v>
      </c>
      <c r="L26" s="29"/>
    </row>
    <row r="27" spans="1:12" s="48" customFormat="1" ht="73.2" customHeight="1">
      <c r="A27" s="127" t="s">
        <v>161</v>
      </c>
      <c r="B27" s="74" t="s">
        <v>176</v>
      </c>
      <c r="C27" s="42" t="s">
        <v>169</v>
      </c>
      <c r="D27" s="43">
        <v>0</v>
      </c>
      <c r="E27" s="44">
        <v>0</v>
      </c>
      <c r="F27" s="45">
        <f aca="true" t="shared" si="6" ref="F27:F29">SUM(C27*D27)</f>
        <v>0</v>
      </c>
      <c r="G27" s="45">
        <f aca="true" t="shared" si="7" ref="G27:G30">F27+(F27*E27)</f>
        <v>0</v>
      </c>
      <c r="H27" s="46" t="s">
        <v>105</v>
      </c>
      <c r="I27" s="46" t="s">
        <v>105</v>
      </c>
      <c r="J27" s="46" t="s">
        <v>105</v>
      </c>
      <c r="K27" s="47" t="s">
        <v>105</v>
      </c>
      <c r="L27" s="29"/>
    </row>
    <row r="28" spans="1:12" s="48" customFormat="1" ht="73.2" customHeight="1">
      <c r="A28" s="127" t="s">
        <v>162</v>
      </c>
      <c r="B28" s="74" t="s">
        <v>177</v>
      </c>
      <c r="C28" s="42" t="s">
        <v>170</v>
      </c>
      <c r="D28" s="43">
        <v>0</v>
      </c>
      <c r="E28" s="44">
        <v>0</v>
      </c>
      <c r="F28" s="45">
        <f t="shared" si="6"/>
        <v>0</v>
      </c>
      <c r="G28" s="45">
        <f t="shared" si="7"/>
        <v>0</v>
      </c>
      <c r="H28" s="46" t="s">
        <v>105</v>
      </c>
      <c r="I28" s="46" t="s">
        <v>105</v>
      </c>
      <c r="J28" s="46" t="s">
        <v>105</v>
      </c>
      <c r="K28" s="47" t="s">
        <v>105</v>
      </c>
      <c r="L28" s="29"/>
    </row>
    <row r="29" spans="1:12" s="48" customFormat="1" ht="73.2" customHeight="1">
      <c r="A29" s="127" t="s">
        <v>163</v>
      </c>
      <c r="B29" s="74" t="s">
        <v>178</v>
      </c>
      <c r="C29" s="42" t="s">
        <v>171</v>
      </c>
      <c r="D29" s="43">
        <v>0</v>
      </c>
      <c r="E29" s="44">
        <v>0</v>
      </c>
      <c r="F29" s="45">
        <f t="shared" si="6"/>
        <v>0</v>
      </c>
      <c r="G29" s="45">
        <f t="shared" si="7"/>
        <v>0</v>
      </c>
      <c r="H29" s="46" t="s">
        <v>105</v>
      </c>
      <c r="I29" s="46" t="s">
        <v>105</v>
      </c>
      <c r="J29" s="46" t="s">
        <v>105</v>
      </c>
      <c r="K29" s="47" t="s">
        <v>105</v>
      </c>
      <c r="L29" s="29"/>
    </row>
    <row r="30" spans="1:12" s="48" customFormat="1" ht="73.2" customHeight="1" thickBot="1">
      <c r="A30" s="25" t="s">
        <v>164</v>
      </c>
      <c r="B30" s="150" t="s">
        <v>179</v>
      </c>
      <c r="C30" s="63" t="s">
        <v>172</v>
      </c>
      <c r="D30" s="64">
        <v>0</v>
      </c>
      <c r="E30" s="65">
        <v>0</v>
      </c>
      <c r="F30" s="49">
        <f aca="true" t="shared" si="8" ref="F30">SUM(C30*D30)</f>
        <v>0</v>
      </c>
      <c r="G30" s="49">
        <f t="shared" si="7"/>
        <v>0</v>
      </c>
      <c r="H30" s="66" t="s">
        <v>105</v>
      </c>
      <c r="I30" s="66" t="s">
        <v>105</v>
      </c>
      <c r="J30" s="66" t="s">
        <v>105</v>
      </c>
      <c r="K30" s="67" t="s">
        <v>105</v>
      </c>
      <c r="L30" s="29"/>
    </row>
    <row r="31" spans="1:11" s="33" customFormat="1" ht="25.8" customHeight="1" thickBot="1">
      <c r="A31" s="276" t="s">
        <v>110</v>
      </c>
      <c r="B31" s="277"/>
      <c r="C31" s="277"/>
      <c r="D31" s="277"/>
      <c r="E31" s="278"/>
      <c r="F31" s="135">
        <f>SUM(F24:F30)</f>
        <v>0</v>
      </c>
      <c r="G31" s="136">
        <f>SUM(G24:G30)</f>
        <v>0</v>
      </c>
      <c r="H31" s="137"/>
      <c r="I31" s="137"/>
      <c r="J31" s="137"/>
      <c r="K31" s="138"/>
    </row>
    <row r="32" spans="1:11" s="33" customFormat="1" ht="25.8" customHeight="1">
      <c r="A32" s="84"/>
      <c r="B32" s="84"/>
      <c r="C32" s="84"/>
      <c r="D32" s="84"/>
      <c r="E32" s="84"/>
      <c r="F32" s="81"/>
      <c r="G32" s="82"/>
      <c r="H32" s="83"/>
      <c r="I32" s="83"/>
      <c r="J32" s="83"/>
      <c r="K32" s="83"/>
    </row>
    <row r="33" spans="1:11" s="33" customFormat="1" ht="33" customHeight="1" thickBot="1">
      <c r="A33" s="277" t="s">
        <v>308</v>
      </c>
      <c r="B33" s="277"/>
      <c r="C33" s="277"/>
      <c r="D33" s="277"/>
      <c r="E33" s="277"/>
      <c r="F33" s="81"/>
      <c r="G33" s="82"/>
      <c r="H33" s="83"/>
      <c r="I33" s="83"/>
      <c r="J33" s="83"/>
      <c r="K33" s="83"/>
    </row>
    <row r="34" spans="1:12" s="33" customFormat="1" ht="99" customHeight="1" thickBot="1">
      <c r="A34" s="91" t="s">
        <v>121</v>
      </c>
      <c r="B34" s="92" t="s">
        <v>1</v>
      </c>
      <c r="C34" s="93" t="s">
        <v>118</v>
      </c>
      <c r="D34" s="94" t="s">
        <v>108</v>
      </c>
      <c r="E34" s="95" t="s">
        <v>109</v>
      </c>
      <c r="F34" s="96" t="s">
        <v>117</v>
      </c>
      <c r="G34" s="96" t="s">
        <v>114</v>
      </c>
      <c r="H34" s="94" t="s">
        <v>120</v>
      </c>
      <c r="I34" s="97" t="s">
        <v>123</v>
      </c>
      <c r="J34" s="94" t="s">
        <v>119</v>
      </c>
      <c r="K34" s="169" t="s">
        <v>0</v>
      </c>
      <c r="L34" s="30"/>
    </row>
    <row r="35" spans="1:12" s="48" customFormat="1" ht="73.2" customHeight="1">
      <c r="A35" s="80" t="s">
        <v>184</v>
      </c>
      <c r="B35" s="109" t="s">
        <v>143</v>
      </c>
      <c r="C35" s="85" t="s">
        <v>185</v>
      </c>
      <c r="D35" s="86">
        <v>0</v>
      </c>
      <c r="E35" s="87">
        <v>0</v>
      </c>
      <c r="F35" s="88">
        <f>SUM(C35*D35)</f>
        <v>0</v>
      </c>
      <c r="G35" s="88">
        <f>F35+(F35*E35)</f>
        <v>0</v>
      </c>
      <c r="H35" s="89" t="s">
        <v>105</v>
      </c>
      <c r="I35" s="89" t="s">
        <v>105</v>
      </c>
      <c r="J35" s="89" t="s">
        <v>105</v>
      </c>
      <c r="K35" s="162" t="s">
        <v>105</v>
      </c>
      <c r="L35" s="29"/>
    </row>
    <row r="36" spans="1:12" s="48" customFormat="1" ht="73.2" customHeight="1">
      <c r="A36" s="78" t="s">
        <v>183</v>
      </c>
      <c r="B36" s="13" t="s">
        <v>143</v>
      </c>
      <c r="C36" s="42" t="s">
        <v>186</v>
      </c>
      <c r="D36" s="43">
        <v>0</v>
      </c>
      <c r="E36" s="44">
        <v>0</v>
      </c>
      <c r="F36" s="45">
        <f aca="true" t="shared" si="9" ref="F36:F37">SUM(C36*D36)</f>
        <v>0</v>
      </c>
      <c r="G36" s="45">
        <f aca="true" t="shared" si="10" ref="G36:G37">F36+(F36*E36)</f>
        <v>0</v>
      </c>
      <c r="H36" s="46" t="s">
        <v>105</v>
      </c>
      <c r="I36" s="46" t="s">
        <v>105</v>
      </c>
      <c r="J36" s="46" t="s">
        <v>105</v>
      </c>
      <c r="K36" s="163" t="s">
        <v>105</v>
      </c>
      <c r="L36" s="29"/>
    </row>
    <row r="37" spans="1:12" s="48" customFormat="1" ht="73.2" customHeight="1" thickBot="1">
      <c r="A37" s="79" t="s">
        <v>182</v>
      </c>
      <c r="B37" s="14" t="s">
        <v>143</v>
      </c>
      <c r="C37" s="63" t="s">
        <v>187</v>
      </c>
      <c r="D37" s="64">
        <v>0</v>
      </c>
      <c r="E37" s="65">
        <v>0</v>
      </c>
      <c r="F37" s="49">
        <f t="shared" si="9"/>
        <v>0</v>
      </c>
      <c r="G37" s="49">
        <f t="shared" si="10"/>
        <v>0</v>
      </c>
      <c r="H37" s="66" t="s">
        <v>105</v>
      </c>
      <c r="I37" s="66" t="s">
        <v>105</v>
      </c>
      <c r="J37" s="66" t="s">
        <v>105</v>
      </c>
      <c r="K37" s="165" t="s">
        <v>105</v>
      </c>
      <c r="L37" s="29"/>
    </row>
    <row r="38" spans="1:11" s="33" customFormat="1" ht="25.8" customHeight="1" thickBot="1">
      <c r="A38" s="182" t="s">
        <v>110</v>
      </c>
      <c r="B38" s="183"/>
      <c r="C38" s="183"/>
      <c r="D38" s="183"/>
      <c r="E38" s="184"/>
      <c r="F38" s="53">
        <f>SUM(F35:F37)</f>
        <v>0</v>
      </c>
      <c r="G38" s="52">
        <f>SUM(G35:G37)</f>
        <v>0</v>
      </c>
      <c r="H38" s="50"/>
      <c r="I38" s="50"/>
      <c r="J38" s="50"/>
      <c r="K38" s="51"/>
    </row>
    <row r="39" spans="1:11" s="33" customFormat="1" ht="25.8" customHeight="1" thickBot="1">
      <c r="A39" s="84"/>
      <c r="B39" s="84"/>
      <c r="C39" s="84"/>
      <c r="D39" s="84"/>
      <c r="E39" s="84"/>
      <c r="F39" s="81"/>
      <c r="G39" s="82"/>
      <c r="H39" s="83"/>
      <c r="I39" s="83"/>
      <c r="J39" s="83"/>
      <c r="K39" s="83"/>
    </row>
    <row r="40" spans="1:9" s="22" customFormat="1" ht="30" customHeight="1" thickBot="1">
      <c r="A40" s="106" t="s">
        <v>188</v>
      </c>
      <c r="B40" s="248" t="s">
        <v>189</v>
      </c>
      <c r="C40" s="249"/>
      <c r="D40" s="250">
        <f aca="true" t="shared" si="11" ref="D40">SUM(F38+F31+F20)</f>
        <v>0</v>
      </c>
      <c r="E40" s="251"/>
      <c r="F40" s="252"/>
      <c r="G40" s="99"/>
      <c r="H40" s="99"/>
      <c r="I40" s="99"/>
    </row>
    <row r="41" spans="1:9" s="22" customFormat="1" ht="30" customHeight="1" thickBot="1">
      <c r="A41" s="105"/>
      <c r="B41" s="253" t="s">
        <v>191</v>
      </c>
      <c r="C41" s="254"/>
      <c r="D41" s="255">
        <f>D42-D40</f>
        <v>0</v>
      </c>
      <c r="E41" s="245"/>
      <c r="F41" s="246"/>
      <c r="G41" s="99"/>
      <c r="H41" s="99"/>
      <c r="I41" s="99"/>
    </row>
    <row r="42" spans="1:9" s="22" customFormat="1" ht="30" customHeight="1" thickBot="1">
      <c r="A42" s="101"/>
      <c r="B42" s="201" t="s">
        <v>190</v>
      </c>
      <c r="C42" s="202"/>
      <c r="D42" s="244">
        <f>SUM(G38+G31+G20)</f>
        <v>0</v>
      </c>
      <c r="E42" s="245"/>
      <c r="F42" s="246"/>
      <c r="G42" s="99"/>
      <c r="H42" s="99"/>
      <c r="I42" s="99"/>
    </row>
    <row r="43" spans="1:9" s="22" customFormat="1" ht="13.2" customHeight="1">
      <c r="A43" s="101"/>
      <c r="B43" s="103"/>
      <c r="C43" s="103"/>
      <c r="D43" s="102"/>
      <c r="E43" s="102"/>
      <c r="F43" s="102"/>
      <c r="G43" s="99"/>
      <c r="H43" s="99"/>
      <c r="I43" s="99"/>
    </row>
    <row r="44" spans="1:11" s="33" customFormat="1" ht="25.2" customHeight="1" thickBot="1">
      <c r="A44" s="189" t="s">
        <v>133</v>
      </c>
      <c r="B44" s="189"/>
      <c r="C44" s="189"/>
      <c r="D44" s="190"/>
      <c r="E44"/>
      <c r="F44"/>
      <c r="G44"/>
      <c r="H44"/>
      <c r="I44" s="100"/>
      <c r="J44"/>
      <c r="K44"/>
    </row>
    <row r="45" spans="1:5" s="56" customFormat="1" ht="47.4" customHeight="1" thickBot="1">
      <c r="A45" s="298" t="s">
        <v>309</v>
      </c>
      <c r="B45" s="299"/>
      <c r="C45" s="299"/>
      <c r="D45" s="191" t="s">
        <v>128</v>
      </c>
      <c r="E45" s="192"/>
    </row>
    <row r="46" spans="1:70" s="56" customFormat="1" ht="68.4" customHeight="1">
      <c r="A46" s="197" t="s">
        <v>134</v>
      </c>
      <c r="B46" s="198"/>
      <c r="C46" s="256"/>
      <c r="D46" s="257" t="s">
        <v>105</v>
      </c>
      <c r="E46" s="194"/>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row>
    <row r="47" spans="1:5" s="56" customFormat="1" ht="67.8" customHeight="1">
      <c r="A47" s="199" t="s">
        <v>135</v>
      </c>
      <c r="B47" s="200"/>
      <c r="C47" s="258"/>
      <c r="D47" s="259" t="s">
        <v>105</v>
      </c>
      <c r="E47" s="188"/>
    </row>
    <row r="48" spans="1:5" s="56" customFormat="1" ht="34.8" customHeight="1">
      <c r="A48" s="287" t="s">
        <v>125</v>
      </c>
      <c r="B48" s="288"/>
      <c r="C48" s="289"/>
      <c r="D48" s="259" t="s">
        <v>105</v>
      </c>
      <c r="E48" s="188"/>
    </row>
    <row r="49" spans="1:5" s="56" customFormat="1" ht="25.2" customHeight="1">
      <c r="A49" s="287" t="s">
        <v>126</v>
      </c>
      <c r="B49" s="288"/>
      <c r="C49" s="289"/>
      <c r="D49" s="259" t="s">
        <v>105</v>
      </c>
      <c r="E49" s="188"/>
    </row>
    <row r="50" spans="1:5" s="56" customFormat="1" ht="25.2" customHeight="1">
      <c r="A50" s="295" t="s">
        <v>192</v>
      </c>
      <c r="B50" s="296"/>
      <c r="C50" s="297"/>
      <c r="D50" s="263" t="s">
        <v>105</v>
      </c>
      <c r="E50" s="264"/>
    </row>
    <row r="51" spans="1:5" s="56" customFormat="1" ht="25.2" customHeight="1">
      <c r="A51" s="295" t="s">
        <v>193</v>
      </c>
      <c r="B51" s="296"/>
      <c r="C51" s="297"/>
      <c r="D51" s="263" t="s">
        <v>105</v>
      </c>
      <c r="E51" s="264"/>
    </row>
    <row r="52" spans="1:5" s="56" customFormat="1" ht="25.2" customHeight="1">
      <c r="A52" s="281" t="s">
        <v>196</v>
      </c>
      <c r="B52" s="282"/>
      <c r="C52" s="283"/>
      <c r="D52" s="263" t="s">
        <v>105</v>
      </c>
      <c r="E52" s="264"/>
    </row>
    <row r="53" spans="1:5" s="56" customFormat="1" ht="25.2" customHeight="1">
      <c r="A53" s="284" t="s">
        <v>197</v>
      </c>
      <c r="B53" s="285"/>
      <c r="C53" s="286"/>
      <c r="D53" s="268" t="s">
        <v>105</v>
      </c>
      <c r="E53" s="237"/>
    </row>
    <row r="54" spans="1:5" s="56" customFormat="1" ht="25.2" customHeight="1">
      <c r="A54" s="287" t="s">
        <v>194</v>
      </c>
      <c r="B54" s="288"/>
      <c r="C54" s="289"/>
      <c r="D54" s="263" t="s">
        <v>105</v>
      </c>
      <c r="E54" s="264"/>
    </row>
    <row r="55" spans="1:5" s="56" customFormat="1" ht="25.2" customHeight="1" thickBot="1">
      <c r="A55" s="290" t="s">
        <v>195</v>
      </c>
      <c r="B55" s="291"/>
      <c r="C55" s="292"/>
      <c r="D55" s="293" t="s">
        <v>105</v>
      </c>
      <c r="E55" s="294"/>
    </row>
    <row r="56" spans="1:4" s="56" customFormat="1" ht="19.8" customHeight="1">
      <c r="A56" s="58"/>
      <c r="B56" s="58"/>
      <c r="C56" s="58"/>
      <c r="D56" s="59"/>
    </row>
    <row r="57" spans="1:5" ht="24" customHeight="1">
      <c r="A57" s="235" t="s">
        <v>136</v>
      </c>
      <c r="B57" s="235"/>
      <c r="C57" s="235"/>
      <c r="D57" s="235"/>
      <c r="E57" s="235"/>
    </row>
    <row r="59" spans="1:7" ht="12.75">
      <c r="A59" s="240" t="s">
        <v>255</v>
      </c>
      <c r="B59" s="240"/>
      <c r="C59" s="240"/>
      <c r="D59" s="240"/>
      <c r="E59" s="240"/>
      <c r="F59" s="240"/>
      <c r="G59" s="240"/>
    </row>
    <row r="60" spans="1:7" ht="12.75">
      <c r="A60" s="241"/>
      <c r="B60" s="241"/>
      <c r="C60" s="241"/>
      <c r="D60" s="241"/>
      <c r="E60" s="241"/>
      <c r="F60" s="241"/>
      <c r="G60" s="241"/>
    </row>
    <row r="61" spans="1:7" ht="31.2" customHeight="1">
      <c r="A61" s="241" t="s">
        <v>137</v>
      </c>
      <c r="B61" s="241"/>
      <c r="C61" s="241"/>
      <c r="D61" s="241"/>
      <c r="E61" s="241"/>
      <c r="F61" s="241"/>
      <c r="G61" s="241"/>
    </row>
    <row r="62" spans="1:7" ht="12.75">
      <c r="A62" s="242" t="s">
        <v>139</v>
      </c>
      <c r="B62" s="242"/>
      <c r="C62" s="242"/>
      <c r="D62" s="242"/>
      <c r="E62" s="242"/>
      <c r="F62" s="242"/>
      <c r="G62" s="242"/>
    </row>
    <row r="63" spans="1:7" ht="36" customHeight="1">
      <c r="A63" s="243" t="s">
        <v>138</v>
      </c>
      <c r="B63" s="243"/>
      <c r="C63" s="243"/>
      <c r="D63" s="243"/>
      <c r="E63" s="243"/>
      <c r="F63" s="243"/>
      <c r="G63" s="243"/>
    </row>
  </sheetData>
  <mergeCells count="57">
    <mergeCell ref="A44:D44"/>
    <mergeCell ref="A45:C45"/>
    <mergeCell ref="D45:E45"/>
    <mergeCell ref="A46:C46"/>
    <mergeCell ref="D46:E46"/>
    <mergeCell ref="D50:E50"/>
    <mergeCell ref="D51:E51"/>
    <mergeCell ref="A50:C50"/>
    <mergeCell ref="A51:C51"/>
    <mergeCell ref="A47:C47"/>
    <mergeCell ref="D47:E47"/>
    <mergeCell ref="A48:C48"/>
    <mergeCell ref="D48:E48"/>
    <mergeCell ref="A49:C49"/>
    <mergeCell ref="D49:E49"/>
    <mergeCell ref="A52:C52"/>
    <mergeCell ref="D52:E52"/>
    <mergeCell ref="A63:G63"/>
    <mergeCell ref="A53:C53"/>
    <mergeCell ref="D53:E53"/>
    <mergeCell ref="A54:C54"/>
    <mergeCell ref="D54:E54"/>
    <mergeCell ref="A55:C55"/>
    <mergeCell ref="D55:E55"/>
    <mergeCell ref="A57:E57"/>
    <mergeCell ref="A59:G59"/>
    <mergeCell ref="A60:G60"/>
    <mergeCell ref="A61:G61"/>
    <mergeCell ref="A62:G62"/>
    <mergeCell ref="B42:C42"/>
    <mergeCell ref="D42:F42"/>
    <mergeCell ref="A8:B8"/>
    <mergeCell ref="C8:K8"/>
    <mergeCell ref="A10:K10"/>
    <mergeCell ref="A11:K11"/>
    <mergeCell ref="A20:E20"/>
    <mergeCell ref="A31:E31"/>
    <mergeCell ref="A38:E38"/>
    <mergeCell ref="B40:C40"/>
    <mergeCell ref="D40:F40"/>
    <mergeCell ref="B41:C41"/>
    <mergeCell ref="D41:F41"/>
    <mergeCell ref="A13:D13"/>
    <mergeCell ref="A22:E22"/>
    <mergeCell ref="A33:E33"/>
    <mergeCell ref="A5:B5"/>
    <mergeCell ref="C5:K5"/>
    <mergeCell ref="A6:B6"/>
    <mergeCell ref="C6:K6"/>
    <mergeCell ref="A7:B7"/>
    <mergeCell ref="C7:K7"/>
    <mergeCell ref="F1:K1"/>
    <mergeCell ref="A2:K2"/>
    <mergeCell ref="A3:B3"/>
    <mergeCell ref="C3:K3"/>
    <mergeCell ref="A4:B4"/>
    <mergeCell ref="C4:K4"/>
  </mergeCells>
  <printOptions/>
  <pageMargins left="0.7" right="0.7" top="0.787401575" bottom="0.787401575" header="0.3" footer="0.3"/>
  <pageSetup fitToHeight="0"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58"/>
  <sheetViews>
    <sheetView workbookViewId="0" topLeftCell="A1">
      <selection activeCell="N10" sqref="N10"/>
    </sheetView>
  </sheetViews>
  <sheetFormatPr defaultColWidth="8.8515625" defaultRowHeight="12.75"/>
  <cols>
    <col min="1" max="1" width="36.28125" style="0" customWidth="1"/>
    <col min="2" max="2" width="10.421875" style="19" customWidth="1"/>
    <col min="3" max="3" width="14.28125" style="0" customWidth="1"/>
    <col min="4" max="4" width="14.57421875" style="0" customWidth="1"/>
    <col min="5" max="5" width="7.7109375" style="0" customWidth="1"/>
    <col min="6" max="7" width="17.7109375" style="0" customWidth="1"/>
    <col min="8" max="8" width="16.7109375" style="0" customWidth="1"/>
    <col min="9" max="9" width="12.28125" style="0" customWidth="1"/>
    <col min="10" max="11" width="12.7109375" style="0" customWidth="1"/>
  </cols>
  <sheetData>
    <row r="1" spans="1:11" s="33" customFormat="1" ht="14.4" thickBot="1">
      <c r="A1" s="29"/>
      <c r="B1" s="32"/>
      <c r="C1" s="31"/>
      <c r="D1" s="32"/>
      <c r="E1" s="30"/>
      <c r="F1" s="211"/>
      <c r="G1" s="211"/>
      <c r="H1" s="212"/>
      <c r="I1" s="212"/>
      <c r="J1" s="212"/>
      <c r="K1" s="212"/>
    </row>
    <row r="2" spans="1:11" s="33" customFormat="1" ht="21.6" customHeight="1" thickBot="1">
      <c r="A2" s="213" t="s">
        <v>318</v>
      </c>
      <c r="B2" s="214"/>
      <c r="C2" s="214"/>
      <c r="D2" s="214"/>
      <c r="E2" s="214"/>
      <c r="F2" s="214"/>
      <c r="G2" s="214"/>
      <c r="H2" s="214"/>
      <c r="I2" s="214"/>
      <c r="J2" s="214"/>
      <c r="K2" s="274"/>
    </row>
    <row r="3" spans="1:11" s="33" customFormat="1" ht="31.2" customHeight="1">
      <c r="A3" s="300" t="s">
        <v>103</v>
      </c>
      <c r="B3" s="301"/>
      <c r="C3" s="302" t="s">
        <v>112</v>
      </c>
      <c r="D3" s="303"/>
      <c r="E3" s="303"/>
      <c r="F3" s="303"/>
      <c r="G3" s="303"/>
      <c r="H3" s="303"/>
      <c r="I3" s="303"/>
      <c r="J3" s="303"/>
      <c r="K3" s="304"/>
    </row>
    <row r="4" spans="1:11" s="33" customFormat="1" ht="31.2" customHeight="1" thickBot="1">
      <c r="A4" s="305" t="s">
        <v>111</v>
      </c>
      <c r="B4" s="306"/>
      <c r="C4" s="307" t="s">
        <v>198</v>
      </c>
      <c r="D4" s="308"/>
      <c r="E4" s="308"/>
      <c r="F4" s="308"/>
      <c r="G4" s="308"/>
      <c r="H4" s="308"/>
      <c r="I4" s="308"/>
      <c r="J4" s="308"/>
      <c r="K4" s="309"/>
    </row>
    <row r="5" spans="1:11" s="33" customFormat="1" ht="27" customHeight="1">
      <c r="A5" s="310" t="s">
        <v>104</v>
      </c>
      <c r="B5" s="311"/>
      <c r="C5" s="312" t="s">
        <v>105</v>
      </c>
      <c r="D5" s="313"/>
      <c r="E5" s="313"/>
      <c r="F5" s="313"/>
      <c r="G5" s="313"/>
      <c r="H5" s="313"/>
      <c r="I5" s="313"/>
      <c r="J5" s="313"/>
      <c r="K5" s="314"/>
    </row>
    <row r="6" spans="1:11" s="33" customFormat="1" ht="27" customHeight="1">
      <c r="A6" s="203" t="s">
        <v>113</v>
      </c>
      <c r="B6" s="315"/>
      <c r="C6" s="316" t="s">
        <v>105</v>
      </c>
      <c r="D6" s="205"/>
      <c r="E6" s="205"/>
      <c r="F6" s="205"/>
      <c r="G6" s="205"/>
      <c r="H6" s="205"/>
      <c r="I6" s="205"/>
      <c r="J6" s="205"/>
      <c r="K6" s="206"/>
    </row>
    <row r="7" spans="1:11" s="33" customFormat="1" ht="27" customHeight="1">
      <c r="A7" s="203" t="s">
        <v>106</v>
      </c>
      <c r="B7" s="315"/>
      <c r="C7" s="316" t="s">
        <v>105</v>
      </c>
      <c r="D7" s="205"/>
      <c r="E7" s="205"/>
      <c r="F7" s="205"/>
      <c r="G7" s="205"/>
      <c r="H7" s="205"/>
      <c r="I7" s="205"/>
      <c r="J7" s="205"/>
      <c r="K7" s="206"/>
    </row>
    <row r="8" spans="1:11" s="33" customFormat="1" ht="27" customHeight="1" thickBot="1">
      <c r="A8" s="207" t="s">
        <v>107</v>
      </c>
      <c r="B8" s="317"/>
      <c r="C8" s="209" t="s">
        <v>105</v>
      </c>
      <c r="D8" s="209"/>
      <c r="E8" s="209"/>
      <c r="F8" s="209"/>
      <c r="G8" s="209"/>
      <c r="H8" s="209"/>
      <c r="I8" s="209"/>
      <c r="J8" s="209"/>
      <c r="K8" s="210"/>
    </row>
    <row r="9" spans="1:11" s="33" customFormat="1" ht="10.2" customHeight="1">
      <c r="A9" s="61"/>
      <c r="B9" s="112"/>
      <c r="C9" s="104"/>
      <c r="D9" s="104"/>
      <c r="E9" s="104"/>
      <c r="F9" s="104"/>
      <c r="G9" s="104"/>
      <c r="H9" s="104"/>
      <c r="I9" s="104"/>
      <c r="J9" s="104"/>
      <c r="K9" s="104"/>
    </row>
    <row r="10" spans="1:11" s="33" customFormat="1" ht="67.8" customHeight="1">
      <c r="A10" s="275" t="s">
        <v>323</v>
      </c>
      <c r="B10" s="275"/>
      <c r="C10" s="275"/>
      <c r="D10" s="275"/>
      <c r="E10" s="275"/>
      <c r="F10" s="275"/>
      <c r="G10" s="275"/>
      <c r="H10" s="275"/>
      <c r="I10" s="275"/>
      <c r="J10" s="275"/>
      <c r="K10" s="275"/>
    </row>
    <row r="11" spans="1:11" s="33" customFormat="1" ht="72.6" customHeight="1">
      <c r="A11" s="181" t="s">
        <v>131</v>
      </c>
      <c r="B11" s="181"/>
      <c r="C11" s="181"/>
      <c r="D11" s="181"/>
      <c r="E11" s="181"/>
      <c r="F11" s="181"/>
      <c r="G11" s="181"/>
      <c r="H11" s="181"/>
      <c r="I11" s="181"/>
      <c r="J11" s="181"/>
      <c r="K11" s="181"/>
    </row>
    <row r="12" spans="1:11" s="33" customFormat="1" ht="24" customHeight="1">
      <c r="A12" s="123"/>
      <c r="B12" s="123"/>
      <c r="C12" s="123"/>
      <c r="D12" s="123"/>
      <c r="E12" s="123"/>
      <c r="F12" s="123"/>
      <c r="G12" s="123"/>
      <c r="H12" s="123"/>
      <c r="I12" s="123"/>
      <c r="J12" s="123"/>
      <c r="K12" s="123"/>
    </row>
    <row r="13" spans="1:11" s="33" customFormat="1" ht="27.6" customHeight="1" thickBot="1">
      <c r="A13" s="247" t="s">
        <v>304</v>
      </c>
      <c r="B13" s="247"/>
      <c r="C13" s="247"/>
      <c r="D13" s="247"/>
      <c r="E13" s="168"/>
      <c r="F13" s="168"/>
      <c r="G13" s="168"/>
      <c r="H13" s="168"/>
      <c r="I13" s="60"/>
      <c r="J13" s="61"/>
      <c r="K13" s="61"/>
    </row>
    <row r="14" spans="1:12" s="33" customFormat="1" ht="99" customHeight="1" thickBot="1">
      <c r="A14" s="91" t="s">
        <v>121</v>
      </c>
      <c r="B14" s="92" t="s">
        <v>199</v>
      </c>
      <c r="C14" s="93" t="s">
        <v>118</v>
      </c>
      <c r="D14" s="94" t="s">
        <v>108</v>
      </c>
      <c r="E14" s="95" t="s">
        <v>109</v>
      </c>
      <c r="F14" s="96" t="s">
        <v>117</v>
      </c>
      <c r="G14" s="96" t="s">
        <v>114</v>
      </c>
      <c r="H14" s="94" t="s">
        <v>120</v>
      </c>
      <c r="I14" s="97" t="s">
        <v>123</v>
      </c>
      <c r="J14" s="94" t="s">
        <v>119</v>
      </c>
      <c r="K14" s="169" t="s">
        <v>0</v>
      </c>
      <c r="L14" s="30"/>
    </row>
    <row r="15" spans="1:12" s="48" customFormat="1" ht="73.2" customHeight="1">
      <c r="A15" s="107" t="s">
        <v>303</v>
      </c>
      <c r="B15" s="109" t="s">
        <v>143</v>
      </c>
      <c r="C15" s="85" t="s">
        <v>200</v>
      </c>
      <c r="D15" s="86">
        <v>0</v>
      </c>
      <c r="E15" s="87">
        <v>0</v>
      </c>
      <c r="F15" s="88">
        <f>SUM(C15*D15)</f>
        <v>0</v>
      </c>
      <c r="G15" s="88">
        <f>F15+(F15*E15)</f>
        <v>0</v>
      </c>
      <c r="H15" s="89" t="s">
        <v>105</v>
      </c>
      <c r="I15" s="89" t="s">
        <v>105</v>
      </c>
      <c r="J15" s="148" t="s">
        <v>105</v>
      </c>
      <c r="K15" s="162" t="s">
        <v>105</v>
      </c>
      <c r="L15" s="29"/>
    </row>
    <row r="16" spans="1:12" s="48" customFormat="1" ht="73.2" customHeight="1">
      <c r="A16" s="108" t="s">
        <v>206</v>
      </c>
      <c r="B16" s="13" t="s">
        <v>143</v>
      </c>
      <c r="C16" s="42" t="s">
        <v>201</v>
      </c>
      <c r="D16" s="43">
        <v>0</v>
      </c>
      <c r="E16" s="44">
        <v>0</v>
      </c>
      <c r="F16" s="45">
        <f aca="true" t="shared" si="0" ref="F16:F18">SUM(C16*D16)</f>
        <v>0</v>
      </c>
      <c r="G16" s="45">
        <f aca="true" t="shared" si="1" ref="G16:G20">F16+(F16*E16)</f>
        <v>0</v>
      </c>
      <c r="H16" s="46" t="s">
        <v>105</v>
      </c>
      <c r="I16" s="46" t="s">
        <v>105</v>
      </c>
      <c r="J16" s="46" t="s">
        <v>105</v>
      </c>
      <c r="K16" s="163" t="s">
        <v>105</v>
      </c>
      <c r="L16" s="29"/>
    </row>
    <row r="17" spans="1:12" s="48" customFormat="1" ht="73.2" customHeight="1">
      <c r="A17" s="108" t="s">
        <v>207</v>
      </c>
      <c r="B17" s="13" t="s">
        <v>143</v>
      </c>
      <c r="C17" s="42" t="s">
        <v>202</v>
      </c>
      <c r="D17" s="43">
        <v>0</v>
      </c>
      <c r="E17" s="44">
        <v>0</v>
      </c>
      <c r="F17" s="45">
        <f t="shared" si="0"/>
        <v>0</v>
      </c>
      <c r="G17" s="45">
        <f t="shared" si="1"/>
        <v>0</v>
      </c>
      <c r="H17" s="46" t="s">
        <v>105</v>
      </c>
      <c r="I17" s="46" t="s">
        <v>105</v>
      </c>
      <c r="J17" s="46" t="s">
        <v>105</v>
      </c>
      <c r="K17" s="163" t="s">
        <v>105</v>
      </c>
      <c r="L17" s="29"/>
    </row>
    <row r="18" spans="1:12" s="48" customFormat="1" ht="73.2" customHeight="1">
      <c r="A18" s="108" t="s">
        <v>208</v>
      </c>
      <c r="B18" s="13" t="s">
        <v>143</v>
      </c>
      <c r="C18" s="42" t="s">
        <v>203</v>
      </c>
      <c r="D18" s="43">
        <v>0</v>
      </c>
      <c r="E18" s="44">
        <v>0</v>
      </c>
      <c r="F18" s="45">
        <f t="shared" si="0"/>
        <v>0</v>
      </c>
      <c r="G18" s="45">
        <f t="shared" si="1"/>
        <v>0</v>
      </c>
      <c r="H18" s="46" t="s">
        <v>105</v>
      </c>
      <c r="I18" s="46" t="s">
        <v>105</v>
      </c>
      <c r="J18" s="46" t="s">
        <v>105</v>
      </c>
      <c r="K18" s="163" t="s">
        <v>105</v>
      </c>
      <c r="L18" s="29"/>
    </row>
    <row r="19" spans="1:12" s="48" customFormat="1" ht="73.2" customHeight="1">
      <c r="A19" s="108" t="s">
        <v>209</v>
      </c>
      <c r="B19" s="13" t="s">
        <v>143</v>
      </c>
      <c r="C19" s="42" t="s">
        <v>204</v>
      </c>
      <c r="D19" s="43">
        <v>0</v>
      </c>
      <c r="E19" s="44">
        <v>0</v>
      </c>
      <c r="F19" s="45">
        <f aca="true" t="shared" si="2" ref="F19">SUM(C19*D19)</f>
        <v>0</v>
      </c>
      <c r="G19" s="45">
        <f aca="true" t="shared" si="3" ref="G19">F19+(F19*E19)</f>
        <v>0</v>
      </c>
      <c r="H19" s="46" t="s">
        <v>105</v>
      </c>
      <c r="I19" s="46" t="s">
        <v>105</v>
      </c>
      <c r="J19" s="46" t="s">
        <v>105</v>
      </c>
      <c r="K19" s="163" t="s">
        <v>105</v>
      </c>
      <c r="L19" s="29"/>
    </row>
    <row r="20" spans="1:12" s="48" customFormat="1" ht="73.2" customHeight="1" thickBot="1">
      <c r="A20" s="108" t="s">
        <v>210</v>
      </c>
      <c r="B20" s="13" t="s">
        <v>143</v>
      </c>
      <c r="C20" s="73" t="s">
        <v>205</v>
      </c>
      <c r="D20" s="64">
        <v>0</v>
      </c>
      <c r="E20" s="65">
        <v>0</v>
      </c>
      <c r="F20" s="49">
        <f aca="true" t="shared" si="4" ref="F20">SUM(C20*D20)</f>
        <v>0</v>
      </c>
      <c r="G20" s="49">
        <f t="shared" si="1"/>
        <v>0</v>
      </c>
      <c r="H20" s="66" t="s">
        <v>105</v>
      </c>
      <c r="I20" s="66" t="s">
        <v>105</v>
      </c>
      <c r="J20" s="66" t="s">
        <v>105</v>
      </c>
      <c r="K20" s="165" t="s">
        <v>105</v>
      </c>
      <c r="L20" s="29"/>
    </row>
    <row r="21" spans="1:11" s="33" customFormat="1" ht="25.8" customHeight="1" thickBot="1">
      <c r="A21" s="182" t="s">
        <v>110</v>
      </c>
      <c r="B21" s="183"/>
      <c r="C21" s="183"/>
      <c r="D21" s="183"/>
      <c r="E21" s="184"/>
      <c r="F21" s="53">
        <f>SUM(F15:F20)</f>
        <v>0</v>
      </c>
      <c r="G21" s="52">
        <f>SUM(G15:G20)</f>
        <v>0</v>
      </c>
      <c r="H21" s="50"/>
      <c r="I21" s="50"/>
      <c r="J21" s="50"/>
      <c r="K21" s="51"/>
    </row>
    <row r="22" spans="1:11" s="33" customFormat="1" ht="25.8" customHeight="1">
      <c r="A22" s="84"/>
      <c r="B22" s="84"/>
      <c r="C22" s="84"/>
      <c r="D22" s="84"/>
      <c r="E22" s="84"/>
      <c r="F22" s="81"/>
      <c r="G22" s="82"/>
      <c r="H22" s="83"/>
      <c r="I22" s="83"/>
      <c r="J22" s="83"/>
      <c r="K22" s="83"/>
    </row>
    <row r="23" spans="1:11" s="33" customFormat="1" ht="22.2" customHeight="1" thickBot="1">
      <c r="A23" s="247" t="s">
        <v>305</v>
      </c>
      <c r="B23" s="247"/>
      <c r="C23" s="247"/>
      <c r="D23" s="247"/>
      <c r="E23" s="84"/>
      <c r="F23" s="81"/>
      <c r="G23" s="82"/>
      <c r="H23" s="83"/>
      <c r="I23" s="83"/>
      <c r="J23" s="83"/>
      <c r="K23" s="83"/>
    </row>
    <row r="24" spans="1:12" s="33" customFormat="1" ht="99" customHeight="1" thickBot="1">
      <c r="A24" s="91" t="s">
        <v>121</v>
      </c>
      <c r="B24" s="92" t="s">
        <v>173</v>
      </c>
      <c r="C24" s="93" t="s">
        <v>180</v>
      </c>
      <c r="D24" s="94" t="s">
        <v>181</v>
      </c>
      <c r="E24" s="95" t="s">
        <v>109</v>
      </c>
      <c r="F24" s="96" t="s">
        <v>117</v>
      </c>
      <c r="G24" s="96" t="s">
        <v>114</v>
      </c>
      <c r="H24" s="94" t="s">
        <v>120</v>
      </c>
      <c r="I24" s="97" t="s">
        <v>123</v>
      </c>
      <c r="J24" s="94" t="s">
        <v>119</v>
      </c>
      <c r="K24" s="169" t="s">
        <v>0</v>
      </c>
      <c r="L24" s="30"/>
    </row>
    <row r="25" spans="1:12" s="48" customFormat="1" ht="73.2" customHeight="1">
      <c r="A25" s="116" t="s">
        <v>211</v>
      </c>
      <c r="B25" s="109" t="s">
        <v>36</v>
      </c>
      <c r="C25" s="85" t="s">
        <v>172</v>
      </c>
      <c r="D25" s="86">
        <v>0</v>
      </c>
      <c r="E25" s="87">
        <v>0</v>
      </c>
      <c r="F25" s="88">
        <f>SUM(C25*D25)</f>
        <v>0</v>
      </c>
      <c r="G25" s="88">
        <f>F25+(F25*E25)</f>
        <v>0</v>
      </c>
      <c r="H25" s="89" t="s">
        <v>105</v>
      </c>
      <c r="I25" s="89" t="s">
        <v>105</v>
      </c>
      <c r="J25" s="148" t="s">
        <v>105</v>
      </c>
      <c r="K25" s="162" t="s">
        <v>105</v>
      </c>
      <c r="L25" s="29"/>
    </row>
    <row r="26" spans="1:12" s="48" customFormat="1" ht="73.2" customHeight="1">
      <c r="A26" s="110" t="s">
        <v>212</v>
      </c>
      <c r="B26" s="13" t="s">
        <v>36</v>
      </c>
      <c r="C26" s="42" t="s">
        <v>221</v>
      </c>
      <c r="D26" s="43">
        <v>0</v>
      </c>
      <c r="E26" s="44">
        <v>0</v>
      </c>
      <c r="F26" s="45">
        <f aca="true" t="shared" si="5" ref="F26:F33">SUM(C26*D26)</f>
        <v>0</v>
      </c>
      <c r="G26" s="45">
        <f aca="true" t="shared" si="6" ref="G26:G34">F26+(F26*E26)</f>
        <v>0</v>
      </c>
      <c r="H26" s="46" t="s">
        <v>105</v>
      </c>
      <c r="I26" s="46" t="s">
        <v>105</v>
      </c>
      <c r="J26" s="46" t="s">
        <v>105</v>
      </c>
      <c r="K26" s="163" t="s">
        <v>105</v>
      </c>
      <c r="L26" s="29"/>
    </row>
    <row r="27" spans="1:12" s="48" customFormat="1" ht="73.2" customHeight="1">
      <c r="A27" s="110" t="s">
        <v>213</v>
      </c>
      <c r="B27" s="13" t="s">
        <v>14</v>
      </c>
      <c r="C27" s="42" t="s">
        <v>222</v>
      </c>
      <c r="D27" s="43">
        <v>0</v>
      </c>
      <c r="E27" s="44">
        <v>0</v>
      </c>
      <c r="F27" s="45">
        <f t="shared" si="5"/>
        <v>0</v>
      </c>
      <c r="G27" s="45">
        <f t="shared" si="6"/>
        <v>0</v>
      </c>
      <c r="H27" s="46" t="s">
        <v>105</v>
      </c>
      <c r="I27" s="46" t="s">
        <v>105</v>
      </c>
      <c r="J27" s="46" t="s">
        <v>105</v>
      </c>
      <c r="K27" s="163" t="s">
        <v>105</v>
      </c>
      <c r="L27" s="29"/>
    </row>
    <row r="28" spans="1:12" s="48" customFormat="1" ht="73.2" customHeight="1">
      <c r="A28" s="110" t="s">
        <v>214</v>
      </c>
      <c r="B28" s="13" t="s">
        <v>14</v>
      </c>
      <c r="C28" s="42" t="s">
        <v>157</v>
      </c>
      <c r="D28" s="43">
        <v>0</v>
      </c>
      <c r="E28" s="44">
        <v>0</v>
      </c>
      <c r="F28" s="45">
        <f t="shared" si="5"/>
        <v>0</v>
      </c>
      <c r="G28" s="45">
        <f t="shared" si="6"/>
        <v>0</v>
      </c>
      <c r="H28" s="46" t="s">
        <v>105</v>
      </c>
      <c r="I28" s="46" t="s">
        <v>105</v>
      </c>
      <c r="J28" s="46" t="s">
        <v>105</v>
      </c>
      <c r="K28" s="163" t="s">
        <v>105</v>
      </c>
      <c r="L28" s="29"/>
    </row>
    <row r="29" spans="1:12" s="48" customFormat="1" ht="73.2" customHeight="1">
      <c r="A29" s="110" t="s">
        <v>215</v>
      </c>
      <c r="B29" s="13" t="s">
        <v>14</v>
      </c>
      <c r="C29" s="42" t="s">
        <v>223</v>
      </c>
      <c r="D29" s="43">
        <v>0</v>
      </c>
      <c r="E29" s="44">
        <v>1</v>
      </c>
      <c r="F29" s="45">
        <f aca="true" t="shared" si="7" ref="F29:F31">SUM(C29*D29)</f>
        <v>0</v>
      </c>
      <c r="G29" s="45">
        <f aca="true" t="shared" si="8" ref="G29:G31">F29+(F29*E29)</f>
        <v>0</v>
      </c>
      <c r="H29" s="46" t="s">
        <v>105</v>
      </c>
      <c r="I29" s="46" t="s">
        <v>105</v>
      </c>
      <c r="J29" s="46" t="s">
        <v>105</v>
      </c>
      <c r="K29" s="163" t="s">
        <v>105</v>
      </c>
      <c r="L29" s="29"/>
    </row>
    <row r="30" spans="1:12" s="48" customFormat="1" ht="73.2" customHeight="1">
      <c r="A30" s="110" t="s">
        <v>216</v>
      </c>
      <c r="B30" s="13" t="s">
        <v>14</v>
      </c>
      <c r="C30" s="42" t="s">
        <v>224</v>
      </c>
      <c r="D30" s="43">
        <v>0</v>
      </c>
      <c r="E30" s="44">
        <v>2</v>
      </c>
      <c r="F30" s="45">
        <f t="shared" si="7"/>
        <v>0</v>
      </c>
      <c r="G30" s="45">
        <f t="shared" si="8"/>
        <v>0</v>
      </c>
      <c r="H30" s="46" t="s">
        <v>105</v>
      </c>
      <c r="I30" s="46" t="s">
        <v>105</v>
      </c>
      <c r="J30" s="46" t="s">
        <v>105</v>
      </c>
      <c r="K30" s="163" t="s">
        <v>105</v>
      </c>
      <c r="L30" s="29"/>
    </row>
    <row r="31" spans="1:12" s="48" customFormat="1" ht="73.2" customHeight="1">
      <c r="A31" s="110" t="s">
        <v>217</v>
      </c>
      <c r="B31" s="13" t="s">
        <v>14</v>
      </c>
      <c r="C31" s="42" t="s">
        <v>225</v>
      </c>
      <c r="D31" s="43">
        <v>0</v>
      </c>
      <c r="E31" s="44">
        <v>3</v>
      </c>
      <c r="F31" s="45">
        <f t="shared" si="7"/>
        <v>0</v>
      </c>
      <c r="G31" s="45">
        <f t="shared" si="8"/>
        <v>0</v>
      </c>
      <c r="H31" s="46" t="s">
        <v>105</v>
      </c>
      <c r="I31" s="46" t="s">
        <v>105</v>
      </c>
      <c r="J31" s="46" t="s">
        <v>105</v>
      </c>
      <c r="K31" s="163" t="s">
        <v>105</v>
      </c>
      <c r="L31" s="29"/>
    </row>
    <row r="32" spans="1:12" s="48" customFormat="1" ht="73.2" customHeight="1">
      <c r="A32" s="110" t="s">
        <v>218</v>
      </c>
      <c r="B32" s="13" t="s">
        <v>14</v>
      </c>
      <c r="C32" s="42" t="s">
        <v>226</v>
      </c>
      <c r="D32" s="43">
        <v>0</v>
      </c>
      <c r="E32" s="44">
        <v>0</v>
      </c>
      <c r="F32" s="45">
        <f t="shared" si="5"/>
        <v>0</v>
      </c>
      <c r="G32" s="45">
        <f t="shared" si="6"/>
        <v>0</v>
      </c>
      <c r="H32" s="46" t="s">
        <v>105</v>
      </c>
      <c r="I32" s="46" t="s">
        <v>105</v>
      </c>
      <c r="J32" s="46" t="s">
        <v>105</v>
      </c>
      <c r="K32" s="163" t="s">
        <v>105</v>
      </c>
      <c r="L32" s="29"/>
    </row>
    <row r="33" spans="1:12" s="48" customFormat="1" ht="73.2" customHeight="1">
      <c r="A33" s="110" t="s">
        <v>219</v>
      </c>
      <c r="B33" s="13" t="s">
        <v>14</v>
      </c>
      <c r="C33" s="42" t="s">
        <v>227</v>
      </c>
      <c r="D33" s="43">
        <v>0</v>
      </c>
      <c r="E33" s="44">
        <v>0</v>
      </c>
      <c r="F33" s="45">
        <f t="shared" si="5"/>
        <v>0</v>
      </c>
      <c r="G33" s="45">
        <f t="shared" si="6"/>
        <v>0</v>
      </c>
      <c r="H33" s="46" t="s">
        <v>105</v>
      </c>
      <c r="I33" s="46" t="s">
        <v>105</v>
      </c>
      <c r="J33" s="46" t="s">
        <v>105</v>
      </c>
      <c r="K33" s="163" t="s">
        <v>105</v>
      </c>
      <c r="L33" s="29"/>
    </row>
    <row r="34" spans="1:12" s="48" customFormat="1" ht="73.2" customHeight="1" thickBot="1">
      <c r="A34" s="111" t="s">
        <v>220</v>
      </c>
      <c r="B34" s="13" t="s">
        <v>14</v>
      </c>
      <c r="C34" s="73" t="s">
        <v>228</v>
      </c>
      <c r="D34" s="64">
        <v>0</v>
      </c>
      <c r="E34" s="65">
        <v>0</v>
      </c>
      <c r="F34" s="49">
        <f aca="true" t="shared" si="9" ref="F34">SUM(C34*D34)</f>
        <v>0</v>
      </c>
      <c r="G34" s="49">
        <f t="shared" si="6"/>
        <v>0</v>
      </c>
      <c r="H34" s="66" t="s">
        <v>105</v>
      </c>
      <c r="I34" s="66" t="s">
        <v>105</v>
      </c>
      <c r="J34" s="66" t="s">
        <v>105</v>
      </c>
      <c r="K34" s="165" t="s">
        <v>105</v>
      </c>
      <c r="L34" s="29"/>
    </row>
    <row r="35" spans="1:11" s="33" customFormat="1" ht="25.8" customHeight="1" thickBot="1">
      <c r="A35" s="182" t="s">
        <v>110</v>
      </c>
      <c r="B35" s="183"/>
      <c r="C35" s="183"/>
      <c r="D35" s="183"/>
      <c r="E35" s="184"/>
      <c r="F35" s="53">
        <f>SUM(F25:F34)</f>
        <v>0</v>
      </c>
      <c r="G35" s="52">
        <f>SUM(G25:G34)</f>
        <v>0</v>
      </c>
      <c r="H35" s="50"/>
      <c r="I35" s="50"/>
      <c r="J35" s="50"/>
      <c r="K35" s="51"/>
    </row>
    <row r="36" spans="1:11" s="33" customFormat="1" ht="25.8" customHeight="1" thickBot="1">
      <c r="A36" s="84"/>
      <c r="B36" s="113"/>
      <c r="C36" s="84"/>
      <c r="D36" s="84"/>
      <c r="E36" s="84"/>
      <c r="F36" s="81"/>
      <c r="G36" s="82"/>
      <c r="H36" s="83"/>
      <c r="I36" s="83"/>
      <c r="J36" s="83"/>
      <c r="K36" s="83"/>
    </row>
    <row r="37" spans="1:9" s="22" customFormat="1" ht="30" customHeight="1" thickBot="1">
      <c r="A37" s="106" t="s">
        <v>265</v>
      </c>
      <c r="B37" s="248" t="s">
        <v>189</v>
      </c>
      <c r="C37" s="249"/>
      <c r="D37" s="250">
        <f>SUM(F35+F21)</f>
        <v>0</v>
      </c>
      <c r="E37" s="251"/>
      <c r="F37" s="252"/>
      <c r="G37" s="99"/>
      <c r="H37" s="99"/>
      <c r="I37" s="99"/>
    </row>
    <row r="38" spans="1:9" s="22" customFormat="1" ht="30" customHeight="1" thickBot="1">
      <c r="A38" s="105"/>
      <c r="B38" s="253" t="s">
        <v>191</v>
      </c>
      <c r="C38" s="254"/>
      <c r="D38" s="255">
        <f>D39-D37</f>
        <v>0</v>
      </c>
      <c r="E38" s="245"/>
      <c r="F38" s="246"/>
      <c r="G38" s="99"/>
      <c r="H38" s="99"/>
      <c r="I38" s="99"/>
    </row>
    <row r="39" spans="1:9" s="22" customFormat="1" ht="30" customHeight="1" thickBot="1">
      <c r="A39" s="101"/>
      <c r="B39" s="201" t="s">
        <v>190</v>
      </c>
      <c r="C39" s="202"/>
      <c r="D39" s="244">
        <f>SUM(G35+G21)</f>
        <v>0</v>
      </c>
      <c r="E39" s="245"/>
      <c r="F39" s="246"/>
      <c r="G39" s="99"/>
      <c r="H39" s="99"/>
      <c r="I39" s="99"/>
    </row>
    <row r="40" spans="1:9" s="22" customFormat="1" ht="13.2" customHeight="1">
      <c r="A40" s="101"/>
      <c r="B40" s="114"/>
      <c r="C40" s="103"/>
      <c r="D40" s="102"/>
      <c r="E40" s="102"/>
      <c r="F40" s="102"/>
      <c r="G40" s="99"/>
      <c r="H40" s="99"/>
      <c r="I40" s="99"/>
    </row>
    <row r="41" spans="1:11" s="33" customFormat="1" ht="25.2" customHeight="1" thickBot="1">
      <c r="A41" s="189" t="s">
        <v>133</v>
      </c>
      <c r="B41" s="189"/>
      <c r="C41" s="189"/>
      <c r="D41" s="190"/>
      <c r="E41"/>
      <c r="F41"/>
      <c r="G41"/>
      <c r="H41"/>
      <c r="I41" s="100"/>
      <c r="J41"/>
      <c r="K41"/>
    </row>
    <row r="42" spans="1:5" s="56" customFormat="1" ht="47.4" customHeight="1" thickBot="1">
      <c r="A42" s="195" t="s">
        <v>306</v>
      </c>
      <c r="B42" s="196"/>
      <c r="C42" s="196"/>
      <c r="D42" s="191" t="s">
        <v>128</v>
      </c>
      <c r="E42" s="192"/>
    </row>
    <row r="43" spans="1:70" s="56" customFormat="1" ht="68.4" customHeight="1">
      <c r="A43" s="197" t="s">
        <v>134</v>
      </c>
      <c r="B43" s="198"/>
      <c r="C43" s="256"/>
      <c r="D43" s="257" t="s">
        <v>105</v>
      </c>
      <c r="E43" s="194"/>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row>
    <row r="44" spans="1:5" s="56" customFormat="1" ht="67.8" customHeight="1">
      <c r="A44" s="199" t="s">
        <v>135</v>
      </c>
      <c r="B44" s="200"/>
      <c r="C44" s="258"/>
      <c r="D44" s="259" t="s">
        <v>105</v>
      </c>
      <c r="E44" s="188"/>
    </row>
    <row r="45" spans="1:5" s="56" customFormat="1" ht="34.8" customHeight="1">
      <c r="A45" s="287" t="s">
        <v>125</v>
      </c>
      <c r="B45" s="288"/>
      <c r="C45" s="289"/>
      <c r="D45" s="259" t="s">
        <v>105</v>
      </c>
      <c r="E45" s="188"/>
    </row>
    <row r="46" spans="1:5" s="56" customFormat="1" ht="25.2" customHeight="1">
      <c r="A46" s="287" t="s">
        <v>126</v>
      </c>
      <c r="B46" s="288"/>
      <c r="C46" s="289"/>
      <c r="D46" s="259" t="s">
        <v>105</v>
      </c>
      <c r="E46" s="188"/>
    </row>
    <row r="47" spans="1:5" s="56" customFormat="1" ht="25.2" customHeight="1">
      <c r="A47" s="295" t="s">
        <v>229</v>
      </c>
      <c r="B47" s="296"/>
      <c r="C47" s="297"/>
      <c r="D47" s="263" t="s">
        <v>105</v>
      </c>
      <c r="E47" s="264"/>
    </row>
    <row r="48" spans="1:5" s="56" customFormat="1" ht="25.2" customHeight="1">
      <c r="A48" s="295" t="s">
        <v>230</v>
      </c>
      <c r="B48" s="296"/>
      <c r="C48" s="297"/>
      <c r="D48" s="263" t="s">
        <v>105</v>
      </c>
      <c r="E48" s="264"/>
    </row>
    <row r="49" spans="1:5" s="56" customFormat="1" ht="25.2" customHeight="1">
      <c r="A49" s="281" t="s">
        <v>231</v>
      </c>
      <c r="B49" s="282"/>
      <c r="C49" s="283"/>
      <c r="D49" s="263" t="s">
        <v>105</v>
      </c>
      <c r="E49" s="264"/>
    </row>
    <row r="50" spans="1:5" s="56" customFormat="1" ht="25.2" customHeight="1" thickBot="1">
      <c r="A50" s="318" t="s">
        <v>232</v>
      </c>
      <c r="B50" s="319"/>
      <c r="C50" s="320"/>
      <c r="D50" s="321" t="s">
        <v>105</v>
      </c>
      <c r="E50" s="322"/>
    </row>
    <row r="51" spans="1:4" s="56" customFormat="1" ht="19.8" customHeight="1">
      <c r="A51" s="58"/>
      <c r="B51" s="115"/>
      <c r="C51" s="58"/>
      <c r="D51" s="59"/>
    </row>
    <row r="52" spans="1:5" ht="24" customHeight="1">
      <c r="A52" s="235" t="s">
        <v>136</v>
      </c>
      <c r="B52" s="235"/>
      <c r="C52" s="235"/>
      <c r="D52" s="235"/>
      <c r="E52" s="235"/>
    </row>
    <row r="54" spans="1:7" ht="12.75">
      <c r="A54" s="240" t="s">
        <v>255</v>
      </c>
      <c r="B54" s="240"/>
      <c r="C54" s="240"/>
      <c r="D54" s="240"/>
      <c r="E54" s="240"/>
      <c r="F54" s="240"/>
      <c r="G54" s="240"/>
    </row>
    <row r="55" spans="1:7" ht="12.75">
      <c r="A55" s="241"/>
      <c r="B55" s="241"/>
      <c r="C55" s="241"/>
      <c r="D55" s="241"/>
      <c r="E55" s="241"/>
      <c r="F55" s="241"/>
      <c r="G55" s="241"/>
    </row>
    <row r="56" spans="1:7" ht="43.8" customHeight="1">
      <c r="A56" s="241" t="s">
        <v>137</v>
      </c>
      <c r="B56" s="241"/>
      <c r="C56" s="241"/>
      <c r="D56" s="241"/>
      <c r="E56" s="241"/>
      <c r="F56" s="241"/>
      <c r="G56" s="241"/>
    </row>
    <row r="57" spans="1:7" ht="12.75">
      <c r="A57" s="242" t="s">
        <v>139</v>
      </c>
      <c r="B57" s="242"/>
      <c r="C57" s="242"/>
      <c r="D57" s="242"/>
      <c r="E57" s="242"/>
      <c r="F57" s="242"/>
      <c r="G57" s="242"/>
    </row>
    <row r="58" spans="1:7" ht="36" customHeight="1">
      <c r="A58" s="243" t="s">
        <v>138</v>
      </c>
      <c r="B58" s="243"/>
      <c r="C58" s="243"/>
      <c r="D58" s="243"/>
      <c r="E58" s="243"/>
      <c r="F58" s="243"/>
      <c r="G58" s="243"/>
    </row>
  </sheetData>
  <mergeCells count="51">
    <mergeCell ref="A23:D23"/>
    <mergeCell ref="A13:D13"/>
    <mergeCell ref="A58:G58"/>
    <mergeCell ref="A50:C50"/>
    <mergeCell ref="D50:E50"/>
    <mergeCell ref="A47:C47"/>
    <mergeCell ref="D47:E47"/>
    <mergeCell ref="A48:C48"/>
    <mergeCell ref="D48:E48"/>
    <mergeCell ref="A49:C49"/>
    <mergeCell ref="D49:E49"/>
    <mergeCell ref="A52:E52"/>
    <mergeCell ref="A54:G54"/>
    <mergeCell ref="A55:G55"/>
    <mergeCell ref="A56:G56"/>
    <mergeCell ref="A57:G57"/>
    <mergeCell ref="A44:C44"/>
    <mergeCell ref="D44:E44"/>
    <mergeCell ref="A45:C45"/>
    <mergeCell ref="D45:E45"/>
    <mergeCell ref="A46:C46"/>
    <mergeCell ref="D46:E46"/>
    <mergeCell ref="A43:C43"/>
    <mergeCell ref="D43:E43"/>
    <mergeCell ref="A35:E35"/>
    <mergeCell ref="B37:C37"/>
    <mergeCell ref="D37:F37"/>
    <mergeCell ref="B38:C38"/>
    <mergeCell ref="D38:F38"/>
    <mergeCell ref="B39:C39"/>
    <mergeCell ref="D39:F39"/>
    <mergeCell ref="A41:D41"/>
    <mergeCell ref="A42:C42"/>
    <mergeCell ref="D42:E42"/>
    <mergeCell ref="A21:E21"/>
    <mergeCell ref="A5:B5"/>
    <mergeCell ref="C5:K5"/>
    <mergeCell ref="A6:B6"/>
    <mergeCell ref="C6:K6"/>
    <mergeCell ref="A7:B7"/>
    <mergeCell ref="C7:K7"/>
    <mergeCell ref="A8:B8"/>
    <mergeCell ref="C8:K8"/>
    <mergeCell ref="A10:K10"/>
    <mergeCell ref="A11:K11"/>
    <mergeCell ref="F1:K1"/>
    <mergeCell ref="A2:K2"/>
    <mergeCell ref="A3:B3"/>
    <mergeCell ref="C3:K3"/>
    <mergeCell ref="A4:B4"/>
    <mergeCell ref="C4:K4"/>
  </mergeCells>
  <printOptions/>
  <pageMargins left="0.7" right="0.7" top="0.787401575" bottom="0.787401575" header="0.3" footer="0.3"/>
  <pageSetup fitToHeight="0"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63"/>
  <sheetViews>
    <sheetView workbookViewId="0" topLeftCell="A1">
      <selection activeCell="G14" sqref="G14"/>
    </sheetView>
  </sheetViews>
  <sheetFormatPr defaultColWidth="8.8515625" defaultRowHeight="12.75"/>
  <cols>
    <col min="1" max="1" width="36.28125" style="0" customWidth="1"/>
    <col min="2" max="2" width="10.421875" style="19" customWidth="1"/>
    <col min="3" max="3" width="14.28125" style="0" customWidth="1"/>
    <col min="4" max="4" width="14.57421875" style="0" customWidth="1"/>
    <col min="5" max="5" width="7.7109375" style="0" customWidth="1"/>
    <col min="6" max="7" width="17.7109375" style="0" customWidth="1"/>
    <col min="8" max="8" width="16.7109375" style="0" customWidth="1"/>
    <col min="9" max="9" width="12.28125" style="0" customWidth="1"/>
    <col min="10" max="11" width="12.7109375" style="0" customWidth="1"/>
  </cols>
  <sheetData>
    <row r="1" spans="1:11" s="33" customFormat="1" ht="14.4" thickBot="1">
      <c r="A1" s="29"/>
      <c r="B1" s="32"/>
      <c r="C1" s="31"/>
      <c r="D1" s="32"/>
      <c r="E1" s="30"/>
      <c r="F1" s="211"/>
      <c r="G1" s="211"/>
      <c r="H1" s="212"/>
      <c r="I1" s="212"/>
      <c r="J1" s="212"/>
      <c r="K1" s="212"/>
    </row>
    <row r="2" spans="1:11" s="33" customFormat="1" ht="21.6" customHeight="1" thickBot="1">
      <c r="A2" s="213" t="s">
        <v>318</v>
      </c>
      <c r="B2" s="214"/>
      <c r="C2" s="214"/>
      <c r="D2" s="214"/>
      <c r="E2" s="214"/>
      <c r="F2" s="214"/>
      <c r="G2" s="214"/>
      <c r="H2" s="214"/>
      <c r="I2" s="214"/>
      <c r="J2" s="214"/>
      <c r="K2" s="274"/>
    </row>
    <row r="3" spans="1:11" s="33" customFormat="1" ht="31.2" customHeight="1" thickBot="1">
      <c r="A3" s="215" t="s">
        <v>103</v>
      </c>
      <c r="B3" s="216"/>
      <c r="C3" s="217" t="s">
        <v>112</v>
      </c>
      <c r="D3" s="217"/>
      <c r="E3" s="217"/>
      <c r="F3" s="217"/>
      <c r="G3" s="217"/>
      <c r="H3" s="217"/>
      <c r="I3" s="217"/>
      <c r="J3" s="217"/>
      <c r="K3" s="218"/>
    </row>
    <row r="4" spans="1:11" s="33" customFormat="1" ht="31.2" customHeight="1" thickBot="1">
      <c r="A4" s="223" t="s">
        <v>111</v>
      </c>
      <c r="B4" s="224"/>
      <c r="C4" s="225" t="s">
        <v>233</v>
      </c>
      <c r="D4" s="225"/>
      <c r="E4" s="225"/>
      <c r="F4" s="225"/>
      <c r="G4" s="225"/>
      <c r="H4" s="225"/>
      <c r="I4" s="225"/>
      <c r="J4" s="225"/>
      <c r="K4" s="226"/>
    </row>
    <row r="5" spans="1:11" s="33" customFormat="1" ht="27" customHeight="1">
      <c r="A5" s="219" t="s">
        <v>104</v>
      </c>
      <c r="B5" s="323"/>
      <c r="C5" s="324" t="s">
        <v>105</v>
      </c>
      <c r="D5" s="221"/>
      <c r="E5" s="221"/>
      <c r="F5" s="221"/>
      <c r="G5" s="221"/>
      <c r="H5" s="221"/>
      <c r="I5" s="221"/>
      <c r="J5" s="221"/>
      <c r="K5" s="222"/>
    </row>
    <row r="6" spans="1:11" s="33" customFormat="1" ht="27" customHeight="1">
      <c r="A6" s="203" t="s">
        <v>113</v>
      </c>
      <c r="B6" s="315"/>
      <c r="C6" s="316" t="s">
        <v>105</v>
      </c>
      <c r="D6" s="205"/>
      <c r="E6" s="205"/>
      <c r="F6" s="205"/>
      <c r="G6" s="205"/>
      <c r="H6" s="205"/>
      <c r="I6" s="205"/>
      <c r="J6" s="205"/>
      <c r="K6" s="206"/>
    </row>
    <row r="7" spans="1:11" s="33" customFormat="1" ht="27" customHeight="1">
      <c r="A7" s="203" t="s">
        <v>106</v>
      </c>
      <c r="B7" s="315"/>
      <c r="C7" s="316" t="s">
        <v>105</v>
      </c>
      <c r="D7" s="205"/>
      <c r="E7" s="205"/>
      <c r="F7" s="205"/>
      <c r="G7" s="205"/>
      <c r="H7" s="205"/>
      <c r="I7" s="205"/>
      <c r="J7" s="205"/>
      <c r="K7" s="206"/>
    </row>
    <row r="8" spans="1:11" s="33" customFormat="1" ht="27" customHeight="1" thickBot="1">
      <c r="A8" s="207" t="s">
        <v>107</v>
      </c>
      <c r="B8" s="317"/>
      <c r="C8" s="209" t="s">
        <v>105</v>
      </c>
      <c r="D8" s="209"/>
      <c r="E8" s="209"/>
      <c r="F8" s="209"/>
      <c r="G8" s="209"/>
      <c r="H8" s="209"/>
      <c r="I8" s="209"/>
      <c r="J8" s="209"/>
      <c r="K8" s="210"/>
    </row>
    <row r="9" spans="1:11" s="33" customFormat="1" ht="10.2" customHeight="1">
      <c r="A9" s="61"/>
      <c r="B9" s="112"/>
      <c r="C9" s="104"/>
      <c r="D9" s="104"/>
      <c r="E9" s="104"/>
      <c r="F9" s="104"/>
      <c r="G9" s="104"/>
      <c r="H9" s="104"/>
      <c r="I9" s="104"/>
      <c r="J9" s="104"/>
      <c r="K9" s="104"/>
    </row>
    <row r="10" spans="1:11" s="33" customFormat="1" ht="58.2" customHeight="1">
      <c r="A10" s="181" t="s">
        <v>333</v>
      </c>
      <c r="B10" s="181"/>
      <c r="C10" s="181"/>
      <c r="D10" s="181"/>
      <c r="E10" s="181"/>
      <c r="F10" s="181"/>
      <c r="G10" s="181"/>
      <c r="H10" s="181"/>
      <c r="I10" s="181"/>
      <c r="J10" s="181"/>
      <c r="K10" s="181"/>
    </row>
    <row r="11" spans="1:12" s="33" customFormat="1" ht="72.6" customHeight="1">
      <c r="A11" s="181" t="s">
        <v>131</v>
      </c>
      <c r="B11" s="181"/>
      <c r="C11" s="181"/>
      <c r="D11" s="181"/>
      <c r="E11" s="181"/>
      <c r="F11" s="181"/>
      <c r="G11" s="181"/>
      <c r="H11" s="181"/>
      <c r="I11" s="181"/>
      <c r="J11" s="181"/>
      <c r="K11" s="181"/>
      <c r="L11" s="122"/>
    </row>
    <row r="12" spans="1:11" s="33" customFormat="1" ht="15" customHeight="1">
      <c r="A12" s="55"/>
      <c r="B12" s="55"/>
      <c r="C12" s="55"/>
      <c r="D12" s="55"/>
      <c r="E12" s="55"/>
      <c r="F12" s="55"/>
      <c r="G12" s="55"/>
      <c r="H12" s="55"/>
      <c r="I12" s="55"/>
      <c r="J12" s="55"/>
      <c r="K12" s="55"/>
    </row>
    <row r="13" spans="1:11" s="33" customFormat="1" ht="25.8" customHeight="1" thickBot="1">
      <c r="A13" s="247" t="s">
        <v>319</v>
      </c>
      <c r="B13" s="247"/>
      <c r="C13" s="247"/>
      <c r="D13" s="247"/>
      <c r="E13" s="60"/>
      <c r="F13" s="60"/>
      <c r="G13" s="60"/>
      <c r="H13" s="60"/>
      <c r="I13" s="60"/>
      <c r="J13" s="61"/>
      <c r="K13" s="61"/>
    </row>
    <row r="14" spans="1:12" s="33" customFormat="1" ht="99" customHeight="1" thickBot="1">
      <c r="A14" s="91" t="s">
        <v>121</v>
      </c>
      <c r="B14" s="92" t="s">
        <v>199</v>
      </c>
      <c r="C14" s="93" t="s">
        <v>118</v>
      </c>
      <c r="D14" s="94" t="s">
        <v>108</v>
      </c>
      <c r="E14" s="95" t="s">
        <v>109</v>
      </c>
      <c r="F14" s="96" t="s">
        <v>117</v>
      </c>
      <c r="G14" s="96" t="s">
        <v>114</v>
      </c>
      <c r="H14" s="94" t="s">
        <v>120</v>
      </c>
      <c r="I14" s="97" t="s">
        <v>123</v>
      </c>
      <c r="J14" s="98" t="s">
        <v>119</v>
      </c>
      <c r="K14" s="98" t="s">
        <v>0</v>
      </c>
      <c r="L14" s="30"/>
    </row>
    <row r="15" spans="1:12" s="48" customFormat="1" ht="73.2" customHeight="1">
      <c r="A15" s="24" t="s">
        <v>16</v>
      </c>
      <c r="B15" s="12" t="s">
        <v>143</v>
      </c>
      <c r="C15" s="117">
        <v>13300</v>
      </c>
      <c r="D15" s="145">
        <v>0</v>
      </c>
      <c r="E15" s="146">
        <v>0</v>
      </c>
      <c r="F15" s="147">
        <f>SUM(C15*D15)</f>
        <v>0</v>
      </c>
      <c r="G15" s="147">
        <f>F15+(F15*E15)</f>
        <v>0</v>
      </c>
      <c r="H15" s="148" t="s">
        <v>105</v>
      </c>
      <c r="I15" s="148" t="s">
        <v>105</v>
      </c>
      <c r="J15" s="148" t="s">
        <v>105</v>
      </c>
      <c r="K15" s="164" t="s">
        <v>105</v>
      </c>
      <c r="L15" s="29"/>
    </row>
    <row r="16" spans="1:12" s="48" customFormat="1" ht="73.2" customHeight="1">
      <c r="A16" s="127" t="s">
        <v>17</v>
      </c>
      <c r="B16" s="13" t="s">
        <v>143</v>
      </c>
      <c r="C16" s="118">
        <v>115750</v>
      </c>
      <c r="D16" s="43">
        <v>0</v>
      </c>
      <c r="E16" s="44">
        <v>0</v>
      </c>
      <c r="F16" s="45">
        <f aca="true" t="shared" si="0" ref="F16:F18">SUM(C16*D16)</f>
        <v>0</v>
      </c>
      <c r="G16" s="45">
        <f aca="true" t="shared" si="1" ref="G16:G18">F16+(F16*E16)</f>
        <v>0</v>
      </c>
      <c r="H16" s="46" t="s">
        <v>105</v>
      </c>
      <c r="I16" s="46" t="s">
        <v>105</v>
      </c>
      <c r="J16" s="46" t="s">
        <v>105</v>
      </c>
      <c r="K16" s="163" t="s">
        <v>105</v>
      </c>
      <c r="L16" s="29"/>
    </row>
    <row r="17" spans="1:12" s="48" customFormat="1" ht="73.2" customHeight="1">
      <c r="A17" s="127" t="s">
        <v>18</v>
      </c>
      <c r="B17" s="13" t="s">
        <v>143</v>
      </c>
      <c r="C17" s="118">
        <v>132260</v>
      </c>
      <c r="D17" s="43">
        <v>0</v>
      </c>
      <c r="E17" s="44">
        <v>0</v>
      </c>
      <c r="F17" s="45">
        <f t="shared" si="0"/>
        <v>0</v>
      </c>
      <c r="G17" s="45">
        <f t="shared" si="1"/>
        <v>0</v>
      </c>
      <c r="H17" s="46" t="s">
        <v>105</v>
      </c>
      <c r="I17" s="46" t="s">
        <v>105</v>
      </c>
      <c r="J17" s="46" t="s">
        <v>105</v>
      </c>
      <c r="K17" s="163" t="s">
        <v>105</v>
      </c>
      <c r="L17" s="29"/>
    </row>
    <row r="18" spans="1:12" s="48" customFormat="1" ht="73.2" customHeight="1" thickBot="1">
      <c r="A18" s="166" t="s">
        <v>19</v>
      </c>
      <c r="B18" s="14" t="s">
        <v>143</v>
      </c>
      <c r="C18" s="167">
        <v>63500</v>
      </c>
      <c r="D18" s="64">
        <v>0</v>
      </c>
      <c r="E18" s="65">
        <v>0</v>
      </c>
      <c r="F18" s="49">
        <f t="shared" si="0"/>
        <v>0</v>
      </c>
      <c r="G18" s="49">
        <f t="shared" si="1"/>
        <v>0</v>
      </c>
      <c r="H18" s="66" t="s">
        <v>105</v>
      </c>
      <c r="I18" s="66" t="s">
        <v>105</v>
      </c>
      <c r="J18" s="66" t="s">
        <v>105</v>
      </c>
      <c r="K18" s="165" t="s">
        <v>105</v>
      </c>
      <c r="L18" s="29"/>
    </row>
    <row r="19" spans="1:11" s="33" customFormat="1" ht="25.8" customHeight="1" thickBot="1">
      <c r="A19" s="182" t="s">
        <v>110</v>
      </c>
      <c r="B19" s="183"/>
      <c r="C19" s="183"/>
      <c r="D19" s="183"/>
      <c r="E19" s="184"/>
      <c r="F19" s="53">
        <f>SUM(F15:F18)</f>
        <v>0</v>
      </c>
      <c r="G19" s="52">
        <f>SUM(G15:G18)</f>
        <v>0</v>
      </c>
      <c r="H19" s="50"/>
      <c r="I19" s="50"/>
      <c r="J19" s="50"/>
      <c r="K19" s="51"/>
    </row>
    <row r="20" spans="1:11" s="33" customFormat="1" ht="25.8" customHeight="1">
      <c r="A20" s="84"/>
      <c r="B20" s="84"/>
      <c r="C20" s="84"/>
      <c r="D20" s="84"/>
      <c r="E20" s="84"/>
      <c r="F20" s="81"/>
      <c r="G20" s="82"/>
      <c r="H20" s="83"/>
      <c r="I20" s="83"/>
      <c r="J20" s="83"/>
      <c r="K20" s="83"/>
    </row>
    <row r="21" spans="1:11" s="33" customFormat="1" ht="24" customHeight="1" thickBot="1">
      <c r="A21" s="277" t="s">
        <v>234</v>
      </c>
      <c r="B21" s="277"/>
      <c r="C21" s="277"/>
      <c r="D21" s="277"/>
      <c r="E21" s="84"/>
      <c r="F21" s="81"/>
      <c r="G21" s="82"/>
      <c r="H21" s="83"/>
      <c r="I21" s="83"/>
      <c r="J21" s="83"/>
      <c r="K21" s="83"/>
    </row>
    <row r="22" spans="1:12" s="33" customFormat="1" ht="99" customHeight="1" thickBot="1">
      <c r="A22" s="70" t="s">
        <v>121</v>
      </c>
      <c r="B22" s="71" t="s">
        <v>15</v>
      </c>
      <c r="C22" s="72" t="s">
        <v>118</v>
      </c>
      <c r="D22" s="140" t="s">
        <v>181</v>
      </c>
      <c r="E22" s="141" t="s">
        <v>109</v>
      </c>
      <c r="F22" s="142" t="s">
        <v>117</v>
      </c>
      <c r="G22" s="142" t="s">
        <v>114</v>
      </c>
      <c r="H22" s="140" t="s">
        <v>120</v>
      </c>
      <c r="I22" s="143" t="s">
        <v>123</v>
      </c>
      <c r="J22" s="144" t="s">
        <v>119</v>
      </c>
      <c r="K22" s="144" t="s">
        <v>0</v>
      </c>
      <c r="L22" s="30"/>
    </row>
    <row r="23" spans="1:12" s="48" customFormat="1" ht="73.2" customHeight="1">
      <c r="A23" s="24" t="s">
        <v>20</v>
      </c>
      <c r="B23" s="12" t="s">
        <v>3</v>
      </c>
      <c r="C23" s="117">
        <v>2560</v>
      </c>
      <c r="D23" s="145">
        <v>0</v>
      </c>
      <c r="E23" s="146">
        <v>0</v>
      </c>
      <c r="F23" s="147">
        <f>SUM(C23*D23)</f>
        <v>0</v>
      </c>
      <c r="G23" s="147">
        <f>F23+(F23*E23)</f>
        <v>0</v>
      </c>
      <c r="H23" s="148" t="s">
        <v>105</v>
      </c>
      <c r="I23" s="148" t="s">
        <v>105</v>
      </c>
      <c r="J23" s="148" t="s">
        <v>105</v>
      </c>
      <c r="K23" s="164" t="s">
        <v>105</v>
      </c>
      <c r="L23" s="29"/>
    </row>
    <row r="24" spans="1:12" s="48" customFormat="1" ht="73.2" customHeight="1">
      <c r="A24" s="127" t="s">
        <v>21</v>
      </c>
      <c r="B24" s="13" t="s">
        <v>3</v>
      </c>
      <c r="C24" s="118">
        <v>32500</v>
      </c>
      <c r="D24" s="43">
        <v>0</v>
      </c>
      <c r="E24" s="44">
        <v>0</v>
      </c>
      <c r="F24" s="45">
        <f aca="true" t="shared" si="2" ref="F24:F26">SUM(C24*D24)</f>
        <v>0</v>
      </c>
      <c r="G24" s="45">
        <f aca="true" t="shared" si="3" ref="G24:G26">F24+(F24*E24)</f>
        <v>0</v>
      </c>
      <c r="H24" s="46" t="s">
        <v>105</v>
      </c>
      <c r="I24" s="46" t="s">
        <v>105</v>
      </c>
      <c r="J24" s="46" t="s">
        <v>105</v>
      </c>
      <c r="K24" s="163" t="s">
        <v>105</v>
      </c>
      <c r="L24" s="29"/>
    </row>
    <row r="25" spans="1:12" s="48" customFormat="1" ht="73.2" customHeight="1">
      <c r="A25" s="127" t="s">
        <v>22</v>
      </c>
      <c r="B25" s="13" t="s">
        <v>3</v>
      </c>
      <c r="C25" s="118">
        <v>92400</v>
      </c>
      <c r="D25" s="43">
        <v>0</v>
      </c>
      <c r="E25" s="44">
        <v>0</v>
      </c>
      <c r="F25" s="45">
        <f t="shared" si="2"/>
        <v>0</v>
      </c>
      <c r="G25" s="45">
        <f t="shared" si="3"/>
        <v>0</v>
      </c>
      <c r="H25" s="46" t="s">
        <v>105</v>
      </c>
      <c r="I25" s="46" t="s">
        <v>105</v>
      </c>
      <c r="J25" s="46" t="s">
        <v>105</v>
      </c>
      <c r="K25" s="163" t="s">
        <v>105</v>
      </c>
      <c r="L25" s="29"/>
    </row>
    <row r="26" spans="1:12" s="48" customFormat="1" ht="73.2" customHeight="1" thickBot="1">
      <c r="A26" s="166" t="s">
        <v>23</v>
      </c>
      <c r="B26" s="14" t="s">
        <v>3</v>
      </c>
      <c r="C26" s="167">
        <v>26450</v>
      </c>
      <c r="D26" s="64">
        <v>0</v>
      </c>
      <c r="E26" s="65">
        <v>0</v>
      </c>
      <c r="F26" s="49">
        <f t="shared" si="2"/>
        <v>0</v>
      </c>
      <c r="G26" s="49">
        <f t="shared" si="3"/>
        <v>0</v>
      </c>
      <c r="H26" s="66" t="s">
        <v>105</v>
      </c>
      <c r="I26" s="66" t="s">
        <v>105</v>
      </c>
      <c r="J26" s="66" t="s">
        <v>105</v>
      </c>
      <c r="K26" s="165" t="s">
        <v>105</v>
      </c>
      <c r="L26" s="29"/>
    </row>
    <row r="27" spans="1:11" s="33" customFormat="1" ht="25.8" customHeight="1" thickBot="1">
      <c r="A27" s="182" t="s">
        <v>110</v>
      </c>
      <c r="B27" s="183"/>
      <c r="C27" s="183"/>
      <c r="D27" s="183"/>
      <c r="E27" s="184"/>
      <c r="F27" s="53">
        <f>SUM(F23:F26)</f>
        <v>0</v>
      </c>
      <c r="G27" s="52">
        <f>SUM(G23:G26)</f>
        <v>0</v>
      </c>
      <c r="H27" s="50"/>
      <c r="I27" s="50"/>
      <c r="J27" s="50"/>
      <c r="K27" s="51"/>
    </row>
    <row r="28" spans="1:11" s="33" customFormat="1" ht="25.8" customHeight="1">
      <c r="A28" s="84"/>
      <c r="B28" s="84"/>
      <c r="C28" s="84"/>
      <c r="D28" s="84"/>
      <c r="E28" s="84"/>
      <c r="F28" s="81"/>
      <c r="G28" s="82"/>
      <c r="H28" s="83"/>
      <c r="I28" s="83"/>
      <c r="J28" s="83"/>
      <c r="K28" s="83"/>
    </row>
    <row r="29" spans="1:11" s="33" customFormat="1" ht="37.8" customHeight="1" thickBot="1">
      <c r="A29" s="277" t="s">
        <v>24</v>
      </c>
      <c r="B29" s="277"/>
      <c r="C29" s="277"/>
      <c r="D29" s="277"/>
      <c r="E29" s="84"/>
      <c r="F29" s="81"/>
      <c r="G29" s="82"/>
      <c r="H29" s="83"/>
      <c r="I29" s="83"/>
      <c r="J29" s="83"/>
      <c r="K29" s="83"/>
    </row>
    <row r="30" spans="1:12" s="33" customFormat="1" ht="99" customHeight="1" thickBot="1">
      <c r="A30" s="91" t="s">
        <v>121</v>
      </c>
      <c r="B30" s="92" t="s">
        <v>248</v>
      </c>
      <c r="C30" s="93" t="s">
        <v>118</v>
      </c>
      <c r="D30" s="94" t="s">
        <v>108</v>
      </c>
      <c r="E30" s="95" t="s">
        <v>109</v>
      </c>
      <c r="F30" s="96" t="s">
        <v>117</v>
      </c>
      <c r="G30" s="96" t="s">
        <v>114</v>
      </c>
      <c r="H30" s="94" t="s">
        <v>120</v>
      </c>
      <c r="I30" s="97" t="s">
        <v>123</v>
      </c>
      <c r="J30" s="98" t="s">
        <v>119</v>
      </c>
      <c r="K30" s="98" t="s">
        <v>0</v>
      </c>
      <c r="L30" s="30"/>
    </row>
    <row r="31" spans="1:12" s="48" customFormat="1" ht="75" customHeight="1">
      <c r="A31" s="121" t="s">
        <v>25</v>
      </c>
      <c r="B31" s="109" t="s">
        <v>143</v>
      </c>
      <c r="C31" s="85" t="s">
        <v>165</v>
      </c>
      <c r="D31" s="86">
        <v>0</v>
      </c>
      <c r="E31" s="87">
        <v>0</v>
      </c>
      <c r="F31" s="88">
        <f>SUM(C31*D31)</f>
        <v>0</v>
      </c>
      <c r="G31" s="88">
        <f>F31+(F31*E31)</f>
        <v>0</v>
      </c>
      <c r="H31" s="89" t="s">
        <v>105</v>
      </c>
      <c r="I31" s="89" t="s">
        <v>105</v>
      </c>
      <c r="J31" s="148" t="s">
        <v>105</v>
      </c>
      <c r="K31" s="162" t="s">
        <v>105</v>
      </c>
      <c r="L31" s="29"/>
    </row>
    <row r="32" spans="1:12" s="48" customFormat="1" ht="75" customHeight="1">
      <c r="A32" s="119" t="s">
        <v>26</v>
      </c>
      <c r="B32" s="13" t="s">
        <v>143</v>
      </c>
      <c r="C32" s="42" t="s">
        <v>235</v>
      </c>
      <c r="D32" s="43">
        <v>0</v>
      </c>
      <c r="E32" s="44">
        <v>0</v>
      </c>
      <c r="F32" s="45">
        <f>SUM(C32*D32)</f>
        <v>0</v>
      </c>
      <c r="G32" s="45">
        <f>F32+(F32*E32)</f>
        <v>0</v>
      </c>
      <c r="H32" s="46" t="s">
        <v>105</v>
      </c>
      <c r="I32" s="46" t="s">
        <v>105</v>
      </c>
      <c r="J32" s="46" t="s">
        <v>105</v>
      </c>
      <c r="K32" s="163" t="s">
        <v>105</v>
      </c>
      <c r="L32" s="29"/>
    </row>
    <row r="33" spans="1:12" s="48" customFormat="1" ht="75" customHeight="1">
      <c r="A33" s="119" t="s">
        <v>27</v>
      </c>
      <c r="B33" s="13" t="s">
        <v>143</v>
      </c>
      <c r="C33" s="42" t="s">
        <v>236</v>
      </c>
      <c r="D33" s="43">
        <v>0</v>
      </c>
      <c r="E33" s="44">
        <v>0</v>
      </c>
      <c r="F33" s="45">
        <f aca="true" t="shared" si="4" ref="F33:F34">SUM(C33*D33)</f>
        <v>0</v>
      </c>
      <c r="G33" s="45">
        <f aca="true" t="shared" si="5" ref="G33:G34">F33+(F33*E33)</f>
        <v>0</v>
      </c>
      <c r="H33" s="46" t="s">
        <v>105</v>
      </c>
      <c r="I33" s="46" t="s">
        <v>105</v>
      </c>
      <c r="J33" s="46" t="s">
        <v>105</v>
      </c>
      <c r="K33" s="163" t="s">
        <v>105</v>
      </c>
      <c r="L33" s="29"/>
    </row>
    <row r="34" spans="1:12" s="48" customFormat="1" ht="75" customHeight="1" thickBot="1">
      <c r="A34" s="120" t="s">
        <v>28</v>
      </c>
      <c r="B34" s="13" t="s">
        <v>143</v>
      </c>
      <c r="C34" s="42" t="s">
        <v>237</v>
      </c>
      <c r="D34" s="43">
        <v>0</v>
      </c>
      <c r="E34" s="44">
        <v>0</v>
      </c>
      <c r="F34" s="45">
        <f t="shared" si="4"/>
        <v>0</v>
      </c>
      <c r="G34" s="45">
        <f t="shared" si="5"/>
        <v>0</v>
      </c>
      <c r="H34" s="46" t="s">
        <v>105</v>
      </c>
      <c r="I34" s="46" t="s">
        <v>105</v>
      </c>
      <c r="J34" s="66" t="s">
        <v>105</v>
      </c>
      <c r="K34" s="163" t="s">
        <v>105</v>
      </c>
      <c r="L34" s="29"/>
    </row>
    <row r="35" spans="1:11" s="33" customFormat="1" ht="31.2" customHeight="1" thickBot="1">
      <c r="A35" s="182" t="s">
        <v>110</v>
      </c>
      <c r="B35" s="183"/>
      <c r="C35" s="183"/>
      <c r="D35" s="183"/>
      <c r="E35" s="184"/>
      <c r="F35" s="53">
        <f>SUM(F31:F34)</f>
        <v>0</v>
      </c>
      <c r="G35" s="52">
        <f>SUM(G31:G34)</f>
        <v>0</v>
      </c>
      <c r="H35" s="50"/>
      <c r="I35" s="50"/>
      <c r="J35" s="50"/>
      <c r="K35" s="51"/>
    </row>
    <row r="36" spans="1:11" s="33" customFormat="1" ht="25.8" customHeight="1" thickBot="1">
      <c r="A36" s="84"/>
      <c r="B36" s="113"/>
      <c r="C36" s="84"/>
      <c r="D36" s="84"/>
      <c r="E36" s="84"/>
      <c r="F36" s="81"/>
      <c r="G36" s="82"/>
      <c r="H36" s="83"/>
      <c r="I36" s="83"/>
      <c r="J36" s="83"/>
      <c r="K36" s="83"/>
    </row>
    <row r="37" spans="1:9" s="22" customFormat="1" ht="30" customHeight="1" thickBot="1">
      <c r="A37" s="106" t="s">
        <v>264</v>
      </c>
      <c r="B37" s="248" t="s">
        <v>189</v>
      </c>
      <c r="C37" s="249"/>
      <c r="D37" s="250">
        <f>SUM(F35+F27+F19)</f>
        <v>0</v>
      </c>
      <c r="E37" s="251"/>
      <c r="F37" s="252"/>
      <c r="G37" s="99"/>
      <c r="H37" s="99"/>
      <c r="I37" s="99"/>
    </row>
    <row r="38" spans="1:9" s="22" customFormat="1" ht="30" customHeight="1" thickBot="1">
      <c r="A38" s="105"/>
      <c r="B38" s="253" t="s">
        <v>191</v>
      </c>
      <c r="C38" s="254"/>
      <c r="D38" s="255">
        <f>D39-D37</f>
        <v>0</v>
      </c>
      <c r="E38" s="245"/>
      <c r="F38" s="246"/>
      <c r="G38" s="99"/>
      <c r="H38" s="99"/>
      <c r="I38" s="99"/>
    </row>
    <row r="39" spans="1:9" s="22" customFormat="1" ht="30" customHeight="1" thickBot="1">
      <c r="A39" s="101"/>
      <c r="B39" s="201" t="s">
        <v>190</v>
      </c>
      <c r="C39" s="202"/>
      <c r="D39" s="244">
        <f>SUM(G35+G27+G19)</f>
        <v>0</v>
      </c>
      <c r="E39" s="245"/>
      <c r="F39" s="246"/>
      <c r="G39" s="99"/>
      <c r="H39" s="99"/>
      <c r="I39" s="99"/>
    </row>
    <row r="40" spans="1:9" s="22" customFormat="1" ht="62.4" customHeight="1">
      <c r="A40" s="101"/>
      <c r="B40" s="114"/>
      <c r="C40" s="103"/>
      <c r="D40" s="102"/>
      <c r="E40" s="102"/>
      <c r="F40" s="102"/>
      <c r="G40" s="99"/>
      <c r="H40" s="99"/>
      <c r="I40" s="99"/>
    </row>
    <row r="41" spans="1:11" s="33" customFormat="1" ht="25.2" customHeight="1" thickBot="1">
      <c r="A41" s="189" t="s">
        <v>133</v>
      </c>
      <c r="B41" s="189"/>
      <c r="C41" s="189"/>
      <c r="D41" s="190"/>
      <c r="E41"/>
      <c r="F41"/>
      <c r="G41"/>
      <c r="H41"/>
      <c r="I41" s="100"/>
      <c r="J41"/>
      <c r="K41"/>
    </row>
    <row r="42" spans="1:5" s="56" customFormat="1" ht="34.8" customHeight="1" thickBot="1">
      <c r="A42" s="195" t="s">
        <v>238</v>
      </c>
      <c r="B42" s="196"/>
      <c r="C42" s="196"/>
      <c r="D42" s="191" t="s">
        <v>128</v>
      </c>
      <c r="E42" s="192"/>
    </row>
    <row r="43" spans="1:70" s="56" customFormat="1" ht="68.4" customHeight="1">
      <c r="A43" s="197" t="s">
        <v>134</v>
      </c>
      <c r="B43" s="198"/>
      <c r="C43" s="256"/>
      <c r="D43" s="257" t="s">
        <v>105</v>
      </c>
      <c r="E43" s="194"/>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row>
    <row r="44" spans="1:5" s="56" customFormat="1" ht="67.8" customHeight="1">
      <c r="A44" s="199" t="s">
        <v>135</v>
      </c>
      <c r="B44" s="200"/>
      <c r="C44" s="258"/>
      <c r="D44" s="259" t="s">
        <v>105</v>
      </c>
      <c r="E44" s="188"/>
    </row>
    <row r="45" spans="1:5" s="56" customFormat="1" ht="34.8" customHeight="1">
      <c r="A45" s="287" t="s">
        <v>125</v>
      </c>
      <c r="B45" s="288"/>
      <c r="C45" s="289"/>
      <c r="D45" s="259" t="s">
        <v>105</v>
      </c>
      <c r="E45" s="188"/>
    </row>
    <row r="46" spans="1:5" s="56" customFormat="1" ht="25.2" customHeight="1">
      <c r="A46" s="287" t="s">
        <v>126</v>
      </c>
      <c r="B46" s="288"/>
      <c r="C46" s="289"/>
      <c r="D46" s="259" t="s">
        <v>105</v>
      </c>
      <c r="E46" s="188"/>
    </row>
    <row r="47" spans="1:5" s="56" customFormat="1" ht="25.2" customHeight="1">
      <c r="A47" s="295" t="s">
        <v>239</v>
      </c>
      <c r="B47" s="296"/>
      <c r="C47" s="297"/>
      <c r="D47" s="263" t="s">
        <v>105</v>
      </c>
      <c r="E47" s="264"/>
    </row>
    <row r="48" spans="1:5" s="56" customFormat="1" ht="25.2" customHeight="1">
      <c r="A48" s="295" t="s">
        <v>240</v>
      </c>
      <c r="B48" s="296"/>
      <c r="C48" s="297"/>
      <c r="D48" s="263" t="s">
        <v>105</v>
      </c>
      <c r="E48" s="264"/>
    </row>
    <row r="49" spans="1:5" s="56" customFormat="1" ht="25.2" customHeight="1">
      <c r="A49" s="281" t="s">
        <v>241</v>
      </c>
      <c r="B49" s="282"/>
      <c r="C49" s="283"/>
      <c r="D49" s="263" t="s">
        <v>105</v>
      </c>
      <c r="E49" s="264"/>
    </row>
    <row r="50" spans="1:5" s="56" customFormat="1" ht="25.2" customHeight="1">
      <c r="A50" s="325" t="s">
        <v>242</v>
      </c>
      <c r="B50" s="326"/>
      <c r="C50" s="327"/>
      <c r="D50" s="263" t="s">
        <v>105</v>
      </c>
      <c r="E50" s="264"/>
    </row>
    <row r="51" spans="1:5" s="56" customFormat="1" ht="25.2" customHeight="1">
      <c r="A51" s="325" t="s">
        <v>243</v>
      </c>
      <c r="B51" s="326"/>
      <c r="C51" s="327"/>
      <c r="D51" s="263" t="s">
        <v>105</v>
      </c>
      <c r="E51" s="264"/>
    </row>
    <row r="52" spans="1:5" s="56" customFormat="1" ht="25.2" customHeight="1">
      <c r="A52" s="325" t="s">
        <v>244</v>
      </c>
      <c r="B52" s="326"/>
      <c r="C52" s="327"/>
      <c r="D52" s="263" t="s">
        <v>105</v>
      </c>
      <c r="E52" s="264"/>
    </row>
    <row r="53" spans="1:5" s="56" customFormat="1" ht="25.2" customHeight="1">
      <c r="A53" s="284" t="s">
        <v>245</v>
      </c>
      <c r="B53" s="285"/>
      <c r="C53" s="286"/>
      <c r="D53" s="268" t="s">
        <v>105</v>
      </c>
      <c r="E53" s="237"/>
    </row>
    <row r="54" spans="1:5" s="56" customFormat="1" ht="25.2" customHeight="1">
      <c r="A54" s="287" t="s">
        <v>246</v>
      </c>
      <c r="B54" s="288"/>
      <c r="C54" s="289"/>
      <c r="D54" s="263" t="s">
        <v>105</v>
      </c>
      <c r="E54" s="264"/>
    </row>
    <row r="55" spans="1:5" s="56" customFormat="1" ht="25.2" customHeight="1" thickBot="1">
      <c r="A55" s="290" t="s">
        <v>247</v>
      </c>
      <c r="B55" s="291"/>
      <c r="C55" s="292"/>
      <c r="D55" s="293" t="s">
        <v>105</v>
      </c>
      <c r="E55" s="294"/>
    </row>
    <row r="56" spans="1:4" s="56" customFormat="1" ht="19.8" customHeight="1">
      <c r="A56" s="58"/>
      <c r="B56" s="115"/>
      <c r="C56" s="58"/>
      <c r="D56" s="59"/>
    </row>
    <row r="57" spans="1:5" ht="24" customHeight="1">
      <c r="A57" s="235" t="s">
        <v>136</v>
      </c>
      <c r="B57" s="235"/>
      <c r="C57" s="235"/>
      <c r="D57" s="235"/>
      <c r="E57" s="235"/>
    </row>
    <row r="59" spans="1:7" ht="12.75">
      <c r="A59" s="240" t="s">
        <v>255</v>
      </c>
      <c r="B59" s="240"/>
      <c r="C59" s="240"/>
      <c r="D59" s="240"/>
      <c r="E59" s="240"/>
      <c r="F59" s="240"/>
      <c r="G59" s="240"/>
    </row>
    <row r="60" spans="1:7" ht="12.75">
      <c r="A60" s="241"/>
      <c r="B60" s="241"/>
      <c r="C60" s="241"/>
      <c r="D60" s="241"/>
      <c r="E60" s="241"/>
      <c r="F60" s="241"/>
      <c r="G60" s="241"/>
    </row>
    <row r="61" spans="1:7" ht="31.2" customHeight="1">
      <c r="A61" s="241" t="s">
        <v>137</v>
      </c>
      <c r="B61" s="241"/>
      <c r="C61" s="241"/>
      <c r="D61" s="241"/>
      <c r="E61" s="241"/>
      <c r="F61" s="241"/>
      <c r="G61" s="241"/>
    </row>
    <row r="62" spans="1:7" ht="12.75">
      <c r="A62" s="242" t="s">
        <v>139</v>
      </c>
      <c r="B62" s="242"/>
      <c r="C62" s="242"/>
      <c r="D62" s="242"/>
      <c r="E62" s="242"/>
      <c r="F62" s="242"/>
      <c r="G62" s="242"/>
    </row>
    <row r="63" spans="1:7" ht="36" customHeight="1">
      <c r="A63" s="243" t="s">
        <v>138</v>
      </c>
      <c r="B63" s="243"/>
      <c r="C63" s="243"/>
      <c r="D63" s="243"/>
      <c r="E63" s="243"/>
      <c r="F63" s="243"/>
      <c r="G63" s="243"/>
    </row>
  </sheetData>
  <mergeCells count="63">
    <mergeCell ref="A60:G60"/>
    <mergeCell ref="A61:G61"/>
    <mergeCell ref="A62:G62"/>
    <mergeCell ref="A63:G63"/>
    <mergeCell ref="A21:D21"/>
    <mergeCell ref="A53:C53"/>
    <mergeCell ref="D53:E53"/>
    <mergeCell ref="A54:C54"/>
    <mergeCell ref="D54:E54"/>
    <mergeCell ref="A59:G59"/>
    <mergeCell ref="A55:C55"/>
    <mergeCell ref="D55:E55"/>
    <mergeCell ref="A57:E57"/>
    <mergeCell ref="A46:C46"/>
    <mergeCell ref="D46:E46"/>
    <mergeCell ref="A47:C47"/>
    <mergeCell ref="A27:E27"/>
    <mergeCell ref="A35:E35"/>
    <mergeCell ref="B38:C38"/>
    <mergeCell ref="D38:F38"/>
    <mergeCell ref="B39:C39"/>
    <mergeCell ref="D39:F39"/>
    <mergeCell ref="A29:D29"/>
    <mergeCell ref="A50:C50"/>
    <mergeCell ref="A51:C51"/>
    <mergeCell ref="A52:C52"/>
    <mergeCell ref="A49:C49"/>
    <mergeCell ref="D49:E49"/>
    <mergeCell ref="D50:E50"/>
    <mergeCell ref="D51:E51"/>
    <mergeCell ref="D52:E52"/>
    <mergeCell ref="D47:E47"/>
    <mergeCell ref="A48:C48"/>
    <mergeCell ref="D48:E48"/>
    <mergeCell ref="A43:C43"/>
    <mergeCell ref="D43:E43"/>
    <mergeCell ref="A44:C44"/>
    <mergeCell ref="D44:E44"/>
    <mergeCell ref="A45:C45"/>
    <mergeCell ref="D45:E45"/>
    <mergeCell ref="A42:C42"/>
    <mergeCell ref="D42:E42"/>
    <mergeCell ref="A41:D41"/>
    <mergeCell ref="B37:C37"/>
    <mergeCell ref="D37:F37"/>
    <mergeCell ref="A8:B8"/>
    <mergeCell ref="C8:K8"/>
    <mergeCell ref="A10:K10"/>
    <mergeCell ref="A11:K11"/>
    <mergeCell ref="A19:E19"/>
    <mergeCell ref="A13:D13"/>
    <mergeCell ref="A5:B5"/>
    <mergeCell ref="C5:K5"/>
    <mergeCell ref="A6:B6"/>
    <mergeCell ref="C6:K6"/>
    <mergeCell ref="A7:B7"/>
    <mergeCell ref="C7:K7"/>
    <mergeCell ref="F1:K1"/>
    <mergeCell ref="A2:K2"/>
    <mergeCell ref="A3:B3"/>
    <mergeCell ref="C3:K3"/>
    <mergeCell ref="A4:B4"/>
    <mergeCell ref="C4:K4"/>
  </mergeCells>
  <printOptions/>
  <pageMargins left="0.7" right="0.7" top="0.787401575" bottom="0.787401575" header="0.3" footer="0.3"/>
  <pageSetup fitToHeight="0"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48"/>
  <sheetViews>
    <sheetView workbookViewId="0" topLeftCell="A1">
      <selection activeCell="L11" sqref="L11"/>
    </sheetView>
  </sheetViews>
  <sheetFormatPr defaultColWidth="8.8515625" defaultRowHeight="12.75"/>
  <cols>
    <col min="1" max="1" width="36.28125" style="0" customWidth="1"/>
    <col min="2" max="2" width="10.421875" style="19" customWidth="1"/>
    <col min="3" max="3" width="14.28125" style="0" customWidth="1"/>
    <col min="4" max="4" width="14.57421875" style="0" customWidth="1"/>
    <col min="5" max="5" width="7.7109375" style="0" customWidth="1"/>
    <col min="6" max="7" width="17.7109375" style="0" customWidth="1"/>
    <col min="8" max="8" width="16.7109375" style="0" customWidth="1"/>
    <col min="9" max="9" width="12.28125" style="0" customWidth="1"/>
    <col min="10" max="11" width="12.7109375" style="0" customWidth="1"/>
  </cols>
  <sheetData>
    <row r="1" spans="1:11" s="33" customFormat="1" ht="14.4" thickBot="1">
      <c r="A1" s="29"/>
      <c r="B1" s="32"/>
      <c r="C1" s="31"/>
      <c r="D1" s="32"/>
      <c r="E1" s="30"/>
      <c r="F1" s="211"/>
      <c r="G1" s="211"/>
      <c r="H1" s="212"/>
      <c r="I1" s="212"/>
      <c r="J1" s="212"/>
      <c r="K1" s="212"/>
    </row>
    <row r="2" spans="1:11" s="33" customFormat="1" ht="21.6" customHeight="1" thickBot="1">
      <c r="A2" s="213" t="s">
        <v>318</v>
      </c>
      <c r="B2" s="214"/>
      <c r="C2" s="214"/>
      <c r="D2" s="214"/>
      <c r="E2" s="214"/>
      <c r="F2" s="214"/>
      <c r="G2" s="214"/>
      <c r="H2" s="214"/>
      <c r="I2" s="214"/>
      <c r="J2" s="214"/>
      <c r="K2" s="274"/>
    </row>
    <row r="3" spans="1:11" s="33" customFormat="1" ht="31.2" customHeight="1" thickBot="1">
      <c r="A3" s="215" t="s">
        <v>103</v>
      </c>
      <c r="B3" s="216"/>
      <c r="C3" s="217" t="s">
        <v>112</v>
      </c>
      <c r="D3" s="217"/>
      <c r="E3" s="217"/>
      <c r="F3" s="217"/>
      <c r="G3" s="217"/>
      <c r="H3" s="217"/>
      <c r="I3" s="217"/>
      <c r="J3" s="217"/>
      <c r="K3" s="218"/>
    </row>
    <row r="4" spans="1:11" s="33" customFormat="1" ht="31.2" customHeight="1" thickBot="1">
      <c r="A4" s="223" t="s">
        <v>111</v>
      </c>
      <c r="B4" s="224"/>
      <c r="C4" s="225" t="s">
        <v>249</v>
      </c>
      <c r="D4" s="225"/>
      <c r="E4" s="225"/>
      <c r="F4" s="225"/>
      <c r="G4" s="225"/>
      <c r="H4" s="225"/>
      <c r="I4" s="225"/>
      <c r="J4" s="225"/>
      <c r="K4" s="226"/>
    </row>
    <row r="5" spans="1:11" s="33" customFormat="1" ht="27" customHeight="1">
      <c r="A5" s="219" t="s">
        <v>104</v>
      </c>
      <c r="B5" s="323"/>
      <c r="C5" s="324" t="s">
        <v>105</v>
      </c>
      <c r="D5" s="221"/>
      <c r="E5" s="221"/>
      <c r="F5" s="221"/>
      <c r="G5" s="221"/>
      <c r="H5" s="221"/>
      <c r="I5" s="221"/>
      <c r="J5" s="221"/>
      <c r="K5" s="222"/>
    </row>
    <row r="6" spans="1:11" s="33" customFormat="1" ht="27" customHeight="1">
      <c r="A6" s="203" t="s">
        <v>113</v>
      </c>
      <c r="B6" s="315"/>
      <c r="C6" s="316" t="s">
        <v>105</v>
      </c>
      <c r="D6" s="205"/>
      <c r="E6" s="205"/>
      <c r="F6" s="205"/>
      <c r="G6" s="205"/>
      <c r="H6" s="205"/>
      <c r="I6" s="205"/>
      <c r="J6" s="205"/>
      <c r="K6" s="206"/>
    </row>
    <row r="7" spans="1:11" s="33" customFormat="1" ht="27" customHeight="1">
      <c r="A7" s="203" t="s">
        <v>106</v>
      </c>
      <c r="B7" s="315"/>
      <c r="C7" s="316" t="s">
        <v>105</v>
      </c>
      <c r="D7" s="205"/>
      <c r="E7" s="205"/>
      <c r="F7" s="205"/>
      <c r="G7" s="205"/>
      <c r="H7" s="205"/>
      <c r="I7" s="205"/>
      <c r="J7" s="205"/>
      <c r="K7" s="206"/>
    </row>
    <row r="8" spans="1:11" s="33" customFormat="1" ht="27" customHeight="1" thickBot="1">
      <c r="A8" s="207" t="s">
        <v>107</v>
      </c>
      <c r="B8" s="317"/>
      <c r="C8" s="209" t="s">
        <v>105</v>
      </c>
      <c r="D8" s="209"/>
      <c r="E8" s="209"/>
      <c r="F8" s="209"/>
      <c r="G8" s="209"/>
      <c r="H8" s="209"/>
      <c r="I8" s="209"/>
      <c r="J8" s="209"/>
      <c r="K8" s="210"/>
    </row>
    <row r="9" spans="1:11" s="33" customFormat="1" ht="10.2" customHeight="1">
      <c r="A9" s="61"/>
      <c r="B9" s="112"/>
      <c r="C9" s="104"/>
      <c r="D9" s="104"/>
      <c r="E9" s="104"/>
      <c r="F9" s="104"/>
      <c r="G9" s="104"/>
      <c r="H9" s="104"/>
      <c r="I9" s="104"/>
      <c r="J9" s="104"/>
      <c r="K9" s="104"/>
    </row>
    <row r="10" spans="1:11" s="33" customFormat="1" ht="58.2" customHeight="1">
      <c r="A10" s="181" t="s">
        <v>250</v>
      </c>
      <c r="B10" s="181"/>
      <c r="C10" s="181"/>
      <c r="D10" s="181"/>
      <c r="E10" s="181"/>
      <c r="F10" s="181"/>
      <c r="G10" s="181"/>
      <c r="H10" s="181"/>
      <c r="I10" s="181"/>
      <c r="J10" s="181"/>
      <c r="K10" s="181"/>
    </row>
    <row r="11" spans="1:12" s="33" customFormat="1" ht="72.6" customHeight="1">
      <c r="A11" s="181" t="s">
        <v>131</v>
      </c>
      <c r="B11" s="181"/>
      <c r="C11" s="181"/>
      <c r="D11" s="181"/>
      <c r="E11" s="181"/>
      <c r="F11" s="181"/>
      <c r="G11" s="181"/>
      <c r="H11" s="181"/>
      <c r="I11" s="181"/>
      <c r="J11" s="181"/>
      <c r="K11" s="181"/>
      <c r="L11" s="122"/>
    </row>
    <row r="12" spans="1:11" s="33" customFormat="1" ht="15" customHeight="1">
      <c r="A12" s="68"/>
      <c r="B12" s="68"/>
      <c r="C12" s="68"/>
      <c r="D12" s="68"/>
      <c r="E12" s="68"/>
      <c r="F12" s="68"/>
      <c r="G12" s="68"/>
      <c r="H12" s="68"/>
      <c r="I12" s="68"/>
      <c r="J12" s="68"/>
      <c r="K12" s="68"/>
    </row>
    <row r="13" spans="1:11" s="33" customFormat="1" ht="25.8" customHeight="1" thickBot="1">
      <c r="A13" s="247" t="s">
        <v>100</v>
      </c>
      <c r="B13" s="247"/>
      <c r="C13" s="247"/>
      <c r="D13" s="247"/>
      <c r="E13" s="69"/>
      <c r="F13" s="69"/>
      <c r="G13" s="69"/>
      <c r="H13" s="69"/>
      <c r="I13" s="69"/>
      <c r="J13" s="61"/>
      <c r="K13" s="61"/>
    </row>
    <row r="14" spans="1:12" s="33" customFormat="1" ht="99" customHeight="1" thickBot="1">
      <c r="A14" s="91" t="s">
        <v>121</v>
      </c>
      <c r="B14" s="92" t="s">
        <v>253</v>
      </c>
      <c r="C14" s="93" t="s">
        <v>118</v>
      </c>
      <c r="D14" s="94" t="s">
        <v>108</v>
      </c>
      <c r="E14" s="95" t="s">
        <v>109</v>
      </c>
      <c r="F14" s="96" t="s">
        <v>117</v>
      </c>
      <c r="G14" s="96" t="s">
        <v>114</v>
      </c>
      <c r="H14" s="94" t="s">
        <v>120</v>
      </c>
      <c r="I14" s="97" t="s">
        <v>123</v>
      </c>
      <c r="J14" s="98" t="s">
        <v>119</v>
      </c>
      <c r="K14" s="98" t="s">
        <v>0</v>
      </c>
      <c r="L14" s="30"/>
    </row>
    <row r="15" spans="1:12" s="48" customFormat="1" ht="73.2" customHeight="1">
      <c r="A15" s="15" t="s">
        <v>74</v>
      </c>
      <c r="B15" s="12" t="s">
        <v>251</v>
      </c>
      <c r="C15" s="131">
        <v>180000</v>
      </c>
      <c r="D15" s="145">
        <v>0</v>
      </c>
      <c r="E15" s="146">
        <v>0</v>
      </c>
      <c r="F15" s="147">
        <f>SUM(C15*D15)</f>
        <v>0</v>
      </c>
      <c r="G15" s="147">
        <f>F15+(F15*E15)</f>
        <v>0</v>
      </c>
      <c r="H15" s="148" t="s">
        <v>105</v>
      </c>
      <c r="I15" s="148" t="s">
        <v>105</v>
      </c>
      <c r="J15" s="148" t="s">
        <v>105</v>
      </c>
      <c r="K15" s="164" t="s">
        <v>105</v>
      </c>
      <c r="L15" s="29"/>
    </row>
    <row r="16" spans="1:12" s="48" customFormat="1" ht="73.2" customHeight="1">
      <c r="A16" s="20" t="s">
        <v>75</v>
      </c>
      <c r="B16" s="13" t="s">
        <v>251</v>
      </c>
      <c r="C16" s="128">
        <v>730000</v>
      </c>
      <c r="D16" s="43">
        <v>0</v>
      </c>
      <c r="E16" s="44">
        <v>0</v>
      </c>
      <c r="F16" s="45">
        <f aca="true" t="shared" si="0" ref="F16:F19">SUM(C16*D16)</f>
        <v>0</v>
      </c>
      <c r="G16" s="45">
        <f aca="true" t="shared" si="1" ref="G16:G19">F16+(F16*E16)</f>
        <v>0</v>
      </c>
      <c r="H16" s="46" t="s">
        <v>105</v>
      </c>
      <c r="I16" s="46" t="s">
        <v>105</v>
      </c>
      <c r="J16" s="46" t="s">
        <v>105</v>
      </c>
      <c r="K16" s="163" t="s">
        <v>105</v>
      </c>
      <c r="L16" s="29"/>
    </row>
    <row r="17" spans="1:12" s="48" customFormat="1" ht="73.2" customHeight="1">
      <c r="A17" s="16" t="s">
        <v>76</v>
      </c>
      <c r="B17" s="13" t="s">
        <v>252</v>
      </c>
      <c r="C17" s="129">
        <v>650000</v>
      </c>
      <c r="D17" s="43">
        <v>0</v>
      </c>
      <c r="E17" s="44">
        <v>0</v>
      </c>
      <c r="F17" s="45">
        <f aca="true" t="shared" si="2" ref="F17">SUM(C17*D17)</f>
        <v>0</v>
      </c>
      <c r="G17" s="45">
        <f aca="true" t="shared" si="3" ref="G17">F17+(F17*E17)</f>
        <v>0</v>
      </c>
      <c r="H17" s="46" t="s">
        <v>105</v>
      </c>
      <c r="I17" s="46" t="s">
        <v>105</v>
      </c>
      <c r="J17" s="46" t="s">
        <v>105</v>
      </c>
      <c r="K17" s="163" t="s">
        <v>105</v>
      </c>
      <c r="L17" s="29"/>
    </row>
    <row r="18" spans="1:12" s="48" customFormat="1" ht="73.2" customHeight="1">
      <c r="A18" s="16" t="s">
        <v>31</v>
      </c>
      <c r="B18" s="13" t="s">
        <v>252</v>
      </c>
      <c r="C18" s="129">
        <v>90000</v>
      </c>
      <c r="D18" s="43">
        <v>0</v>
      </c>
      <c r="E18" s="44">
        <v>0</v>
      </c>
      <c r="F18" s="45">
        <f t="shared" si="0"/>
        <v>0</v>
      </c>
      <c r="G18" s="45">
        <f t="shared" si="1"/>
        <v>0</v>
      </c>
      <c r="H18" s="46" t="s">
        <v>105</v>
      </c>
      <c r="I18" s="46" t="s">
        <v>105</v>
      </c>
      <c r="J18" s="46" t="s">
        <v>105</v>
      </c>
      <c r="K18" s="163" t="s">
        <v>105</v>
      </c>
      <c r="L18" s="29"/>
    </row>
    <row r="19" spans="1:12" s="48" customFormat="1" ht="73.2" customHeight="1" thickBot="1">
      <c r="A19" s="21" t="s">
        <v>77</v>
      </c>
      <c r="B19" s="14" t="s">
        <v>252</v>
      </c>
      <c r="C19" s="130">
        <v>90000</v>
      </c>
      <c r="D19" s="64">
        <v>0</v>
      </c>
      <c r="E19" s="65">
        <v>0</v>
      </c>
      <c r="F19" s="49">
        <f t="shared" si="0"/>
        <v>0</v>
      </c>
      <c r="G19" s="49">
        <f t="shared" si="1"/>
        <v>0</v>
      </c>
      <c r="H19" s="66" t="s">
        <v>105</v>
      </c>
      <c r="I19" s="66" t="s">
        <v>105</v>
      </c>
      <c r="J19" s="66" t="s">
        <v>105</v>
      </c>
      <c r="K19" s="165" t="s">
        <v>105</v>
      </c>
      <c r="L19" s="29"/>
    </row>
    <row r="20" spans="1:11" s="33" customFormat="1" ht="25.8" customHeight="1" thickBot="1">
      <c r="A20" s="182" t="s">
        <v>110</v>
      </c>
      <c r="B20" s="183"/>
      <c r="C20" s="183"/>
      <c r="D20" s="183"/>
      <c r="E20" s="184"/>
      <c r="F20" s="53">
        <f>SUM(F15:F19)</f>
        <v>0</v>
      </c>
      <c r="G20" s="52">
        <f>SUM(G15:G19)</f>
        <v>0</v>
      </c>
      <c r="H20" s="50"/>
      <c r="I20" s="50"/>
      <c r="J20" s="50"/>
      <c r="K20" s="51"/>
    </row>
    <row r="21" spans="1:11" s="33" customFormat="1" ht="25.8" customHeight="1">
      <c r="A21" s="84"/>
      <c r="B21" s="84"/>
      <c r="C21" s="84"/>
      <c r="D21" s="84"/>
      <c r="E21" s="84"/>
      <c r="F21" s="81"/>
      <c r="G21" s="82"/>
      <c r="H21" s="83"/>
      <c r="I21" s="83"/>
      <c r="J21" s="83"/>
      <c r="K21" s="83"/>
    </row>
    <row r="22" spans="1:11" s="33" customFormat="1" ht="24" customHeight="1" thickBot="1">
      <c r="A22" s="277" t="s">
        <v>32</v>
      </c>
      <c r="B22" s="277"/>
      <c r="C22" s="277"/>
      <c r="D22" s="277"/>
      <c r="E22" s="84"/>
      <c r="F22" s="81"/>
      <c r="G22" s="82"/>
      <c r="H22" s="83"/>
      <c r="I22" s="83"/>
      <c r="J22" s="83"/>
      <c r="K22" s="83"/>
    </row>
    <row r="23" spans="1:12" s="33" customFormat="1" ht="99" customHeight="1" thickBot="1">
      <c r="A23" s="91" t="s">
        <v>121</v>
      </c>
      <c r="B23" s="1" t="s">
        <v>30</v>
      </c>
      <c r="C23" s="93" t="s">
        <v>118</v>
      </c>
      <c r="D23" s="94" t="s">
        <v>181</v>
      </c>
      <c r="E23" s="95" t="s">
        <v>109</v>
      </c>
      <c r="F23" s="96" t="s">
        <v>117</v>
      </c>
      <c r="G23" s="96" t="s">
        <v>114</v>
      </c>
      <c r="H23" s="94" t="s">
        <v>120</v>
      </c>
      <c r="I23" s="97" t="s">
        <v>123</v>
      </c>
      <c r="J23" s="98" t="s">
        <v>119</v>
      </c>
      <c r="K23" s="98" t="s">
        <v>0</v>
      </c>
      <c r="L23" s="30"/>
    </row>
    <row r="24" spans="1:12" s="48" customFormat="1" ht="73.2" customHeight="1" thickBot="1">
      <c r="A24" s="152" t="s">
        <v>78</v>
      </c>
      <c r="B24" s="109" t="s">
        <v>251</v>
      </c>
      <c r="C24" s="161">
        <v>56000</v>
      </c>
      <c r="D24" s="86">
        <v>0</v>
      </c>
      <c r="E24" s="87">
        <v>0</v>
      </c>
      <c r="F24" s="88">
        <f>SUM(C24*D24)</f>
        <v>0</v>
      </c>
      <c r="G24" s="88">
        <f>F24+(F24*E24)</f>
        <v>0</v>
      </c>
      <c r="H24" s="89" t="s">
        <v>105</v>
      </c>
      <c r="I24" s="89" t="s">
        <v>105</v>
      </c>
      <c r="J24" s="159" t="s">
        <v>105</v>
      </c>
      <c r="K24" s="162" t="s">
        <v>105</v>
      </c>
      <c r="L24" s="29"/>
    </row>
    <row r="25" spans="1:11" s="33" customFormat="1" ht="25.8" customHeight="1" thickBot="1">
      <c r="A25" s="182" t="s">
        <v>110</v>
      </c>
      <c r="B25" s="183"/>
      <c r="C25" s="183"/>
      <c r="D25" s="183"/>
      <c r="E25" s="184"/>
      <c r="F25" s="53">
        <f>SUM(F24:F24)</f>
        <v>0</v>
      </c>
      <c r="G25" s="52">
        <f>SUM(G24:G24)</f>
        <v>0</v>
      </c>
      <c r="H25" s="50"/>
      <c r="I25" s="50"/>
      <c r="J25" s="50"/>
      <c r="K25" s="51"/>
    </row>
    <row r="26" spans="1:11" s="33" customFormat="1" ht="25.8" customHeight="1">
      <c r="A26" s="84"/>
      <c r="B26" s="84"/>
      <c r="C26" s="84"/>
      <c r="D26" s="84"/>
      <c r="E26" s="84"/>
      <c r="F26" s="81"/>
      <c r="G26" s="82"/>
      <c r="H26" s="83"/>
      <c r="I26" s="83"/>
      <c r="J26" s="83"/>
      <c r="K26" s="83"/>
    </row>
    <row r="27" spans="1:11" s="33" customFormat="1" ht="19.2" customHeight="1" thickBot="1">
      <c r="A27" s="84"/>
      <c r="B27" s="113"/>
      <c r="C27" s="84"/>
      <c r="D27" s="84"/>
      <c r="E27" s="84"/>
      <c r="F27" s="81"/>
      <c r="G27" s="82"/>
      <c r="H27" s="83"/>
      <c r="I27" s="83"/>
      <c r="J27" s="83"/>
      <c r="K27" s="83"/>
    </row>
    <row r="28" spans="1:9" s="22" customFormat="1" ht="30" customHeight="1" thickBot="1">
      <c r="A28" s="106" t="s">
        <v>263</v>
      </c>
      <c r="B28" s="248" t="s">
        <v>189</v>
      </c>
      <c r="C28" s="249"/>
      <c r="D28" s="250">
        <f>SUM(F25+F20)</f>
        <v>0</v>
      </c>
      <c r="E28" s="251"/>
      <c r="F28" s="252"/>
      <c r="G28" s="99"/>
      <c r="H28" s="99"/>
      <c r="I28" s="99"/>
    </row>
    <row r="29" spans="1:9" s="22" customFormat="1" ht="30" customHeight="1" thickBot="1">
      <c r="A29" s="105"/>
      <c r="B29" s="253" t="s">
        <v>191</v>
      </c>
      <c r="C29" s="254"/>
      <c r="D29" s="255">
        <f>D30-D28</f>
        <v>0</v>
      </c>
      <c r="E29" s="245"/>
      <c r="F29" s="246"/>
      <c r="G29" s="99"/>
      <c r="H29" s="99"/>
      <c r="I29" s="99"/>
    </row>
    <row r="30" spans="1:9" s="22" customFormat="1" ht="30" customHeight="1" thickBot="1">
      <c r="A30" s="101"/>
      <c r="B30" s="201" t="s">
        <v>190</v>
      </c>
      <c r="C30" s="202"/>
      <c r="D30" s="244">
        <f>SUM(G25+G20)</f>
        <v>0</v>
      </c>
      <c r="E30" s="245"/>
      <c r="F30" s="246"/>
      <c r="G30" s="99"/>
      <c r="H30" s="99"/>
      <c r="I30" s="99"/>
    </row>
    <row r="31" spans="1:9" s="22" customFormat="1" ht="62.4" customHeight="1">
      <c r="A31" s="101"/>
      <c r="B31" s="114"/>
      <c r="C31" s="103"/>
      <c r="D31" s="102"/>
      <c r="E31" s="102"/>
      <c r="F31" s="102"/>
      <c r="G31" s="99"/>
      <c r="H31" s="99"/>
      <c r="I31" s="99"/>
    </row>
    <row r="32" spans="1:11" s="33" customFormat="1" ht="25.2" customHeight="1" thickBot="1">
      <c r="A32" s="189" t="s">
        <v>133</v>
      </c>
      <c r="B32" s="189"/>
      <c r="C32" s="189"/>
      <c r="D32" s="190"/>
      <c r="E32"/>
      <c r="F32"/>
      <c r="G32"/>
      <c r="H32"/>
      <c r="I32" s="100"/>
      <c r="J32"/>
      <c r="K32"/>
    </row>
    <row r="33" spans="1:5" s="56" customFormat="1" ht="34.8" customHeight="1" thickBot="1">
      <c r="A33" s="195" t="s">
        <v>256</v>
      </c>
      <c r="B33" s="196"/>
      <c r="C33" s="196"/>
      <c r="D33" s="191" t="s">
        <v>128</v>
      </c>
      <c r="E33" s="192"/>
    </row>
    <row r="34" spans="1:70" s="56" customFormat="1" ht="68.4" customHeight="1">
      <c r="A34" s="197" t="s">
        <v>134</v>
      </c>
      <c r="B34" s="198"/>
      <c r="C34" s="198"/>
      <c r="D34" s="193" t="s">
        <v>105</v>
      </c>
      <c r="E34" s="194"/>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row>
    <row r="35" spans="1:5" s="56" customFormat="1" ht="67.8" customHeight="1">
      <c r="A35" s="199" t="s">
        <v>135</v>
      </c>
      <c r="B35" s="200"/>
      <c r="C35" s="200"/>
      <c r="D35" s="187" t="s">
        <v>105</v>
      </c>
      <c r="E35" s="188"/>
    </row>
    <row r="36" spans="1:5" s="56" customFormat="1" ht="34.8" customHeight="1">
      <c r="A36" s="287" t="s">
        <v>125</v>
      </c>
      <c r="B36" s="288"/>
      <c r="C36" s="288"/>
      <c r="D36" s="187" t="s">
        <v>105</v>
      </c>
      <c r="E36" s="188"/>
    </row>
    <row r="37" spans="1:5" s="56" customFormat="1" ht="25.2" customHeight="1">
      <c r="A37" s="287" t="s">
        <v>126</v>
      </c>
      <c r="B37" s="288"/>
      <c r="C37" s="288"/>
      <c r="D37" s="187" t="s">
        <v>105</v>
      </c>
      <c r="E37" s="188"/>
    </row>
    <row r="38" spans="1:5" s="56" customFormat="1" ht="25.2" customHeight="1">
      <c r="A38" s="295" t="s">
        <v>330</v>
      </c>
      <c r="B38" s="296"/>
      <c r="C38" s="332"/>
      <c r="D38" s="333" t="s">
        <v>105</v>
      </c>
      <c r="E38" s="264"/>
    </row>
    <row r="39" spans="1:5" s="56" customFormat="1" ht="25.2" customHeight="1">
      <c r="A39" s="334" t="s">
        <v>33</v>
      </c>
      <c r="B39" s="335"/>
      <c r="C39" s="336"/>
      <c r="D39" s="333" t="s">
        <v>105</v>
      </c>
      <c r="E39" s="264"/>
    </row>
    <row r="40" spans="1:5" s="56" customFormat="1" ht="25.2" customHeight="1" thickBot="1">
      <c r="A40" s="328" t="s">
        <v>254</v>
      </c>
      <c r="B40" s="329"/>
      <c r="C40" s="330"/>
      <c r="D40" s="331" t="s">
        <v>105</v>
      </c>
      <c r="E40" s="294"/>
    </row>
    <row r="41" spans="1:4" s="56" customFormat="1" ht="19.8" customHeight="1">
      <c r="A41" s="58"/>
      <c r="B41" s="115"/>
      <c r="C41" s="58"/>
      <c r="D41" s="59"/>
    </row>
    <row r="42" spans="1:5" ht="24" customHeight="1">
      <c r="A42" s="235" t="s">
        <v>136</v>
      </c>
      <c r="B42" s="235"/>
      <c r="C42" s="235"/>
      <c r="D42" s="235"/>
      <c r="E42" s="235"/>
    </row>
    <row r="44" spans="1:7" ht="12.75">
      <c r="A44" s="240" t="s">
        <v>255</v>
      </c>
      <c r="B44" s="240"/>
      <c r="C44" s="240"/>
      <c r="D44" s="240"/>
      <c r="E44" s="240"/>
      <c r="F44" s="240"/>
      <c r="G44" s="240"/>
    </row>
    <row r="45" spans="1:7" ht="12.75">
      <c r="A45" s="241"/>
      <c r="B45" s="241"/>
      <c r="C45" s="241"/>
      <c r="D45" s="241"/>
      <c r="E45" s="241"/>
      <c r="F45" s="241"/>
      <c r="G45" s="241"/>
    </row>
    <row r="46" spans="1:7" ht="31.2" customHeight="1">
      <c r="A46" s="241" t="s">
        <v>137</v>
      </c>
      <c r="B46" s="241"/>
      <c r="C46" s="241"/>
      <c r="D46" s="241"/>
      <c r="E46" s="241"/>
      <c r="F46" s="241"/>
      <c r="G46" s="241"/>
    </row>
    <row r="47" spans="1:7" ht="12.75">
      <c r="A47" s="242" t="s">
        <v>139</v>
      </c>
      <c r="B47" s="242"/>
      <c r="C47" s="242"/>
      <c r="D47" s="242"/>
      <c r="E47" s="242"/>
      <c r="F47" s="242"/>
      <c r="G47" s="242"/>
    </row>
    <row r="48" spans="1:7" ht="36" customHeight="1">
      <c r="A48" s="243" t="s">
        <v>138</v>
      </c>
      <c r="B48" s="243"/>
      <c r="C48" s="243"/>
      <c r="D48" s="243"/>
      <c r="E48" s="243"/>
      <c r="F48" s="243"/>
      <c r="G48" s="243"/>
    </row>
  </sheetData>
  <mergeCells count="49">
    <mergeCell ref="F1:K1"/>
    <mergeCell ref="A2:K2"/>
    <mergeCell ref="A3:B3"/>
    <mergeCell ref="C3:K3"/>
    <mergeCell ref="A4:B4"/>
    <mergeCell ref="C4:K4"/>
    <mergeCell ref="A20:E20"/>
    <mergeCell ref="A5:B5"/>
    <mergeCell ref="C5:K5"/>
    <mergeCell ref="A6:B6"/>
    <mergeCell ref="C6:K6"/>
    <mergeCell ref="A7:B7"/>
    <mergeCell ref="C7:K7"/>
    <mergeCell ref="A8:B8"/>
    <mergeCell ref="C8:K8"/>
    <mergeCell ref="A10:K10"/>
    <mergeCell ref="A11:K11"/>
    <mergeCell ref="A13:D13"/>
    <mergeCell ref="A33:C33"/>
    <mergeCell ref="D33:E33"/>
    <mergeCell ref="A22:D22"/>
    <mergeCell ref="A25:E25"/>
    <mergeCell ref="B28:C28"/>
    <mergeCell ref="D28:F28"/>
    <mergeCell ref="B29:C29"/>
    <mergeCell ref="D29:F29"/>
    <mergeCell ref="B30:C30"/>
    <mergeCell ref="D30:F30"/>
    <mergeCell ref="A32:D32"/>
    <mergeCell ref="A34:C34"/>
    <mergeCell ref="D34:E34"/>
    <mergeCell ref="A35:C35"/>
    <mergeCell ref="D35:E35"/>
    <mergeCell ref="A36:C36"/>
    <mergeCell ref="D36:E36"/>
    <mergeCell ref="A40:C40"/>
    <mergeCell ref="D40:E40"/>
    <mergeCell ref="A37:C37"/>
    <mergeCell ref="D37:E37"/>
    <mergeCell ref="A38:C38"/>
    <mergeCell ref="D38:E38"/>
    <mergeCell ref="A39:C39"/>
    <mergeCell ref="D39:E39"/>
    <mergeCell ref="A47:G47"/>
    <mergeCell ref="A48:G48"/>
    <mergeCell ref="A42:E42"/>
    <mergeCell ref="A44:G44"/>
    <mergeCell ref="A45:G45"/>
    <mergeCell ref="A46:G46"/>
  </mergeCells>
  <printOptions/>
  <pageMargins left="0.7" right="0.7" top="0.787401575" bottom="0.787401575" header="0.3" footer="0.3"/>
  <pageSetup fitToHeight="0" fitToWidth="1" horizontalDpi="600" verticalDpi="600" orientation="landscape" paperSize="9" scale="7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46"/>
  <sheetViews>
    <sheetView workbookViewId="0" topLeftCell="A1">
      <selection activeCell="A11" sqref="A11:K11"/>
    </sheetView>
  </sheetViews>
  <sheetFormatPr defaultColWidth="8.8515625" defaultRowHeight="12.75"/>
  <cols>
    <col min="1" max="1" width="36.28125" style="0" customWidth="1"/>
    <col min="2" max="2" width="10.421875" style="19" customWidth="1"/>
    <col min="3" max="3" width="14.28125" style="0" customWidth="1"/>
    <col min="4" max="4" width="14.57421875" style="0" customWidth="1"/>
    <col min="5" max="5" width="7.7109375" style="0" customWidth="1"/>
    <col min="6" max="7" width="17.7109375" style="0" customWidth="1"/>
    <col min="8" max="8" width="16.7109375" style="0" customWidth="1"/>
    <col min="9" max="9" width="12.28125" style="0" customWidth="1"/>
    <col min="10" max="11" width="12.7109375" style="0" customWidth="1"/>
  </cols>
  <sheetData>
    <row r="1" spans="1:11" s="33" customFormat="1" ht="14.4" thickBot="1">
      <c r="A1" s="29"/>
      <c r="B1" s="32"/>
      <c r="C1" s="31"/>
      <c r="D1" s="32"/>
      <c r="E1" s="30"/>
      <c r="F1" s="211"/>
      <c r="G1" s="211"/>
      <c r="H1" s="212"/>
      <c r="I1" s="212"/>
      <c r="J1" s="212"/>
      <c r="K1" s="212"/>
    </row>
    <row r="2" spans="1:11" s="33" customFormat="1" ht="21.6" customHeight="1" thickBot="1">
      <c r="A2" s="213" t="s">
        <v>318</v>
      </c>
      <c r="B2" s="214"/>
      <c r="C2" s="214"/>
      <c r="D2" s="214"/>
      <c r="E2" s="214"/>
      <c r="F2" s="214"/>
      <c r="G2" s="214"/>
      <c r="H2" s="214"/>
      <c r="I2" s="214"/>
      <c r="J2" s="214"/>
      <c r="K2" s="274"/>
    </row>
    <row r="3" spans="1:11" s="33" customFormat="1" ht="31.2" customHeight="1" thickBot="1">
      <c r="A3" s="215" t="s">
        <v>103</v>
      </c>
      <c r="B3" s="216"/>
      <c r="C3" s="217" t="s">
        <v>112</v>
      </c>
      <c r="D3" s="217"/>
      <c r="E3" s="217"/>
      <c r="F3" s="217"/>
      <c r="G3" s="217"/>
      <c r="H3" s="217"/>
      <c r="I3" s="217"/>
      <c r="J3" s="217"/>
      <c r="K3" s="218"/>
    </row>
    <row r="4" spans="1:11" s="33" customFormat="1" ht="31.2" customHeight="1" thickBot="1">
      <c r="A4" s="223" t="s">
        <v>111</v>
      </c>
      <c r="B4" s="224"/>
      <c r="C4" s="225" t="s">
        <v>257</v>
      </c>
      <c r="D4" s="225"/>
      <c r="E4" s="225"/>
      <c r="F4" s="225"/>
      <c r="G4" s="225"/>
      <c r="H4" s="225"/>
      <c r="I4" s="225"/>
      <c r="J4" s="225"/>
      <c r="K4" s="226"/>
    </row>
    <row r="5" spans="1:11" s="33" customFormat="1" ht="27" customHeight="1">
      <c r="A5" s="219" t="s">
        <v>104</v>
      </c>
      <c r="B5" s="220"/>
      <c r="C5" s="221" t="s">
        <v>105</v>
      </c>
      <c r="D5" s="221"/>
      <c r="E5" s="221"/>
      <c r="F5" s="221"/>
      <c r="G5" s="221"/>
      <c r="H5" s="221"/>
      <c r="I5" s="221"/>
      <c r="J5" s="221"/>
      <c r="K5" s="222"/>
    </row>
    <row r="6" spans="1:11" s="33" customFormat="1" ht="27" customHeight="1">
      <c r="A6" s="203" t="s">
        <v>113</v>
      </c>
      <c r="B6" s="204"/>
      <c r="C6" s="205" t="s">
        <v>105</v>
      </c>
      <c r="D6" s="205"/>
      <c r="E6" s="205"/>
      <c r="F6" s="205"/>
      <c r="G6" s="205"/>
      <c r="H6" s="205"/>
      <c r="I6" s="205"/>
      <c r="J6" s="205"/>
      <c r="K6" s="206"/>
    </row>
    <row r="7" spans="1:11" s="33" customFormat="1" ht="27" customHeight="1">
      <c r="A7" s="203" t="s">
        <v>106</v>
      </c>
      <c r="B7" s="204"/>
      <c r="C7" s="205" t="s">
        <v>105</v>
      </c>
      <c r="D7" s="205"/>
      <c r="E7" s="205"/>
      <c r="F7" s="205"/>
      <c r="G7" s="205"/>
      <c r="H7" s="205"/>
      <c r="I7" s="205"/>
      <c r="J7" s="205"/>
      <c r="K7" s="206"/>
    </row>
    <row r="8" spans="1:11" s="33" customFormat="1" ht="27" customHeight="1" thickBot="1">
      <c r="A8" s="207" t="s">
        <v>107</v>
      </c>
      <c r="B8" s="208"/>
      <c r="C8" s="209" t="s">
        <v>105</v>
      </c>
      <c r="D8" s="209"/>
      <c r="E8" s="209"/>
      <c r="F8" s="209"/>
      <c r="G8" s="209"/>
      <c r="H8" s="209"/>
      <c r="I8" s="209"/>
      <c r="J8" s="209"/>
      <c r="K8" s="210"/>
    </row>
    <row r="9" spans="1:11" s="33" customFormat="1" ht="10.2" customHeight="1">
      <c r="A9" s="61"/>
      <c r="B9" s="112"/>
      <c r="C9" s="104"/>
      <c r="D9" s="104"/>
      <c r="E9" s="104"/>
      <c r="F9" s="104"/>
      <c r="G9" s="104"/>
      <c r="H9" s="104"/>
      <c r="I9" s="104"/>
      <c r="J9" s="104"/>
      <c r="K9" s="104"/>
    </row>
    <row r="10" spans="1:11" s="33" customFormat="1" ht="58.2" customHeight="1">
      <c r="A10" s="181" t="s">
        <v>334</v>
      </c>
      <c r="B10" s="181"/>
      <c r="C10" s="181"/>
      <c r="D10" s="181"/>
      <c r="E10" s="181"/>
      <c r="F10" s="181"/>
      <c r="G10" s="181"/>
      <c r="H10" s="181"/>
      <c r="I10" s="181"/>
      <c r="J10" s="181"/>
      <c r="K10" s="181"/>
    </row>
    <row r="11" spans="1:12" s="33" customFormat="1" ht="72.6" customHeight="1">
      <c r="A11" s="181" t="s">
        <v>131</v>
      </c>
      <c r="B11" s="181"/>
      <c r="C11" s="181"/>
      <c r="D11" s="181"/>
      <c r="E11" s="181"/>
      <c r="F11" s="181"/>
      <c r="G11" s="181"/>
      <c r="H11" s="181"/>
      <c r="I11" s="181"/>
      <c r="J11" s="181"/>
      <c r="K11" s="181"/>
      <c r="L11" s="122"/>
    </row>
    <row r="12" spans="1:11" s="33" customFormat="1" ht="15" customHeight="1">
      <c r="A12" s="68"/>
      <c r="B12" s="68"/>
      <c r="C12" s="68"/>
      <c r="D12" s="68"/>
      <c r="E12" s="68"/>
      <c r="F12" s="68"/>
      <c r="G12" s="68"/>
      <c r="H12" s="68"/>
      <c r="I12" s="68"/>
      <c r="J12" s="68"/>
      <c r="K12" s="68"/>
    </row>
    <row r="13" spans="1:11" s="33" customFormat="1" ht="25.8" customHeight="1" thickBot="1">
      <c r="A13" s="247" t="s">
        <v>262</v>
      </c>
      <c r="B13" s="247"/>
      <c r="C13" s="247"/>
      <c r="D13" s="247"/>
      <c r="E13" s="69"/>
      <c r="F13" s="69"/>
      <c r="G13" s="69"/>
      <c r="H13" s="69"/>
      <c r="I13" s="69"/>
      <c r="J13" s="61"/>
      <c r="K13" s="61"/>
    </row>
    <row r="14" spans="1:12" s="33" customFormat="1" ht="99" customHeight="1" thickBot="1">
      <c r="A14" s="91" t="s">
        <v>121</v>
      </c>
      <c r="B14" s="92" t="s">
        <v>261</v>
      </c>
      <c r="C14" s="93" t="s">
        <v>118</v>
      </c>
      <c r="D14" s="94" t="s">
        <v>108</v>
      </c>
      <c r="E14" s="95" t="s">
        <v>109</v>
      </c>
      <c r="F14" s="96" t="s">
        <v>117</v>
      </c>
      <c r="G14" s="96" t="s">
        <v>114</v>
      </c>
      <c r="H14" s="94" t="s">
        <v>120</v>
      </c>
      <c r="I14" s="97" t="s">
        <v>123</v>
      </c>
      <c r="J14" s="98" t="s">
        <v>119</v>
      </c>
      <c r="K14" s="98" t="s">
        <v>0</v>
      </c>
      <c r="L14" s="30"/>
    </row>
    <row r="15" spans="1:12" s="48" customFormat="1" ht="73.2" customHeight="1">
      <c r="A15" s="26" t="s">
        <v>324</v>
      </c>
      <c r="B15" s="109" t="s">
        <v>258</v>
      </c>
      <c r="C15" s="131">
        <v>80000</v>
      </c>
      <c r="D15" s="86">
        <v>0</v>
      </c>
      <c r="E15" s="87">
        <v>0</v>
      </c>
      <c r="F15" s="88">
        <f>SUM(C15*D15)</f>
        <v>0</v>
      </c>
      <c r="G15" s="88">
        <f>F15+(F15*E15)</f>
        <v>0</v>
      </c>
      <c r="H15" s="89" t="s">
        <v>105</v>
      </c>
      <c r="I15" s="89" t="s">
        <v>105</v>
      </c>
      <c r="J15" s="90" t="s">
        <v>105</v>
      </c>
      <c r="K15" s="90" t="s">
        <v>105</v>
      </c>
      <c r="L15" s="29"/>
    </row>
    <row r="16" spans="1:12" s="48" customFormat="1" ht="73.2" customHeight="1">
      <c r="A16" s="27" t="s">
        <v>325</v>
      </c>
      <c r="B16" s="13" t="s">
        <v>258</v>
      </c>
      <c r="C16" s="129">
        <v>20000</v>
      </c>
      <c r="D16" s="43">
        <v>0</v>
      </c>
      <c r="E16" s="44">
        <v>0</v>
      </c>
      <c r="F16" s="45">
        <f aca="true" t="shared" si="0" ref="F16:F19">SUM(C16*D16)</f>
        <v>0</v>
      </c>
      <c r="G16" s="45">
        <f aca="true" t="shared" si="1" ref="G16:G19">F16+(F16*E16)</f>
        <v>0</v>
      </c>
      <c r="H16" s="46" t="s">
        <v>105</v>
      </c>
      <c r="I16" s="46" t="s">
        <v>105</v>
      </c>
      <c r="J16" s="47" t="s">
        <v>105</v>
      </c>
      <c r="K16" s="47" t="s">
        <v>105</v>
      </c>
      <c r="L16" s="29"/>
    </row>
    <row r="17" spans="1:12" s="48" customFormat="1" ht="73.2" customHeight="1">
      <c r="A17" s="27" t="s">
        <v>326</v>
      </c>
      <c r="B17" s="13" t="s">
        <v>259</v>
      </c>
      <c r="C17" s="129">
        <v>15000</v>
      </c>
      <c r="D17" s="43">
        <v>0</v>
      </c>
      <c r="E17" s="44">
        <v>0</v>
      </c>
      <c r="F17" s="45">
        <f t="shared" si="0"/>
        <v>0</v>
      </c>
      <c r="G17" s="45">
        <f t="shared" si="1"/>
        <v>0</v>
      </c>
      <c r="H17" s="46" t="s">
        <v>105</v>
      </c>
      <c r="I17" s="46" t="s">
        <v>105</v>
      </c>
      <c r="J17" s="47" t="s">
        <v>105</v>
      </c>
      <c r="K17" s="47" t="s">
        <v>105</v>
      </c>
      <c r="L17" s="29"/>
    </row>
    <row r="18" spans="1:12" s="48" customFormat="1" ht="73.2" customHeight="1">
      <c r="A18" s="27" t="s">
        <v>327</v>
      </c>
      <c r="B18" s="13" t="s">
        <v>259</v>
      </c>
      <c r="C18" s="129">
        <v>4000</v>
      </c>
      <c r="D18" s="43">
        <v>0</v>
      </c>
      <c r="E18" s="44">
        <v>0</v>
      </c>
      <c r="F18" s="45">
        <f t="shared" si="0"/>
        <v>0</v>
      </c>
      <c r="G18" s="45">
        <f t="shared" si="1"/>
        <v>0</v>
      </c>
      <c r="H18" s="46" t="s">
        <v>105</v>
      </c>
      <c r="I18" s="46" t="s">
        <v>105</v>
      </c>
      <c r="J18" s="47" t="s">
        <v>105</v>
      </c>
      <c r="K18" s="47" t="s">
        <v>105</v>
      </c>
      <c r="L18" s="29"/>
    </row>
    <row r="19" spans="1:12" s="48" customFormat="1" ht="73.2" customHeight="1" thickBot="1">
      <c r="A19" s="28" t="s">
        <v>328</v>
      </c>
      <c r="B19" s="13" t="s">
        <v>259</v>
      </c>
      <c r="C19" s="132">
        <v>6500</v>
      </c>
      <c r="D19" s="43">
        <v>0</v>
      </c>
      <c r="E19" s="44">
        <v>0</v>
      </c>
      <c r="F19" s="45">
        <f t="shared" si="0"/>
        <v>0</v>
      </c>
      <c r="G19" s="45">
        <f t="shared" si="1"/>
        <v>0</v>
      </c>
      <c r="H19" s="46" t="s">
        <v>105</v>
      </c>
      <c r="I19" s="46" t="s">
        <v>105</v>
      </c>
      <c r="J19" s="47" t="s">
        <v>105</v>
      </c>
      <c r="K19" s="47" t="s">
        <v>105</v>
      </c>
      <c r="L19" s="29"/>
    </row>
    <row r="20" spans="1:11" s="33" customFormat="1" ht="25.8" customHeight="1" thickBot="1">
      <c r="A20" s="182" t="s">
        <v>110</v>
      </c>
      <c r="B20" s="183"/>
      <c r="C20" s="183"/>
      <c r="D20" s="183"/>
      <c r="E20" s="184"/>
      <c r="F20" s="53">
        <f>SUM(F15:F19)</f>
        <v>0</v>
      </c>
      <c r="G20" s="52">
        <f>SUM(G15:G19)</f>
        <v>0</v>
      </c>
      <c r="H20" s="50"/>
      <c r="I20" s="50"/>
      <c r="J20" s="50"/>
      <c r="K20" s="51"/>
    </row>
    <row r="21" spans="1:11" s="33" customFormat="1" ht="19.2" customHeight="1" thickBot="1">
      <c r="A21" s="84"/>
      <c r="B21" s="113"/>
      <c r="C21" s="84"/>
      <c r="D21" s="84"/>
      <c r="E21" s="84"/>
      <c r="F21" s="81"/>
      <c r="G21" s="82"/>
      <c r="H21" s="83"/>
      <c r="I21" s="83"/>
      <c r="J21" s="83"/>
      <c r="K21" s="83"/>
    </row>
    <row r="22" spans="1:9" s="22" customFormat="1" ht="30" customHeight="1" thickBot="1">
      <c r="A22" s="106" t="s">
        <v>260</v>
      </c>
      <c r="B22" s="248" t="s">
        <v>189</v>
      </c>
      <c r="C22" s="249"/>
      <c r="D22" s="250">
        <f>F20</f>
        <v>0</v>
      </c>
      <c r="E22" s="251"/>
      <c r="F22" s="252"/>
      <c r="G22" s="99"/>
      <c r="H22" s="99"/>
      <c r="I22" s="99"/>
    </row>
    <row r="23" spans="1:9" s="22" customFormat="1" ht="30" customHeight="1" thickBot="1">
      <c r="A23" s="105"/>
      <c r="B23" s="253" t="s">
        <v>191</v>
      </c>
      <c r="C23" s="254"/>
      <c r="D23" s="255">
        <f>D24-D22</f>
        <v>0</v>
      </c>
      <c r="E23" s="245"/>
      <c r="F23" s="246"/>
      <c r="G23" s="99"/>
      <c r="H23" s="99"/>
      <c r="I23" s="99"/>
    </row>
    <row r="24" spans="1:9" s="22" customFormat="1" ht="30" customHeight="1" thickBot="1">
      <c r="A24" s="101"/>
      <c r="B24" s="201" t="s">
        <v>190</v>
      </c>
      <c r="C24" s="202"/>
      <c r="D24" s="244">
        <f>G20</f>
        <v>0</v>
      </c>
      <c r="E24" s="245"/>
      <c r="F24" s="246"/>
      <c r="G24" s="99"/>
      <c r="H24" s="99"/>
      <c r="I24" s="99"/>
    </row>
    <row r="25" spans="1:9" s="22" customFormat="1" ht="21.6" customHeight="1">
      <c r="A25" s="101"/>
      <c r="B25" s="114"/>
      <c r="C25" s="103"/>
      <c r="D25" s="102"/>
      <c r="E25" s="102"/>
      <c r="F25" s="102"/>
      <c r="G25" s="99"/>
      <c r="H25" s="99"/>
      <c r="I25" s="99"/>
    </row>
    <row r="26" spans="1:11" s="33" customFormat="1" ht="25.2" customHeight="1" thickBot="1">
      <c r="A26" s="189" t="s">
        <v>133</v>
      </c>
      <c r="B26" s="189"/>
      <c r="C26" s="189"/>
      <c r="D26" s="190"/>
      <c r="E26"/>
      <c r="F26"/>
      <c r="G26"/>
      <c r="H26"/>
      <c r="I26" s="100"/>
      <c r="J26"/>
      <c r="K26"/>
    </row>
    <row r="27" spans="1:5" s="56" customFormat="1" ht="34.8" customHeight="1" thickBot="1">
      <c r="A27" s="195" t="s">
        <v>256</v>
      </c>
      <c r="B27" s="196"/>
      <c r="C27" s="196"/>
      <c r="D27" s="191" t="s">
        <v>128</v>
      </c>
      <c r="E27" s="192"/>
    </row>
    <row r="28" spans="1:70" s="56" customFormat="1" ht="68.4" customHeight="1">
      <c r="A28" s="197" t="s">
        <v>134</v>
      </c>
      <c r="B28" s="198"/>
      <c r="C28" s="198"/>
      <c r="D28" s="193" t="s">
        <v>105</v>
      </c>
      <c r="E28" s="194"/>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row>
    <row r="29" spans="1:5" s="56" customFormat="1" ht="67.8" customHeight="1">
      <c r="A29" s="199" t="s">
        <v>135</v>
      </c>
      <c r="B29" s="200"/>
      <c r="C29" s="200"/>
      <c r="D29" s="187" t="s">
        <v>105</v>
      </c>
      <c r="E29" s="188"/>
    </row>
    <row r="30" spans="1:5" s="56" customFormat="1" ht="34.8" customHeight="1">
      <c r="A30" s="287" t="s">
        <v>125</v>
      </c>
      <c r="B30" s="288"/>
      <c r="C30" s="288"/>
      <c r="D30" s="187" t="s">
        <v>105</v>
      </c>
      <c r="E30" s="188"/>
    </row>
    <row r="31" spans="1:5" s="56" customFormat="1" ht="25.2" customHeight="1">
      <c r="A31" s="287" t="s">
        <v>126</v>
      </c>
      <c r="B31" s="288"/>
      <c r="C31" s="288"/>
      <c r="D31" s="187" t="s">
        <v>105</v>
      </c>
      <c r="E31" s="188"/>
    </row>
    <row r="32" spans="1:5" s="56" customFormat="1" ht="25.2" customHeight="1">
      <c r="A32" s="295" t="s">
        <v>329</v>
      </c>
      <c r="B32" s="296"/>
      <c r="C32" s="332"/>
      <c r="D32" s="333" t="s">
        <v>105</v>
      </c>
      <c r="E32" s="264"/>
    </row>
    <row r="33" spans="1:5" s="56" customFormat="1" ht="25.2" customHeight="1">
      <c r="A33" s="269" t="s">
        <v>33</v>
      </c>
      <c r="B33" s="270"/>
      <c r="C33" s="337"/>
      <c r="D33" s="187" t="s">
        <v>105</v>
      </c>
      <c r="E33" s="188"/>
    </row>
    <row r="34" spans="1:5" s="56" customFormat="1" ht="25.2" customHeight="1">
      <c r="A34" s="269" t="s">
        <v>34</v>
      </c>
      <c r="B34" s="270"/>
      <c r="C34" s="337"/>
      <c r="D34" s="187" t="s">
        <v>105</v>
      </c>
      <c r="E34" s="188"/>
    </row>
    <row r="35" spans="1:5" s="56" customFormat="1" ht="25.2" customHeight="1">
      <c r="A35" s="269" t="s">
        <v>4</v>
      </c>
      <c r="B35" s="270"/>
      <c r="C35" s="337"/>
      <c r="D35" s="187" t="s">
        <v>105</v>
      </c>
      <c r="E35" s="188"/>
    </row>
    <row r="36" spans="1:5" s="56" customFormat="1" ht="25.2" customHeight="1">
      <c r="A36" s="269" t="s">
        <v>5</v>
      </c>
      <c r="B36" s="270"/>
      <c r="C36" s="337"/>
      <c r="D36" s="187" t="s">
        <v>105</v>
      </c>
      <c r="E36" s="188"/>
    </row>
    <row r="37" spans="1:5" s="56" customFormat="1" ht="25.2" customHeight="1">
      <c r="A37" s="269" t="s">
        <v>6</v>
      </c>
      <c r="B37" s="270"/>
      <c r="C37" s="337"/>
      <c r="D37" s="187" t="s">
        <v>105</v>
      </c>
      <c r="E37" s="188"/>
    </row>
    <row r="38" spans="1:5" s="56" customFormat="1" ht="25.2" customHeight="1" thickBot="1">
      <c r="A38" s="328" t="s">
        <v>7</v>
      </c>
      <c r="B38" s="329"/>
      <c r="C38" s="329"/>
      <c r="D38" s="338" t="s">
        <v>105</v>
      </c>
      <c r="E38" s="339"/>
    </row>
    <row r="39" spans="1:4" s="56" customFormat="1" ht="19.8" customHeight="1">
      <c r="A39" s="58"/>
      <c r="B39" s="115"/>
      <c r="C39" s="58"/>
      <c r="D39" s="59"/>
    </row>
    <row r="40" spans="1:5" ht="24" customHeight="1">
      <c r="A40" s="235" t="s">
        <v>136</v>
      </c>
      <c r="B40" s="235"/>
      <c r="C40" s="235"/>
      <c r="D40" s="235"/>
      <c r="E40" s="235"/>
    </row>
    <row r="42" spans="1:7" ht="12.75">
      <c r="A42" s="240" t="s">
        <v>255</v>
      </c>
      <c r="B42" s="240"/>
      <c r="C42" s="240"/>
      <c r="D42" s="240"/>
      <c r="E42" s="240"/>
      <c r="F42" s="240"/>
      <c r="G42" s="240"/>
    </row>
    <row r="43" spans="1:7" ht="12.75">
      <c r="A43" s="241"/>
      <c r="B43" s="241"/>
      <c r="C43" s="241"/>
      <c r="D43" s="241"/>
      <c r="E43" s="241"/>
      <c r="F43" s="241"/>
      <c r="G43" s="241"/>
    </row>
    <row r="44" spans="1:7" ht="31.2" customHeight="1">
      <c r="A44" s="241" t="s">
        <v>137</v>
      </c>
      <c r="B44" s="241"/>
      <c r="C44" s="241"/>
      <c r="D44" s="241"/>
      <c r="E44" s="241"/>
      <c r="F44" s="241"/>
      <c r="G44" s="241"/>
    </row>
    <row r="45" spans="1:7" ht="12.75">
      <c r="A45" s="242" t="s">
        <v>139</v>
      </c>
      <c r="B45" s="242"/>
      <c r="C45" s="242"/>
      <c r="D45" s="242"/>
      <c r="E45" s="242"/>
      <c r="F45" s="242"/>
      <c r="G45" s="242"/>
    </row>
    <row r="46" spans="1:7" ht="36" customHeight="1">
      <c r="A46" s="243" t="s">
        <v>138</v>
      </c>
      <c r="B46" s="243"/>
      <c r="C46" s="243"/>
      <c r="D46" s="243"/>
      <c r="E46" s="243"/>
      <c r="F46" s="243"/>
      <c r="G46" s="243"/>
    </row>
  </sheetData>
  <mergeCells count="55">
    <mergeCell ref="F1:K1"/>
    <mergeCell ref="A2:K2"/>
    <mergeCell ref="A3:B3"/>
    <mergeCell ref="C3:K3"/>
    <mergeCell ref="A4:B4"/>
    <mergeCell ref="C4:K4"/>
    <mergeCell ref="A20:E20"/>
    <mergeCell ref="A5:B5"/>
    <mergeCell ref="C5:K5"/>
    <mergeCell ref="A6:B6"/>
    <mergeCell ref="C6:K6"/>
    <mergeCell ref="A7:B7"/>
    <mergeCell ref="C7:K7"/>
    <mergeCell ref="A8:B8"/>
    <mergeCell ref="C8:K8"/>
    <mergeCell ref="A10:K10"/>
    <mergeCell ref="A11:K11"/>
    <mergeCell ref="A13:D13"/>
    <mergeCell ref="A28:C28"/>
    <mergeCell ref="D28:E28"/>
    <mergeCell ref="B22:C22"/>
    <mergeCell ref="D22:F22"/>
    <mergeCell ref="B23:C23"/>
    <mergeCell ref="D23:F23"/>
    <mergeCell ref="B24:C24"/>
    <mergeCell ref="D24:F24"/>
    <mergeCell ref="A26:D26"/>
    <mergeCell ref="A27:C27"/>
    <mergeCell ref="D27:E27"/>
    <mergeCell ref="A40:E40"/>
    <mergeCell ref="A29:C29"/>
    <mergeCell ref="D29:E29"/>
    <mergeCell ref="A30:C30"/>
    <mergeCell ref="D30:E30"/>
    <mergeCell ref="A31:C31"/>
    <mergeCell ref="D31:E31"/>
    <mergeCell ref="A32:C32"/>
    <mergeCell ref="D32:E32"/>
    <mergeCell ref="A37:C37"/>
    <mergeCell ref="D37:E37"/>
    <mergeCell ref="A38:C38"/>
    <mergeCell ref="D38:E38"/>
    <mergeCell ref="A35:C35"/>
    <mergeCell ref="A36:C36"/>
    <mergeCell ref="A33:C33"/>
    <mergeCell ref="A34:C34"/>
    <mergeCell ref="D33:E33"/>
    <mergeCell ref="D34:E34"/>
    <mergeCell ref="D35:E35"/>
    <mergeCell ref="D36:E36"/>
    <mergeCell ref="A42:G42"/>
    <mergeCell ref="A43:G43"/>
    <mergeCell ref="A44:G44"/>
    <mergeCell ref="A45:G45"/>
    <mergeCell ref="A46:G46"/>
  </mergeCells>
  <printOptions/>
  <pageMargins left="0.7" right="0.7" top="0.787401575" bottom="0.787401575" header="0.3" footer="0.3"/>
  <pageSetup fitToHeight="0" fitToWidth="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60"/>
  <sheetViews>
    <sheetView workbookViewId="0" topLeftCell="A1">
      <selection activeCell="A10" sqref="A10:K10"/>
    </sheetView>
  </sheetViews>
  <sheetFormatPr defaultColWidth="8.8515625" defaultRowHeight="12.75"/>
  <cols>
    <col min="1" max="1" width="36.28125" style="0" customWidth="1"/>
    <col min="2" max="2" width="10.421875" style="19" customWidth="1"/>
    <col min="3" max="3" width="14.28125" style="0" customWidth="1"/>
    <col min="4" max="4" width="14.57421875" style="0" customWidth="1"/>
    <col min="5" max="5" width="7.7109375" style="0" customWidth="1"/>
    <col min="6" max="7" width="17.7109375" style="0" customWidth="1"/>
    <col min="8" max="8" width="16.7109375" style="0" customWidth="1"/>
    <col min="9" max="9" width="12.28125" style="0" customWidth="1"/>
    <col min="10" max="11" width="12.7109375" style="0" customWidth="1"/>
  </cols>
  <sheetData>
    <row r="1" spans="1:11" s="33" customFormat="1" ht="14.4" thickBot="1">
      <c r="A1" s="29"/>
      <c r="B1" s="32"/>
      <c r="C1" s="31"/>
      <c r="D1" s="32"/>
      <c r="E1" s="30"/>
      <c r="F1" s="211"/>
      <c r="G1" s="211"/>
      <c r="H1" s="212"/>
      <c r="I1" s="212"/>
      <c r="J1" s="212"/>
      <c r="K1" s="212"/>
    </row>
    <row r="2" spans="1:11" s="33" customFormat="1" ht="21.6" customHeight="1" thickBot="1">
      <c r="A2" s="213" t="s">
        <v>318</v>
      </c>
      <c r="B2" s="214"/>
      <c r="C2" s="214"/>
      <c r="D2" s="214"/>
      <c r="E2" s="214"/>
      <c r="F2" s="214"/>
      <c r="G2" s="214"/>
      <c r="H2" s="214"/>
      <c r="I2" s="214"/>
      <c r="J2" s="214"/>
      <c r="K2" s="274"/>
    </row>
    <row r="3" spans="1:11" s="33" customFormat="1" ht="31.2" customHeight="1" thickBot="1">
      <c r="A3" s="215" t="s">
        <v>103</v>
      </c>
      <c r="B3" s="216"/>
      <c r="C3" s="217" t="s">
        <v>112</v>
      </c>
      <c r="D3" s="217"/>
      <c r="E3" s="217"/>
      <c r="F3" s="217"/>
      <c r="G3" s="217"/>
      <c r="H3" s="217"/>
      <c r="I3" s="217"/>
      <c r="J3" s="217"/>
      <c r="K3" s="218"/>
    </row>
    <row r="4" spans="1:11" s="33" customFormat="1" ht="31.2" customHeight="1" thickBot="1">
      <c r="A4" s="223" t="s">
        <v>111</v>
      </c>
      <c r="B4" s="224"/>
      <c r="C4" s="225" t="s">
        <v>266</v>
      </c>
      <c r="D4" s="225"/>
      <c r="E4" s="225"/>
      <c r="F4" s="225"/>
      <c r="G4" s="225"/>
      <c r="H4" s="225"/>
      <c r="I4" s="225"/>
      <c r="J4" s="225"/>
      <c r="K4" s="226"/>
    </row>
    <row r="5" spans="1:11" s="33" customFormat="1" ht="27" customHeight="1">
      <c r="A5" s="219" t="s">
        <v>104</v>
      </c>
      <c r="B5" s="220"/>
      <c r="C5" s="221" t="s">
        <v>105</v>
      </c>
      <c r="D5" s="221"/>
      <c r="E5" s="221"/>
      <c r="F5" s="221"/>
      <c r="G5" s="221"/>
      <c r="H5" s="221"/>
      <c r="I5" s="221"/>
      <c r="J5" s="221"/>
      <c r="K5" s="222"/>
    </row>
    <row r="6" spans="1:11" s="33" customFormat="1" ht="27" customHeight="1">
      <c r="A6" s="203" t="s">
        <v>113</v>
      </c>
      <c r="B6" s="204"/>
      <c r="C6" s="205" t="s">
        <v>105</v>
      </c>
      <c r="D6" s="205"/>
      <c r="E6" s="205"/>
      <c r="F6" s="205"/>
      <c r="G6" s="205"/>
      <c r="H6" s="205"/>
      <c r="I6" s="205"/>
      <c r="J6" s="205"/>
      <c r="K6" s="206"/>
    </row>
    <row r="7" spans="1:11" s="33" customFormat="1" ht="27" customHeight="1">
      <c r="A7" s="203" t="s">
        <v>106</v>
      </c>
      <c r="B7" s="204"/>
      <c r="C7" s="205" t="s">
        <v>105</v>
      </c>
      <c r="D7" s="205"/>
      <c r="E7" s="205"/>
      <c r="F7" s="205"/>
      <c r="G7" s="205"/>
      <c r="H7" s="205"/>
      <c r="I7" s="205"/>
      <c r="J7" s="205"/>
      <c r="K7" s="206"/>
    </row>
    <row r="8" spans="1:11" s="33" customFormat="1" ht="27" customHeight="1" thickBot="1">
      <c r="A8" s="207" t="s">
        <v>107</v>
      </c>
      <c r="B8" s="208"/>
      <c r="C8" s="209" t="s">
        <v>105</v>
      </c>
      <c r="D8" s="209"/>
      <c r="E8" s="209"/>
      <c r="F8" s="209"/>
      <c r="G8" s="209"/>
      <c r="H8" s="209"/>
      <c r="I8" s="209"/>
      <c r="J8" s="209"/>
      <c r="K8" s="210"/>
    </row>
    <row r="9" spans="1:11" s="33" customFormat="1" ht="10.2" customHeight="1">
      <c r="A9" s="61"/>
      <c r="B9" s="112"/>
      <c r="C9" s="104"/>
      <c r="D9" s="104"/>
      <c r="E9" s="104"/>
      <c r="F9" s="104"/>
      <c r="G9" s="104"/>
      <c r="H9" s="104"/>
      <c r="I9" s="104"/>
      <c r="J9" s="104"/>
      <c r="K9" s="104"/>
    </row>
    <row r="10" spans="1:11" s="33" customFormat="1" ht="48.6" customHeight="1">
      <c r="A10" s="181" t="s">
        <v>267</v>
      </c>
      <c r="B10" s="181"/>
      <c r="C10" s="181"/>
      <c r="D10" s="181"/>
      <c r="E10" s="181"/>
      <c r="F10" s="181"/>
      <c r="G10" s="181"/>
      <c r="H10" s="181"/>
      <c r="I10" s="181"/>
      <c r="J10" s="181"/>
      <c r="K10" s="181"/>
    </row>
    <row r="11" spans="1:12" s="33" customFormat="1" ht="74.4" customHeight="1">
      <c r="A11" s="181" t="s">
        <v>131</v>
      </c>
      <c r="B11" s="181"/>
      <c r="C11" s="181"/>
      <c r="D11" s="181"/>
      <c r="E11" s="181"/>
      <c r="F11" s="181"/>
      <c r="G11" s="181"/>
      <c r="H11" s="181"/>
      <c r="I11" s="181"/>
      <c r="J11" s="181"/>
      <c r="K11" s="181"/>
      <c r="L11" s="122"/>
    </row>
    <row r="12" spans="1:11" s="33" customFormat="1" ht="10.8" customHeight="1">
      <c r="A12" s="68"/>
      <c r="B12" s="68"/>
      <c r="C12" s="68"/>
      <c r="D12" s="68"/>
      <c r="E12" s="68"/>
      <c r="F12" s="68"/>
      <c r="G12" s="68"/>
      <c r="H12" s="68"/>
      <c r="I12" s="68"/>
      <c r="J12" s="68"/>
      <c r="K12" s="68"/>
    </row>
    <row r="13" spans="1:11" s="33" customFormat="1" ht="25.8" customHeight="1" thickBot="1">
      <c r="A13" s="247" t="s">
        <v>269</v>
      </c>
      <c r="B13" s="247"/>
      <c r="C13" s="247"/>
      <c r="D13" s="247"/>
      <c r="E13" s="69"/>
      <c r="F13" s="69"/>
      <c r="G13" s="69"/>
      <c r="H13" s="69"/>
      <c r="I13" s="69"/>
      <c r="J13" s="61"/>
      <c r="K13" s="61"/>
    </row>
    <row r="14" spans="1:12" s="33" customFormat="1" ht="99" customHeight="1" thickBot="1">
      <c r="A14" s="91" t="s">
        <v>121</v>
      </c>
      <c r="B14" s="92" t="s">
        <v>272</v>
      </c>
      <c r="C14" s="93" t="s">
        <v>268</v>
      </c>
      <c r="D14" s="94" t="s">
        <v>181</v>
      </c>
      <c r="E14" s="95" t="s">
        <v>109</v>
      </c>
      <c r="F14" s="96" t="s">
        <v>117</v>
      </c>
      <c r="G14" s="96" t="s">
        <v>114</v>
      </c>
      <c r="H14" s="94" t="s">
        <v>120</v>
      </c>
      <c r="I14" s="97" t="s">
        <v>123</v>
      </c>
      <c r="J14" s="94" t="s">
        <v>119</v>
      </c>
      <c r="K14" s="169" t="s">
        <v>0</v>
      </c>
      <c r="L14" s="30"/>
    </row>
    <row r="15" spans="1:12" s="48" customFormat="1" ht="73.2" customHeight="1">
      <c r="A15" s="4" t="s">
        <v>35</v>
      </c>
      <c r="B15" s="5" t="s">
        <v>36</v>
      </c>
      <c r="C15" s="131">
        <v>26880</v>
      </c>
      <c r="D15" s="86">
        <v>0</v>
      </c>
      <c r="E15" s="87">
        <v>0</v>
      </c>
      <c r="F15" s="88">
        <f>SUM(C15*D15)</f>
        <v>0</v>
      </c>
      <c r="G15" s="88">
        <f>F15+(F15*E15)</f>
        <v>0</v>
      </c>
      <c r="H15" s="89" t="s">
        <v>105</v>
      </c>
      <c r="I15" s="89" t="s">
        <v>105</v>
      </c>
      <c r="J15" s="89" t="s">
        <v>105</v>
      </c>
      <c r="K15" s="162" t="s">
        <v>105</v>
      </c>
      <c r="L15" s="29"/>
    </row>
    <row r="16" spans="1:12" s="48" customFormat="1" ht="73.2" customHeight="1">
      <c r="A16" s="6" t="s">
        <v>37</v>
      </c>
      <c r="B16" s="7" t="s">
        <v>36</v>
      </c>
      <c r="C16" s="129">
        <v>36480</v>
      </c>
      <c r="D16" s="43">
        <v>0</v>
      </c>
      <c r="E16" s="44">
        <v>0</v>
      </c>
      <c r="F16" s="45">
        <f aca="true" t="shared" si="0" ref="F16:F17">SUM(C16*D16)</f>
        <v>0</v>
      </c>
      <c r="G16" s="45">
        <f aca="true" t="shared" si="1" ref="G16:G17">F16+(F16*E16)</f>
        <v>0</v>
      </c>
      <c r="H16" s="46" t="s">
        <v>105</v>
      </c>
      <c r="I16" s="46" t="s">
        <v>105</v>
      </c>
      <c r="J16" s="46" t="s">
        <v>105</v>
      </c>
      <c r="K16" s="163" t="s">
        <v>105</v>
      </c>
      <c r="L16" s="29"/>
    </row>
    <row r="17" spans="1:12" s="48" customFormat="1" ht="73.2" customHeight="1" thickBot="1">
      <c r="A17" s="9" t="s">
        <v>38</v>
      </c>
      <c r="B17" s="10" t="s">
        <v>36</v>
      </c>
      <c r="C17" s="132">
        <v>6560</v>
      </c>
      <c r="D17" s="43">
        <v>0</v>
      </c>
      <c r="E17" s="44">
        <v>0</v>
      </c>
      <c r="F17" s="45">
        <f t="shared" si="0"/>
        <v>0</v>
      </c>
      <c r="G17" s="45">
        <f t="shared" si="1"/>
        <v>0</v>
      </c>
      <c r="H17" s="46" t="s">
        <v>105</v>
      </c>
      <c r="I17" s="46" t="s">
        <v>105</v>
      </c>
      <c r="J17" s="66" t="s">
        <v>105</v>
      </c>
      <c r="K17" s="163" t="s">
        <v>105</v>
      </c>
      <c r="L17" s="29"/>
    </row>
    <row r="18" spans="1:11" s="33" customFormat="1" ht="25.8" customHeight="1" thickBot="1">
      <c r="A18" s="182" t="s">
        <v>110</v>
      </c>
      <c r="B18" s="183"/>
      <c r="C18" s="183"/>
      <c r="D18" s="183"/>
      <c r="E18" s="184"/>
      <c r="F18" s="53">
        <f>SUM(F15:F17)</f>
        <v>0</v>
      </c>
      <c r="G18" s="52">
        <f>SUM(G15:G17)</f>
        <v>0</v>
      </c>
      <c r="H18" s="50"/>
      <c r="I18" s="50"/>
      <c r="J18" s="50"/>
      <c r="K18" s="51"/>
    </row>
    <row r="19" spans="1:11" s="33" customFormat="1" ht="25.8" customHeight="1">
      <c r="A19" s="84"/>
      <c r="B19" s="84"/>
      <c r="C19" s="84"/>
      <c r="D19" s="84"/>
      <c r="E19" s="84"/>
      <c r="F19" s="81"/>
      <c r="G19" s="82"/>
      <c r="H19" s="83"/>
      <c r="I19" s="83"/>
      <c r="J19" s="83"/>
      <c r="K19" s="83"/>
    </row>
    <row r="20" spans="1:11" s="33" customFormat="1" ht="24" customHeight="1" thickBot="1">
      <c r="A20" s="277" t="s">
        <v>270</v>
      </c>
      <c r="B20" s="277"/>
      <c r="C20" s="277"/>
      <c r="D20" s="277"/>
      <c r="E20" s="84"/>
      <c r="F20" s="81"/>
      <c r="G20" s="82"/>
      <c r="H20" s="83"/>
      <c r="I20" s="83"/>
      <c r="J20" s="83"/>
      <c r="K20" s="83"/>
    </row>
    <row r="21" spans="1:12" s="33" customFormat="1" ht="99" customHeight="1" thickBot="1">
      <c r="A21" s="91" t="s">
        <v>121</v>
      </c>
      <c r="B21" s="92" t="s">
        <v>271</v>
      </c>
      <c r="C21" s="93" t="s">
        <v>268</v>
      </c>
      <c r="D21" s="94" t="s">
        <v>181</v>
      </c>
      <c r="E21" s="95" t="s">
        <v>109</v>
      </c>
      <c r="F21" s="96" t="s">
        <v>117</v>
      </c>
      <c r="G21" s="96" t="s">
        <v>114</v>
      </c>
      <c r="H21" s="94" t="s">
        <v>120</v>
      </c>
      <c r="I21" s="97" t="s">
        <v>123</v>
      </c>
      <c r="J21" s="94" t="s">
        <v>119</v>
      </c>
      <c r="K21" s="169" t="s">
        <v>0</v>
      </c>
      <c r="L21" s="30"/>
    </row>
    <row r="22" spans="1:12" s="48" customFormat="1" ht="73.2" customHeight="1">
      <c r="A22" s="151" t="s">
        <v>39</v>
      </c>
      <c r="B22" s="109" t="s">
        <v>36</v>
      </c>
      <c r="C22" s="128">
        <v>5200</v>
      </c>
      <c r="D22" s="86">
        <v>0</v>
      </c>
      <c r="E22" s="87">
        <v>0</v>
      </c>
      <c r="F22" s="88">
        <f>SUM(C22*D22)</f>
        <v>0</v>
      </c>
      <c r="G22" s="88">
        <f>F22+(F22*E22)</f>
        <v>0</v>
      </c>
      <c r="H22" s="89" t="s">
        <v>105</v>
      </c>
      <c r="I22" s="89" t="s">
        <v>105</v>
      </c>
      <c r="J22" s="89" t="s">
        <v>105</v>
      </c>
      <c r="K22" s="162" t="s">
        <v>105</v>
      </c>
      <c r="L22" s="29"/>
    </row>
    <row r="23" spans="1:12" s="48" customFormat="1" ht="73.2" customHeight="1" thickBot="1">
      <c r="A23" s="23" t="s">
        <v>40</v>
      </c>
      <c r="B23" s="13" t="s">
        <v>36</v>
      </c>
      <c r="C23" s="132">
        <v>100</v>
      </c>
      <c r="D23" s="43">
        <v>0</v>
      </c>
      <c r="E23" s="44">
        <v>0</v>
      </c>
      <c r="F23" s="45">
        <f aca="true" t="shared" si="2" ref="F23">SUM(C23*D23)</f>
        <v>0</v>
      </c>
      <c r="G23" s="45">
        <f aca="true" t="shared" si="3" ref="G23">F23+(F23*E23)</f>
        <v>0</v>
      </c>
      <c r="H23" s="46" t="s">
        <v>105</v>
      </c>
      <c r="I23" s="46" t="s">
        <v>105</v>
      </c>
      <c r="J23" s="66" t="s">
        <v>105</v>
      </c>
      <c r="K23" s="163" t="s">
        <v>105</v>
      </c>
      <c r="L23" s="29"/>
    </row>
    <row r="24" spans="1:11" s="33" customFormat="1" ht="25.8" customHeight="1" thickBot="1">
      <c r="A24" s="182" t="s">
        <v>110</v>
      </c>
      <c r="B24" s="183"/>
      <c r="C24" s="183"/>
      <c r="D24" s="183"/>
      <c r="E24" s="184"/>
      <c r="F24" s="53">
        <f>SUM(F22:F23)</f>
        <v>0</v>
      </c>
      <c r="G24" s="52">
        <f>SUM(G22:G23)</f>
        <v>0</v>
      </c>
      <c r="H24" s="50"/>
      <c r="I24" s="50"/>
      <c r="J24" s="50"/>
      <c r="K24" s="51"/>
    </row>
    <row r="25" spans="1:11" s="33" customFormat="1" ht="19.8" customHeight="1">
      <c r="A25" s="84"/>
      <c r="B25" s="84"/>
      <c r="C25" s="84"/>
      <c r="D25" s="84"/>
      <c r="E25" s="84"/>
      <c r="F25" s="81"/>
      <c r="G25" s="82"/>
      <c r="H25" s="83"/>
      <c r="I25" s="83"/>
      <c r="J25" s="83"/>
      <c r="K25" s="83"/>
    </row>
    <row r="26" spans="1:11" s="33" customFormat="1" ht="37.8" customHeight="1" thickBot="1">
      <c r="A26" s="277" t="s">
        <v>275</v>
      </c>
      <c r="B26" s="277"/>
      <c r="C26" s="277"/>
      <c r="D26" s="277"/>
      <c r="E26" s="277"/>
      <c r="F26" s="277"/>
      <c r="G26" s="277"/>
      <c r="H26" s="277"/>
      <c r="I26" s="83"/>
      <c r="J26" s="83"/>
      <c r="K26" s="83"/>
    </row>
    <row r="27" spans="1:12" s="33" customFormat="1" ht="99" customHeight="1" thickBot="1">
      <c r="A27" s="91" t="s">
        <v>121</v>
      </c>
      <c r="B27" s="92" t="s">
        <v>272</v>
      </c>
      <c r="C27" s="93" t="s">
        <v>268</v>
      </c>
      <c r="D27" s="94" t="s">
        <v>181</v>
      </c>
      <c r="E27" s="95" t="s">
        <v>109</v>
      </c>
      <c r="F27" s="96" t="s">
        <v>117</v>
      </c>
      <c r="G27" s="96" t="s">
        <v>114</v>
      </c>
      <c r="H27" s="94" t="s">
        <v>120</v>
      </c>
      <c r="I27" s="97" t="s">
        <v>123</v>
      </c>
      <c r="J27" s="94" t="s">
        <v>119</v>
      </c>
      <c r="K27" s="169" t="s">
        <v>0</v>
      </c>
      <c r="L27" s="30"/>
    </row>
    <row r="28" spans="1:12" s="48" customFormat="1" ht="75" customHeight="1">
      <c r="A28" s="6" t="s">
        <v>41</v>
      </c>
      <c r="B28" s="109" t="s">
        <v>36</v>
      </c>
      <c r="C28" s="129">
        <v>160000</v>
      </c>
      <c r="D28" s="86">
        <v>0</v>
      </c>
      <c r="E28" s="87">
        <v>0</v>
      </c>
      <c r="F28" s="88">
        <f>SUM(C28*D28)</f>
        <v>0</v>
      </c>
      <c r="G28" s="88">
        <f>F28+(F28*E28)</f>
        <v>0</v>
      </c>
      <c r="H28" s="89" t="s">
        <v>105</v>
      </c>
      <c r="I28" s="89" t="s">
        <v>105</v>
      </c>
      <c r="J28" s="89" t="s">
        <v>105</v>
      </c>
      <c r="K28" s="162" t="s">
        <v>105</v>
      </c>
      <c r="L28" s="29"/>
    </row>
    <row r="29" spans="1:12" s="48" customFormat="1" ht="75" customHeight="1" thickBot="1">
      <c r="A29" s="6" t="s">
        <v>41</v>
      </c>
      <c r="B29" s="13" t="s">
        <v>36</v>
      </c>
      <c r="C29" s="129">
        <v>36600</v>
      </c>
      <c r="D29" s="43">
        <v>0</v>
      </c>
      <c r="E29" s="44">
        <v>0</v>
      </c>
      <c r="F29" s="45">
        <f>SUM(C29*D29)</f>
        <v>0</v>
      </c>
      <c r="G29" s="45">
        <f>F29+(F29*E29)</f>
        <v>0</v>
      </c>
      <c r="H29" s="46" t="s">
        <v>105</v>
      </c>
      <c r="I29" s="46" t="s">
        <v>105</v>
      </c>
      <c r="J29" s="66" t="s">
        <v>105</v>
      </c>
      <c r="K29" s="163" t="s">
        <v>105</v>
      </c>
      <c r="L29" s="29"/>
    </row>
    <row r="30" spans="1:11" s="33" customFormat="1" ht="31.2" customHeight="1" thickBot="1">
      <c r="A30" s="182" t="s">
        <v>110</v>
      </c>
      <c r="B30" s="183"/>
      <c r="C30" s="183"/>
      <c r="D30" s="183"/>
      <c r="E30" s="184"/>
      <c r="F30" s="53">
        <f>SUM(F28:F29)</f>
        <v>0</v>
      </c>
      <c r="G30" s="52">
        <f>SUM(G28:G29)</f>
        <v>0</v>
      </c>
      <c r="H30" s="50"/>
      <c r="I30" s="50"/>
      <c r="J30" s="50"/>
      <c r="K30" s="51"/>
    </row>
    <row r="31" spans="1:11" s="33" customFormat="1" ht="15.6" customHeight="1">
      <c r="A31" s="84"/>
      <c r="B31" s="84"/>
      <c r="C31" s="84"/>
      <c r="D31" s="84"/>
      <c r="E31" s="84"/>
      <c r="F31" s="81"/>
      <c r="G31" s="82"/>
      <c r="H31" s="83"/>
      <c r="I31" s="83"/>
      <c r="J31" s="83"/>
      <c r="K31" s="83"/>
    </row>
    <row r="32" spans="1:11" s="33" customFormat="1" ht="25.8" customHeight="1" thickBot="1">
      <c r="A32" s="247" t="s">
        <v>42</v>
      </c>
      <c r="B32" s="247"/>
      <c r="C32" s="247"/>
      <c r="D32" s="247"/>
      <c r="E32" s="69"/>
      <c r="F32" s="69"/>
      <c r="G32" s="69"/>
      <c r="H32" s="69"/>
      <c r="I32" s="69"/>
      <c r="J32" s="61"/>
      <c r="K32" s="61"/>
    </row>
    <row r="33" spans="1:12" s="33" customFormat="1" ht="99" customHeight="1" thickBot="1">
      <c r="A33" s="91" t="s">
        <v>121</v>
      </c>
      <c r="B33" s="92" t="s">
        <v>272</v>
      </c>
      <c r="C33" s="93" t="s">
        <v>268</v>
      </c>
      <c r="D33" s="94" t="s">
        <v>181</v>
      </c>
      <c r="E33" s="95" t="s">
        <v>109</v>
      </c>
      <c r="F33" s="96" t="s">
        <v>117</v>
      </c>
      <c r="G33" s="96" t="s">
        <v>114</v>
      </c>
      <c r="H33" s="94" t="s">
        <v>120</v>
      </c>
      <c r="I33" s="97" t="s">
        <v>123</v>
      </c>
      <c r="J33" s="98" t="s">
        <v>119</v>
      </c>
      <c r="K33" s="98" t="s">
        <v>0</v>
      </c>
      <c r="L33" s="30"/>
    </row>
    <row r="34" spans="1:12" s="48" customFormat="1" ht="73.2" customHeight="1">
      <c r="A34" s="4" t="s">
        <v>43</v>
      </c>
      <c r="B34" s="5" t="s">
        <v>36</v>
      </c>
      <c r="C34" s="131">
        <v>17900</v>
      </c>
      <c r="D34" s="86">
        <v>0</v>
      </c>
      <c r="E34" s="87">
        <v>0</v>
      </c>
      <c r="F34" s="88">
        <f>SUM(C34*D34)</f>
        <v>0</v>
      </c>
      <c r="G34" s="88">
        <f>F34+(F34*E34)</f>
        <v>0</v>
      </c>
      <c r="H34" s="89" t="s">
        <v>105</v>
      </c>
      <c r="I34" s="89" t="s">
        <v>105</v>
      </c>
      <c r="J34" s="90" t="s">
        <v>105</v>
      </c>
      <c r="K34" s="90" t="s">
        <v>105</v>
      </c>
      <c r="L34" s="29"/>
    </row>
    <row r="35" spans="1:12" s="48" customFormat="1" ht="73.2" customHeight="1">
      <c r="A35" s="6" t="s">
        <v>44</v>
      </c>
      <c r="B35" s="7" t="s">
        <v>36</v>
      </c>
      <c r="C35" s="129">
        <v>29630</v>
      </c>
      <c r="D35" s="43">
        <v>0</v>
      </c>
      <c r="E35" s="44">
        <v>0</v>
      </c>
      <c r="F35" s="45">
        <f aca="true" t="shared" si="4" ref="F35:F36">SUM(C35*D35)</f>
        <v>0</v>
      </c>
      <c r="G35" s="45">
        <f aca="true" t="shared" si="5" ref="G35:G36">F35+(F35*E35)</f>
        <v>0</v>
      </c>
      <c r="H35" s="46" t="s">
        <v>105</v>
      </c>
      <c r="I35" s="46" t="s">
        <v>105</v>
      </c>
      <c r="J35" s="47" t="s">
        <v>105</v>
      </c>
      <c r="K35" s="47" t="s">
        <v>105</v>
      </c>
      <c r="L35" s="29"/>
    </row>
    <row r="36" spans="1:12" s="48" customFormat="1" ht="73.2" customHeight="1" thickBot="1">
      <c r="A36" s="9" t="s">
        <v>45</v>
      </c>
      <c r="B36" s="10" t="s">
        <v>36</v>
      </c>
      <c r="C36" s="132">
        <v>1600</v>
      </c>
      <c r="D36" s="43">
        <v>0</v>
      </c>
      <c r="E36" s="44">
        <v>0</v>
      </c>
      <c r="F36" s="45">
        <f t="shared" si="4"/>
        <v>0</v>
      </c>
      <c r="G36" s="45">
        <f t="shared" si="5"/>
        <v>0</v>
      </c>
      <c r="H36" s="46" t="s">
        <v>105</v>
      </c>
      <c r="I36" s="46" t="s">
        <v>105</v>
      </c>
      <c r="J36" s="47" t="s">
        <v>105</v>
      </c>
      <c r="K36" s="47" t="s">
        <v>105</v>
      </c>
      <c r="L36" s="29"/>
    </row>
    <row r="37" spans="1:11" s="33" customFormat="1" ht="25.8" customHeight="1" thickBot="1">
      <c r="A37" s="182" t="s">
        <v>110</v>
      </c>
      <c r="B37" s="183"/>
      <c r="C37" s="183"/>
      <c r="D37" s="183"/>
      <c r="E37" s="184"/>
      <c r="F37" s="53">
        <f>SUM(F34:F36)</f>
        <v>0</v>
      </c>
      <c r="G37" s="52">
        <f>SUM(G34:G36)</f>
        <v>0</v>
      </c>
      <c r="H37" s="50"/>
      <c r="I37" s="50"/>
      <c r="J37" s="50"/>
      <c r="K37" s="51"/>
    </row>
    <row r="38" spans="1:11" s="33" customFormat="1" ht="25.8" customHeight="1" thickBot="1">
      <c r="A38" s="84"/>
      <c r="B38" s="113"/>
      <c r="C38" s="84"/>
      <c r="D38" s="84"/>
      <c r="E38" s="84"/>
      <c r="F38" s="81"/>
      <c r="G38" s="82"/>
      <c r="H38" s="83"/>
      <c r="I38" s="83"/>
      <c r="J38" s="83"/>
      <c r="K38" s="83"/>
    </row>
    <row r="39" spans="1:9" s="22" customFormat="1" ht="30" customHeight="1" thickBot="1">
      <c r="A39" s="106" t="s">
        <v>273</v>
      </c>
      <c r="B39" s="248" t="s">
        <v>189</v>
      </c>
      <c r="C39" s="249"/>
      <c r="D39" s="250">
        <f>SUM(F37+F30+F24+F18)</f>
        <v>0</v>
      </c>
      <c r="E39" s="251"/>
      <c r="F39" s="252"/>
      <c r="G39" s="99"/>
      <c r="H39" s="99"/>
      <c r="I39" s="99"/>
    </row>
    <row r="40" spans="1:9" s="22" customFormat="1" ht="30" customHeight="1" thickBot="1">
      <c r="A40" s="105"/>
      <c r="B40" s="253" t="s">
        <v>191</v>
      </c>
      <c r="C40" s="254"/>
      <c r="D40" s="255">
        <f>D41-D39</f>
        <v>0</v>
      </c>
      <c r="E40" s="245"/>
      <c r="F40" s="246"/>
      <c r="G40" s="99"/>
      <c r="H40" s="99"/>
      <c r="I40" s="99"/>
    </row>
    <row r="41" spans="1:9" s="22" customFormat="1" ht="30" customHeight="1" thickBot="1">
      <c r="A41" s="101"/>
      <c r="B41" s="201" t="s">
        <v>190</v>
      </c>
      <c r="C41" s="202"/>
      <c r="D41" s="244">
        <f>SUM(G37+G30+G24+G18)</f>
        <v>0</v>
      </c>
      <c r="E41" s="245"/>
      <c r="F41" s="246"/>
      <c r="G41" s="99"/>
      <c r="H41" s="99"/>
      <c r="I41" s="99"/>
    </row>
    <row r="42" spans="1:9" s="22" customFormat="1" ht="36.6" customHeight="1">
      <c r="A42" s="101"/>
      <c r="B42" s="114"/>
      <c r="C42" s="103"/>
      <c r="D42" s="102"/>
      <c r="E42" s="102"/>
      <c r="F42" s="102"/>
      <c r="G42" s="99"/>
      <c r="H42" s="99"/>
      <c r="I42" s="99"/>
    </row>
    <row r="43" spans="1:11" s="33" customFormat="1" ht="25.2" customHeight="1" thickBot="1">
      <c r="A43" s="189" t="s">
        <v>133</v>
      </c>
      <c r="B43" s="189"/>
      <c r="C43" s="189"/>
      <c r="D43" s="190"/>
      <c r="E43"/>
      <c r="F43"/>
      <c r="G43"/>
      <c r="H43"/>
      <c r="I43" s="100"/>
      <c r="J43"/>
      <c r="K43"/>
    </row>
    <row r="44" spans="1:5" s="56" customFormat="1" ht="34.8" customHeight="1" thickBot="1">
      <c r="A44" s="195" t="s">
        <v>274</v>
      </c>
      <c r="B44" s="196"/>
      <c r="C44" s="196"/>
      <c r="D44" s="191" t="s">
        <v>128</v>
      </c>
      <c r="E44" s="192"/>
    </row>
    <row r="45" spans="1:70" s="56" customFormat="1" ht="68.4" customHeight="1">
      <c r="A45" s="197" t="s">
        <v>134</v>
      </c>
      <c r="B45" s="198"/>
      <c r="C45" s="256"/>
      <c r="D45" s="257" t="s">
        <v>105</v>
      </c>
      <c r="E45" s="194"/>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row>
    <row r="46" spans="1:5" s="56" customFormat="1" ht="67.8" customHeight="1">
      <c r="A46" s="199" t="s">
        <v>135</v>
      </c>
      <c r="B46" s="200"/>
      <c r="C46" s="258"/>
      <c r="D46" s="259" t="s">
        <v>105</v>
      </c>
      <c r="E46" s="188"/>
    </row>
    <row r="47" spans="1:5" s="56" customFormat="1" ht="34.8" customHeight="1">
      <c r="A47" s="287" t="s">
        <v>125</v>
      </c>
      <c r="B47" s="288"/>
      <c r="C47" s="289"/>
      <c r="D47" s="259" t="s">
        <v>105</v>
      </c>
      <c r="E47" s="188"/>
    </row>
    <row r="48" spans="1:5" s="56" customFormat="1" ht="25.2" customHeight="1">
      <c r="A48" s="287" t="s">
        <v>126</v>
      </c>
      <c r="B48" s="288"/>
      <c r="C48" s="289"/>
      <c r="D48" s="259" t="s">
        <v>105</v>
      </c>
      <c r="E48" s="188"/>
    </row>
    <row r="49" spans="1:5" s="56" customFormat="1" ht="25.2" customHeight="1">
      <c r="A49" s="295" t="s">
        <v>239</v>
      </c>
      <c r="B49" s="296"/>
      <c r="C49" s="297"/>
      <c r="D49" s="263" t="s">
        <v>105</v>
      </c>
      <c r="E49" s="264"/>
    </row>
    <row r="50" spans="1:5" s="56" customFormat="1" ht="25.2" customHeight="1">
      <c r="A50" s="295" t="s">
        <v>276</v>
      </c>
      <c r="B50" s="296"/>
      <c r="C50" s="297"/>
      <c r="D50" s="263" t="s">
        <v>105</v>
      </c>
      <c r="E50" s="264"/>
    </row>
    <row r="51" spans="1:5" s="56" customFormat="1" ht="25.2" customHeight="1">
      <c r="A51" s="281" t="s">
        <v>46</v>
      </c>
      <c r="B51" s="282"/>
      <c r="C51" s="283"/>
      <c r="D51" s="263" t="s">
        <v>105</v>
      </c>
      <c r="E51" s="264"/>
    </row>
    <row r="52" spans="1:5" s="56" customFormat="1" ht="34.2" customHeight="1">
      <c r="A52" s="325" t="s">
        <v>47</v>
      </c>
      <c r="B52" s="326"/>
      <c r="C52" s="327"/>
      <c r="D52" s="263" t="s">
        <v>105</v>
      </c>
      <c r="E52" s="264"/>
    </row>
    <row r="53" spans="1:4" s="56" customFormat="1" ht="19.8" customHeight="1">
      <c r="A53" s="58"/>
      <c r="B53" s="115"/>
      <c r="C53" s="58"/>
      <c r="D53" s="59"/>
    </row>
    <row r="54" spans="1:5" ht="24" customHeight="1">
      <c r="A54" s="235" t="s">
        <v>136</v>
      </c>
      <c r="B54" s="235"/>
      <c r="C54" s="235"/>
      <c r="D54" s="235"/>
      <c r="E54" s="235"/>
    </row>
    <row r="56" spans="1:7" ht="12.75">
      <c r="A56" s="240" t="s">
        <v>255</v>
      </c>
      <c r="B56" s="240"/>
      <c r="C56" s="240"/>
      <c r="D56" s="240"/>
      <c r="E56" s="240"/>
      <c r="F56" s="240"/>
      <c r="G56" s="240"/>
    </row>
    <row r="57" spans="1:7" ht="12.75">
      <c r="A57" s="241"/>
      <c r="B57" s="241"/>
      <c r="C57" s="241"/>
      <c r="D57" s="241"/>
      <c r="E57" s="241"/>
      <c r="F57" s="241"/>
      <c r="G57" s="241"/>
    </row>
    <row r="58" spans="1:7" ht="31.2" customHeight="1">
      <c r="A58" s="241" t="s">
        <v>137</v>
      </c>
      <c r="B58" s="241"/>
      <c r="C58" s="241"/>
      <c r="D58" s="241"/>
      <c r="E58" s="241"/>
      <c r="F58" s="241"/>
      <c r="G58" s="241"/>
    </row>
    <row r="59" spans="1:7" ht="12.75">
      <c r="A59" s="242" t="s">
        <v>139</v>
      </c>
      <c r="B59" s="242"/>
      <c r="C59" s="242"/>
      <c r="D59" s="242"/>
      <c r="E59" s="242"/>
      <c r="F59" s="242"/>
      <c r="G59" s="242"/>
    </row>
    <row r="60" spans="1:7" ht="36" customHeight="1">
      <c r="A60" s="243" t="s">
        <v>138</v>
      </c>
      <c r="B60" s="243"/>
      <c r="C60" s="243"/>
      <c r="D60" s="243"/>
      <c r="E60" s="243"/>
      <c r="F60" s="243"/>
      <c r="G60" s="243"/>
    </row>
  </sheetData>
  <mergeCells count="55">
    <mergeCell ref="F1:K1"/>
    <mergeCell ref="A2:K2"/>
    <mergeCell ref="A3:B3"/>
    <mergeCell ref="C3:K3"/>
    <mergeCell ref="A4:B4"/>
    <mergeCell ref="C4:K4"/>
    <mergeCell ref="A18:E18"/>
    <mergeCell ref="A5:B5"/>
    <mergeCell ref="C5:K5"/>
    <mergeCell ref="A6:B6"/>
    <mergeCell ref="C6:K6"/>
    <mergeCell ref="A7:B7"/>
    <mergeCell ref="C7:K7"/>
    <mergeCell ref="A8:B8"/>
    <mergeCell ref="C8:K8"/>
    <mergeCell ref="A10:K10"/>
    <mergeCell ref="A11:K11"/>
    <mergeCell ref="A13:D13"/>
    <mergeCell ref="A44:C44"/>
    <mergeCell ref="D44:E44"/>
    <mergeCell ref="A20:D20"/>
    <mergeCell ref="A24:E24"/>
    <mergeCell ref="A30:E30"/>
    <mergeCell ref="B39:C39"/>
    <mergeCell ref="D39:F39"/>
    <mergeCell ref="B40:C40"/>
    <mergeCell ref="D40:F40"/>
    <mergeCell ref="B41:C41"/>
    <mergeCell ref="D41:F41"/>
    <mergeCell ref="A43:D43"/>
    <mergeCell ref="D49:E49"/>
    <mergeCell ref="A50:C50"/>
    <mergeCell ref="D50:E50"/>
    <mergeCell ref="A45:C45"/>
    <mergeCell ref="D45:E45"/>
    <mergeCell ref="A46:C46"/>
    <mergeCell ref="D46:E46"/>
    <mergeCell ref="A47:C47"/>
    <mergeCell ref="D47:E47"/>
    <mergeCell ref="A60:G60"/>
    <mergeCell ref="A26:H26"/>
    <mergeCell ref="A32:D32"/>
    <mergeCell ref="A37:E37"/>
    <mergeCell ref="A54:E54"/>
    <mergeCell ref="A56:G56"/>
    <mergeCell ref="A57:G57"/>
    <mergeCell ref="A58:G58"/>
    <mergeCell ref="A51:C51"/>
    <mergeCell ref="D51:E51"/>
    <mergeCell ref="A52:C52"/>
    <mergeCell ref="D52:E52"/>
    <mergeCell ref="A59:G59"/>
    <mergeCell ref="A48:C48"/>
    <mergeCell ref="D48:E48"/>
    <mergeCell ref="A49:C49"/>
  </mergeCells>
  <printOptions/>
  <pageMargins left="0.7" right="0.7" top="0.787401575" bottom="0.787401575" header="0.3" footer="0.3"/>
  <pageSetup fitToHeight="0"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47"/>
  <sheetViews>
    <sheetView workbookViewId="0" topLeftCell="A1">
      <selection activeCell="A10" sqref="A10:K10"/>
    </sheetView>
  </sheetViews>
  <sheetFormatPr defaultColWidth="8.8515625" defaultRowHeight="12.75"/>
  <cols>
    <col min="1" max="1" width="36.28125" style="0" customWidth="1"/>
    <col min="2" max="2" width="10.421875" style="19" customWidth="1"/>
    <col min="3" max="3" width="14.28125" style="0" customWidth="1"/>
    <col min="4" max="4" width="14.57421875" style="0" customWidth="1"/>
    <col min="5" max="5" width="7.7109375" style="0" customWidth="1"/>
    <col min="6" max="7" width="17.7109375" style="0" customWidth="1"/>
    <col min="8" max="8" width="16.7109375" style="0" customWidth="1"/>
    <col min="9" max="9" width="12.28125" style="0" customWidth="1"/>
    <col min="10" max="11" width="12.7109375" style="0" customWidth="1"/>
  </cols>
  <sheetData>
    <row r="1" spans="1:11" s="33" customFormat="1" ht="14.4" thickBot="1">
      <c r="A1" s="29"/>
      <c r="B1" s="32"/>
      <c r="C1" s="31"/>
      <c r="D1" s="32"/>
      <c r="E1" s="30"/>
      <c r="F1" s="211"/>
      <c r="G1" s="211"/>
      <c r="H1" s="212"/>
      <c r="I1" s="212"/>
      <c r="J1" s="212"/>
      <c r="K1" s="212"/>
    </row>
    <row r="2" spans="1:11" s="33" customFormat="1" ht="21.6" customHeight="1" thickBot="1">
      <c r="A2" s="213" t="s">
        <v>318</v>
      </c>
      <c r="B2" s="214"/>
      <c r="C2" s="214"/>
      <c r="D2" s="214"/>
      <c r="E2" s="214"/>
      <c r="F2" s="214"/>
      <c r="G2" s="214"/>
      <c r="H2" s="214"/>
      <c r="I2" s="214"/>
      <c r="J2" s="214"/>
      <c r="K2" s="274"/>
    </row>
    <row r="3" spans="1:11" s="33" customFormat="1" ht="31.2" customHeight="1" thickBot="1">
      <c r="A3" s="215" t="s">
        <v>103</v>
      </c>
      <c r="B3" s="216"/>
      <c r="C3" s="217" t="s">
        <v>112</v>
      </c>
      <c r="D3" s="217"/>
      <c r="E3" s="217"/>
      <c r="F3" s="217"/>
      <c r="G3" s="217"/>
      <c r="H3" s="217"/>
      <c r="I3" s="217"/>
      <c r="J3" s="217"/>
      <c r="K3" s="218"/>
    </row>
    <row r="4" spans="1:11" s="33" customFormat="1" ht="31.2" customHeight="1" thickBot="1">
      <c r="A4" s="223" t="s">
        <v>111</v>
      </c>
      <c r="B4" s="224"/>
      <c r="C4" s="225" t="s">
        <v>277</v>
      </c>
      <c r="D4" s="225"/>
      <c r="E4" s="225"/>
      <c r="F4" s="225"/>
      <c r="G4" s="225"/>
      <c r="H4" s="225"/>
      <c r="I4" s="225"/>
      <c r="J4" s="225"/>
      <c r="K4" s="226"/>
    </row>
    <row r="5" spans="1:11" s="33" customFormat="1" ht="27" customHeight="1">
      <c r="A5" s="219" t="s">
        <v>104</v>
      </c>
      <c r="B5" s="220"/>
      <c r="C5" s="221" t="s">
        <v>105</v>
      </c>
      <c r="D5" s="221"/>
      <c r="E5" s="221"/>
      <c r="F5" s="221"/>
      <c r="G5" s="221"/>
      <c r="H5" s="221"/>
      <c r="I5" s="221"/>
      <c r="J5" s="221"/>
      <c r="K5" s="222"/>
    </row>
    <row r="6" spans="1:11" s="33" customFormat="1" ht="27" customHeight="1">
      <c r="A6" s="203" t="s">
        <v>113</v>
      </c>
      <c r="B6" s="204"/>
      <c r="C6" s="205" t="s">
        <v>105</v>
      </c>
      <c r="D6" s="205"/>
      <c r="E6" s="205"/>
      <c r="F6" s="205"/>
      <c r="G6" s="205"/>
      <c r="H6" s="205"/>
      <c r="I6" s="205"/>
      <c r="J6" s="205"/>
      <c r="K6" s="206"/>
    </row>
    <row r="7" spans="1:11" s="33" customFormat="1" ht="27" customHeight="1">
      <c r="A7" s="203" t="s">
        <v>106</v>
      </c>
      <c r="B7" s="204"/>
      <c r="C7" s="205" t="s">
        <v>105</v>
      </c>
      <c r="D7" s="205"/>
      <c r="E7" s="205"/>
      <c r="F7" s="205"/>
      <c r="G7" s="205"/>
      <c r="H7" s="205"/>
      <c r="I7" s="205"/>
      <c r="J7" s="205"/>
      <c r="K7" s="206"/>
    </row>
    <row r="8" spans="1:11" s="33" customFormat="1" ht="27" customHeight="1" thickBot="1">
      <c r="A8" s="207" t="s">
        <v>107</v>
      </c>
      <c r="B8" s="208"/>
      <c r="C8" s="209" t="s">
        <v>105</v>
      </c>
      <c r="D8" s="209"/>
      <c r="E8" s="209"/>
      <c r="F8" s="209"/>
      <c r="G8" s="209"/>
      <c r="H8" s="209"/>
      <c r="I8" s="209"/>
      <c r="J8" s="209"/>
      <c r="K8" s="210"/>
    </row>
    <row r="9" spans="1:11" s="33" customFormat="1" ht="10.2" customHeight="1">
      <c r="A9" s="61"/>
      <c r="B9" s="112"/>
      <c r="C9" s="104"/>
      <c r="D9" s="104"/>
      <c r="E9" s="104"/>
      <c r="F9" s="104"/>
      <c r="G9" s="104"/>
      <c r="H9" s="104"/>
      <c r="I9" s="104"/>
      <c r="J9" s="104"/>
      <c r="K9" s="104"/>
    </row>
    <row r="10" spans="1:11" s="33" customFormat="1" ht="58.2" customHeight="1">
      <c r="A10" s="181" t="s">
        <v>288</v>
      </c>
      <c r="B10" s="181"/>
      <c r="C10" s="181"/>
      <c r="D10" s="181"/>
      <c r="E10" s="181"/>
      <c r="F10" s="181"/>
      <c r="G10" s="181"/>
      <c r="H10" s="181"/>
      <c r="I10" s="181"/>
      <c r="J10" s="181"/>
      <c r="K10" s="181"/>
    </row>
    <row r="11" spans="1:12" s="33" customFormat="1" ht="73.2" customHeight="1">
      <c r="A11" s="181" t="s">
        <v>131</v>
      </c>
      <c r="B11" s="181"/>
      <c r="C11" s="181"/>
      <c r="D11" s="181"/>
      <c r="E11" s="181"/>
      <c r="F11" s="181"/>
      <c r="G11" s="181"/>
      <c r="H11" s="181"/>
      <c r="I11" s="181"/>
      <c r="J11" s="181"/>
      <c r="K11" s="181"/>
      <c r="L11" s="122"/>
    </row>
    <row r="12" spans="1:11" s="33" customFormat="1" ht="15" customHeight="1">
      <c r="A12" s="123"/>
      <c r="B12" s="123"/>
      <c r="C12" s="123"/>
      <c r="D12" s="123"/>
      <c r="E12" s="123"/>
      <c r="F12" s="123"/>
      <c r="G12" s="123"/>
      <c r="H12" s="123"/>
      <c r="I12" s="123"/>
      <c r="J12" s="123"/>
      <c r="K12" s="123"/>
    </row>
    <row r="13" spans="1:11" s="33" customFormat="1" ht="25.8" customHeight="1" thickBot="1">
      <c r="A13" s="247" t="s">
        <v>48</v>
      </c>
      <c r="B13" s="247"/>
      <c r="C13" s="247"/>
      <c r="D13" s="247"/>
      <c r="E13" s="124"/>
      <c r="F13" s="124"/>
      <c r="G13" s="124"/>
      <c r="H13" s="124"/>
      <c r="I13" s="124"/>
      <c r="J13" s="61"/>
      <c r="K13" s="61"/>
    </row>
    <row r="14" spans="1:12" s="33" customFormat="1" ht="99" customHeight="1" thickBot="1">
      <c r="A14" s="70" t="s">
        <v>121</v>
      </c>
      <c r="B14" s="71" t="s">
        <v>278</v>
      </c>
      <c r="C14" s="72" t="s">
        <v>268</v>
      </c>
      <c r="D14" s="140" t="s">
        <v>181</v>
      </c>
      <c r="E14" s="141" t="s">
        <v>109</v>
      </c>
      <c r="F14" s="142" t="s">
        <v>117</v>
      </c>
      <c r="G14" s="142" t="s">
        <v>114</v>
      </c>
      <c r="H14" s="140" t="s">
        <v>120</v>
      </c>
      <c r="I14" s="143" t="s">
        <v>123</v>
      </c>
      <c r="J14" s="94" t="s">
        <v>119</v>
      </c>
      <c r="K14" s="171" t="s">
        <v>0</v>
      </c>
      <c r="L14" s="30"/>
    </row>
    <row r="15" spans="1:12" s="48" customFormat="1" ht="73.2" customHeight="1">
      <c r="A15" s="24" t="s">
        <v>49</v>
      </c>
      <c r="B15" s="12" t="s">
        <v>3</v>
      </c>
      <c r="C15" s="131">
        <v>198000</v>
      </c>
      <c r="D15" s="145">
        <v>0</v>
      </c>
      <c r="E15" s="146">
        <v>0</v>
      </c>
      <c r="F15" s="147">
        <f>SUM(C15*D15)</f>
        <v>0</v>
      </c>
      <c r="G15" s="147">
        <f>F15+(F15*E15)</f>
        <v>0</v>
      </c>
      <c r="H15" s="148" t="s">
        <v>105</v>
      </c>
      <c r="I15" s="148" t="s">
        <v>105</v>
      </c>
      <c r="J15" s="148" t="s">
        <v>105</v>
      </c>
      <c r="K15" s="149" t="s">
        <v>105</v>
      </c>
      <c r="L15" s="29"/>
    </row>
    <row r="16" spans="1:12" s="48" customFormat="1" ht="73.2" customHeight="1">
      <c r="A16" s="127" t="s">
        <v>50</v>
      </c>
      <c r="B16" s="13" t="s">
        <v>3</v>
      </c>
      <c r="C16" s="129">
        <v>69600</v>
      </c>
      <c r="D16" s="43">
        <v>0</v>
      </c>
      <c r="E16" s="44">
        <v>0</v>
      </c>
      <c r="F16" s="45">
        <f aca="true" t="shared" si="0" ref="F16:F18">SUM(C16*D16)</f>
        <v>0</v>
      </c>
      <c r="G16" s="45">
        <f aca="true" t="shared" si="1" ref="G16:G18">F16+(F16*E16)</f>
        <v>0</v>
      </c>
      <c r="H16" s="46" t="s">
        <v>105</v>
      </c>
      <c r="I16" s="46" t="s">
        <v>105</v>
      </c>
      <c r="J16" s="46" t="s">
        <v>105</v>
      </c>
      <c r="K16" s="47" t="s">
        <v>105</v>
      </c>
      <c r="L16" s="29"/>
    </row>
    <row r="17" spans="1:12" s="48" customFormat="1" ht="73.2" customHeight="1">
      <c r="A17" s="127" t="s">
        <v>51</v>
      </c>
      <c r="B17" s="13" t="s">
        <v>3</v>
      </c>
      <c r="C17" s="129">
        <v>33900</v>
      </c>
      <c r="D17" s="43">
        <v>0</v>
      </c>
      <c r="E17" s="44">
        <v>0</v>
      </c>
      <c r="F17" s="45">
        <f t="shared" si="0"/>
        <v>0</v>
      </c>
      <c r="G17" s="45">
        <f t="shared" si="1"/>
        <v>0</v>
      </c>
      <c r="H17" s="46" t="s">
        <v>105</v>
      </c>
      <c r="I17" s="46" t="s">
        <v>105</v>
      </c>
      <c r="J17" s="46" t="s">
        <v>105</v>
      </c>
      <c r="K17" s="47" t="s">
        <v>105</v>
      </c>
      <c r="L17" s="29"/>
    </row>
    <row r="18" spans="1:12" s="48" customFormat="1" ht="73.2" customHeight="1">
      <c r="A18" s="127" t="s">
        <v>52</v>
      </c>
      <c r="B18" s="13" t="s">
        <v>3</v>
      </c>
      <c r="C18" s="129">
        <v>27000</v>
      </c>
      <c r="D18" s="43">
        <v>0</v>
      </c>
      <c r="E18" s="44">
        <v>0</v>
      </c>
      <c r="F18" s="45">
        <f t="shared" si="0"/>
        <v>0</v>
      </c>
      <c r="G18" s="45">
        <f t="shared" si="1"/>
        <v>0</v>
      </c>
      <c r="H18" s="46" t="s">
        <v>105</v>
      </c>
      <c r="I18" s="46" t="s">
        <v>105</v>
      </c>
      <c r="J18" s="46" t="s">
        <v>105</v>
      </c>
      <c r="K18" s="47" t="s">
        <v>105</v>
      </c>
      <c r="L18" s="29"/>
    </row>
    <row r="19" spans="1:12" s="48" customFormat="1" ht="73.2" customHeight="1">
      <c r="A19" s="127" t="s">
        <v>53</v>
      </c>
      <c r="B19" s="13" t="s">
        <v>3</v>
      </c>
      <c r="C19" s="129">
        <v>700</v>
      </c>
      <c r="D19" s="43">
        <v>0</v>
      </c>
      <c r="E19" s="44">
        <v>0</v>
      </c>
      <c r="F19" s="45">
        <f aca="true" t="shared" si="2" ref="F19:F20">SUM(C19*D19)</f>
        <v>0</v>
      </c>
      <c r="G19" s="45">
        <f aca="true" t="shared" si="3" ref="G19:G20">F19+(F19*E19)</f>
        <v>0</v>
      </c>
      <c r="H19" s="46" t="s">
        <v>105</v>
      </c>
      <c r="I19" s="46" t="s">
        <v>105</v>
      </c>
      <c r="J19" s="46" t="s">
        <v>105</v>
      </c>
      <c r="K19" s="47" t="s">
        <v>105</v>
      </c>
      <c r="L19" s="29"/>
    </row>
    <row r="20" spans="1:12" s="48" customFormat="1" ht="73.2" customHeight="1" thickBot="1">
      <c r="A20" s="25" t="s">
        <v>54</v>
      </c>
      <c r="B20" s="14" t="s">
        <v>3</v>
      </c>
      <c r="C20" s="132">
        <v>7900</v>
      </c>
      <c r="D20" s="64">
        <v>0</v>
      </c>
      <c r="E20" s="65">
        <v>0</v>
      </c>
      <c r="F20" s="49">
        <f t="shared" si="2"/>
        <v>0</v>
      </c>
      <c r="G20" s="49">
        <f t="shared" si="3"/>
        <v>0</v>
      </c>
      <c r="H20" s="66" t="s">
        <v>105</v>
      </c>
      <c r="I20" s="66" t="s">
        <v>105</v>
      </c>
      <c r="J20" s="66" t="s">
        <v>105</v>
      </c>
      <c r="K20" s="67" t="s">
        <v>105</v>
      </c>
      <c r="L20" s="29"/>
    </row>
    <row r="21" spans="1:11" s="33" customFormat="1" ht="25.8" customHeight="1" thickBot="1">
      <c r="A21" s="276" t="s">
        <v>110</v>
      </c>
      <c r="B21" s="277"/>
      <c r="C21" s="277"/>
      <c r="D21" s="277"/>
      <c r="E21" s="278"/>
      <c r="F21" s="135">
        <f>SUM(F15:F20)</f>
        <v>0</v>
      </c>
      <c r="G21" s="136">
        <f>SUM(G15:G20)</f>
        <v>0</v>
      </c>
      <c r="H21" s="137"/>
      <c r="I21" s="137"/>
      <c r="J21" s="137"/>
      <c r="K21" s="138"/>
    </row>
    <row r="22" spans="1:11" s="33" customFormat="1" ht="25.8" customHeight="1" thickBot="1">
      <c r="A22" s="84"/>
      <c r="B22" s="84"/>
      <c r="C22" s="84"/>
      <c r="D22" s="84"/>
      <c r="E22" s="84"/>
      <c r="F22" s="81"/>
      <c r="G22" s="82"/>
      <c r="H22" s="83"/>
      <c r="I22" s="83"/>
      <c r="J22" s="83"/>
      <c r="K22" s="83"/>
    </row>
    <row r="23" spans="1:9" s="22" customFormat="1" ht="30" customHeight="1" thickBot="1">
      <c r="A23" s="106" t="s">
        <v>279</v>
      </c>
      <c r="B23" s="248" t="s">
        <v>189</v>
      </c>
      <c r="C23" s="249"/>
      <c r="D23" s="250">
        <f>F21</f>
        <v>0</v>
      </c>
      <c r="E23" s="251"/>
      <c r="F23" s="252"/>
      <c r="G23" s="99"/>
      <c r="H23" s="99"/>
      <c r="I23" s="99"/>
    </row>
    <row r="24" spans="1:9" s="22" customFormat="1" ht="30" customHeight="1" thickBot="1">
      <c r="A24" s="105"/>
      <c r="B24" s="253" t="s">
        <v>191</v>
      </c>
      <c r="C24" s="254"/>
      <c r="D24" s="255">
        <f>D25-D23</f>
        <v>0</v>
      </c>
      <c r="E24" s="245"/>
      <c r="F24" s="246"/>
      <c r="G24" s="99"/>
      <c r="H24" s="99"/>
      <c r="I24" s="99"/>
    </row>
    <row r="25" spans="1:9" s="22" customFormat="1" ht="30" customHeight="1" thickBot="1">
      <c r="A25" s="101"/>
      <c r="B25" s="201" t="s">
        <v>190</v>
      </c>
      <c r="C25" s="202"/>
      <c r="D25" s="244">
        <f>G21</f>
        <v>0</v>
      </c>
      <c r="E25" s="245"/>
      <c r="F25" s="246"/>
      <c r="G25" s="99"/>
      <c r="H25" s="99"/>
      <c r="I25" s="99"/>
    </row>
    <row r="26" spans="1:9" s="22" customFormat="1" ht="18" customHeight="1">
      <c r="A26" s="101"/>
      <c r="B26" s="114"/>
      <c r="C26" s="103"/>
      <c r="D26" s="102"/>
      <c r="E26" s="102"/>
      <c r="F26" s="102"/>
      <c r="G26" s="99"/>
      <c r="H26" s="99"/>
      <c r="I26" s="99"/>
    </row>
    <row r="27" spans="1:11" s="33" customFormat="1" ht="25.2" customHeight="1" thickBot="1">
      <c r="A27" s="189" t="s">
        <v>133</v>
      </c>
      <c r="B27" s="189"/>
      <c r="C27" s="189"/>
      <c r="D27" s="190"/>
      <c r="E27"/>
      <c r="F27"/>
      <c r="G27"/>
      <c r="H27"/>
      <c r="I27" s="133"/>
      <c r="J27"/>
      <c r="K27"/>
    </row>
    <row r="28" spans="1:5" s="56" customFormat="1" ht="34.8" customHeight="1" thickBot="1">
      <c r="A28" s="195" t="s">
        <v>280</v>
      </c>
      <c r="B28" s="196"/>
      <c r="C28" s="343"/>
      <c r="D28" s="191" t="s">
        <v>128</v>
      </c>
      <c r="E28" s="192"/>
    </row>
    <row r="29" spans="1:70" s="56" customFormat="1" ht="68.4" customHeight="1">
      <c r="A29" s="197" t="s">
        <v>134</v>
      </c>
      <c r="B29" s="198"/>
      <c r="C29" s="256"/>
      <c r="D29" s="193" t="s">
        <v>105</v>
      </c>
      <c r="E29" s="194"/>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row>
    <row r="30" spans="1:5" s="56" customFormat="1" ht="67.8" customHeight="1">
      <c r="A30" s="199" t="s">
        <v>135</v>
      </c>
      <c r="B30" s="200"/>
      <c r="C30" s="258"/>
      <c r="D30" s="187" t="s">
        <v>105</v>
      </c>
      <c r="E30" s="188"/>
    </row>
    <row r="31" spans="1:5" s="56" customFormat="1" ht="34.8" customHeight="1">
      <c r="A31" s="287" t="s">
        <v>125</v>
      </c>
      <c r="B31" s="288"/>
      <c r="C31" s="289"/>
      <c r="D31" s="187" t="s">
        <v>105</v>
      </c>
      <c r="E31" s="188"/>
    </row>
    <row r="32" spans="1:5" s="56" customFormat="1" ht="25.2" customHeight="1">
      <c r="A32" s="287" t="s">
        <v>126</v>
      </c>
      <c r="B32" s="288"/>
      <c r="C32" s="289"/>
      <c r="D32" s="187" t="s">
        <v>105</v>
      </c>
      <c r="E32" s="188"/>
    </row>
    <row r="33" spans="1:5" s="56" customFormat="1" ht="25.2" customHeight="1">
      <c r="A33" s="295" t="s">
        <v>239</v>
      </c>
      <c r="B33" s="296"/>
      <c r="C33" s="297"/>
      <c r="D33" s="333" t="s">
        <v>105</v>
      </c>
      <c r="E33" s="264"/>
    </row>
    <row r="34" spans="1:5" s="56" customFormat="1" ht="25.2" customHeight="1">
      <c r="A34" s="340" t="s">
        <v>55</v>
      </c>
      <c r="B34" s="341"/>
      <c r="C34" s="342"/>
      <c r="D34" s="333" t="s">
        <v>105</v>
      </c>
      <c r="E34" s="264"/>
    </row>
    <row r="35" spans="1:5" s="56" customFormat="1" ht="25.2" customHeight="1">
      <c r="A35" s="340" t="s">
        <v>47</v>
      </c>
      <c r="B35" s="341"/>
      <c r="C35" s="342"/>
      <c r="D35" s="333" t="s">
        <v>105</v>
      </c>
      <c r="E35" s="264"/>
    </row>
    <row r="36" spans="1:5" s="56" customFormat="1" ht="25.2" customHeight="1">
      <c r="A36" s="340" t="s">
        <v>56</v>
      </c>
      <c r="B36" s="341"/>
      <c r="C36" s="342"/>
      <c r="D36" s="333" t="s">
        <v>105</v>
      </c>
      <c r="E36" s="264"/>
    </row>
    <row r="37" spans="1:5" s="56" customFormat="1" ht="25.2" customHeight="1">
      <c r="A37" s="340" t="s">
        <v>281</v>
      </c>
      <c r="B37" s="341"/>
      <c r="C37" s="342"/>
      <c r="D37" s="333" t="s">
        <v>105</v>
      </c>
      <c r="E37" s="264"/>
    </row>
    <row r="38" spans="1:5" s="56" customFormat="1" ht="25.2" customHeight="1">
      <c r="A38" s="340" t="s">
        <v>5</v>
      </c>
      <c r="B38" s="341"/>
      <c r="C38" s="342"/>
      <c r="D38" s="333" t="s">
        <v>105</v>
      </c>
      <c r="E38" s="264"/>
    </row>
    <row r="39" spans="1:5" s="56" customFormat="1" ht="34.2" customHeight="1" thickBot="1">
      <c r="A39" s="344" t="s">
        <v>146</v>
      </c>
      <c r="B39" s="345"/>
      <c r="C39" s="346"/>
      <c r="D39" s="331" t="s">
        <v>105</v>
      </c>
      <c r="E39" s="294"/>
    </row>
    <row r="40" spans="1:4" s="56" customFormat="1" ht="19.8" customHeight="1">
      <c r="A40" s="58"/>
      <c r="B40" s="115"/>
      <c r="C40" s="58"/>
      <c r="D40" s="59"/>
    </row>
    <row r="41" spans="1:5" ht="24" customHeight="1">
      <c r="A41" s="235" t="s">
        <v>136</v>
      </c>
      <c r="B41" s="235"/>
      <c r="C41" s="235"/>
      <c r="D41" s="235"/>
      <c r="E41" s="235"/>
    </row>
    <row r="43" spans="1:7" ht="12.75">
      <c r="A43" s="240" t="s">
        <v>255</v>
      </c>
      <c r="B43" s="240"/>
      <c r="C43" s="240"/>
      <c r="D43" s="240"/>
      <c r="E43" s="240"/>
      <c r="F43" s="240"/>
      <c r="G43" s="240"/>
    </row>
    <row r="44" spans="1:7" ht="12.75">
      <c r="A44" s="241"/>
      <c r="B44" s="241"/>
      <c r="C44" s="241"/>
      <c r="D44" s="241"/>
      <c r="E44" s="241"/>
      <c r="F44" s="241"/>
      <c r="G44" s="241"/>
    </row>
    <row r="45" spans="1:7" ht="31.2" customHeight="1">
      <c r="A45" s="241" t="s">
        <v>137</v>
      </c>
      <c r="B45" s="241"/>
      <c r="C45" s="241"/>
      <c r="D45" s="241"/>
      <c r="E45" s="241"/>
      <c r="F45" s="241"/>
      <c r="G45" s="241"/>
    </row>
    <row r="46" spans="1:7" ht="12.75">
      <c r="A46" s="242" t="s">
        <v>139</v>
      </c>
      <c r="B46" s="242"/>
      <c r="C46" s="242"/>
      <c r="D46" s="242"/>
      <c r="E46" s="242"/>
      <c r="F46" s="242"/>
      <c r="G46" s="242"/>
    </row>
    <row r="47" spans="1:7" ht="36" customHeight="1">
      <c r="A47" s="243" t="s">
        <v>138</v>
      </c>
      <c r="B47" s="243"/>
      <c r="C47" s="243"/>
      <c r="D47" s="243"/>
      <c r="E47" s="243"/>
      <c r="F47" s="243"/>
      <c r="G47" s="243"/>
    </row>
  </sheetData>
  <mergeCells count="55">
    <mergeCell ref="A33:C33"/>
    <mergeCell ref="D33:E33"/>
    <mergeCell ref="A45:G45"/>
    <mergeCell ref="A46:G46"/>
    <mergeCell ref="A47:G47"/>
    <mergeCell ref="A37:C37"/>
    <mergeCell ref="D37:E37"/>
    <mergeCell ref="A38:C38"/>
    <mergeCell ref="D38:E38"/>
    <mergeCell ref="A39:C39"/>
    <mergeCell ref="D39:E39"/>
    <mergeCell ref="D35:E35"/>
    <mergeCell ref="D36:E36"/>
    <mergeCell ref="A41:E41"/>
    <mergeCell ref="A43:G43"/>
    <mergeCell ref="A44:G44"/>
    <mergeCell ref="A29:C29"/>
    <mergeCell ref="D29:E29"/>
    <mergeCell ref="A31:C31"/>
    <mergeCell ref="D31:E31"/>
    <mergeCell ref="A32:C32"/>
    <mergeCell ref="D32:E32"/>
    <mergeCell ref="B25:C25"/>
    <mergeCell ref="D25:F25"/>
    <mergeCell ref="A27:D27"/>
    <mergeCell ref="A28:C28"/>
    <mergeCell ref="D28:E28"/>
    <mergeCell ref="A34:C34"/>
    <mergeCell ref="A35:C35"/>
    <mergeCell ref="A36:C36"/>
    <mergeCell ref="D34:E34"/>
    <mergeCell ref="A8:B8"/>
    <mergeCell ref="C8:K8"/>
    <mergeCell ref="A10:K10"/>
    <mergeCell ref="A11:K11"/>
    <mergeCell ref="A13:D13"/>
    <mergeCell ref="A21:E21"/>
    <mergeCell ref="A30:C30"/>
    <mergeCell ref="D30:E30"/>
    <mergeCell ref="B23:C23"/>
    <mergeCell ref="D23:F23"/>
    <mergeCell ref="B24:C24"/>
    <mergeCell ref="D24:F24"/>
    <mergeCell ref="A5:B5"/>
    <mergeCell ref="C5:K5"/>
    <mergeCell ref="A6:B6"/>
    <mergeCell ref="C6:K6"/>
    <mergeCell ref="A7:B7"/>
    <mergeCell ref="C7:K7"/>
    <mergeCell ref="F1:K1"/>
    <mergeCell ref="A2:K2"/>
    <mergeCell ref="A3:B3"/>
    <mergeCell ref="C3:K3"/>
    <mergeCell ref="A4:B4"/>
    <mergeCell ref="C4:K4"/>
  </mergeCells>
  <printOptions/>
  <pageMargins left="0.7" right="0.7" top="0.787401575" bottom="0.787401575" header="0.3" footer="0.3"/>
  <pageSetup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Vratislav Plaček</dc:creator>
  <cp:keywords/>
  <dc:description/>
  <cp:lastModifiedBy>externistait</cp:lastModifiedBy>
  <cp:lastPrinted>2019-12-06T09:07:12Z</cp:lastPrinted>
  <dcterms:created xsi:type="dcterms:W3CDTF">2018-08-14T05:12:51Z</dcterms:created>
  <dcterms:modified xsi:type="dcterms:W3CDTF">2020-01-20T07:27:36Z</dcterms:modified>
  <cp:category/>
  <cp:version/>
  <cp:contentType/>
  <cp:contentStatus/>
</cp:coreProperties>
</file>