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přípravy a realizace\2020\Stavby PK 2020\33. III 02015 Hradiště - Chanovice, oprava\02-Rozpočet a VV - zadávací\"/>
    </mc:Choice>
  </mc:AlternateContent>
  <bookViews>
    <workbookView xWindow="480" yWindow="345" windowWidth="18195" windowHeight="11070" tabRatio="918"/>
  </bookViews>
  <sheets>
    <sheet name="rozpočet původní" sheetId="1" r:id="rId1"/>
  </sheets>
  <definedNames>
    <definedName name="_xlnm.Print_Area" localSheetId="0">'rozpočet původní'!$A$1:$S$94</definedName>
  </definedNames>
  <calcPr calcId="162913"/>
</workbook>
</file>

<file path=xl/calcChain.xml><?xml version="1.0" encoding="utf-8"?>
<calcChain xmlns="http://schemas.openxmlformats.org/spreadsheetml/2006/main">
  <c r="N88" i="1" l="1"/>
  <c r="N87" i="1"/>
  <c r="N83" i="1"/>
  <c r="N82" i="1"/>
  <c r="N90" i="1"/>
  <c r="N92" i="1"/>
  <c r="N89" i="1" l="1"/>
  <c r="N86" i="1" l="1"/>
  <c r="N91" i="1" l="1"/>
  <c r="N85" i="1" l="1"/>
  <c r="F72" i="1" l="1"/>
  <c r="F69" i="1"/>
  <c r="F53" i="1"/>
  <c r="F50" i="1" l="1"/>
  <c r="N84" i="1"/>
  <c r="N81" i="1"/>
  <c r="N80" i="1"/>
  <c r="L29" i="1"/>
  <c r="H27" i="1"/>
  <c r="N79" i="1" l="1"/>
  <c r="N61" i="1" s="1"/>
  <c r="N60" i="1" l="1"/>
  <c r="M19" i="1" s="1"/>
  <c r="N78" i="1"/>
  <c r="M22" i="1" l="1"/>
  <c r="L62" i="1"/>
  <c r="M23" i="1" l="1"/>
  <c r="M24" i="1" s="1"/>
</calcChain>
</file>

<file path=xl/sharedStrings.xml><?xml version="1.0" encoding="utf-8"?>
<sst xmlns="http://schemas.openxmlformats.org/spreadsheetml/2006/main" count="109" uniqueCount="70">
  <si>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</si>
  <si>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</si>
  <si>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</si>
  <si>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</si>
  <si>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</si>
  <si>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</si>
  <si>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</si>
  <si>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</si>
  <si>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</si>
  <si>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</si>
  <si>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</si>
  <si>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</si>
  <si>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</si>
  <si>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</si>
  <si>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</si>
  <si>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</si>
  <si>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</si>
  <si>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</si>
  <si>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</si>
  <si>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</si>
  <si>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</si>
  <si>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</si>
  <si>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</si>
  <si>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</si>
  <si>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</si>
  <si>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</si>
  <si>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</si>
  <si>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</si>
  <si>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</si>
  <si>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</si>
  <si>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</si>
  <si>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</si>
  <si>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</si>
  <si>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</si>
  <si>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</si>
  <si>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</si>
  <si>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</si>
  <si>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</si>
  <si>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</si>
  <si>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</si>
  <si>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</si>
  <si>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</si>
  <si>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</si>
  <si>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</si>
  <si>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</si>
  <si>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</si>
  <si>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</si>
  <si>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</si>
  <si>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</si>
  <si>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</si>
  <si>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</si>
  <si>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</si>
  <si>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</si>
  <si>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</si>
  <si>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Stržení krajnic traktrovým rypadlem, šířka 0,5 m, tl. 100 mm odvoz na skládku, včetně skládkovného</t>
  </si>
  <si>
    <t>Pol11</t>
  </si>
  <si>
    <t>Zalití styčné spáry komunikace</t>
  </si>
  <si>
    <t>m</t>
  </si>
  <si>
    <t>Dosypání krajnic ŠD, šířka 0,5m , tl. 150mm</t>
  </si>
  <si>
    <t>Koterovská 162, 326 00 Plzeň</t>
  </si>
  <si>
    <t>DPH 21%</t>
  </si>
  <si>
    <t>Cena včetně DPH</t>
  </si>
  <si>
    <t>Pol12</t>
  </si>
  <si>
    <t>Pol13</t>
  </si>
  <si>
    <t>Pol2</t>
  </si>
  <si>
    <t>Předznačení vodorovného dopravního značení</t>
  </si>
  <si>
    <t>Vodorovné dopravní značení dělící čáry š. 125 mm bílý plast</t>
  </si>
  <si>
    <t>Zafrézování začátkek úpravy (4X)</t>
  </si>
  <si>
    <t>III/02015 Hradiště - Chanovice, oprava</t>
  </si>
  <si>
    <t>ROZPOČET D1 - III/02015 Hradiště - Chanovice,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</si>
</sst>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9"/>
      <name val="Trebuchet MS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5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39" fontId="7" fillId="0" borderId="0" xfId="0" applyNumberFormat="1" applyFont="1" applyBorder="1" applyAlignment="1" applyProtection="1">
      <alignment horizontal="right" vertical="center"/>
    </xf>
    <xf numFmtId="167" fontId="0" fillId="0" borderId="0" xfId="0" applyNumberFormat="1" applyAlignment="1" applyProtection="1">
      <alignment horizontal="left" vertical="center"/>
    </xf>
    <xf numFmtId="0" fontId="0" fillId="3" borderId="20" xfId="0" applyFont="1" applyFill="1" applyBorder="1" applyAlignment="1" applyProtection="1">
      <alignment horizontal="center" vertical="center"/>
    </xf>
    <xf numFmtId="49" fontId="0" fillId="3" borderId="20" xfId="0" applyNumberFormat="1" applyFont="1" applyFill="1" applyBorder="1" applyAlignment="1" applyProtection="1">
      <alignment horizontal="left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166" fontId="0" fillId="3" borderId="20" xfId="0" applyNumberFormat="1" applyFont="1" applyFill="1" applyBorder="1" applyAlignment="1" applyProtection="1">
      <alignment horizontal="right" vertical="center"/>
    </xf>
    <xf numFmtId="0" fontId="0" fillId="3" borderId="24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 vertical="center" wrapText="1"/>
    </xf>
    <xf numFmtId="166" fontId="0" fillId="3" borderId="24" xfId="0" applyNumberFormat="1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/>
    </xf>
    <xf numFmtId="49" fontId="0" fillId="3" borderId="2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3" borderId="20" xfId="0" applyNumberForma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39" fontId="0" fillId="0" borderId="21" xfId="0" applyNumberFormat="1" applyFont="1" applyBorder="1" applyAlignment="1" applyProtection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3" borderId="24" xfId="0" applyNumberFormat="1" applyFont="1" applyFill="1" applyBorder="1" applyAlignment="1" applyProtection="1">
      <alignment horizontal="left" vertical="top" wrapText="1"/>
    </xf>
    <xf numFmtId="49" fontId="0" fillId="3" borderId="24" xfId="0" applyNumberFormat="1" applyFill="1" applyBorder="1" applyAlignment="1" applyProtection="1">
      <alignment horizontal="left" vertical="top" wrapText="1"/>
    </xf>
    <xf numFmtId="39" fontId="0" fillId="3" borderId="24" xfId="0" applyNumberFormat="1" applyFont="1" applyFill="1" applyBorder="1" applyAlignment="1" applyProtection="1">
      <alignment horizontal="right" vertical="center"/>
    </xf>
    <xf numFmtId="0" fontId="0" fillId="3" borderId="24" xfId="0" applyFill="1" applyBorder="1" applyAlignment="1" applyProtection="1">
      <alignment horizontal="left" vertical="center"/>
    </xf>
    <xf numFmtId="39" fontId="0" fillId="0" borderId="24" xfId="0" applyNumberFormat="1" applyFont="1" applyBorder="1" applyAlignment="1" applyProtection="1">
      <alignment horizontal="right" vertical="center"/>
    </xf>
    <xf numFmtId="0" fontId="0" fillId="0" borderId="24" xfId="0" applyBorder="1" applyAlignment="1" applyProtection="1">
      <alignment horizontal="left" vertical="center"/>
    </xf>
    <xf numFmtId="39" fontId="12" fillId="0" borderId="0" xfId="0" applyNumberFormat="1" applyFont="1" applyAlignment="1" applyProtection="1">
      <alignment horizontal="right" vertical="center"/>
    </xf>
    <xf numFmtId="167" fontId="7" fillId="0" borderId="15" xfId="0" applyNumberFormat="1" applyFont="1" applyBorder="1" applyAlignment="1" applyProtection="1">
      <alignment horizontal="right" vertical="center"/>
    </xf>
    <xf numFmtId="39" fontId="8" fillId="0" borderId="0" xfId="0" applyNumberFormat="1" applyFont="1" applyAlignment="1" applyProtection="1">
      <alignment horizontal="right" vertical="center"/>
    </xf>
    <xf numFmtId="39" fontId="3" fillId="2" borderId="8" xfId="0" applyNumberFormat="1" applyFont="1" applyFill="1" applyBorder="1" applyAlignment="1" applyProtection="1">
      <alignment horizontal="right" vertical="center"/>
    </xf>
    <xf numFmtId="39" fontId="3" fillId="2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39" fontId="11" fillId="0" borderId="0" xfId="0" applyNumberFormat="1" applyFont="1" applyAlignment="1" applyProtection="1">
      <alignment horizontal="right" vertical="center"/>
    </xf>
    <xf numFmtId="39" fontId="12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49" fontId="0" fillId="3" borderId="20" xfId="0" applyNumberFormat="1" applyFill="1" applyBorder="1" applyAlignment="1" applyProtection="1">
      <alignment horizontal="left" vertical="center" wrapText="1"/>
    </xf>
    <xf numFmtId="39" fontId="0" fillId="3" borderId="20" xfId="0" applyNumberFormat="1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left" vertical="center"/>
    </xf>
    <xf numFmtId="39" fontId="0" fillId="0" borderId="20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left" vertical="center"/>
    </xf>
    <xf numFmtId="49" fontId="0" fillId="3" borderId="2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39" fontId="11" fillId="2" borderId="0" xfId="0" applyNumberFormat="1" applyFont="1" applyFill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left" vertical="top"/>
    </xf>
    <xf numFmtId="167" fontId="5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167" fontId="7" fillId="0" borderId="0" xfId="0" applyNumberFormat="1" applyFont="1" applyBorder="1" applyAlignment="1" applyProtection="1">
      <alignment horizontal="right" vertical="center"/>
    </xf>
    <xf numFmtId="39" fontId="1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167" fontId="7" fillId="0" borderId="6" xfId="0" applyNumberFormat="1" applyFont="1" applyBorder="1" applyAlignment="1" applyProtection="1">
      <alignment horizontal="right" vertical="center"/>
    </xf>
    <xf numFmtId="49" fontId="0" fillId="3" borderId="20" xfId="0" applyNumberFormat="1" applyFont="1" applyFill="1" applyBorder="1" applyAlignment="1" applyProtection="1">
      <alignment horizontal="left" vertical="top" wrapText="1"/>
    </xf>
    <xf numFmtId="49" fontId="0" fillId="3" borderId="20" xfId="0" applyNumberFormat="1" applyFill="1" applyBorder="1" applyAlignment="1" applyProtection="1">
      <alignment horizontal="left" vertical="top" wrapText="1"/>
    </xf>
    <xf numFmtId="49" fontId="16" fillId="3" borderId="20" xfId="0" applyNumberFormat="1" applyFont="1" applyFill="1" applyBorder="1" applyAlignment="1" applyProtection="1">
      <alignment horizontal="left" vertical="center" wrapText="1"/>
    </xf>
    <xf numFmtId="49" fontId="16" fillId="3" borderId="21" xfId="0" applyNumberFormat="1" applyFont="1" applyFill="1" applyBorder="1" applyAlignment="1" applyProtection="1">
      <alignment horizontal="left" vertical="center" wrapText="1"/>
    </xf>
    <xf numFmtId="49" fontId="16" fillId="3" borderId="22" xfId="0" applyNumberFormat="1" applyFont="1" applyFill="1" applyBorder="1" applyAlignment="1" applyProtection="1">
      <alignment horizontal="left" vertical="center" wrapText="1"/>
    </xf>
    <xf numFmtId="49" fontId="16" fillId="3" borderId="23" xfId="0" applyNumberFormat="1" applyFont="1" applyFill="1" applyBorder="1" applyAlignment="1" applyProtection="1">
      <alignment horizontal="left" vertical="center" wrapText="1"/>
    </xf>
    <xf numFmtId="2" fontId="0" fillId="3" borderId="21" xfId="0" applyNumberFormat="1" applyFill="1" applyBorder="1" applyAlignment="1" applyProtection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3" borderId="21" xfId="0" applyNumberFormat="1" applyFill="1" applyBorder="1" applyAlignment="1" applyProtection="1">
      <alignment horizontal="left" vertical="top" wrapText="1"/>
    </xf>
    <xf numFmtId="49" fontId="0" fillId="3" borderId="22" xfId="0" applyNumberFormat="1" applyFill="1" applyBorder="1" applyAlignment="1" applyProtection="1">
      <alignment horizontal="left" vertical="top" wrapText="1"/>
    </xf>
    <xf numFmtId="49" fontId="0" fillId="3" borderId="23" xfId="0" applyNumberFormat="1" applyFill="1" applyBorder="1" applyAlignment="1" applyProtection="1">
      <alignment horizontal="left" vertical="top" wrapText="1"/>
    </xf>
    <xf numFmtId="39" fontId="0" fillId="3" borderId="21" xfId="0" applyNumberFormat="1" applyFont="1" applyFill="1" applyBorder="1" applyAlignment="1" applyProtection="1">
      <alignment horizontal="right" vertical="center"/>
    </xf>
    <xf numFmtId="49" fontId="0" fillId="3" borderId="21" xfId="0" applyNumberForma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2"/>
  <sheetViews>
    <sheetView tabSelected="1" view="pageBreakPreview" topLeftCell="C57" zoomScaleNormal="100" zoomScaleSheetLayoutView="100" workbookViewId="0">
      <selection activeCell="I71" sqref="I71"/>
    </sheetView>
  </sheetViews>
  <sheetFormatPr defaultRowHeight="15" x14ac:dyDescent="0.25"/>
  <cols>
    <col min="1" max="1" width="2.7109375" customWidth="1"/>
    <col min="9" max="9" width="57.42578125" customWidth="1"/>
    <col min="11" max="11" width="10.28515625" bestFit="1" customWidth="1"/>
    <col min="19" max="19" width="3.42578125" customWidth="1"/>
  </cols>
  <sheetData>
    <row r="2" spans="2:18" ht="22.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 x14ac:dyDescent="0.25">
      <c r="B3" s="4"/>
      <c r="C3" s="89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5"/>
    </row>
    <row r="4" spans="2:18" ht="7.5" customHeight="1" x14ac:dyDescent="0.2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 x14ac:dyDescent="0.25">
      <c r="B5" s="4"/>
      <c r="C5" s="6"/>
      <c r="D5" s="7" t="s">
        <v>1</v>
      </c>
      <c r="E5" s="6"/>
      <c r="F5" s="101" t="s">
        <v>68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6"/>
      <c r="R5" s="5"/>
    </row>
    <row r="6" spans="2:18" ht="18" x14ac:dyDescent="0.25">
      <c r="B6" s="8"/>
      <c r="C6" s="9"/>
      <c r="D6" s="10"/>
      <c r="E6" s="9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9"/>
      <c r="R6" s="11"/>
    </row>
    <row r="7" spans="2:18" x14ac:dyDescent="0.2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x14ac:dyDescent="0.25">
      <c r="B8" s="8"/>
      <c r="C8" s="9"/>
      <c r="D8" s="7" t="s">
        <v>2</v>
      </c>
      <c r="E8" s="9"/>
      <c r="F8" s="102" t="s">
        <v>68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"/>
      <c r="R8" s="11"/>
    </row>
    <row r="9" spans="2:18" x14ac:dyDescent="0.25">
      <c r="B9" s="8"/>
      <c r="C9" s="9"/>
      <c r="D9" s="9"/>
      <c r="E9" s="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"/>
      <c r="R9" s="11"/>
    </row>
    <row r="10" spans="2:18" x14ac:dyDescent="0.25">
      <c r="B10" s="8"/>
      <c r="C10" s="9"/>
      <c r="D10" s="7" t="s">
        <v>3</v>
      </c>
      <c r="E10" s="9"/>
      <c r="F10" s="9" t="s">
        <v>42</v>
      </c>
      <c r="G10" s="9"/>
      <c r="H10" s="9"/>
      <c r="I10" s="9"/>
      <c r="J10" s="9"/>
      <c r="K10" s="9"/>
      <c r="L10" s="9"/>
      <c r="M10" s="7" t="s">
        <v>4</v>
      </c>
      <c r="N10" s="9"/>
      <c r="O10" s="100">
        <v>72053119</v>
      </c>
      <c r="P10" s="100"/>
      <c r="Q10" s="9"/>
      <c r="R10" s="11"/>
    </row>
    <row r="11" spans="2:18" x14ac:dyDescent="0.25">
      <c r="B11" s="8"/>
      <c r="C11" s="9"/>
      <c r="D11" s="9"/>
      <c r="E11" s="12"/>
      <c r="F11" s="71" t="s">
        <v>59</v>
      </c>
      <c r="G11" s="9"/>
      <c r="H11" s="9"/>
      <c r="I11" s="9"/>
      <c r="J11" s="9"/>
      <c r="K11" s="9"/>
      <c r="L11" s="9"/>
      <c r="M11" s="7"/>
      <c r="N11" s="9"/>
      <c r="O11" s="100"/>
      <c r="P11" s="100"/>
      <c r="Q11" s="9"/>
      <c r="R11" s="11"/>
    </row>
    <row r="12" spans="2:18" x14ac:dyDescent="0.25">
      <c r="B12" s="8"/>
      <c r="C12" s="9"/>
      <c r="D12" s="9"/>
      <c r="E12" s="9"/>
      <c r="F12" s="9"/>
      <c r="G12" s="9"/>
      <c r="H12" s="9"/>
      <c r="I12" s="74"/>
      <c r="J12" s="9"/>
      <c r="K12" s="9"/>
      <c r="L12" s="9"/>
      <c r="M12" s="9"/>
      <c r="N12" s="9"/>
      <c r="O12" s="9"/>
      <c r="P12" s="9"/>
      <c r="Q12" s="9"/>
      <c r="R12" s="11"/>
    </row>
    <row r="13" spans="2:18" x14ac:dyDescent="0.2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100"/>
      <c r="P13" s="100"/>
      <c r="Q13" s="9"/>
      <c r="R13" s="11"/>
    </row>
    <row r="14" spans="2:18" x14ac:dyDescent="0.2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100"/>
      <c r="P14" s="100"/>
      <c r="Q14" s="9"/>
      <c r="R14" s="11"/>
    </row>
    <row r="15" spans="2:18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x14ac:dyDescent="0.2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00"/>
      <c r="P16" s="100"/>
      <c r="Q16" s="9"/>
      <c r="R16" s="11"/>
    </row>
    <row r="17" spans="2:22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22" x14ac:dyDescent="0.2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x14ac:dyDescent="0.2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05">
        <f>N60</f>
        <v>0</v>
      </c>
      <c r="N19" s="105"/>
      <c r="O19" s="105"/>
      <c r="P19" s="105"/>
      <c r="Q19" s="9"/>
      <c r="R19" s="11"/>
      <c r="U19" s="105"/>
      <c r="V19" s="105"/>
    </row>
    <row r="20" spans="2:22" x14ac:dyDescent="0.2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05"/>
      <c r="N20" s="105"/>
      <c r="O20" s="105"/>
      <c r="P20" s="105"/>
      <c r="Q20" s="9"/>
      <c r="R20" s="11"/>
    </row>
    <row r="21" spans="2:22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22" x14ac:dyDescent="0.2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85">
        <f>M19</f>
        <v>0</v>
      </c>
      <c r="N22" s="85"/>
      <c r="O22" s="85"/>
      <c r="P22" s="85"/>
      <c r="Q22" s="9"/>
      <c r="R22" s="11"/>
    </row>
    <row r="23" spans="2:22" x14ac:dyDescent="0.25">
      <c r="B23" s="8"/>
      <c r="C23" s="72"/>
      <c r="D23" s="114" t="s">
        <v>60</v>
      </c>
      <c r="E23" s="115"/>
      <c r="F23" s="72"/>
      <c r="G23" s="72"/>
      <c r="H23" s="72"/>
      <c r="I23" s="72"/>
      <c r="J23" s="72"/>
      <c r="K23" s="72"/>
      <c r="L23" s="72"/>
      <c r="M23" s="116">
        <f>SUM(M22*0.21)</f>
        <v>0</v>
      </c>
      <c r="N23" s="116"/>
      <c r="O23" s="116"/>
      <c r="P23" s="116"/>
      <c r="Q23" s="72"/>
      <c r="R23" s="11"/>
    </row>
    <row r="24" spans="2:22" x14ac:dyDescent="0.25">
      <c r="B24" s="8"/>
      <c r="C24" s="72"/>
      <c r="D24" s="114" t="s">
        <v>61</v>
      </c>
      <c r="E24" s="115"/>
      <c r="F24" s="72"/>
      <c r="G24" s="72"/>
      <c r="H24" s="72"/>
      <c r="I24" s="72"/>
      <c r="J24" s="72"/>
      <c r="K24" s="72"/>
      <c r="L24" s="72"/>
      <c r="M24" s="108">
        <f>SUM(M22:P23)</f>
        <v>0</v>
      </c>
      <c r="N24" s="108"/>
      <c r="O24" s="108"/>
      <c r="P24" s="108"/>
      <c r="Q24" s="72"/>
      <c r="R24" s="11"/>
    </row>
    <row r="25" spans="2:22" x14ac:dyDescent="0.2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22" x14ac:dyDescent="0.2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22" ht="15" hidden="1" customHeight="1" x14ac:dyDescent="0.25">
      <c r="B27" s="8"/>
      <c r="C27" s="9"/>
      <c r="D27" s="9"/>
      <c r="E27" s="17" t="s">
        <v>10</v>
      </c>
      <c r="F27" s="18">
        <v>0</v>
      </c>
      <c r="G27" s="19" t="s">
        <v>9</v>
      </c>
      <c r="H27" s="86">
        <f>ROUND((SUM($BJ$62:$BJ$62)+SUM($BJ$80:$BJ$93)),2)</f>
        <v>0</v>
      </c>
      <c r="I27" s="86"/>
      <c r="J27" s="86"/>
      <c r="K27" s="9"/>
      <c r="L27" s="9"/>
      <c r="M27" s="86">
        <v>0</v>
      </c>
      <c r="N27" s="86"/>
      <c r="O27" s="86"/>
      <c r="P27" s="86"/>
      <c r="Q27" s="9"/>
      <c r="R27" s="11"/>
    </row>
    <row r="28" spans="2:22" ht="15" hidden="1" customHeight="1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22" ht="18" hidden="1" customHeight="1" x14ac:dyDescent="0.25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87">
        <f>SUM($N$27:$N$29)</f>
        <v>0</v>
      </c>
      <c r="M29" s="87"/>
      <c r="N29" s="87"/>
      <c r="O29" s="87"/>
      <c r="P29" s="88"/>
      <c r="Q29" s="20"/>
      <c r="R29" s="11"/>
    </row>
    <row r="30" spans="2:22" ht="7.5" customHeight="1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22" ht="14.25" customHeight="1" x14ac:dyDescent="0.25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22" ht="15.75" customHeight="1" x14ac:dyDescent="0.25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 x14ac:dyDescent="0.25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 x14ac:dyDescent="0.25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 x14ac:dyDescent="0.25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 x14ac:dyDescent="0.25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 x14ac:dyDescent="0.25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 x14ac:dyDescent="0.25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 x14ac:dyDescent="0.25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 x14ac:dyDescent="0.25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 x14ac:dyDescent="0.25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 x14ac:dyDescent="0.2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 x14ac:dyDescent="0.25">
      <c r="B48" s="8"/>
      <c r="C48" s="89" t="s">
        <v>18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11"/>
    </row>
    <row r="49" spans="2:18" ht="37.5" customHeight="1" x14ac:dyDescent="0.2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 x14ac:dyDescent="0.25">
      <c r="B50" s="8"/>
      <c r="C50" s="7" t="s">
        <v>1</v>
      </c>
      <c r="D50" s="9"/>
      <c r="E50" s="9"/>
      <c r="F50" s="107" t="str">
        <f>F5</f>
        <v>III/02015 Hradiště - Chanovice, oprava</v>
      </c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9"/>
      <c r="R50" s="11"/>
    </row>
    <row r="51" spans="2:18" ht="18" x14ac:dyDescent="0.25">
      <c r="B51" s="8"/>
      <c r="C51" s="39"/>
      <c r="D51" s="9"/>
      <c r="E51" s="9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9"/>
      <c r="R51" s="11"/>
    </row>
    <row r="52" spans="2:18" ht="37.5" customHeight="1" x14ac:dyDescent="0.2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x14ac:dyDescent="0.25">
      <c r="B53" s="8"/>
      <c r="C53" s="7" t="s">
        <v>2</v>
      </c>
      <c r="D53" s="9"/>
      <c r="E53" s="9"/>
      <c r="F53" s="12" t="str">
        <f>F8</f>
        <v>III/02015 Hradiště - Chanovice, oprava</v>
      </c>
      <c r="G53" s="9"/>
      <c r="H53" s="9"/>
      <c r="I53" s="9"/>
      <c r="J53" s="9"/>
      <c r="K53" s="7"/>
      <c r="L53" s="9"/>
      <c r="M53" s="104"/>
      <c r="N53" s="104"/>
      <c r="O53" s="104"/>
      <c r="P53" s="104"/>
      <c r="Q53" s="9"/>
      <c r="R53" s="11"/>
    </row>
    <row r="54" spans="2:18" ht="18.75" customHeight="1" x14ac:dyDescent="0.2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x14ac:dyDescent="0.25">
      <c r="B55" s="8"/>
      <c r="C55" s="7" t="s">
        <v>3</v>
      </c>
      <c r="D55" s="9"/>
      <c r="E55" s="9"/>
      <c r="F55" s="56" t="s">
        <v>43</v>
      </c>
      <c r="G55" s="9"/>
      <c r="H55" s="9"/>
      <c r="I55" s="9"/>
      <c r="J55" s="9"/>
      <c r="K55" s="7" t="s">
        <v>6</v>
      </c>
      <c r="L55" s="9"/>
      <c r="M55" s="100"/>
      <c r="N55" s="100"/>
      <c r="O55" s="100"/>
      <c r="P55" s="100"/>
      <c r="Q55" s="100"/>
      <c r="R55" s="11"/>
    </row>
    <row r="56" spans="2:18" x14ac:dyDescent="0.25">
      <c r="B56" s="8"/>
      <c r="D56" s="9"/>
      <c r="E56" s="9"/>
      <c r="F56" s="70" t="s">
        <v>59</v>
      </c>
      <c r="G56" s="9"/>
      <c r="H56" s="9"/>
      <c r="I56" s="9"/>
      <c r="J56" s="9"/>
      <c r="K56" s="7"/>
      <c r="L56" s="9"/>
      <c r="M56" s="100"/>
      <c r="N56" s="100"/>
      <c r="O56" s="100"/>
      <c r="P56" s="100"/>
      <c r="Q56" s="100"/>
      <c r="R56" s="11"/>
    </row>
    <row r="57" spans="2:18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 x14ac:dyDescent="0.25">
      <c r="B58" s="8"/>
      <c r="C58" s="90" t="s">
        <v>19</v>
      </c>
      <c r="D58" s="90"/>
      <c r="E58" s="90"/>
      <c r="F58" s="90"/>
      <c r="G58" s="90"/>
      <c r="H58" s="20"/>
      <c r="I58" s="20"/>
      <c r="J58" s="20"/>
      <c r="K58" s="20"/>
      <c r="L58" s="20"/>
      <c r="M58" s="20"/>
      <c r="N58" s="90" t="s">
        <v>20</v>
      </c>
      <c r="O58" s="90"/>
      <c r="P58" s="90"/>
      <c r="Q58" s="90"/>
      <c r="R58" s="11"/>
    </row>
    <row r="59" spans="2:18" ht="30" customHeight="1" x14ac:dyDescent="0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 x14ac:dyDescent="0.25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1">
        <f>N61</f>
        <v>0</v>
      </c>
      <c r="O60" s="91"/>
      <c r="P60" s="91"/>
      <c r="Q60" s="91"/>
      <c r="R60" s="11"/>
    </row>
    <row r="61" spans="2:18" ht="28.5" customHeight="1" x14ac:dyDescent="0.25">
      <c r="B61" s="41"/>
      <c r="C61" s="42"/>
      <c r="D61" s="42" t="s">
        <v>47</v>
      </c>
      <c r="E61" s="42"/>
      <c r="F61" s="42"/>
      <c r="G61" s="42"/>
      <c r="H61" s="42"/>
      <c r="I61" s="42"/>
      <c r="J61" s="42"/>
      <c r="K61" s="42"/>
      <c r="L61" s="42"/>
      <c r="M61" s="42"/>
      <c r="N61" s="84">
        <f>N79</f>
        <v>0</v>
      </c>
      <c r="O61" s="84"/>
      <c r="P61" s="84"/>
      <c r="Q61" s="84"/>
      <c r="R61" s="43"/>
    </row>
    <row r="62" spans="2:18" ht="18.75" customHeight="1" x14ac:dyDescent="0.25">
      <c r="B62" s="8"/>
      <c r="C62" s="44" t="s">
        <v>41</v>
      </c>
      <c r="D62" s="20"/>
      <c r="E62" s="20"/>
      <c r="F62" s="20"/>
      <c r="G62" s="20"/>
      <c r="H62" s="20"/>
      <c r="I62" s="20"/>
      <c r="J62" s="20"/>
      <c r="K62" s="20"/>
      <c r="L62" s="103">
        <f>N60</f>
        <v>0</v>
      </c>
      <c r="M62" s="103"/>
      <c r="N62" s="103"/>
      <c r="O62" s="103"/>
      <c r="P62" s="103"/>
      <c r="Q62" s="103"/>
      <c r="R62" s="11"/>
    </row>
    <row r="63" spans="2:18" ht="30" customHeight="1" x14ac:dyDescent="0.2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24" x14ac:dyDescent="0.2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24" ht="21" x14ac:dyDescent="0.25">
      <c r="B67" s="8"/>
      <c r="C67" s="89" t="s">
        <v>69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"/>
    </row>
    <row r="68" spans="2:24" x14ac:dyDescent="0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24" x14ac:dyDescent="0.25">
      <c r="B69" s="8"/>
      <c r="C69" s="7" t="s">
        <v>1</v>
      </c>
      <c r="D69" s="9"/>
      <c r="E69" s="9"/>
      <c r="F69" s="107" t="str">
        <f>F5</f>
        <v>III/02015 Hradiště - Chanovice, oprava</v>
      </c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9"/>
      <c r="R69" s="11"/>
    </row>
    <row r="70" spans="2:24" ht="18" x14ac:dyDescent="0.25">
      <c r="B70" s="8"/>
      <c r="C70" s="39"/>
      <c r="D70" s="9"/>
      <c r="E70" s="9"/>
      <c r="F70" s="106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9"/>
      <c r="R70" s="11"/>
    </row>
    <row r="71" spans="2:24" x14ac:dyDescent="0.2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24" x14ac:dyDescent="0.25">
      <c r="B72" s="8"/>
      <c r="C72" s="7" t="s">
        <v>2</v>
      </c>
      <c r="D72" s="9"/>
      <c r="E72" s="9"/>
      <c r="F72" s="12" t="str">
        <f>F8</f>
        <v>III/02015 Hradiště - Chanovice, oprava</v>
      </c>
      <c r="G72" s="9"/>
      <c r="H72" s="9"/>
      <c r="I72" s="9"/>
      <c r="J72" s="9"/>
      <c r="K72" s="7"/>
      <c r="L72" s="9"/>
      <c r="M72" s="104"/>
      <c r="N72" s="110"/>
      <c r="O72" s="110"/>
      <c r="P72" s="110"/>
      <c r="Q72" s="9"/>
      <c r="R72" s="11"/>
    </row>
    <row r="73" spans="2:24" x14ac:dyDescent="0.2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24" x14ac:dyDescent="0.25">
      <c r="B74" s="8"/>
      <c r="C74" s="7" t="s">
        <v>3</v>
      </c>
      <c r="D74" s="9"/>
      <c r="E74" s="9"/>
      <c r="F74" s="12" t="s">
        <v>43</v>
      </c>
      <c r="G74" s="9"/>
      <c r="H74" s="9"/>
      <c r="I74" s="9"/>
      <c r="J74" s="9"/>
      <c r="K74" s="7" t="s">
        <v>6</v>
      </c>
      <c r="L74" s="9"/>
      <c r="M74" s="100"/>
      <c r="N74" s="110"/>
      <c r="O74" s="110"/>
      <c r="P74" s="110"/>
      <c r="Q74" s="110"/>
      <c r="R74" s="11"/>
    </row>
    <row r="75" spans="2:24" x14ac:dyDescent="0.25">
      <c r="B75" s="8"/>
      <c r="C75" s="7"/>
      <c r="D75" s="9"/>
      <c r="E75" s="9"/>
      <c r="F75" s="70" t="s">
        <v>59</v>
      </c>
      <c r="G75" s="9"/>
      <c r="H75" s="9"/>
      <c r="I75" s="9"/>
      <c r="J75" s="9"/>
      <c r="K75" s="7"/>
      <c r="L75" s="9"/>
      <c r="M75" s="100"/>
      <c r="N75" s="110"/>
      <c r="O75" s="110"/>
      <c r="P75" s="110"/>
      <c r="Q75" s="110"/>
      <c r="R75" s="11"/>
    </row>
    <row r="76" spans="2:24" x14ac:dyDescent="0.2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24" x14ac:dyDescent="0.25">
      <c r="B77" s="48"/>
      <c r="C77" s="49" t="s">
        <v>22</v>
      </c>
      <c r="D77" s="50" t="s">
        <v>23</v>
      </c>
      <c r="E77" s="50" t="s">
        <v>24</v>
      </c>
      <c r="F77" s="111" t="s">
        <v>25</v>
      </c>
      <c r="G77" s="112"/>
      <c r="H77" s="112"/>
      <c r="I77" s="112"/>
      <c r="J77" s="50" t="s">
        <v>26</v>
      </c>
      <c r="K77" s="50" t="s">
        <v>27</v>
      </c>
      <c r="L77" s="111" t="s">
        <v>28</v>
      </c>
      <c r="M77" s="112"/>
      <c r="N77" s="111" t="s">
        <v>29</v>
      </c>
      <c r="O77" s="112"/>
      <c r="P77" s="112"/>
      <c r="Q77" s="113"/>
      <c r="R77" s="51"/>
    </row>
    <row r="78" spans="2:24" ht="18" x14ac:dyDescent="0.35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9">
        <f>N79</f>
        <v>0</v>
      </c>
      <c r="O78" s="110"/>
      <c r="P78" s="110"/>
      <c r="Q78" s="110"/>
      <c r="R78" s="11"/>
      <c r="U78" s="109"/>
      <c r="V78" s="110"/>
      <c r="W78" s="110"/>
      <c r="X78" s="110"/>
    </row>
    <row r="79" spans="2:24" ht="18" x14ac:dyDescent="0.35">
      <c r="B79" s="52"/>
      <c r="C79" s="53"/>
      <c r="D79" s="54" t="s">
        <v>47</v>
      </c>
      <c r="E79" s="54"/>
      <c r="F79" s="54"/>
      <c r="G79" s="54"/>
      <c r="H79" s="54"/>
      <c r="I79" s="54"/>
      <c r="J79" s="54"/>
      <c r="K79" s="54"/>
      <c r="L79" s="54"/>
      <c r="M79" s="54"/>
      <c r="N79" s="92">
        <f>SUM(N80:Q92)</f>
        <v>0</v>
      </c>
      <c r="O79" s="93"/>
      <c r="P79" s="93"/>
      <c r="Q79" s="93"/>
      <c r="R79" s="55"/>
    </row>
    <row r="80" spans="2:24" ht="47.25" customHeight="1" x14ac:dyDescent="0.25">
      <c r="B80" s="8"/>
      <c r="C80" s="60" t="s">
        <v>30</v>
      </c>
      <c r="D80" s="60" t="s">
        <v>31</v>
      </c>
      <c r="E80" s="61" t="s">
        <v>32</v>
      </c>
      <c r="F80" s="94" t="s">
        <v>67</v>
      </c>
      <c r="G80" s="94"/>
      <c r="H80" s="94"/>
      <c r="I80" s="94"/>
      <c r="J80" s="67" t="s">
        <v>46</v>
      </c>
      <c r="K80" s="63">
        <v>1</v>
      </c>
      <c r="L80" s="95">
        <v>0</v>
      </c>
      <c r="M80" s="96"/>
      <c r="N80" s="97">
        <f>ROUND($L80*$K80,2)</f>
        <v>0</v>
      </c>
      <c r="O80" s="98"/>
      <c r="P80" s="98"/>
      <c r="Q80" s="98"/>
      <c r="R80" s="11"/>
    </row>
    <row r="81" spans="2:18" ht="18.75" customHeight="1" x14ac:dyDescent="0.25">
      <c r="B81" s="8"/>
      <c r="C81" s="60">
        <v>2</v>
      </c>
      <c r="D81" s="60" t="s">
        <v>31</v>
      </c>
      <c r="E81" s="73" t="s">
        <v>64</v>
      </c>
      <c r="F81" s="99" t="s">
        <v>34</v>
      </c>
      <c r="G81" s="94"/>
      <c r="H81" s="94"/>
      <c r="I81" s="94"/>
      <c r="J81" s="62" t="s">
        <v>33</v>
      </c>
      <c r="K81" s="63">
        <v>7027.5</v>
      </c>
      <c r="L81" s="95">
        <v>0</v>
      </c>
      <c r="M81" s="96"/>
      <c r="N81" s="97">
        <f t="shared" ref="N81:N85" si="0">ROUND($L81*$K81,2)</f>
        <v>0</v>
      </c>
      <c r="O81" s="98"/>
      <c r="P81" s="98"/>
      <c r="Q81" s="98"/>
      <c r="R81" s="11"/>
    </row>
    <row r="82" spans="2:18" ht="18.75" customHeight="1" x14ac:dyDescent="0.25">
      <c r="B82" s="8"/>
      <c r="C82" s="60">
        <v>3</v>
      </c>
      <c r="D82" s="60" t="s">
        <v>31</v>
      </c>
      <c r="E82" s="73" t="s">
        <v>44</v>
      </c>
      <c r="F82" s="99" t="s">
        <v>48</v>
      </c>
      <c r="G82" s="94"/>
      <c r="H82" s="94"/>
      <c r="I82" s="94"/>
      <c r="J82" s="62" t="s">
        <v>33</v>
      </c>
      <c r="K82" s="63">
        <v>7027.5</v>
      </c>
      <c r="L82" s="95">
        <v>0</v>
      </c>
      <c r="M82" s="96"/>
      <c r="N82" s="97">
        <f>SUM(K82*L82)</f>
        <v>0</v>
      </c>
      <c r="O82" s="98"/>
      <c r="P82" s="98"/>
      <c r="Q82" s="98"/>
      <c r="R82" s="11"/>
    </row>
    <row r="83" spans="2:18" ht="18.75" customHeight="1" x14ac:dyDescent="0.25">
      <c r="B83" s="8"/>
      <c r="C83" s="60">
        <v>4</v>
      </c>
      <c r="D83" s="60" t="s">
        <v>31</v>
      </c>
      <c r="E83" s="73" t="s">
        <v>35</v>
      </c>
      <c r="F83" s="129" t="s">
        <v>48</v>
      </c>
      <c r="G83" s="130"/>
      <c r="H83" s="130"/>
      <c r="I83" s="131"/>
      <c r="J83" s="67" t="s">
        <v>33</v>
      </c>
      <c r="K83" s="63">
        <v>7027.5</v>
      </c>
      <c r="L83" s="128">
        <v>0</v>
      </c>
      <c r="M83" s="77"/>
      <c r="N83" s="75">
        <f>SUM(K83*L83)</f>
        <v>0</v>
      </c>
      <c r="O83" s="76"/>
      <c r="P83" s="76"/>
      <c r="Q83" s="77"/>
      <c r="R83" s="11"/>
    </row>
    <row r="84" spans="2:18" ht="38.25" customHeight="1" x14ac:dyDescent="0.25">
      <c r="B84" s="8"/>
      <c r="C84" s="60">
        <v>5</v>
      </c>
      <c r="D84" s="60" t="s">
        <v>31</v>
      </c>
      <c r="E84" s="73" t="s">
        <v>36</v>
      </c>
      <c r="F84" s="94" t="s">
        <v>53</v>
      </c>
      <c r="G84" s="94"/>
      <c r="H84" s="94"/>
      <c r="I84" s="94"/>
      <c r="J84" s="62" t="s">
        <v>33</v>
      </c>
      <c r="K84" s="63">
        <v>7027.5</v>
      </c>
      <c r="L84" s="95">
        <v>0</v>
      </c>
      <c r="M84" s="96"/>
      <c r="N84" s="97">
        <f t="shared" si="0"/>
        <v>0</v>
      </c>
      <c r="O84" s="98"/>
      <c r="P84" s="98"/>
      <c r="Q84" s="98"/>
      <c r="R84" s="11"/>
    </row>
    <row r="85" spans="2:18" ht="18.75" customHeight="1" x14ac:dyDescent="0.25">
      <c r="B85" s="8"/>
      <c r="C85" s="60">
        <v>6</v>
      </c>
      <c r="D85" s="60" t="s">
        <v>31</v>
      </c>
      <c r="E85" s="73" t="s">
        <v>37</v>
      </c>
      <c r="F85" s="99" t="s">
        <v>49</v>
      </c>
      <c r="G85" s="94"/>
      <c r="H85" s="94"/>
      <c r="I85" s="94"/>
      <c r="J85" s="62" t="s">
        <v>45</v>
      </c>
      <c r="K85" s="63">
        <v>731</v>
      </c>
      <c r="L85" s="95">
        <v>0</v>
      </c>
      <c r="M85" s="96"/>
      <c r="N85" s="97">
        <f t="shared" si="0"/>
        <v>0</v>
      </c>
      <c r="O85" s="98"/>
      <c r="P85" s="98"/>
      <c r="Q85" s="98"/>
      <c r="R85" s="11"/>
    </row>
    <row r="86" spans="2:18" ht="30" customHeight="1" x14ac:dyDescent="0.25">
      <c r="B86" s="8"/>
      <c r="C86" s="60">
        <v>7</v>
      </c>
      <c r="D86" s="60" t="s">
        <v>31</v>
      </c>
      <c r="E86" s="73" t="s">
        <v>38</v>
      </c>
      <c r="F86" s="118" t="s">
        <v>54</v>
      </c>
      <c r="G86" s="118"/>
      <c r="H86" s="118"/>
      <c r="I86" s="118"/>
      <c r="J86" s="62" t="s">
        <v>33</v>
      </c>
      <c r="K86" s="63">
        <v>1495</v>
      </c>
      <c r="L86" s="95">
        <v>0</v>
      </c>
      <c r="M86" s="96"/>
      <c r="N86" s="97">
        <f t="shared" ref="N86:N92" si="1">ROUND($L86*$K86,2)</f>
        <v>0</v>
      </c>
      <c r="O86" s="98"/>
      <c r="P86" s="98"/>
      <c r="Q86" s="98"/>
      <c r="R86" s="11"/>
    </row>
    <row r="87" spans="2:18" ht="15" customHeight="1" x14ac:dyDescent="0.25">
      <c r="B87" s="8"/>
      <c r="C87" s="60">
        <v>8</v>
      </c>
      <c r="D87" s="68" t="s">
        <v>31</v>
      </c>
      <c r="E87" s="73" t="s">
        <v>39</v>
      </c>
      <c r="F87" s="125" t="s">
        <v>65</v>
      </c>
      <c r="G87" s="126"/>
      <c r="H87" s="126"/>
      <c r="I87" s="127"/>
      <c r="J87" s="67" t="s">
        <v>57</v>
      </c>
      <c r="K87" s="63">
        <v>2990</v>
      </c>
      <c r="L87" s="128">
        <v>0</v>
      </c>
      <c r="M87" s="77"/>
      <c r="N87" s="75">
        <f>SUM(K87*L87)</f>
        <v>0</v>
      </c>
      <c r="O87" s="76"/>
      <c r="P87" s="76"/>
      <c r="Q87" s="77"/>
      <c r="R87" s="11"/>
    </row>
    <row r="88" spans="2:18" ht="15" customHeight="1" x14ac:dyDescent="0.25">
      <c r="B88" s="8"/>
      <c r="C88" s="60">
        <v>9</v>
      </c>
      <c r="D88" s="68" t="s">
        <v>31</v>
      </c>
      <c r="E88" s="73" t="s">
        <v>40</v>
      </c>
      <c r="F88" s="125" t="s">
        <v>66</v>
      </c>
      <c r="G88" s="126"/>
      <c r="H88" s="126"/>
      <c r="I88" s="127"/>
      <c r="J88" s="67" t="s">
        <v>57</v>
      </c>
      <c r="K88" s="63">
        <v>2990</v>
      </c>
      <c r="L88" s="128">
        <v>0</v>
      </c>
      <c r="M88" s="77"/>
      <c r="N88" s="75">
        <f>SUM(K88*L88)</f>
        <v>0</v>
      </c>
      <c r="O88" s="76"/>
      <c r="P88" s="76"/>
      <c r="Q88" s="77"/>
      <c r="R88" s="11"/>
    </row>
    <row r="89" spans="2:18" x14ac:dyDescent="0.25">
      <c r="B89" s="8"/>
      <c r="C89" s="60">
        <v>10</v>
      </c>
      <c r="D89" s="60" t="s">
        <v>31</v>
      </c>
      <c r="E89" s="73" t="s">
        <v>51</v>
      </c>
      <c r="F89" s="119" t="s">
        <v>58</v>
      </c>
      <c r="G89" s="119"/>
      <c r="H89" s="119"/>
      <c r="I89" s="119"/>
      <c r="J89" s="67" t="s">
        <v>33</v>
      </c>
      <c r="K89" s="63">
        <v>1495</v>
      </c>
      <c r="L89" s="95">
        <v>0</v>
      </c>
      <c r="M89" s="96"/>
      <c r="N89" s="97">
        <f t="shared" si="1"/>
        <v>0</v>
      </c>
      <c r="O89" s="98"/>
      <c r="P89" s="98"/>
      <c r="Q89" s="98"/>
      <c r="R89" s="11"/>
    </row>
    <row r="90" spans="2:18" x14ac:dyDescent="0.25">
      <c r="B90" s="8"/>
      <c r="C90" s="60">
        <v>11</v>
      </c>
      <c r="D90" s="68" t="s">
        <v>31</v>
      </c>
      <c r="E90" s="73" t="s">
        <v>55</v>
      </c>
      <c r="F90" s="120" t="s">
        <v>56</v>
      </c>
      <c r="G90" s="121"/>
      <c r="H90" s="121"/>
      <c r="I90" s="122"/>
      <c r="J90" s="67" t="s">
        <v>57</v>
      </c>
      <c r="K90" s="63">
        <v>20</v>
      </c>
      <c r="L90" s="123">
        <v>0</v>
      </c>
      <c r="M90" s="124"/>
      <c r="N90" s="75">
        <f>SUM(K90*L90)</f>
        <v>0</v>
      </c>
      <c r="O90" s="76"/>
      <c r="P90" s="76"/>
      <c r="Q90" s="77"/>
      <c r="R90" s="11"/>
    </row>
    <row r="91" spans="2:18" x14ac:dyDescent="0.25">
      <c r="B91" s="8"/>
      <c r="C91" s="60">
        <v>12</v>
      </c>
      <c r="D91" s="60" t="s">
        <v>31</v>
      </c>
      <c r="E91" s="73" t="s">
        <v>62</v>
      </c>
      <c r="F91" s="117" t="s">
        <v>50</v>
      </c>
      <c r="G91" s="118"/>
      <c r="H91" s="118"/>
      <c r="I91" s="118"/>
      <c r="J91" s="62" t="s">
        <v>46</v>
      </c>
      <c r="K91" s="63">
        <v>1</v>
      </c>
      <c r="L91" s="95">
        <v>0</v>
      </c>
      <c r="M91" s="96"/>
      <c r="N91" s="97">
        <f t="shared" si="1"/>
        <v>0</v>
      </c>
      <c r="O91" s="98"/>
      <c r="P91" s="98"/>
      <c r="Q91" s="98"/>
      <c r="R91" s="11"/>
    </row>
    <row r="92" spans="2:18" x14ac:dyDescent="0.25">
      <c r="B92" s="33"/>
      <c r="C92" s="64">
        <v>13</v>
      </c>
      <c r="D92" s="64" t="s">
        <v>31</v>
      </c>
      <c r="E92" s="69" t="s">
        <v>63</v>
      </c>
      <c r="F92" s="78" t="s">
        <v>52</v>
      </c>
      <c r="G92" s="79"/>
      <c r="H92" s="79"/>
      <c r="I92" s="79"/>
      <c r="J92" s="65" t="s">
        <v>46</v>
      </c>
      <c r="K92" s="66">
        <v>1</v>
      </c>
      <c r="L92" s="80">
        <v>0</v>
      </c>
      <c r="M92" s="81"/>
      <c r="N92" s="82">
        <f t="shared" si="1"/>
        <v>0</v>
      </c>
      <c r="O92" s="83"/>
      <c r="P92" s="83"/>
      <c r="Q92" s="83"/>
      <c r="R92" s="35"/>
    </row>
  </sheetData>
  <mergeCells count="81">
    <mergeCell ref="F83:I83"/>
    <mergeCell ref="L83:M83"/>
    <mergeCell ref="N83:Q83"/>
    <mergeCell ref="F85:I85"/>
    <mergeCell ref="L85:M85"/>
    <mergeCell ref="N85:Q85"/>
    <mergeCell ref="F84:I84"/>
    <mergeCell ref="L84:M84"/>
    <mergeCell ref="N84:Q84"/>
    <mergeCell ref="F86:I86"/>
    <mergeCell ref="L86:M86"/>
    <mergeCell ref="N86:Q86"/>
    <mergeCell ref="F89:I89"/>
    <mergeCell ref="L89:M89"/>
    <mergeCell ref="N89:Q89"/>
    <mergeCell ref="F87:I87"/>
    <mergeCell ref="F88:I88"/>
    <mergeCell ref="L87:M87"/>
    <mergeCell ref="L88:M88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D23:E23"/>
    <mergeCell ref="D24:E24"/>
    <mergeCell ref="M23:P23"/>
    <mergeCell ref="L62:Q62"/>
    <mergeCell ref="M53:P53"/>
    <mergeCell ref="M55:Q55"/>
    <mergeCell ref="O13:P13"/>
    <mergeCell ref="O14:P14"/>
    <mergeCell ref="O16:P16"/>
    <mergeCell ref="M56:Q56"/>
    <mergeCell ref="N58:Q58"/>
    <mergeCell ref="M19:P19"/>
    <mergeCell ref="M20:P20"/>
    <mergeCell ref="F51:P51"/>
    <mergeCell ref="F50:P50"/>
    <mergeCell ref="M24:P24"/>
    <mergeCell ref="C3:Q3"/>
    <mergeCell ref="O10:P10"/>
    <mergeCell ref="O11:P11"/>
    <mergeCell ref="F5:P6"/>
    <mergeCell ref="F8:P9"/>
    <mergeCell ref="N79:Q79"/>
    <mergeCell ref="F80:I80"/>
    <mergeCell ref="L80:M80"/>
    <mergeCell ref="N82:Q82"/>
    <mergeCell ref="F81:I81"/>
    <mergeCell ref="L81:M81"/>
    <mergeCell ref="N81:Q81"/>
    <mergeCell ref="F82:I82"/>
    <mergeCell ref="L82:M82"/>
    <mergeCell ref="N61:Q61"/>
    <mergeCell ref="M22:P22"/>
    <mergeCell ref="H27:J27"/>
    <mergeCell ref="M27:P27"/>
    <mergeCell ref="L29:P29"/>
    <mergeCell ref="C48:Q48"/>
    <mergeCell ref="C58:G58"/>
    <mergeCell ref="N60:Q60"/>
    <mergeCell ref="N87:Q87"/>
    <mergeCell ref="N88:Q88"/>
    <mergeCell ref="F92:I92"/>
    <mergeCell ref="L92:M92"/>
    <mergeCell ref="N92:Q92"/>
    <mergeCell ref="F91:I91"/>
    <mergeCell ref="L91:M91"/>
    <mergeCell ref="N91:Q91"/>
    <mergeCell ref="F90:I90"/>
    <mergeCell ref="N90:Q90"/>
    <mergeCell ref="L90:M90"/>
  </mergeCells>
  <pageMargins left="0.7" right="0.7" top="0.78740157499999996" bottom="0.78740157499999996" header="0.3" footer="0.3"/>
  <pageSetup paperSize="9" scale="61" orientation="landscape" r:id="rId1"/>
  <rowBreaks count="2" manualBreakCount="2">
    <brk id="43" max="16383" man="1"/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původní</vt:lpstr>
      <vt:lpstr>'rozpočet původní'!Oblast_tisku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Vítek work</dc:creator>
  <cp:lastModifiedBy>Zábranský Ladislav</cp:lastModifiedBy>
  <cp:lastPrinted>2020-01-03T13:03:27Z</cp:lastPrinted>
  <dcterms:created xsi:type="dcterms:W3CDTF">2015-04-07T12:53:15Z</dcterms:created>
  <dcterms:modified xsi:type="dcterms:W3CDTF">2020-01-06T07:33:41Z</dcterms:modified>
</cp:coreProperties>
</file>