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původní'!$A$1:$S$92</definedName>
  </definedNames>
  <calcPr calcId="145621"/>
</workbook>
</file>

<file path=xl/sharedStrings.xml><?xml version="1.0" encoding="utf-8"?>
<sst xmlns="http://schemas.openxmlformats.org/spreadsheetml/2006/main" count="100" uniqueCount="67">
  <si>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</si>
  <si>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</si>
  <si>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</si>
  <si>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</si>
  <si>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</si>
  <si>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</si>
  <si>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</si>
  <si>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</si>
  <si>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</si>
  <si>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</si>
  <si>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</si>
  <si>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</si>
  <si>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</si>
  <si>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</si>
  <si>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</si>
  <si>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</si>
  <si>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</si>
  <si>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</si>
  <si>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</si>
  <si>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</si>
  <si>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</si>
  <si>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</si>
  <si>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</si>
  <si>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</si>
  <si>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</si>
  <si>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</si>
  <si>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</si>
  <si>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</si>
  <si>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</si>
  <si>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</si>
  <si>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</si>
  <si>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</si>
  <si>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</si>
  <si>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</si>
  <si>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</si>
  <si>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</si>
  <si>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</si>
  <si>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</si>
  <si>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</si>
  <si>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</si>
  <si>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</si>
  <si>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</si>
  <si>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</si>
  <si>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</si>
  <si>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</si>
  <si>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</si>
  <si>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</si>
  <si>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</si>
  <si>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</si>
  <si>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</si>
  <si>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</si>
  <si>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</si>
  <si>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</si>
  <si>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</si>
  <si>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Stržení krajnic traktrovým rypadlem, šířka 0,5 m, tl. 100 mm odvoz na skládku, včetně skládkovného</t>
  </si>
  <si>
    <t>Pol11</t>
  </si>
  <si>
    <t>Zalití styčné spáry komunikace</t>
  </si>
  <si>
    <t>m</t>
  </si>
  <si>
    <t>Dosypání krajnic ŠD, šířka 0,5m , tl. 150mm</t>
  </si>
  <si>
    <t>Koterovská 162, 326 00 Plzeň</t>
  </si>
  <si>
    <t>DPH 21%</t>
  </si>
  <si>
    <t>Cena včetně DPH</t>
  </si>
  <si>
    <t>Zafrézování začátku a konce úpravy</t>
  </si>
  <si>
    <t>Pol12</t>
  </si>
  <si>
    <t>III/17714  X s II/117 - Nechánice, oprava</t>
  </si>
  <si>
    <t>III/17714 X s II/117 - Nechánice, oprava</t>
  </si>
  <si>
    <t>ROZPOČET D1 - III/17714 X s II/117 - Nechánice,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</si>
</sst>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7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165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4" xfId="0" applyNumberFormat="1" applyFont="1" applyFill="1" applyBorder="1" applyAlignment="1" applyProtection="1">
      <alignment horizontal="left" vertical="center" wrapText="1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" borderId="19" xfId="0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8" fontId="8" fillId="0" borderId="6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righ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0"/>
  <sheetViews>
    <sheetView tabSelected="1" view="pageBreakPreview" zoomScaleSheetLayoutView="100" workbookViewId="0" topLeftCell="C1">
      <selection activeCell="I71" sqref="I71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88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1" t="s">
        <v>64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6"/>
      <c r="R5" s="5"/>
    </row>
    <row r="6" spans="2:18" ht="18">
      <c r="B6" s="8"/>
      <c r="C6" s="9"/>
      <c r="D6" s="10"/>
      <c r="E6" s="9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76" t="s">
        <v>65</v>
      </c>
      <c r="G8" s="9"/>
      <c r="H8" s="9"/>
      <c r="I8" s="9"/>
      <c r="J8" s="9"/>
      <c r="K8" s="9"/>
      <c r="L8" s="9"/>
      <c r="M8" s="7"/>
      <c r="N8" s="9"/>
      <c r="O8" s="99"/>
      <c r="P8" s="99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42</v>
      </c>
      <c r="G10" s="9"/>
      <c r="H10" s="9"/>
      <c r="I10" s="9"/>
      <c r="J10" s="9"/>
      <c r="K10" s="9"/>
      <c r="L10" s="9"/>
      <c r="M10" s="7" t="s">
        <v>4</v>
      </c>
      <c r="N10" s="9"/>
      <c r="O10" s="100">
        <v>72053119</v>
      </c>
      <c r="P10" s="100"/>
      <c r="Q10" s="9"/>
      <c r="R10" s="11"/>
    </row>
    <row r="11" spans="2:18" ht="15">
      <c r="B11" s="8"/>
      <c r="C11" s="9"/>
      <c r="D11" s="9"/>
      <c r="E11" s="12"/>
      <c r="F11" s="73" t="s">
        <v>59</v>
      </c>
      <c r="G11" s="9"/>
      <c r="H11" s="9"/>
      <c r="I11" s="9"/>
      <c r="J11" s="9"/>
      <c r="K11" s="9"/>
      <c r="L11" s="9"/>
      <c r="M11" s="7"/>
      <c r="N11" s="9"/>
      <c r="O11" s="100"/>
      <c r="P11" s="100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100"/>
      <c r="P13" s="100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100"/>
      <c r="P14" s="100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00"/>
      <c r="P16" s="100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02">
        <f>N60</f>
        <v>0</v>
      </c>
      <c r="N19" s="102"/>
      <c r="O19" s="102"/>
      <c r="P19" s="102"/>
      <c r="Q19" s="9"/>
      <c r="R19" s="11"/>
      <c r="U19" s="102"/>
      <c r="V19" s="102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02"/>
      <c r="N20" s="102"/>
      <c r="O20" s="102"/>
      <c r="P20" s="102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84">
        <f>M19</f>
        <v>0</v>
      </c>
      <c r="N22" s="84"/>
      <c r="O22" s="84"/>
      <c r="P22" s="84"/>
      <c r="Q22" s="9"/>
      <c r="R22" s="11"/>
    </row>
    <row r="23" spans="2:18" ht="15">
      <c r="B23" s="8"/>
      <c r="C23" s="75"/>
      <c r="D23" s="122" t="s">
        <v>60</v>
      </c>
      <c r="E23" s="123"/>
      <c r="F23" s="75"/>
      <c r="G23" s="75"/>
      <c r="H23" s="75"/>
      <c r="I23" s="75"/>
      <c r="J23" s="75"/>
      <c r="K23" s="75"/>
      <c r="L23" s="75"/>
      <c r="M23" s="124">
        <f>SUM(M22*0.21)</f>
        <v>0</v>
      </c>
      <c r="N23" s="124"/>
      <c r="O23" s="124"/>
      <c r="P23" s="124"/>
      <c r="Q23" s="75"/>
      <c r="R23" s="11"/>
    </row>
    <row r="24" spans="2:18" ht="15">
      <c r="B24" s="8"/>
      <c r="C24" s="75"/>
      <c r="D24" s="122" t="s">
        <v>61</v>
      </c>
      <c r="E24" s="123"/>
      <c r="F24" s="75"/>
      <c r="G24" s="75"/>
      <c r="H24" s="75"/>
      <c r="I24" s="75"/>
      <c r="J24" s="75"/>
      <c r="K24" s="75"/>
      <c r="L24" s="75"/>
      <c r="M24" s="125">
        <f>SUM(M22:P23)</f>
        <v>0</v>
      </c>
      <c r="N24" s="125"/>
      <c r="O24" s="125"/>
      <c r="P24" s="125"/>
      <c r="Q24" s="75"/>
      <c r="R24" s="11"/>
    </row>
    <row r="25" spans="2:18" ht="1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18" ht="1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18" ht="15" customHeight="1" hidden="1">
      <c r="B27" s="8"/>
      <c r="C27" s="9"/>
      <c r="D27" s="9"/>
      <c r="E27" s="17" t="s">
        <v>10</v>
      </c>
      <c r="F27" s="18">
        <v>0</v>
      </c>
      <c r="G27" s="19" t="s">
        <v>9</v>
      </c>
      <c r="H27" s="85">
        <f>ROUND((SUM($BJ$62:$BJ$62)+SUM($BJ$80:$BJ$91)),2)</f>
        <v>0</v>
      </c>
      <c r="I27" s="85"/>
      <c r="J27" s="85"/>
      <c r="K27" s="9"/>
      <c r="L27" s="9"/>
      <c r="M27" s="85">
        <v>0</v>
      </c>
      <c r="N27" s="85"/>
      <c r="O27" s="85"/>
      <c r="P27" s="85"/>
      <c r="Q27" s="9"/>
      <c r="R27" s="11"/>
    </row>
    <row r="28" spans="2:18" ht="15" customHeight="1" hidden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8" customHeight="1" hidden="1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86">
        <f>SUM($N$27:$N$29)</f>
        <v>0</v>
      </c>
      <c r="M29" s="86"/>
      <c r="N29" s="86"/>
      <c r="O29" s="86"/>
      <c r="P29" s="87"/>
      <c r="Q29" s="20"/>
      <c r="R29" s="11"/>
    </row>
    <row r="30" spans="2:18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18" ht="14.25" customHeigh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5.75" customHeight="1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>
      <c r="B48" s="8"/>
      <c r="C48" s="88" t="s">
        <v>18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1"/>
    </row>
    <row r="49" spans="2:18" ht="37.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>
      <c r="B50" s="8"/>
      <c r="C50" s="7" t="s">
        <v>1</v>
      </c>
      <c r="D50" s="9"/>
      <c r="E50" s="9"/>
      <c r="F50" s="104" t="str">
        <f>F5</f>
        <v>III/17714  X s II/117 - Nechánice, oprava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9"/>
      <c r="R50" s="11"/>
    </row>
    <row r="51" spans="2:18" ht="18">
      <c r="B51" s="8"/>
      <c r="C51" s="39"/>
      <c r="D51" s="9"/>
      <c r="E51" s="9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9"/>
      <c r="R51" s="11"/>
    </row>
    <row r="52" spans="2:18" ht="37.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2</v>
      </c>
      <c r="D53" s="9"/>
      <c r="E53" s="9"/>
      <c r="F53" s="12" t="str">
        <f>F8</f>
        <v>III/17714 X s II/117 - Nechánice, oprava</v>
      </c>
      <c r="G53" s="9"/>
      <c r="H53" s="9"/>
      <c r="I53" s="9"/>
      <c r="J53" s="9"/>
      <c r="K53" s="7"/>
      <c r="L53" s="9"/>
      <c r="M53" s="99"/>
      <c r="N53" s="99"/>
      <c r="O53" s="99"/>
      <c r="P53" s="99"/>
      <c r="Q53" s="9"/>
      <c r="R53" s="11"/>
    </row>
    <row r="54" spans="2:18" ht="18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ht="15">
      <c r="B55" s="8"/>
      <c r="C55" s="7" t="s">
        <v>3</v>
      </c>
      <c r="D55" s="9"/>
      <c r="E55" s="9"/>
      <c r="F55" s="56" t="s">
        <v>43</v>
      </c>
      <c r="G55" s="9"/>
      <c r="H55" s="9"/>
      <c r="I55" s="9"/>
      <c r="J55" s="9"/>
      <c r="K55" s="7" t="s">
        <v>6</v>
      </c>
      <c r="L55" s="9"/>
      <c r="M55" s="100"/>
      <c r="N55" s="100"/>
      <c r="O55" s="100"/>
      <c r="P55" s="100"/>
      <c r="Q55" s="100"/>
      <c r="R55" s="11"/>
    </row>
    <row r="56" spans="2:18" ht="15">
      <c r="B56" s="8"/>
      <c r="D56" s="9"/>
      <c r="E56" s="9"/>
      <c r="F56" s="72" t="s">
        <v>59</v>
      </c>
      <c r="G56" s="9"/>
      <c r="H56" s="9"/>
      <c r="I56" s="9"/>
      <c r="J56" s="9"/>
      <c r="K56" s="7"/>
      <c r="L56" s="9"/>
      <c r="M56" s="100"/>
      <c r="N56" s="100"/>
      <c r="O56" s="100"/>
      <c r="P56" s="100"/>
      <c r="Q56" s="100"/>
      <c r="R56" s="11"/>
    </row>
    <row r="57" spans="2:18" ht="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89" t="s">
        <v>19</v>
      </c>
      <c r="D58" s="89"/>
      <c r="E58" s="89"/>
      <c r="F58" s="89"/>
      <c r="G58" s="89"/>
      <c r="H58" s="20"/>
      <c r="I58" s="20"/>
      <c r="J58" s="20"/>
      <c r="K58" s="20"/>
      <c r="L58" s="20"/>
      <c r="M58" s="20"/>
      <c r="N58" s="89" t="s">
        <v>20</v>
      </c>
      <c r="O58" s="89"/>
      <c r="P58" s="89"/>
      <c r="Q58" s="89"/>
      <c r="R58" s="11"/>
    </row>
    <row r="59" spans="2:18" ht="30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0">
        <f>N61</f>
        <v>0</v>
      </c>
      <c r="O60" s="90"/>
      <c r="P60" s="90"/>
      <c r="Q60" s="90"/>
      <c r="R60" s="11"/>
    </row>
    <row r="61" spans="2:18" ht="28.5" customHeight="1">
      <c r="B61" s="41"/>
      <c r="C61" s="42"/>
      <c r="D61" s="42" t="s">
        <v>47</v>
      </c>
      <c r="E61" s="42"/>
      <c r="F61" s="42"/>
      <c r="G61" s="42"/>
      <c r="H61" s="42"/>
      <c r="I61" s="42"/>
      <c r="J61" s="42"/>
      <c r="K61" s="42"/>
      <c r="L61" s="42"/>
      <c r="M61" s="42"/>
      <c r="N61" s="83">
        <f>N79</f>
        <v>0</v>
      </c>
      <c r="O61" s="83"/>
      <c r="P61" s="83"/>
      <c r="Q61" s="83"/>
      <c r="R61" s="43"/>
    </row>
    <row r="62" spans="2:18" ht="18.75" customHeight="1">
      <c r="B62" s="8"/>
      <c r="C62" s="44" t="s">
        <v>41</v>
      </c>
      <c r="D62" s="20"/>
      <c r="E62" s="20"/>
      <c r="F62" s="20"/>
      <c r="G62" s="20"/>
      <c r="H62" s="20"/>
      <c r="I62" s="20"/>
      <c r="J62" s="20"/>
      <c r="K62" s="20"/>
      <c r="L62" s="110">
        <f>N60</f>
        <v>0</v>
      </c>
      <c r="M62" s="110"/>
      <c r="N62" s="110"/>
      <c r="O62" s="110"/>
      <c r="P62" s="110"/>
      <c r="Q62" s="110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88" t="s">
        <v>66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104" t="str">
        <f>F5</f>
        <v>III/17714  X s II/117 - Nechánice, oprava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9"/>
      <c r="R69" s="11"/>
    </row>
    <row r="70" spans="2:18" ht="18">
      <c r="B70" s="8"/>
      <c r="C70" s="39"/>
      <c r="D70" s="9"/>
      <c r="E70" s="9"/>
      <c r="F70" s="103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III/17714 X s II/117 - Nechánice, oprava</v>
      </c>
      <c r="G72" s="9"/>
      <c r="H72" s="9"/>
      <c r="I72" s="9"/>
      <c r="J72" s="9"/>
      <c r="K72" s="7"/>
      <c r="L72" s="9"/>
      <c r="M72" s="99"/>
      <c r="N72" s="106"/>
      <c r="O72" s="106"/>
      <c r="P72" s="106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43</v>
      </c>
      <c r="G74" s="9"/>
      <c r="H74" s="9"/>
      <c r="I74" s="9"/>
      <c r="J74" s="9"/>
      <c r="K74" s="7" t="s">
        <v>6</v>
      </c>
      <c r="L74" s="9"/>
      <c r="M74" s="100"/>
      <c r="N74" s="106"/>
      <c r="O74" s="106"/>
      <c r="P74" s="106"/>
      <c r="Q74" s="106"/>
      <c r="R74" s="11"/>
    </row>
    <row r="75" spans="2:18" ht="15">
      <c r="B75" s="8"/>
      <c r="C75" s="7"/>
      <c r="D75" s="9"/>
      <c r="E75" s="9"/>
      <c r="F75" s="72" t="s">
        <v>59</v>
      </c>
      <c r="G75" s="9"/>
      <c r="H75" s="9"/>
      <c r="I75" s="9"/>
      <c r="J75" s="9"/>
      <c r="K75" s="7"/>
      <c r="L75" s="9"/>
      <c r="M75" s="100"/>
      <c r="N75" s="106"/>
      <c r="O75" s="106"/>
      <c r="P75" s="106"/>
      <c r="Q75" s="106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22</v>
      </c>
      <c r="D77" s="50" t="s">
        <v>23</v>
      </c>
      <c r="E77" s="50" t="s">
        <v>24</v>
      </c>
      <c r="F77" s="107" t="s">
        <v>25</v>
      </c>
      <c r="G77" s="108"/>
      <c r="H77" s="108"/>
      <c r="I77" s="108"/>
      <c r="J77" s="50" t="s">
        <v>26</v>
      </c>
      <c r="K77" s="50" t="s">
        <v>27</v>
      </c>
      <c r="L77" s="107" t="s">
        <v>28</v>
      </c>
      <c r="M77" s="108"/>
      <c r="N77" s="107" t="s">
        <v>29</v>
      </c>
      <c r="O77" s="108"/>
      <c r="P77" s="108"/>
      <c r="Q77" s="109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5">
        <f>N79</f>
        <v>0</v>
      </c>
      <c r="O78" s="106"/>
      <c r="P78" s="106"/>
      <c r="Q78" s="106"/>
      <c r="R78" s="11"/>
      <c r="U78" s="105"/>
      <c r="V78" s="106"/>
      <c r="W78" s="106"/>
      <c r="X78" s="106"/>
    </row>
    <row r="79" spans="2:18" ht="18">
      <c r="B79" s="52"/>
      <c r="C79" s="53"/>
      <c r="D79" s="54" t="s">
        <v>47</v>
      </c>
      <c r="E79" s="54"/>
      <c r="F79" s="54"/>
      <c r="G79" s="54"/>
      <c r="H79" s="54"/>
      <c r="I79" s="54"/>
      <c r="J79" s="54"/>
      <c r="K79" s="54"/>
      <c r="L79" s="54"/>
      <c r="M79" s="54"/>
      <c r="N79" s="91">
        <f>SUM(N80:Q90)</f>
        <v>0</v>
      </c>
      <c r="O79" s="92"/>
      <c r="P79" s="92"/>
      <c r="Q79" s="92"/>
      <c r="R79" s="55"/>
    </row>
    <row r="80" spans="2:18" ht="47.25" customHeight="1">
      <c r="B80" s="8"/>
      <c r="C80" s="60" t="s">
        <v>30</v>
      </c>
      <c r="D80" s="60" t="s">
        <v>31</v>
      </c>
      <c r="E80" s="61" t="s">
        <v>32</v>
      </c>
      <c r="F80" s="93" t="s">
        <v>62</v>
      </c>
      <c r="G80" s="93"/>
      <c r="H80" s="93"/>
      <c r="I80" s="93"/>
      <c r="J80" s="68" t="s">
        <v>46</v>
      </c>
      <c r="K80" s="63">
        <v>1</v>
      </c>
      <c r="L80" s="94">
        <v>0</v>
      </c>
      <c r="M80" s="95"/>
      <c r="N80" s="96">
        <f>ROUND($L80*$K80,2)</f>
        <v>0</v>
      </c>
      <c r="O80" s="97"/>
      <c r="P80" s="97"/>
      <c r="Q80" s="97"/>
      <c r="R80" s="11"/>
    </row>
    <row r="81" spans="2:18" ht="18.75" customHeight="1">
      <c r="B81" s="8"/>
      <c r="C81" s="60">
        <v>3</v>
      </c>
      <c r="D81" s="60" t="s">
        <v>31</v>
      </c>
      <c r="E81" s="64" t="s">
        <v>44</v>
      </c>
      <c r="F81" s="98" t="s">
        <v>34</v>
      </c>
      <c r="G81" s="93"/>
      <c r="H81" s="93"/>
      <c r="I81" s="93"/>
      <c r="J81" s="62" t="s">
        <v>33</v>
      </c>
      <c r="K81" s="63">
        <v>6472.5</v>
      </c>
      <c r="L81" s="94">
        <v>0</v>
      </c>
      <c r="M81" s="95"/>
      <c r="N81" s="96">
        <f aca="true" t="shared" si="0" ref="N81:N85">ROUND($L81*$K81,2)</f>
        <v>0</v>
      </c>
      <c r="O81" s="97"/>
      <c r="P81" s="97"/>
      <c r="Q81" s="97"/>
      <c r="R81" s="11"/>
    </row>
    <row r="82" spans="2:18" ht="18.75" customHeight="1">
      <c r="B82" s="8"/>
      <c r="C82" s="60">
        <v>4</v>
      </c>
      <c r="D82" s="60" t="s">
        <v>31</v>
      </c>
      <c r="E82" s="64" t="s">
        <v>35</v>
      </c>
      <c r="F82" s="98" t="s">
        <v>48</v>
      </c>
      <c r="G82" s="93"/>
      <c r="H82" s="93"/>
      <c r="I82" s="93"/>
      <c r="J82" s="62" t="s">
        <v>33</v>
      </c>
      <c r="K82" s="63">
        <v>6472.5</v>
      </c>
      <c r="L82" s="94">
        <v>0</v>
      </c>
      <c r="M82" s="95"/>
      <c r="N82" s="96">
        <f>SUM(K82*L82)</f>
        <v>0</v>
      </c>
      <c r="O82" s="97"/>
      <c r="P82" s="97"/>
      <c r="Q82" s="97"/>
      <c r="R82" s="11"/>
    </row>
    <row r="83" spans="2:18" ht="18.75" customHeight="1">
      <c r="B83" s="8"/>
      <c r="C83" s="60"/>
      <c r="D83" s="60"/>
      <c r="E83" s="71" t="s">
        <v>36</v>
      </c>
      <c r="F83" s="126" t="s">
        <v>48</v>
      </c>
      <c r="G83" s="127"/>
      <c r="H83" s="127"/>
      <c r="I83" s="128"/>
      <c r="J83" s="68" t="s">
        <v>33</v>
      </c>
      <c r="K83" s="63">
        <v>6472.5</v>
      </c>
      <c r="L83" s="129">
        <v>0</v>
      </c>
      <c r="M83" s="119"/>
      <c r="N83" s="117">
        <f>SUM(K83*L83)</f>
        <v>0</v>
      </c>
      <c r="O83" s="118"/>
      <c r="P83" s="118"/>
      <c r="Q83" s="119"/>
      <c r="R83" s="11"/>
    </row>
    <row r="84" spans="2:18" ht="38.25" customHeight="1">
      <c r="B84" s="8"/>
      <c r="C84" s="60">
        <v>5</v>
      </c>
      <c r="D84" s="60" t="s">
        <v>31</v>
      </c>
      <c r="E84" s="74" t="s">
        <v>37</v>
      </c>
      <c r="F84" s="93" t="s">
        <v>53</v>
      </c>
      <c r="G84" s="93"/>
      <c r="H84" s="93"/>
      <c r="I84" s="93"/>
      <c r="J84" s="62" t="s">
        <v>33</v>
      </c>
      <c r="K84" s="63">
        <f>+K81</f>
        <v>6472.5</v>
      </c>
      <c r="L84" s="94">
        <v>0</v>
      </c>
      <c r="M84" s="95"/>
      <c r="N84" s="96">
        <f t="shared" si="0"/>
        <v>0</v>
      </c>
      <c r="O84" s="97"/>
      <c r="P84" s="97"/>
      <c r="Q84" s="97"/>
      <c r="R84" s="11"/>
    </row>
    <row r="85" spans="2:18" ht="18.75" customHeight="1">
      <c r="B85" s="8"/>
      <c r="C85" s="60">
        <v>6</v>
      </c>
      <c r="D85" s="60" t="s">
        <v>31</v>
      </c>
      <c r="E85" s="74" t="s">
        <v>38</v>
      </c>
      <c r="F85" s="98" t="s">
        <v>49</v>
      </c>
      <c r="G85" s="93"/>
      <c r="H85" s="93"/>
      <c r="I85" s="93"/>
      <c r="J85" s="62" t="s">
        <v>45</v>
      </c>
      <c r="K85" s="63">
        <v>842</v>
      </c>
      <c r="L85" s="94">
        <v>0</v>
      </c>
      <c r="M85" s="95"/>
      <c r="N85" s="96">
        <f t="shared" si="0"/>
        <v>0</v>
      </c>
      <c r="O85" s="97"/>
      <c r="P85" s="97"/>
      <c r="Q85" s="97"/>
      <c r="R85" s="11"/>
    </row>
    <row r="86" spans="2:18" ht="30" customHeight="1">
      <c r="B86" s="8"/>
      <c r="C86" s="60">
        <v>7</v>
      </c>
      <c r="D86" s="60" t="s">
        <v>31</v>
      </c>
      <c r="E86" s="74" t="s">
        <v>39</v>
      </c>
      <c r="F86" s="112" t="s">
        <v>54</v>
      </c>
      <c r="G86" s="112"/>
      <c r="H86" s="112"/>
      <c r="I86" s="112"/>
      <c r="J86" s="62" t="s">
        <v>33</v>
      </c>
      <c r="K86" s="63">
        <v>1420</v>
      </c>
      <c r="L86" s="94">
        <v>0</v>
      </c>
      <c r="M86" s="95"/>
      <c r="N86" s="96">
        <f aca="true" t="shared" si="1" ref="N86:N90">ROUND($L86*$K86,2)</f>
        <v>0</v>
      </c>
      <c r="O86" s="97"/>
      <c r="P86" s="97"/>
      <c r="Q86" s="97"/>
      <c r="R86" s="11"/>
    </row>
    <row r="87" spans="2:18" ht="15">
      <c r="B87" s="8"/>
      <c r="C87" s="60">
        <v>8</v>
      </c>
      <c r="D87" s="60" t="s">
        <v>31</v>
      </c>
      <c r="E87" s="74" t="s">
        <v>40</v>
      </c>
      <c r="F87" s="113" t="s">
        <v>58</v>
      </c>
      <c r="G87" s="113"/>
      <c r="H87" s="113"/>
      <c r="I87" s="113"/>
      <c r="J87" s="68" t="s">
        <v>33</v>
      </c>
      <c r="K87" s="63">
        <v>1420</v>
      </c>
      <c r="L87" s="94">
        <v>0</v>
      </c>
      <c r="M87" s="95"/>
      <c r="N87" s="96">
        <f t="shared" si="1"/>
        <v>0</v>
      </c>
      <c r="O87" s="97"/>
      <c r="P87" s="97"/>
      <c r="Q87" s="97"/>
      <c r="R87" s="11"/>
    </row>
    <row r="88" spans="2:18" ht="15">
      <c r="B88" s="8"/>
      <c r="C88" s="60"/>
      <c r="D88" s="69" t="s">
        <v>31</v>
      </c>
      <c r="E88" s="74" t="s">
        <v>51</v>
      </c>
      <c r="F88" s="114" t="s">
        <v>56</v>
      </c>
      <c r="G88" s="115"/>
      <c r="H88" s="115"/>
      <c r="I88" s="116"/>
      <c r="J88" s="68" t="s">
        <v>57</v>
      </c>
      <c r="K88" s="63">
        <v>24.5</v>
      </c>
      <c r="L88" s="120">
        <v>0</v>
      </c>
      <c r="M88" s="121"/>
      <c r="N88" s="117">
        <f>SUM(K88*L88)</f>
        <v>0</v>
      </c>
      <c r="O88" s="118"/>
      <c r="P88" s="118"/>
      <c r="Q88" s="119"/>
      <c r="R88" s="11"/>
    </row>
    <row r="89" spans="2:18" ht="15">
      <c r="B89" s="8"/>
      <c r="C89" s="60">
        <v>9</v>
      </c>
      <c r="D89" s="60" t="s">
        <v>31</v>
      </c>
      <c r="E89" s="74" t="s">
        <v>55</v>
      </c>
      <c r="F89" s="111" t="s">
        <v>50</v>
      </c>
      <c r="G89" s="112"/>
      <c r="H89" s="112"/>
      <c r="I89" s="112"/>
      <c r="J89" s="62" t="s">
        <v>46</v>
      </c>
      <c r="K89" s="63">
        <v>1</v>
      </c>
      <c r="L89" s="94">
        <v>0</v>
      </c>
      <c r="M89" s="95"/>
      <c r="N89" s="96">
        <f t="shared" si="1"/>
        <v>0</v>
      </c>
      <c r="O89" s="97"/>
      <c r="P89" s="97"/>
      <c r="Q89" s="97"/>
      <c r="R89" s="11"/>
    </row>
    <row r="90" spans="2:18" ht="15">
      <c r="B90" s="33"/>
      <c r="C90" s="65">
        <v>10</v>
      </c>
      <c r="D90" s="65" t="s">
        <v>31</v>
      </c>
      <c r="E90" s="70" t="s">
        <v>63</v>
      </c>
      <c r="F90" s="77" t="s">
        <v>52</v>
      </c>
      <c r="G90" s="78"/>
      <c r="H90" s="78"/>
      <c r="I90" s="78"/>
      <c r="J90" s="66" t="s">
        <v>46</v>
      </c>
      <c r="K90" s="67">
        <v>1</v>
      </c>
      <c r="L90" s="79">
        <v>0</v>
      </c>
      <c r="M90" s="80"/>
      <c r="N90" s="81">
        <f t="shared" si="1"/>
        <v>0</v>
      </c>
      <c r="O90" s="82"/>
      <c r="P90" s="82"/>
      <c r="Q90" s="82"/>
      <c r="R90" s="35"/>
    </row>
  </sheetData>
  <mergeCells count="75">
    <mergeCell ref="D23:E23"/>
    <mergeCell ref="D24:E24"/>
    <mergeCell ref="M23:P23"/>
    <mergeCell ref="M24:P24"/>
    <mergeCell ref="F83:I83"/>
    <mergeCell ref="L83:M83"/>
    <mergeCell ref="N83:Q83"/>
    <mergeCell ref="L81:M81"/>
    <mergeCell ref="N81:Q81"/>
    <mergeCell ref="F82:I82"/>
    <mergeCell ref="L82:M82"/>
    <mergeCell ref="F84:I84"/>
    <mergeCell ref="L84:M84"/>
    <mergeCell ref="N84:Q84"/>
    <mergeCell ref="F85:I85"/>
    <mergeCell ref="L85:M85"/>
    <mergeCell ref="N85:Q85"/>
    <mergeCell ref="F89:I89"/>
    <mergeCell ref="L89:M89"/>
    <mergeCell ref="N89:Q89"/>
    <mergeCell ref="F86:I86"/>
    <mergeCell ref="L86:M86"/>
    <mergeCell ref="N86:Q86"/>
    <mergeCell ref="F87:I87"/>
    <mergeCell ref="L87:M87"/>
    <mergeCell ref="N87:Q87"/>
    <mergeCell ref="F88:I88"/>
    <mergeCell ref="N88:Q88"/>
    <mergeCell ref="L88:M88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L62:Q62"/>
    <mergeCell ref="M53:P53"/>
    <mergeCell ref="M55:Q55"/>
    <mergeCell ref="O13:P13"/>
    <mergeCell ref="O14:P14"/>
    <mergeCell ref="O16:P16"/>
    <mergeCell ref="M56:Q56"/>
    <mergeCell ref="N58:Q58"/>
    <mergeCell ref="M19:P19"/>
    <mergeCell ref="M20:P20"/>
    <mergeCell ref="F51:P51"/>
    <mergeCell ref="F50:P50"/>
    <mergeCell ref="C3:Q3"/>
    <mergeCell ref="O8:P8"/>
    <mergeCell ref="O10:P10"/>
    <mergeCell ref="O11:P11"/>
    <mergeCell ref="F5:P6"/>
    <mergeCell ref="F90:I90"/>
    <mergeCell ref="L90:M90"/>
    <mergeCell ref="N90:Q90"/>
    <mergeCell ref="N61:Q61"/>
    <mergeCell ref="M22:P22"/>
    <mergeCell ref="H27:J27"/>
    <mergeCell ref="M27:P27"/>
    <mergeCell ref="L29:P29"/>
    <mergeCell ref="C48:Q48"/>
    <mergeCell ref="C58:G58"/>
    <mergeCell ref="N60:Q60"/>
    <mergeCell ref="N79:Q79"/>
    <mergeCell ref="F80:I80"/>
    <mergeCell ref="L80:M80"/>
    <mergeCell ref="N82:Q82"/>
    <mergeCell ref="F81:I81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Martina Tyrová</cp:lastModifiedBy>
  <cp:lastPrinted>2018-10-30T08:48:34Z</cp:lastPrinted>
  <dcterms:created xsi:type="dcterms:W3CDTF">2015-04-07T12:53:15Z</dcterms:created>
  <dcterms:modified xsi:type="dcterms:W3CDTF">2019-01-18T07:44:13Z</dcterms:modified>
  <cp:category/>
  <cp:version/>
  <cp:contentType/>
  <cp:contentStatus/>
</cp:coreProperties>
</file>