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U:\vaculikova\1.ZAKÁZKY\PODLIMIT\18) Dodávka nářadí pro SOUE Plzeň\2 Vyhlášení 2\Příloha č. 5 ZD Soupis dodávek\"/>
    </mc:Choice>
  </mc:AlternateContent>
  <bookViews>
    <workbookView xWindow="0" yWindow="0" windowWidth="28800" windowHeight="14235"/>
  </bookViews>
  <sheets>
    <sheet name="nářadí" sheetId="2"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1" i="2" l="1"/>
  <c r="F106" i="2" l="1"/>
  <c r="F105" i="2"/>
  <c r="F104" i="2"/>
  <c r="F103" i="2"/>
  <c r="F102" i="2"/>
  <c r="F33" i="2" l="1"/>
  <c r="F34" i="2"/>
  <c r="F56" i="2"/>
  <c r="F57" i="2"/>
  <c r="F51" i="2"/>
  <c r="F52" i="2"/>
  <c r="F53" i="2"/>
  <c r="F54" i="2"/>
  <c r="F55" i="2"/>
  <c r="F50" i="2"/>
  <c r="F113" i="2" l="1"/>
  <c r="F97" i="2"/>
  <c r="F114" i="2" l="1"/>
  <c r="F6" i="2"/>
  <c r="F7" i="2"/>
  <c r="F8" i="2"/>
  <c r="F9" i="2"/>
  <c r="F10" i="2"/>
  <c r="F11" i="2"/>
  <c r="F12" i="2"/>
  <c r="F13" i="2"/>
  <c r="F14" i="2"/>
  <c r="F15" i="2"/>
  <c r="F16" i="2"/>
  <c r="F17" i="2"/>
  <c r="F18" i="2"/>
  <c r="F19" i="2"/>
  <c r="F20" i="2"/>
  <c r="F21" i="2"/>
  <c r="F22" i="2"/>
  <c r="F23" i="2"/>
  <c r="F24" i="2"/>
  <c r="F25" i="2"/>
  <c r="F26" i="2"/>
  <c r="F27" i="2"/>
  <c r="F28" i="2"/>
  <c r="F29" i="2"/>
  <c r="F30" i="2"/>
  <c r="F31" i="2"/>
  <c r="F32" i="2"/>
  <c r="F35" i="2"/>
  <c r="F36" i="2"/>
  <c r="F37" i="2"/>
  <c r="F38" i="2"/>
  <c r="F39" i="2"/>
  <c r="F40" i="2"/>
  <c r="F41" i="2"/>
  <c r="F42" i="2"/>
  <c r="F43" i="2"/>
  <c r="F44" i="2"/>
  <c r="F45" i="2"/>
  <c r="F46" i="2"/>
  <c r="F47" i="2"/>
  <c r="F48" i="2"/>
  <c r="F49" i="2"/>
  <c r="F58" i="2"/>
  <c r="F59" i="2"/>
  <c r="F60" i="2"/>
  <c r="F61" i="2"/>
  <c r="F62" i="2"/>
  <c r="F63" i="2"/>
  <c r="F64" i="2"/>
  <c r="F65" i="2"/>
  <c r="F66" i="2"/>
  <c r="F67" i="2"/>
  <c r="F68" i="2"/>
  <c r="F69" i="2"/>
  <c r="F70" i="2"/>
  <c r="F71" i="2"/>
  <c r="F72" i="2"/>
  <c r="F73" i="2"/>
  <c r="F74" i="2"/>
  <c r="F75" i="2"/>
  <c r="F77" i="2" l="1"/>
  <c r="F117" i="2" s="1"/>
</calcChain>
</file>

<file path=xl/comments1.xml><?xml version="1.0" encoding="utf-8"?>
<comments xmlns="http://schemas.openxmlformats.org/spreadsheetml/2006/main">
  <authors>
    <author>stetinova</author>
  </authors>
  <commentList>
    <comment ref="C103" authorId="0" shapeId="0">
      <text>
        <r>
          <rPr>
            <b/>
            <sz val="9"/>
            <color indexed="81"/>
            <rFont val="Tahoma"/>
            <family val="2"/>
            <charset val="238"/>
          </rPr>
          <t>stetinova:</t>
        </r>
        <r>
          <rPr>
            <sz val="9"/>
            <color indexed="81"/>
            <rFont val="Tahoma"/>
            <family val="2"/>
            <charset val="238"/>
          </rPr>
          <t xml:space="preserve">
</t>
        </r>
      </text>
    </comment>
  </commentList>
</comments>
</file>

<file path=xl/sharedStrings.xml><?xml version="1.0" encoding="utf-8"?>
<sst xmlns="http://schemas.openxmlformats.org/spreadsheetml/2006/main" count="353" uniqueCount="202">
  <si>
    <t>Číslo položky</t>
  </si>
  <si>
    <t>druh</t>
  </si>
  <si>
    <t>počet kusů</t>
  </si>
  <si>
    <t>KUPK</t>
  </si>
  <si>
    <t>ITI 2</t>
  </si>
  <si>
    <t xml:space="preserve">Dřevěné držadlo v barevném provedení, kvalitní objímka,
 vlas bílá štětina, průměr 8 mm, vhodný pro školní 
i předškolní děti, neztrácející vlákna, 
příjemné držení, odolné proti špatnému používání.
</t>
  </si>
  <si>
    <t>školní plochý štětec č. 8</t>
  </si>
  <si>
    <t xml:space="preserve">Dřevěné držadlo v barevném provedení, kvalitní objímka,
 vlas bílá štětina, průměr 6 mm, vhodný pro školní 
i předškolní děti, neztrácející vlákna, 
příjemné držení, odolné proti špatnému používání.
</t>
  </si>
  <si>
    <t>školní plochý štětec č. 6</t>
  </si>
  <si>
    <t>Brusný papír na dřevo všech druhů, běžné oceli, laky a tmely, plasty. 
Podklad papír D o plošné hmotnosti 125 g/m2, voděvzdorný. Pro ruční broušení  za sucha i za mokra</t>
  </si>
  <si>
    <t>Brusný  papír P 50</t>
  </si>
  <si>
    <t>Vyrobené z kvalitní oceli o délce 11,5 cm.
Široký úchop pro pohodlné držení. Kulaté zakončení.</t>
  </si>
  <si>
    <t>Školní nůžky pro leváky 11,5 cm</t>
  </si>
  <si>
    <t>Nůžky na papír s rukojetí z měkčeného plastu. Asymetrické 
provedení v mixu čtyř barev. Velikost: 18 cm.</t>
  </si>
  <si>
    <t>nůžky pro praváky</t>
  </si>
  <si>
    <t xml:space="preserve">Dřevěné držadlo v barevném provedení, kvalitní objímka,
 vlas bílá štětina, průměr 4 mm, vhodný pro školní 
i předškolní děti, neztrácející vlákna, 
příjemné držení, odolné proti špatnému používání.
</t>
  </si>
  <si>
    <t>školní plochý štětec č. 4</t>
  </si>
  <si>
    <t xml:space="preserve">Brusný papír na dřevo všech druhů, běžné oceli, laky a tmely, plasty podklad 
- papír D - plošná hmotnost 125 g/m2, voděvzdorný, 
posyp - korund - otevřená struktura, pojivo – pryskyřice. Určen pro ruční 
broušení za sucha i za mokra.
</t>
  </si>
  <si>
    <t>Brusný  papír P 40</t>
  </si>
  <si>
    <t>smirkový papír pro suché broušení dřeva, rozměr 28x23 cm, zrnitost 120</t>
  </si>
  <si>
    <t>smirkový papír na dřevo zr 120</t>
  </si>
  <si>
    <t>Štětec plochý, štětinový, pro školy, velikost: 20</t>
  </si>
  <si>
    <t>Štětec plochý Velikost: 20</t>
  </si>
  <si>
    <t>Štětec plochý, štětinový, pro školy, velikost: 10</t>
  </si>
  <si>
    <t>Štětec plochý Velikost: 10</t>
  </si>
  <si>
    <t>Brusné papíry pro vibrační brusky, 6 otvorů  /bal.10ks/, 115 x 107 mm, zrnitost 120, pro suchý zip</t>
  </si>
  <si>
    <t>Brusné papíry pro vibrační brusky, 6 otvorů /bal.10ks/,  115 x 107 mm, 120</t>
  </si>
  <si>
    <t>Brusné papíry pro vibrační brusky, 8 otvorů  /bal.10ks/,  80 x 133 mm, zrnitost 100, pro suchý zip</t>
  </si>
  <si>
    <t>Brusné papíry pro vibrační brusky, 8 otvorů /bal.10ks/,  80 x 133 mm, K100</t>
  </si>
  <si>
    <t>Brusné papíry pro delta brusky, 7 otvorů /bal.10ks/, 100 x 150 mm, zrnitost 120, pro suchý zip</t>
  </si>
  <si>
    <t>Brusné papíry pro delta brusky, 7 otvorů/bal.10ks/, 100 x 150 mm, 120</t>
  </si>
  <si>
    <t>Smirkový papír pro suché broušení dřeva, rozměr 28x23 cm, zrnitost 100</t>
  </si>
  <si>
    <t>smirkový papír na dřevo zr 100</t>
  </si>
  <si>
    <t>Tužka technická lakovaná 2B</t>
  </si>
  <si>
    <t>Tužka technická</t>
  </si>
  <si>
    <t>Nůžky 160 mm ergonomické, čepele z kalené oceli, pogumovaná rukojeť</t>
  </si>
  <si>
    <t>Nůžky 160 mm ergonomické</t>
  </si>
  <si>
    <t>Smetáček + lopatka s gumovým okrajem, plast</t>
  </si>
  <si>
    <t>smetáček + lopatka PH 5207/616</t>
  </si>
  <si>
    <t>Štětec plochý C 0,75; plastové držadlo, čistá štětina, tloušťka 11mm</t>
  </si>
  <si>
    <t>Štětec plochý 81264 C 0,75</t>
  </si>
  <si>
    <t>Pilový plátek "Hard"    délka 300 mm</t>
  </si>
  <si>
    <t>Pilový list na kov 300mm BI-METAL 32zubů</t>
  </si>
  <si>
    <t>Stolní vrtačka, určená k vrtání kovů, dřeva nebo plastů, 
napájení 230V, 5 rychlostních stupňů otáčení vřetena (otáčky vřetena 580 - 2650 ot./min.), manuální nastavení pomocí řemenic, vrtací hlavička pro nástroje a vrtáky Ø 1 - 13 mm.
Motor 350 W (1.400 ot./min.), vypínač v ochranném pouzdru, 2 m přípojný elektrický kabel. 
Konstrukce: 2x hliníková řemenice, vřeteno s přesnými kuličkovými ložisky, nastavitelný hloubkový doraz, sklopný pracovní stůl (rozsah: ± 45°; s drážkami pro upevnění svěráku), kompaktní základní deska (rozměry d x š: 290-310 x 180-200 mm, včetně vývrtů pro stacionární upevnění vrtačky).
Posuv vřetena 45-55 mm, vyložení 100-110 mm 
Celkové rozměry (d x š x v): 420-440 x 190-210 x 590-610 mm.</t>
  </si>
  <si>
    <t>Stojanová vrtačka</t>
  </si>
  <si>
    <t xml:space="preserve">Stolní gilotinové nůžky prostříhání DPS (FR4 aluminium). Stříhaný materiál je pevně zajištěn proti pohybu při stříhání. Nůžky jsou opatřeny cekchovanou metrickou stupnicí.  Gilotuinové nůžky jsou zhotoveny z hliníkového rámu. Nože z tvrzené oceli, délka nože 46cm. Jeden kus náhradních nožů. </t>
  </si>
  <si>
    <t xml:space="preserve">Gilotinové nůžky </t>
  </si>
  <si>
    <t>HQ HQ-SOLDER/IR - Náhradní pájecí díl , který se drží v ruce</t>
  </si>
  <si>
    <t>HQ HQ-SOLDER/IR - Pájecí Díl</t>
  </si>
  <si>
    <t>"Náhradní pájecí hrot pro pájecí stanice HQ-SOLDER/20 a /30. 
O 0.3 mm</t>
  </si>
  <si>
    <t>HQ HQ-SOLDER/TIP2 - Pájecí Hrot 0.3 mm</t>
  </si>
  <si>
    <t>Pinzeta pro práci se SMD součástkami, přímá, nemagnetická. Materiál: AISI304 SMD hrot: 1,5x0,7 mm</t>
  </si>
  <si>
    <t>SMD pinzeta</t>
  </si>
  <si>
    <t>Stolní lupa s podsvícením. Zvětšení 5D. Pozorovací hlavice s  skleněným zvětšovacím sklem 19x16 cm s optickou mohutností 5 dioptrií. Skleněná čočka s sklopným protiprachovým krytem. Polohování hlavice s dvourameným aretovaným mechanismem. K desce stolu je mechanické sklopné rameno přichyceno pomocí svorky. Posvícení lupy dvěma katodovými trubicemi s výkonem 2x7W. Napájení 230V/50Hz</t>
  </si>
  <si>
    <t>Stolní lupa s osvětlením typ Giga zvětšení 5D</t>
  </si>
  <si>
    <t>Vlastnosti: automatický naviják, vestavěný drtič, nastavení na LCD displeji, automatické spuštění a vypnutí, open source software, hliníkový rám v černé barvě, technologie extruze MixFlow, tryska pro 1.75mm filamet, tolerance průměru: +/- 0,05 mm, rychlost vytlačování: až 10 stop/min., spotřeba elektrické energie: 90 W, rozměry: 15 "x 14" x 9 "- 20 kg, kapacita zásobníku: rozšiřitelná, max teplota: všechny kovové horké konce pro většinu plastů do 260° C.</t>
  </si>
  <si>
    <t>drtička na plast</t>
  </si>
  <si>
    <t xml:space="preserve">Kovový ulamovací nůž, 9mm s kovovou výztuhou, 
pogumovaná rukojeť.
</t>
  </si>
  <si>
    <t>nůž ulamovací</t>
  </si>
  <si>
    <t xml:space="preserve">Texturovaný, magnetizovaný hrot šroubováku, 
niklovaný dřík chráněný proti korozi, identifikační 
informace o hrotu, hladké oblé zakončení rozměrné, 
měkké pryžové rukojeti rukojeti. 
Dřík z vysokojakostní CrV 
</t>
  </si>
  <si>
    <t>paralelní šroubovák 2,5 mm magnetický hrot</t>
  </si>
  <si>
    <t xml:space="preserve">Sada 3ks plochá, úsečová, kruhová, 
kvalitní uhlíková ocel kalená na HRC 40-48.
Sek střední hrubosti (č. 2) pro běžné obrábění 
dřeva v domácnostech, řemeslných dílnách.
Délka čepele bez rukojeti 250mm nebo 300mm
Ergonomická rukojeť z tvrdého PP plastu s otvorem 
na zavěšení
</t>
  </si>
  <si>
    <t>rašple sada 3 ks</t>
  </si>
  <si>
    <t xml:space="preserve">Pila ocaska, 400mm, 9 zubů na 25mm, trojbroušené tvrzené 
zuby, ergonomická rukojeť z tvrdého plastu měkčená 
protiskluzovou TPR pryží, pevný a stabilní list pro maximální 
přenos síly na ozubené ostří, indukčně kalené trojbroušené 
zuby, rychlé a přesné řezání oběma směry, orientační 
označení úhlů 45° a 90°.
</t>
  </si>
  <si>
    <t>pila ocaska, 400mm, 9 zubů na 25mm, trojbroušené tvrzené zuby</t>
  </si>
  <si>
    <t xml:space="preserve">Rychloupínací svěrka, celková délka 200mm, 
otočné čelisti umožňující rychlé upínání a rozevírání,
kombinace plastu a kovu.
</t>
  </si>
  <si>
    <t>Svěrka rychloupínací 200 mm</t>
  </si>
  <si>
    <t xml:space="preserve">Sada 5kusů, délky 200 mm. Složení pilník plochošpičatý, 
Úsečový, kruhový, tříhranný, čtyřhranný. Pevné plastové rukojeti.
</t>
  </si>
  <si>
    <t xml:space="preserve">pilníky, sada 5ks, 200mm, pilník plochošpičatý, úsečový a kruhový, </t>
  </si>
  <si>
    <t xml:space="preserve">Neotočný svěrák, tvrzené čelisti na tvrdost HRC 50-58 šíře 125 mm,
maximální rozevření 125 mm, tělo vyrobeno z kvalitní litiny,
maximální upínací síla 25 kN, v zadní části povrchově 
opracovaná kovací plocha
</t>
  </si>
  <si>
    <t>Svěrák 125 mm</t>
  </si>
  <si>
    <t xml:space="preserve">Kladivo zámečnické s dřevěnou tvarovanou, lakovanou násadou 
barvy dřeva o hmotnosti 300 g
</t>
  </si>
  <si>
    <t>Kladívko   300 g</t>
  </si>
  <si>
    <t xml:space="preserve">Boční štípací kleště s břity s CrV slitiny, dvoubarevná rukojeť 
z měkčené protiskluzové TPR gumy, s VDE izolací pro 
práci pod napětím 1000V. </t>
  </si>
  <si>
    <t>Štípací kleště 180 mm</t>
  </si>
  <si>
    <t xml:space="preserve">Kleště štípací boční, kovové, délka 130mm, izolované rukojeti v barevném provedení s pomocným pérkem, určeny pro práci 
v obtížně přístupných místech.
</t>
  </si>
  <si>
    <t>kleště štípací boční, 115mm, s pérkem</t>
  </si>
  <si>
    <t xml:space="preserve">Kovová sada 9 kusů děrovače o průměru 2,3,4,5,6,7,8,9,10 mm,
zesílená plocha pro úder, kvalitní ostří, sada v úložném pouzdře.
</t>
  </si>
  <si>
    <t>děrovač kůže 9 ks</t>
  </si>
  <si>
    <t xml:space="preserve">Kovová sada 13 kusů výsečníků, 
průměry: 5-6-8-10-11-13-16-19-22-25-28-32-35mm, v úložném pouzdře. </t>
  </si>
  <si>
    <t>výsečníky sada 13 ks</t>
  </si>
  <si>
    <t xml:space="preserve">Kovový, rozevření čelisti 70mm, snadno uchytitelný, ochranný barevný nátěr, jednoduchá manipulace. </t>
  </si>
  <si>
    <t>Svěrák na stůl otočný 70 mm</t>
  </si>
  <si>
    <t xml:space="preserve">Kladivo zámečnické s dřevěnou tvarovanou, lakovanou násadou 
barvy dřeva o hmotnosti 200 g 
</t>
  </si>
  <si>
    <t>Kladívko   200 g</t>
  </si>
  <si>
    <t xml:space="preserve">Kleště půlkulaté přímé, kovové, délka 130mm, izolované rukojeti 
v barevném provedení s pomocným pérkem, určeny pro práci 
v obtížně přístupných místech.
</t>
  </si>
  <si>
    <t>kleště půlkulaté přímé, 130mm, s pérkem</t>
  </si>
  <si>
    <t xml:space="preserve">Řízená počítačem, propojení přes USB, řídící software, 
napájecí napětí 230AC/50-60Hz/400W, 
pracovní plocha 700*1300, šíře odporového drátu 300mm,
rychlost řezu cca 700mm/min podle hustoty, návod k obsluze,
možnost řezat i více deskových polystyrénů
</t>
  </si>
  <si>
    <t>tepelná řezačka polystyren 3D  + software</t>
  </si>
  <si>
    <t>Použití pro architektonické modely, posuvný jezdec s cívkou po rameni s možností pokosového řezání. Signalizace o dosažení plné teploty. Topné těleso pracující při napětí 10 V a proudu 1,0 A. Stabilní korpus s 390 x 280 mm velkou pracovní plochou.
Rastr a úhloměr pro usnadnění práce.
Napětí: 220 - 240 V. 50/60 Hz., Sekundární napětí: 10 V; 1,0 A., Teplotu řezného drátu při ø 0,2 mm lze regulovat na 100°- 200°C., Izolace 2. třídy. Návod k obsluze.</t>
  </si>
  <si>
    <t>Tepelná řezačka</t>
  </si>
  <si>
    <t>pilový kotouč 254x30x2,5mm, počet zubů 80, se střídavými zuby z vysoce kvalitního tvrdokovu, pro řezání  dřeva</t>
  </si>
  <si>
    <t>Pilový kotouč  254 x 30 x 2,5 mm, 80</t>
  </si>
  <si>
    <t>pilový kotouč 254x30x2,3mm, počet zubů 80, se střídavými zuby z vysoce kvalitního tvrdokovu, pro řezání neželezných kovů, hliníku, plastů, epoxidu a dřeva</t>
  </si>
  <si>
    <t>Kotouč pilový 254 x 30 x 2,3 mm, 80</t>
  </si>
  <si>
    <t>Mobilní vysavač na mokré a suché sání s poloautomatickým čištěním filtru, integrovaná funkce ofukování pro rychlé a jednoduché sušení,
certifikovaný bezpečnostní vysavač třídy prachu „L“ podle normy EU pro dobrou ochranu uživatele,
zásuvka pro připojení elektrického nářadí, integrované držáky příslušenství přímo v horní části vysavače a praktický držák kabelu a hadice,
automatické vypnutí při dosažení max. hladiny kapaliny,
hmotnost 6,0 kg, šířka 376,0 mm, výška  482,0 mm, max. objem proudění turbínou 62 l/sec, čistý objem sběrné nádoby 15 l, 
čistý objem sáčku na prach 6,7 l, čistý objem nádržky na vodu 7,5 L,jmenovitý příkon 1.200 W, max. příkon (turbína) 1.200 W, 
max. podtlak (turbína) 215 mbar, 
Rozsah dodávky: univerzální adaptér pro elektrická nářadí, štěrbinová hubice, hubice na hrubé nečistoty, 
skládaný filtr, rukojeť s regulací vzduchu, filtrační sáček na odstraňování prachu, univerzální hadice 3 m, Ø 38 mm, 2× sací trubka 0,5 m, Ø 35 mm</t>
  </si>
  <si>
    <t>Vysavač průmyslový</t>
  </si>
  <si>
    <t>Jmenovitý příkon 1.800 W, napětí: 230V, 
řezná kapacita 0°: 87 x 305 mm, řezná kapacita 45° pokos: 87 x 216 mm, řezná kapacita 45° sklon: 53 x 305 mm,
nastavení pokosového úhlu: 52 ° L / 62 ° P, nastavení úhlu sklonu: 47 ° L / 0 ° P,
hloubka x délka x výška: 78 x 68 x 54 cm, volnoběžné otáčky: 4.700 ot/min, průměr pilového kotouče: 254 mm,
průměr otvoru pilového kotouče: 30 mm, hmotnost: 21,5 kg
úroveň hluku elektrického nářadí s hodnocením A činí typicky: hladina akustického tlaku 94 dB(A); hladina akustického výkonu 105 dB(A). Nejistota K= 3 dB.
aretace vřetena pro snadnou výměnu pilového kotouče,
stůl a doraz z vysoce kvalitního hliníku litého pod tlakem
dodávka obsahuje balení pokosové pily, odsávací adaptér, pilový kotouč 254x30x2mm, počet zubů 60, se střídavými zuby z vysoce kvalitního tvrdokovu,   
rychloupínací svorka k upnutí materálu na základní stůl pily, sáček na prach</t>
  </si>
  <si>
    <t>Pokosová pila</t>
  </si>
  <si>
    <t>Pilový list ručních pil na kov 300 mm (12") bi-metalový s 24 zuby na palec</t>
  </si>
  <si>
    <t xml:space="preserve">Pilový list ručních pil na kov </t>
  </si>
  <si>
    <t>Ruční rámová pila na kov, možnost upnutí listu také pod úhlem 90° pro odřezávání, poplastovaný úchop na špičce rámu, poplastovaná bezpečnostní rukojeť kolmá k pilovému listu,
rám je vybaven 300 mm (12") bi-metalovým pilovým listem s 24 zuby na palec</t>
  </si>
  <si>
    <t>Ruční rámová pila na kov</t>
  </si>
  <si>
    <t>Kleště prodloužené rovné 160 mm, chrom-vanadová ocel, plast. rukojeť</t>
  </si>
  <si>
    <t>Kleště prodloužené rovné 160 mm</t>
  </si>
  <si>
    <t>Svěrka truhlářská 120 x 500 mm (hloubka 120mm, délka 500mm)</t>
  </si>
  <si>
    <t>Svěrka truhlářská (TUV/GS) 120 x 500 mm</t>
  </si>
  <si>
    <t>Svěrka truhlářská 50 x 200 mm (hloubka 50mm, délka 200mm)</t>
  </si>
  <si>
    <t>Svěrka truhlářská (TUV/GS) 50 x 200 mm</t>
  </si>
  <si>
    <t>Pilník úsečový 200/1, ergonomická plastová rukojeť - délka 200mm, hrubost 1</t>
  </si>
  <si>
    <t>Pilník úsečový 200/1</t>
  </si>
  <si>
    <t>Pilník kruhový 200/1, ergonomická plastová rukojeť - délka 200mm, hrubost 1</t>
  </si>
  <si>
    <t>Pilník kruhový 200/1</t>
  </si>
  <si>
    <t>25dílná sada šroubovacích bitů, PH1, PH2 (2ks, délka 25 mm ), PH3, PZ1, PZ2 (2ks, délka 25 mm), PZ3, T10, T15, T20 (2ks, délka 25 mm), T25, T27, T30, T40, T10, T15, T20, T25, T30, T40, PH2 (1ks, délka 49 mm), PZ2 (1ks, délka 49 mm), držák bitů</t>
  </si>
  <si>
    <t>25dílná sada šroubovacích bitů</t>
  </si>
  <si>
    <t>Vrtáky do dřeva s dorazem a záhlubníkem, sada 4ks, průměry vrtáků: 3, 4, 5, 6 mm, délky: 76 - 94 mm, v dřevěné kazetě</t>
  </si>
  <si>
    <t>Vrtáky do dřeva s dorazem a záhlubníkem, sada 4ks</t>
  </si>
  <si>
    <t xml:space="preserve">Sada vrtáků do kovu 25-ti dílná, vyrobeny z rychlořezné oceli,  ø  1 - 13 x 0,5 mm, kovové balení </t>
  </si>
  <si>
    <t>sada vrtáků do kovu HSS-R 25-ti dílná</t>
  </si>
  <si>
    <t>Sada vrtáků do dřeva 5-ti dílná, šlechtěná ocel, ø  4, 5, 6, 8, 10 mm</t>
  </si>
  <si>
    <t>sada vrtáků do dřeva 5-ti dílná</t>
  </si>
  <si>
    <t xml:space="preserve">Sukovníky do dřeva s HM destičkami, sada 5 ks, průměry sukovníků: 15, 20, 25, 30, 35 mm, průměr stopky: 8 mm, v dřevěné kazetě </t>
  </si>
  <si>
    <t>Sukovníky do dřeva s HM destičkami, sada 5 ks, průměr 15 - 35mm</t>
  </si>
  <si>
    <t xml:space="preserve">Pozidriv šroubovák PZ2x100 mm </t>
  </si>
  <si>
    <t xml:space="preserve">Pozidriv šroubovák PZ1x80 mm </t>
  </si>
  <si>
    <t>Pozidriv šroubovák Narex PZ1x80 mm PROFI</t>
  </si>
  <si>
    <t>Svěrka truhlářská 120 x 500 mm (hloubka 120mm, délka 300mm)</t>
  </si>
  <si>
    <t>Svěrka truhlářská (TUV/GS) 120 x 300 mm</t>
  </si>
  <si>
    <t>Svěrka truhlářská 120 x 500 mm (hloubka 80mm, délka 250mm)</t>
  </si>
  <si>
    <t>Svěrka truhlářská (TUV/GS) 80 x 250 mm</t>
  </si>
  <si>
    <t>Pilník tříhranný - 200/1, ergonomická plastová rukojeť - délka 200mm, hrubost 1 (10seků/cm)</t>
  </si>
  <si>
    <t>Pilník tříhranný 200/1</t>
  </si>
  <si>
    <t>Pilník čtyřhranný - 200/1, ergonomická plastová rukojeť - délka 200mm, hrubost 1 (10seků/cm)</t>
  </si>
  <si>
    <t>Pilník čtyřhranný 200/1</t>
  </si>
  <si>
    <t>Pilník plochý 200/1, ergonomická plastová rukojeť - délka 200mm, hrubost 1 (10seků/cm)</t>
  </si>
  <si>
    <t>Pilník plochý 200/1</t>
  </si>
  <si>
    <t>Pilník plochý 200/2, ergonomická plastová rukojeť - délka 200mm, hrubost 2 (14seků/cm)</t>
  </si>
  <si>
    <t>Pilník plochý 200/2</t>
  </si>
  <si>
    <t>Pilník tříhranný - 200/2, ergonomická plastová rukojeť - délka 200mm, hrubost 2 (14seků/cm)</t>
  </si>
  <si>
    <t>Pilník tříhranný 200/2</t>
  </si>
  <si>
    <t>Vibrační bruska, napětí 230 V, jmenovitý příkon 180 W, 
výška 143,0 mm, délka 290,0 mm, hmotnost 1,2 kg,
počet kmitů ve volnoběhu 24.000 min–1, volnoběžné otáčky 12.000 ot/min,
základní deska 100 x 150 mm se suchým zipem, trojúhelníkový brusný papír se suchým zipem,
délka 150 mm, šířka  100 mm,
mikrofiltrační systém pro efektivní odsávání prachu,
Rozsah dodávky:
základní deska 100 x 150 mm se suchým zipem + výměnné brusné desky 113 × 101 mm a 80 × 130 mm, 
box na prach vč. mikrofiltru</t>
  </si>
  <si>
    <t xml:space="preserve">Vibrační bruska 160-1 A </t>
  </si>
  <si>
    <t>Aku vrtačka, napětí akumulátoru 12 V, kapacita akumulátoru 1,5 Ah, typ Li-Ion, výška 196,0 mm, délka 182,0 mm,
max. Ø vrtání do dřeva 20 mm, max. průměr vrtání, ocel 8 mm, max. Ø šroubů 7 mm, doba nabíjení 90 min, 
volnoběžné otáčky (1. stupeň / 2. stupeň) 0 – 380 / 0 – 1300 min-1,
rychloupínací sklíčidlo 10 mm, 
krouticí moment maximální (tvrdý/měkký) 30 / 13 Nm, stupně točivých momentů 20+1,
mmotnost včetně akumulátoru 0,99 kg,
Rozsah dodávky: aku vrtačka, kufr, 2× akumulátor 12 V Li-Ion (1,5 Ah), 1× nabíječka</t>
  </si>
  <si>
    <t>Aku vrtačka 2 x 1,5 Ah</t>
  </si>
  <si>
    <t>popis - nářadí</t>
  </si>
  <si>
    <t>nářadí</t>
  </si>
  <si>
    <t xml:space="preserve">Svářečka optických vláken </t>
  </si>
  <si>
    <t xml:space="preserve">Svářečka optických vláken 
- pro všechny typy telekomunikačních vláken: SM (G.652, G.653, G.655, G.657), MM (G.651),  vystředění optických vláken na jádro,  špičkovoá kvalita svarů: 0,02 dB (typický útlum pro SM vlákna), 0,01 dB (typický útlum pro MM vlákna), 0,04 dB (typický útlum pro G.653 a G.655 vlákna), rychlé provedení svarů (typicky 6 s) a zapečení ochrany svaru (9 s pro 60 mm slim ochranu), velký a přehledný barevný displej (min. 4,7 palce), velké množství svařovacích a vypékacích programů (min. 90 svařovacích programů a min. 25 vypékacích programů), možnost svarů s definovaným útlumem (tvorba útlumových článků 0,1 až 15 dB s krokem 0,1 dB),  automatické otevírání a zavírání hlavního krytu a pícky a otevírání klapek, možnost připojení svářečky přes USB k počítači, možnost zobrazení displeje svářečky na PC, možnost ovládání svářečky přes PC, dlouhá životnost elektrod (min. 4000 svarů), malé rozměry a hmotnost: 130-160 x 150-170 x 140-160 mm, 2,6-3,0 kg (včetně baterie), vysoká odolnost proti nárazu, prachu a vodě, dlouhá výdrž baterie, minimálně 180 svarů + zapečení ochrany svaru na jednu baterii, možnost použití kromě univerzálních svorek vláken také odnímatelných držáků vláken, možnost použití předpřipravených konektorů, např. technologie FuseConnect, součástí svářečky  (KITu) jednokroková lámačka s přesností zalomení 0,5 stupně, lámačka s košíkem na odlomená vlákna s automatickým zasunutím vlákna do košíku po zalomení, otočné řezací kolečko lámačky až pro 48 tisíc zalomení s možností jeho následné snadné výměny, součástí dále praktický pevný přepravní box, náhradní elektrody, baterie a síťový napaječ. Součástí dodávky bude kufr pro uložení speciálního nářadí pro svářečku optických spojů - otřesu vzdorný, vyrobený z vysoce odolného ABS plastu, vodo a pracho těsné provedení, odolný proti chemickým vlivům (koroze, atd.), se zámkem, rukojetí a ventilem pro vyrovnání tlaku vzduchu, s obsahem odnímatelné pěnové vložky umožňující přesné přizpůsobení vnitřku kufru. Vnitřní rozměry: min. 420 x 300 x 170 mm
 </t>
  </si>
  <si>
    <t>Speciální nářadí pro svářečku optických spojů</t>
  </si>
  <si>
    <t>Párač optického kabelu  - odplášťovač kabelů s otočným břitem a páracím háčkem 4,5 - 28,5 mm s náhradními břity.</t>
  </si>
  <si>
    <t>kleště štípací pro přeštípnutí optického kabelu do průměru 19 mm</t>
  </si>
  <si>
    <t>stripovací kleště pro průměry 1-3mm, pro odstranění vrchního pláště kabelu, pro podélné naříznutí pláště, nástroj vhodný také na loose tube trubičky, , 3x břit, nastavitelné hloubky řezu, vyměnitelné břity</t>
  </si>
  <si>
    <t>stripovací kleště pro průměry 3-6,4 mm, pro odstranění vrchního pláště kabelu a opláštění optických kabelů, pro podélné naříznutí pláště, nástroj vhodný také na loose tube trubičky, , 3x břit, nastavitelné hloubky řezu, vyměnitelné břity</t>
  </si>
  <si>
    <t>stripovací kleště pro průměry 6,5-14mm, pro odstranění vrchniho pláště optického kabelu, pro podélné naříznutí pláště, nástroj vhodný také na mikro trubičky, 3x břit, nastavitelné hloubky řezu u všech břitů, vyměnitelné břity</t>
  </si>
  <si>
    <t>stripovací kleště pro primární ochranu 250 a 900 um sekundární ochranu a plášť kabelu 2-3 mm</t>
  </si>
  <si>
    <t>bezchloupkové kapesnícky, suché, 280 ks/box</t>
  </si>
  <si>
    <t>Isopropylalkohol, 1 litr</t>
  </si>
  <si>
    <t>ochrana svaru, 60 mm, balení po 50 ks</t>
  </si>
  <si>
    <t>nádobka na IPA s pumpičkou</t>
  </si>
  <si>
    <t>Optický pigtail E2000/APC</t>
  </si>
  <si>
    <t>Optický pigtail SC/PC, FC/PC nebo ST/PC</t>
  </si>
  <si>
    <t>Optický pigtail SC/APC, FC/APC</t>
  </si>
  <si>
    <t>OneClickCleaner pro 2,5 mm konektory</t>
  </si>
  <si>
    <t>OneClickCleaner pro 1,25 mm konektory</t>
  </si>
  <si>
    <t>Analyzátor televizního a satelitního signálu</t>
  </si>
  <si>
    <t xml:space="preserve">Analyzátor televizního a satelitního signálu s dekodérem HEVC/ H.265. Zařízení musí být vhodné a určené pro měření ve  venkovních i vnitřních podmínkách,vybavené popruhem pro měření a pevným přepravním kufrem, váha max. 4,5kg, měkká mechanická ochrana (např. gumové okraje) proti poškození přístroje v terénu, jazyk český nebo anglický, akumulátor - min. 4h nepřetržitého měření, s indikací stavu akumulátoru + nabíjecí zdroj. displej dotykový barevný, min. 800 x 480 bodů a úhlopříčkou min. 7", s vysokým kontrastem, dobře čitelný i při práci na slunci, přístroj musí umožňovat současné zobrazení více měřicích oken na displeji, kombinace ovládání dotykem na displeji nebo mechanickými klávesami, vstup RF - "F" male - 75Ω, 
vstup a výstup ASI - 2x BNC Female 75Ω, HDMI, vstup - RJ45, IPTV 10/100/1000 Mbps, IP konektor RJ45 pro vzdálené ovládání, 2x USB, konektory pro vstup video/audio,  slot pro CA-modul,
paměť min. 7 GB pro ukládání náměrů a nahrávání TS,
dig. demodulace DVB-T, DVB-T2/lite/MI, DVB-C/C2, DVB-S/S2/S2 Multisream, ACM/VCM, DSS, DAB/DAB+, TS,
video dekoder MPEG-2 - MP@HL, MPEG-4/H.264 High Profile Level 4.1, HEVC/H.265 - MP Level 4.1  
audio dekoder MPEG-1/Layer II, MPEG-2/Layer II, HE-ACC, DD/DD plus
parametry měření - terestrial DVB-T: COFDM, Power, CBER, VBER, MER, C/N, Link margin (Eb/No), DVB-T2 Base/Lite: COFDM, CBER, LBER, MER, C/N, Ling margin (Eb/No), BCH ESR, LDP iterations, Wrong packets, DVB-C: QAM, Power, BER, MER, C/N, Link margin (Eb/No), DVB-C2: COFDM,  Power, CBER, MER,LBER,  C/N, BCH ESR, LDP iterations, Wrong packets,
LTE test vniknutí, vnitřní LTE filter s funkcí zap./vyp.
Parametry měření - satelit DVB-S: QPSK, CBER, MER, C/N, Link margin (Eb/No), DVB-S2: QPSK, 8PSK, 16APSK, 32APSK:,  CBER, LBER, MER, C/N, BCH ESR, Wrong packets, Link margin. DiSEqC 1.2, SATCR/SCD EN50494 and DCSS/CD2  EN50607 (Unicable), Wideband LNB
</t>
  </si>
  <si>
    <t xml:space="preserve">měření DAB/DAB+  demodulace, Výkon, MER, CBER, C/N
měření FM radio - demodulace, zobrazení textu RDS, Měření úrovně
měření analog TV - PAL, SECAM and NTSC, M, N, B, G, I, D, K, L
spektrální analyzátor - rozsah úroveně měření 10 - 130 dBµV, rozsah 5 -1000 MHz - Terestrial, rozsah 250 - 2500 MHz - Satelit, Span: 10 MHz - celé pásmo, resolution BW terrestrial: 2 - 1000 kHz, resolution BW satellite: 10 - 1000 kHz, detector: Peak/RMS, Max/Min Hold, Nastavitelné průměrování, amplituda: 1/2/5/10 dB per div., nastavení referenční úroveně, marker: Freq., Level, ΔF, ΔL,
analýza IPTV - UDP / RTP, RJ45 Ethernet 10 / 100 / 1000 Mbps, IPTV Multicast, PING, Trace, Average packet delay and IPDV, Network bitrate, Media Delivery Index, PING, Trace, Average packet delay and IPDV, Podpora OTT (Over-the-top content),
analyzátor WiFi - 2,4 GHz + access point data, zobrazení SSID, měření výkonu, RSSI, SNR, LTE filtr 1,8 GHz, anténa WiFi. Možnost rozšíření na 5 GHz WiFi + 2,6 GHz LTE filtr + 6 GHz VF vstup,
funkce měření - měření a ladění podle uživatelem vytvořených kanálových plánů, kanálů a frekvence, volba formy výstupního napájecího napětí  v rosahu: DVB-T - Externí, 5 V, 12 V, 24 V a DVB-S/S2 -  Externí, 13 V, 15 V, 18 V,  /500 mA +22 kHz, DiSEqC 1.2, zapnutí a výběr automatické identifikace laděného kanálu, identifikace descriptoru Carrier ID - iRG, zobrazení obrazu HD 1080 i/p, 720, 576, 16:9; 4:3, reprodukci zvuku s možným výběrem zvukové stopy, jednotlivé a současné zobrazení měřicích oken a tabulek, zobrazené tabulky musí obsahovat servisní data: Formát obrazu - poměr stran, snímková frekvence, Typ kódování + přenosová rychlost, Profil a PID, Zvuk: Typ kódování, přenosová rychlost, PID, Síťovou tabulku - Network, Provider, NID, ONID, TSID, SID, LCN, včetně signalizace datových služeb (HbbTV), tabulku s hodnotami přijímaného signálu podle zvoleného typu DVB, Merogram a Spectrogram, Mer by Carrier, Dynamic echoes , Shoulder Attenuation, Network delay margin, Constelační diagrampro všechny DVB, 
</t>
  </si>
  <si>
    <t>možnost ukládání a exportu náměrů z paměti do PC k pozdější analýze,
GPS - vnitřní  + možnost přpojení externí GPS,  Možnost ukládání náměrů o pokrytí signálem s GPS souřadnicemi a následný export do map, připojení k PC - ovládání z PC přes Ethernet port s vlastním html rozhraním, možnost tvoření kanálových plánů, měřících protokolů a zpětnou analýzu naměrů, možnost upgradu firmware,
ostatní funkce - 4K Frame Grabber, SCAN + TILT, multiple channel signal monitoring, video / audio streaming, web server</t>
  </si>
  <si>
    <t>Digitální multimetr</t>
  </si>
  <si>
    <t xml:space="preserve">Digitální multimetr
Auto Range, True RMS, automaticky obnovitelná proudová pojistka, funkce měření teploty, bezkontaktní detektor napětí AC, displej 6000 znaků,diodový test, měření frekvence, pulzní frekvence v %, přepínání impedance, funkce relativních hodnot, indikace nízkého stavu baterie, odolné pouzdro s ochranou z měkké gumy, 2x bezpečnostní měřicí kabel 
rozsah měření odporu 0,1 Ω - 60 MΩ, rozsah měření frekvence 10 Hz - 10 MHz, rozsah měření kapacity 0,001 nF - 60 mF, rozsah měření teploty -40 - 1000 °C, základní přesnost (±) 0,7 %, vnitřní odpor DC, AC 10 MΩ, kategorie měření CAT III 600 V, min. měřená hodnota V/DC 0.01 mV, min. měřená hodnota A/AC 0.1 µA, měření napětí AC/DC, typ měření, min. měřená hodnota A/DC0.1 µA, frekvenční rozsah 45 Hz - 400 Hz, min. měřená hodnota V/AC 0.01 mV, max. měřená hodnota A/AC 10 A, max. měřená hodnota V/DC, V/AC 600 V, měření proudu AC/DC
</t>
  </si>
  <si>
    <t>Analogový osciloskop</t>
  </si>
  <si>
    <t xml:space="preserve">Analogový osciloskop
Šířka pásma 10 MHz, počet analogových vstupů 1, displej / velikost obrazovky 5,5-6,5 x 4.5-5,5 cm, rozsah časové základny 0,1 µs/dílek - 0,1 s/dílek, vertikální vychylování 0,05/cm - 5 V/cm, vstupní impedance 1 MΩ, vstupy AC, DC, GND, rozsah vstupního napětí 400 V, napájení 230 V/AC,  kalibrované polohy spínače pro vertikální osu a časovou základnu, nastavitelné zaostření, intenzita a otáčení, vestavěná funkce Trigger (s externím Trigger vstupem), možnost zobrazení v módu X-Y. k dispozici funkce kalibrace sondy, včetně napájecího kabelu a izolované měřicí sondy 10 - 15 MHz.
</t>
  </si>
  <si>
    <t>Generátor funkcí</t>
  </si>
  <si>
    <t>3 MHz generátor funkcí - sinus, obdélník, trojúhelník, TTL
Rozlišení max. 0,1Hz; stabilita a přesnost ±20ppm, přímá digitální syntéza (DDS) snižující zkreslení a šum výstupního signálu, harmonické zkreslení sinus: -55dBc (v pásmu 0,1Hz ~ 200 kHz), výstupní úroveň 2mV PP  ~ 10V PP (50 Ω); DC offset±5V; 40dB atenuátor, frekvenční rozsah 0,1Hz~3MHz (sinus, obdélník), 0,1Hz~1MHz (trojúhelník), nastavitelná střída u obdélníkového průběhu 25% ~ 75% - do 1MHz, zobrazení napětí,  LED displej 6 dig., včetně síťového kabelu a měřícího kabelu</t>
  </si>
  <si>
    <t>svěrák</t>
  </si>
  <si>
    <t>Svěrák otočný,čelisti 125mm,max rozevření 10mm, upíncí síla 10KN,kovadlina</t>
  </si>
  <si>
    <t>šroubovák</t>
  </si>
  <si>
    <t>Sada 7ks ergonomická rukojeť z PP plastu, ocel S2, tvrdost HCR 58-60, dřík s matnou povrchovou úpravou-  šrobovák 3x75mm,5x100mm, 6x125mm, PH1x10mm, PH2x125mm,PZ1x100,PZ2x125mm, PH1x10mm, PH2x125mm,PZ1x100,PZ2x125mm</t>
  </si>
  <si>
    <t>pilníky</t>
  </si>
  <si>
    <t xml:space="preserve">Pilníky 200mm sada 5ks s plastovou rukojetí materiál T12,křížový sek střed., hrubosti 2, pilník plochý , kulatý, půlkulatý, čtyřhranný, trojúhelníkový </t>
  </si>
  <si>
    <t>pilníky  jehlové</t>
  </si>
  <si>
    <t>Sada 10ks diamantových jehlových pilníků 3x140mm, zrnitost P150, délka povlaku 50mm, jehlový pilník čtvercový, úsečový, kulatý, jazýčkový, mečovitý, obdélníkový, troúhelníkový, nožový, půlkulatý, plochý.</t>
  </si>
  <si>
    <t>rašple</t>
  </si>
  <si>
    <t>Rašple úsečová 250 mm s plastovou rukojetí, sek střední hrubosti</t>
  </si>
  <si>
    <t>Rašple kruhová250 mm s plastovou rukojetí, sek střední hrubosti</t>
  </si>
  <si>
    <t>imbus</t>
  </si>
  <si>
    <t>L-klíče imbus, vyrobené z kvalitní chrom-vanadové oceli, sada 9ks 1,5-2-2,5-3-4-5-6-8-10mm, s kuličkou.</t>
  </si>
  <si>
    <t>nůž odlamovací</t>
  </si>
  <si>
    <t>Nůž odlamovací s kovovou výstuhou, kolečkem, břit 18mm</t>
  </si>
  <si>
    <t>vrtačka stojanová</t>
  </si>
  <si>
    <t>Vrtačka stojanová s křížovým laserem pro lepší orientaci při vrtání, vyrobena z odolné litiny, sklíčidlo 16mm, typ motoru 220V/ 50Hz, příkon, 550W, rozsah otáček motoru 460-2 480min, možnost natočení stolu vrtačky</t>
  </si>
  <si>
    <t>cena za 1 ks bez DPH</t>
  </si>
  <si>
    <t>Celková cena za položku  v Kč bez DPH</t>
  </si>
  <si>
    <t>Dodavatel splňuje specifikaci - ANO/NE</t>
  </si>
  <si>
    <t>PARAMETRY NABÍZENÉHO ZBOŽÍ - DODAVATEL VYPLNÍ OBCHODNÍ NÁZEV ZBOŽÍ A TECHNICKOU SPECIFIKACI</t>
  </si>
  <si>
    <r>
      <t xml:space="preserve">Ano/ne                     </t>
    </r>
    <r>
      <rPr>
        <sz val="11"/>
        <color rgb="FFFF0000"/>
        <rFont val="Calibri"/>
        <family val="2"/>
        <charset val="238"/>
        <scheme val="minor"/>
      </rPr>
      <t>(doplní dodavatel)</t>
    </r>
  </si>
  <si>
    <t>doplní dodavatel</t>
  </si>
  <si>
    <t xml:space="preserve"> dodavatel nemusí doplnit</t>
  </si>
  <si>
    <t xml:space="preserve">                      doplní dodavatel</t>
  </si>
  <si>
    <t xml:space="preserve">                       doplní dodavatel</t>
  </si>
  <si>
    <t xml:space="preserve">             Ano/ne                 </t>
  </si>
  <si>
    <t xml:space="preserve">Ano/ne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</si>
</sst>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405]General"/>
    <numFmt numFmtId="165" formatCode="#,##0.0\ &quot;Kč&quot;"/>
    <numFmt numFmtId="166" formatCode="_-* #,##0.00\ [$Kč-405]_-;\-* #,##0.00\ [$Kč-405]_-;_-* &quot;-&quot;??\ [$Kč-405]_-;_-@_-"/>
    <numFmt numFmtId="167" formatCode="#,##0.00\ _K_č"/>
  </numFmts>
  <fonts count="20">
    <font>
      <sz val="11"/>
      <color theme="1"/>
      <name val="Calibri"/>
      <family val="2"/>
      <charset val="238"/>
      <scheme val="minor"/>
    </font>
    <font>
      <b/>
      <sz val="11"/>
      <color theme="1"/>
      <name val="Calibri"/>
      <family val="2"/>
      <charset val="238"/>
      <scheme val="minor"/>
    </font>
    <font>
      <b/>
      <sz val="11"/>
      <color rgb="FF000000"/>
      <name val="Calibri"/>
      <family val="2"/>
      <charset val="238"/>
      <scheme val="minor"/>
    </font>
    <font>
      <sz val="11"/>
      <color rgb="FF000000"/>
      <name val="Calibri"/>
      <family val="2"/>
      <charset val="238"/>
    </font>
    <font>
      <sz val="11"/>
      <name val="Calibri"/>
      <family val="2"/>
      <charset val="238"/>
      <scheme val="minor"/>
    </font>
    <font>
      <sz val="11"/>
      <color rgb="FF000000"/>
      <name val="Calibri"/>
      <family val="2"/>
      <charset val="238"/>
      <scheme val="minor"/>
    </font>
    <font>
      <sz val="11"/>
      <name val="Calibri"/>
      <family val="2"/>
      <charset val="238"/>
    </font>
    <font>
      <b/>
      <sz val="16"/>
      <color theme="1"/>
      <name val="Calibri"/>
      <family val="2"/>
      <charset val="238"/>
      <scheme val="minor"/>
    </font>
    <font>
      <b/>
      <sz val="20"/>
      <color theme="1"/>
      <name val="Calibri"/>
      <family val="2"/>
      <charset val="238"/>
      <scheme val="minor"/>
    </font>
    <font>
      <b/>
      <sz val="14"/>
      <color theme="1"/>
      <name val="Calibri"/>
      <family val="2"/>
      <charset val="238"/>
      <scheme val="minor"/>
    </font>
    <font>
      <b/>
      <sz val="11"/>
      <color rgb="FF000000"/>
      <name val="Calibri"/>
      <family val="2"/>
      <charset val="238"/>
    </font>
    <font>
      <sz val="11"/>
      <color rgb="FF000000"/>
      <name val="Ariel"/>
      <charset val="238"/>
    </font>
    <font>
      <sz val="10"/>
      <name val="Calibri"/>
      <family val="2"/>
      <charset val="238"/>
      <scheme val="minor"/>
    </font>
    <font>
      <sz val="11"/>
      <name val="Arial"/>
      <family val="2"/>
      <charset val="238"/>
    </font>
    <font>
      <sz val="12"/>
      <color rgb="FF000000"/>
      <name val="Ariel"/>
      <charset val="238"/>
    </font>
    <font>
      <sz val="12"/>
      <color rgb="FF000000"/>
      <name val="Calibri"/>
      <family val="2"/>
      <charset val="238"/>
    </font>
    <font>
      <b/>
      <sz val="9"/>
      <color indexed="81"/>
      <name val="Tahoma"/>
      <family val="2"/>
      <charset val="238"/>
    </font>
    <font>
      <sz val="9"/>
      <color indexed="81"/>
      <name val="Tahoma"/>
      <family val="2"/>
      <charset val="238"/>
    </font>
    <font>
      <sz val="10"/>
      <name val="Arial"/>
      <family val="2"/>
      <charset val="238"/>
    </font>
    <font>
      <sz val="11"/>
      <color rgb="FFFF0000"/>
      <name val="Calibri"/>
      <family val="2"/>
      <charset val="238"/>
      <scheme val="minor"/>
    </font>
  </fonts>
  <fills count="6">
    <fill>
      <patternFill patternType="none"/>
    </fill>
    <fill>
      <patternFill patternType="gray125"/>
    </fill>
    <fill>
      <patternFill patternType="solid">
        <fgColor rgb="FF00B0F0"/>
        <bgColor indexed="64"/>
      </patternFill>
    </fill>
    <fill>
      <patternFill patternType="solid">
        <fgColor theme="9" tint="0.59999389629810485"/>
        <bgColor indexed="64"/>
      </patternFill>
    </fill>
    <fill>
      <patternFill patternType="solid">
        <fgColor rgb="FFFFFF00"/>
        <bgColor indexed="64"/>
      </patternFill>
    </fill>
    <fill>
      <patternFill patternType="solid">
        <fgColor theme="0"/>
        <bgColor indexed="64"/>
      </patternFill>
    </fill>
  </fills>
  <borders count="15">
    <border>
      <left/>
      <right/>
      <top/>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double">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s>
  <cellStyleXfs count="3">
    <xf numFmtId="0" fontId="0" fillId="0" borderId="0"/>
    <xf numFmtId="164" fontId="3" fillId="0" borderId="0" applyBorder="0" applyProtection="0"/>
    <xf numFmtId="0" fontId="18" fillId="0" borderId="0"/>
  </cellStyleXfs>
  <cellXfs count="112">
    <xf numFmtId="0" fontId="0" fillId="0" borderId="0" xfId="0"/>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pplyProtection="1">
      <alignment horizontal="center" vertical="center" wrapText="1"/>
      <protection locked="0"/>
    </xf>
    <xf numFmtId="0" fontId="1" fillId="2" borderId="4" xfId="0" applyFont="1" applyFill="1" applyBorder="1" applyAlignment="1" applyProtection="1">
      <alignment horizontal="center" vertical="center" wrapText="1"/>
      <protection locked="0"/>
    </xf>
    <xf numFmtId="4" fontId="1" fillId="2" borderId="4" xfId="0" applyNumberFormat="1" applyFont="1" applyFill="1" applyBorder="1" applyAlignment="1" applyProtection="1">
      <alignment horizontal="center" vertical="center" wrapText="1"/>
      <protection locked="0"/>
    </xf>
    <xf numFmtId="164" fontId="4" fillId="0" borderId="5" xfId="1" applyFont="1" applyFill="1" applyBorder="1" applyAlignment="1" applyProtection="1">
      <alignment horizontal="center" vertical="center"/>
      <protection locked="0"/>
    </xf>
    <xf numFmtId="164" fontId="3" fillId="0" borderId="3" xfId="1" applyFont="1" applyFill="1" applyBorder="1" applyAlignment="1" applyProtection="1">
      <alignment vertical="center" wrapText="1"/>
    </xf>
    <xf numFmtId="164" fontId="4" fillId="0" borderId="3" xfId="1" applyFont="1" applyFill="1" applyBorder="1" applyAlignment="1" applyProtection="1">
      <alignment horizontal="center" vertical="center"/>
      <protection locked="0"/>
    </xf>
    <xf numFmtId="0" fontId="5" fillId="0" borderId="3" xfId="0" applyFont="1" applyBorder="1" applyAlignment="1">
      <alignment horizontal="center" vertical="center" wrapText="1"/>
    </xf>
    <xf numFmtId="4" fontId="5" fillId="3" borderId="3" xfId="0" applyNumberFormat="1" applyFont="1" applyFill="1" applyBorder="1" applyAlignment="1">
      <alignment horizontal="center" vertical="center"/>
    </xf>
    <xf numFmtId="164" fontId="4" fillId="0" borderId="3" xfId="1" applyFont="1" applyFill="1" applyBorder="1" applyAlignment="1" applyProtection="1">
      <alignment vertical="top" wrapText="1"/>
      <protection locked="0"/>
    </xf>
    <xf numFmtId="0" fontId="4" fillId="0" borderId="3" xfId="0" applyFont="1" applyBorder="1" applyAlignment="1">
      <alignment horizontal="left" vertical="center" wrapText="1"/>
    </xf>
    <xf numFmtId="164" fontId="4" fillId="0" borderId="3" xfId="1" applyFont="1" applyFill="1" applyBorder="1" applyAlignment="1" applyProtection="1">
      <alignment vertical="center" wrapText="1"/>
      <protection locked="0"/>
    </xf>
    <xf numFmtId="4" fontId="4" fillId="3" borderId="3" xfId="1" applyNumberFormat="1" applyFont="1" applyFill="1" applyBorder="1" applyAlignment="1" applyProtection="1">
      <alignment horizontal="center" vertical="center"/>
      <protection locked="0"/>
    </xf>
    <xf numFmtId="0" fontId="0" fillId="0" borderId="3" xfId="0" applyBorder="1" applyAlignment="1">
      <alignment vertical="center" wrapText="1"/>
    </xf>
    <xf numFmtId="164" fontId="3" fillId="0" borderId="3" xfId="1" applyFont="1" applyFill="1" applyBorder="1" applyAlignment="1" applyProtection="1">
      <alignment vertical="center" wrapText="1"/>
      <protection locked="0"/>
    </xf>
    <xf numFmtId="164" fontId="5" fillId="0" borderId="3" xfId="1" applyFont="1" applyFill="1" applyBorder="1" applyAlignment="1" applyProtection="1">
      <alignment horizontal="center" vertical="center"/>
      <protection locked="0"/>
    </xf>
    <xf numFmtId="4" fontId="5" fillId="3" borderId="3" xfId="1" applyNumberFormat="1" applyFont="1" applyFill="1" applyBorder="1" applyAlignment="1" applyProtection="1">
      <alignment horizontal="center" vertical="center"/>
      <protection locked="0"/>
    </xf>
    <xf numFmtId="165" fontId="5" fillId="3" borderId="3" xfId="0" applyNumberFormat="1" applyFont="1" applyFill="1" applyBorder="1" applyAlignment="1">
      <alignment horizontal="center" vertical="center"/>
    </xf>
    <xf numFmtId="4" fontId="1" fillId="0" borderId="0" xfId="0" applyNumberFormat="1" applyFont="1"/>
    <xf numFmtId="0" fontId="8" fillId="0" borderId="0" xfId="0" applyFont="1"/>
    <xf numFmtId="0" fontId="7" fillId="4" borderId="0" xfId="0" applyFont="1" applyFill="1"/>
    <xf numFmtId="164" fontId="4" fillId="0" borderId="3" xfId="1" applyFont="1" applyFill="1" applyBorder="1" applyAlignment="1" applyProtection="1">
      <alignment wrapText="1"/>
      <protection locked="0"/>
    </xf>
    <xf numFmtId="164" fontId="3" fillId="0" borderId="0" xfId="1" applyFont="1" applyFill="1" applyAlignment="1" applyProtection="1">
      <protection locked="0"/>
    </xf>
    <xf numFmtId="164" fontId="3" fillId="0" borderId="0" xfId="1" applyFont="1" applyFill="1" applyAlignment="1" applyProtection="1"/>
    <xf numFmtId="164" fontId="3" fillId="0" borderId="0" xfId="1" applyFont="1" applyFill="1" applyBorder="1" applyAlignment="1" applyProtection="1">
      <protection locked="0"/>
    </xf>
    <xf numFmtId="4" fontId="4" fillId="3" borderId="3" xfId="0" applyNumberFormat="1" applyFont="1" applyFill="1" applyBorder="1" applyAlignment="1">
      <alignment horizontal="center" vertical="center"/>
    </xf>
    <xf numFmtId="0" fontId="4" fillId="0" borderId="8" xfId="0" applyFont="1" applyBorder="1" applyAlignment="1">
      <alignment horizontal="center" vertical="center" wrapText="1"/>
    </xf>
    <xf numFmtId="0" fontId="6" fillId="0" borderId="3" xfId="0" applyFont="1" applyBorder="1" applyAlignment="1">
      <alignment vertical="center" wrapText="1"/>
    </xf>
    <xf numFmtId="0" fontId="12" fillId="0" borderId="3" xfId="0" applyFont="1" applyBorder="1" applyAlignment="1">
      <alignment vertical="center" wrapText="1"/>
    </xf>
    <xf numFmtId="4" fontId="4" fillId="3" borderId="3" xfId="0" applyNumberFormat="1" applyFont="1" applyFill="1" applyBorder="1" applyAlignment="1">
      <alignment horizontal="center" vertical="center" wrapText="1"/>
    </xf>
    <xf numFmtId="0" fontId="4" fillId="0" borderId="3" xfId="0" applyFont="1" applyBorder="1" applyAlignment="1">
      <alignment vertical="center" wrapText="1"/>
    </xf>
    <xf numFmtId="4" fontId="5" fillId="3" borderId="3" xfId="0" applyNumberFormat="1" applyFont="1" applyFill="1" applyBorder="1" applyAlignment="1">
      <alignment horizontal="center"/>
    </xf>
    <xf numFmtId="0" fontId="5" fillId="0" borderId="3" xfId="0" applyFont="1" applyBorder="1" applyAlignment="1">
      <alignment horizontal="center" vertical="top" wrapText="1"/>
    </xf>
    <xf numFmtId="0" fontId="13" fillId="0" borderId="3" xfId="0" applyFont="1" applyBorder="1" applyAlignment="1">
      <alignment vertical="center" wrapText="1"/>
    </xf>
    <xf numFmtId="0" fontId="0" fillId="0" borderId="3" xfId="0" applyBorder="1" applyAlignment="1">
      <alignment wrapText="1"/>
    </xf>
    <xf numFmtId="4" fontId="5" fillId="3" borderId="7" xfId="0" applyNumberFormat="1" applyFont="1" applyFill="1" applyBorder="1" applyAlignment="1">
      <alignment horizontal="center" vertical="center"/>
    </xf>
    <xf numFmtId="0" fontId="6" fillId="0" borderId="3" xfId="0" applyFont="1" applyBorder="1" applyAlignment="1">
      <alignment horizontal="left" vertical="center"/>
    </xf>
    <xf numFmtId="164" fontId="3" fillId="0" borderId="3" xfId="1" applyFont="1" applyFill="1" applyBorder="1" applyAlignment="1" applyProtection="1">
      <alignment vertical="center"/>
      <protection locked="0"/>
    </xf>
    <xf numFmtId="164" fontId="3" fillId="5" borderId="3" xfId="1" applyFont="1" applyFill="1" applyBorder="1" applyAlignment="1" applyProtection="1">
      <alignment vertical="center" wrapText="1"/>
      <protection locked="0"/>
    </xf>
    <xf numFmtId="164" fontId="3" fillId="5" borderId="3" xfId="1" applyFont="1" applyFill="1" applyBorder="1" applyAlignment="1" applyProtection="1">
      <alignment vertical="center" wrapText="1"/>
    </xf>
    <xf numFmtId="0" fontId="6" fillId="0" borderId="3" xfId="0" applyFont="1" applyBorder="1" applyAlignment="1">
      <alignment vertical="top" wrapText="1"/>
    </xf>
    <xf numFmtId="0" fontId="4" fillId="0" borderId="9" xfId="0" applyFont="1" applyBorder="1" applyAlignment="1">
      <alignment vertical="center" wrapText="1"/>
    </xf>
    <xf numFmtId="164" fontId="14" fillId="0" borderId="3" xfId="1" applyFont="1" applyFill="1" applyBorder="1" applyAlignment="1" applyProtection="1">
      <alignment vertical="center" wrapText="1"/>
    </xf>
    <xf numFmtId="164" fontId="11" fillId="0" borderId="3" xfId="1" applyFont="1" applyFill="1" applyBorder="1" applyAlignment="1" applyProtection="1">
      <alignment vertical="center" wrapText="1"/>
    </xf>
    <xf numFmtId="4" fontId="5" fillId="3" borderId="0" xfId="1" applyNumberFormat="1" applyFont="1" applyFill="1" applyAlignment="1" applyProtection="1">
      <alignment horizontal="center" vertical="center"/>
      <protection locked="0"/>
    </xf>
    <xf numFmtId="0" fontId="6" fillId="0" borderId="3" xfId="0" applyFont="1" applyBorder="1" applyAlignment="1">
      <alignment vertical="center"/>
    </xf>
    <xf numFmtId="164" fontId="15" fillId="0" borderId="0" xfId="1" applyFont="1" applyFill="1" applyAlignment="1" applyProtection="1">
      <alignment vertical="center" wrapText="1"/>
      <protection locked="0"/>
    </xf>
    <xf numFmtId="164" fontId="15" fillId="0" borderId="3" xfId="1" applyFont="1" applyFill="1" applyBorder="1" applyAlignment="1" applyProtection="1">
      <alignment vertical="center" wrapText="1"/>
      <protection locked="0"/>
    </xf>
    <xf numFmtId="164" fontId="4" fillId="0" borderId="3" xfId="1" applyFont="1" applyFill="1" applyBorder="1" applyAlignment="1" applyProtection="1">
      <alignment horizontal="center" vertical="top" wrapText="1"/>
      <protection locked="0"/>
    </xf>
    <xf numFmtId="0" fontId="5" fillId="0" borderId="3" xfId="0" applyFont="1" applyBorder="1" applyAlignment="1">
      <alignment wrapText="1"/>
    </xf>
    <xf numFmtId="164" fontId="4" fillId="0" borderId="3" xfId="1" applyFont="1" applyFill="1" applyBorder="1" applyAlignment="1" applyProtection="1">
      <alignment horizontal="center" vertical="top"/>
      <protection locked="0"/>
    </xf>
    <xf numFmtId="0" fontId="5" fillId="0" borderId="3" xfId="0" applyFont="1" applyBorder="1" applyAlignment="1">
      <alignment horizontal="left" wrapText="1"/>
    </xf>
    <xf numFmtId="164" fontId="12" fillId="0" borderId="3" xfId="1" applyFont="1" applyFill="1" applyBorder="1" applyAlignment="1" applyProtection="1">
      <protection locked="0"/>
    </xf>
    <xf numFmtId="164" fontId="4" fillId="0" borderId="3" xfId="1" applyFont="1" applyFill="1" applyBorder="1" applyAlignment="1" applyProtection="1">
      <protection locked="0"/>
    </xf>
    <xf numFmtId="0" fontId="5" fillId="0" borderId="0" xfId="0" applyFont="1" applyBorder="1" applyAlignment="1">
      <alignment vertical="top" wrapText="1"/>
    </xf>
    <xf numFmtId="0" fontId="5" fillId="0" borderId="11" xfId="0" applyFont="1" applyBorder="1" applyAlignment="1">
      <alignment vertical="top" wrapText="1"/>
    </xf>
    <xf numFmtId="0" fontId="0" fillId="0" borderId="0" xfId="0" applyBorder="1" applyAlignment="1">
      <alignment vertical="center" wrapText="1"/>
    </xf>
    <xf numFmtId="164" fontId="4" fillId="0" borderId="5" xfId="1" applyFont="1" applyFill="1" applyBorder="1" applyAlignment="1" applyProtection="1">
      <alignment vertical="top" wrapText="1"/>
      <protection locked="0"/>
    </xf>
    <xf numFmtId="167" fontId="4" fillId="3" borderId="6" xfId="1" applyNumberFormat="1" applyFont="1" applyFill="1" applyBorder="1" applyAlignment="1" applyProtection="1">
      <alignment horizontal="center" vertical="center"/>
      <protection locked="0"/>
    </xf>
    <xf numFmtId="164" fontId="3" fillId="0" borderId="12" xfId="1" applyFont="1" applyFill="1" applyBorder="1" applyAlignment="1" applyProtection="1">
      <alignment vertical="center"/>
    </xf>
    <xf numFmtId="167" fontId="4" fillId="3" borderId="7" xfId="1" applyNumberFormat="1" applyFont="1" applyFill="1" applyBorder="1" applyAlignment="1" applyProtection="1">
      <alignment horizontal="center" vertical="center"/>
      <protection locked="0"/>
    </xf>
    <xf numFmtId="164" fontId="4" fillId="0" borderId="3" xfId="1" applyFont="1" applyFill="1" applyBorder="1" applyAlignment="1" applyProtection="1">
      <alignment horizontal="center"/>
      <protection locked="0"/>
    </xf>
    <xf numFmtId="164" fontId="4" fillId="3" borderId="7" xfId="1" applyFont="1" applyFill="1" applyBorder="1" applyAlignment="1" applyProtection="1">
      <alignment horizontal="center"/>
      <protection locked="0"/>
    </xf>
    <xf numFmtId="166" fontId="9" fillId="0" borderId="0" xfId="0" applyNumberFormat="1" applyFont="1"/>
    <xf numFmtId="166" fontId="10" fillId="5" borderId="0" xfId="1" applyNumberFormat="1" applyFont="1" applyFill="1" applyBorder="1" applyAlignment="1" applyProtection="1">
      <alignment horizontal="center"/>
      <protection locked="0"/>
    </xf>
    <xf numFmtId="164" fontId="3" fillId="0" borderId="3" xfId="1" applyFont="1" applyFill="1" applyBorder="1" applyAlignment="1" applyProtection="1">
      <alignment vertical="center"/>
    </xf>
    <xf numFmtId="164" fontId="6" fillId="0" borderId="3" xfId="1" applyFont="1" applyFill="1" applyBorder="1" applyAlignment="1" applyProtection="1">
      <alignment vertical="center"/>
    </xf>
    <xf numFmtId="164" fontId="4" fillId="3" borderId="9" xfId="1" applyFont="1" applyFill="1" applyBorder="1" applyAlignment="1" applyProtection="1">
      <alignment horizontal="center" vertical="center"/>
      <protection locked="0"/>
    </xf>
    <xf numFmtId="0" fontId="0" fillId="0" borderId="5" xfId="0" applyBorder="1" applyAlignment="1">
      <alignment horizontal="center" vertical="center"/>
    </xf>
    <xf numFmtId="0" fontId="0" fillId="0" borderId="10" xfId="0" applyBorder="1" applyAlignment="1">
      <alignment horizontal="center" vertical="center"/>
    </xf>
    <xf numFmtId="167" fontId="4" fillId="3" borderId="9" xfId="1" applyNumberFormat="1" applyFont="1" applyFill="1" applyBorder="1" applyAlignment="1" applyProtection="1">
      <alignment horizontal="center" vertical="center"/>
      <protection locked="0"/>
    </xf>
    <xf numFmtId="0" fontId="0" fillId="0" borderId="5" xfId="0" applyBorder="1" applyAlignment="1">
      <alignment horizontal="center"/>
    </xf>
    <xf numFmtId="0" fontId="0" fillId="0" borderId="10" xfId="0" applyBorder="1" applyAlignment="1">
      <alignment horizontal="center"/>
    </xf>
    <xf numFmtId="164" fontId="3" fillId="0" borderId="3" xfId="1" applyFont="1" applyFill="1" applyBorder="1" applyAlignment="1" applyProtection="1">
      <alignment vertical="center" wrapText="1"/>
    </xf>
    <xf numFmtId="0" fontId="0" fillId="0" borderId="3" xfId="0" applyBorder="1" applyAlignment="1">
      <alignment vertical="center" wrapText="1"/>
    </xf>
    <xf numFmtId="164" fontId="3" fillId="0" borderId="8" xfId="1" applyFont="1" applyFill="1" applyBorder="1" applyAlignment="1" applyProtection="1">
      <alignment vertical="center" wrapText="1"/>
    </xf>
    <xf numFmtId="0" fontId="0" fillId="0" borderId="8" xfId="0" applyBorder="1" applyAlignment="1">
      <alignment vertical="center" wrapText="1"/>
    </xf>
    <xf numFmtId="164" fontId="4" fillId="0" borderId="0" xfId="1" applyFont="1" applyFill="1" applyBorder="1" applyAlignment="1" applyProtection="1">
      <alignment vertical="top" wrapText="1"/>
      <protection locked="0"/>
    </xf>
    <xf numFmtId="0" fontId="0" fillId="0" borderId="0" xfId="0" applyBorder="1" applyAlignment="1">
      <alignment vertical="top" wrapText="1"/>
    </xf>
    <xf numFmtId="164" fontId="4" fillId="0" borderId="3" xfId="1" applyFont="1" applyFill="1" applyBorder="1" applyAlignment="1" applyProtection="1">
      <alignment horizontal="center" vertical="center"/>
      <protection locked="0"/>
    </xf>
    <xf numFmtId="0" fontId="0" fillId="0" borderId="3" xfId="0" applyBorder="1" applyAlignment="1">
      <alignment horizontal="center" vertical="center"/>
    </xf>
    <xf numFmtId="167" fontId="4" fillId="3" borderId="3" xfId="1" applyNumberFormat="1" applyFont="1" applyFill="1" applyBorder="1" applyAlignment="1" applyProtection="1">
      <alignment horizontal="center" vertical="center"/>
      <protection locked="0"/>
    </xf>
    <xf numFmtId="4" fontId="1" fillId="2" borderId="7" xfId="0" applyNumberFormat="1" applyFont="1" applyFill="1" applyBorder="1" applyAlignment="1" applyProtection="1">
      <alignment horizontal="center" vertical="center" wrapText="1"/>
      <protection locked="0"/>
    </xf>
    <xf numFmtId="4" fontId="5" fillId="0" borderId="13" xfId="1" applyNumberFormat="1" applyFont="1" applyFill="1" applyBorder="1" applyAlignment="1" applyProtection="1">
      <alignment horizontal="center" vertical="center"/>
      <protection locked="0"/>
    </xf>
    <xf numFmtId="4" fontId="5" fillId="0" borderId="7" xfId="1" applyNumberFormat="1" applyFont="1" applyFill="1" applyBorder="1" applyAlignment="1" applyProtection="1">
      <alignment horizontal="center" vertical="center"/>
      <protection locked="0"/>
    </xf>
    <xf numFmtId="4" fontId="4" fillId="0" borderId="7" xfId="1" applyNumberFormat="1" applyFont="1" applyFill="1" applyBorder="1" applyAlignment="1" applyProtection="1">
      <alignment horizontal="center" vertical="center"/>
      <protection locked="0"/>
    </xf>
    <xf numFmtId="4" fontId="3" fillId="0" borderId="14" xfId="1" applyNumberFormat="1" applyFont="1" applyFill="1" applyBorder="1" applyAlignment="1" applyProtection="1">
      <alignment horizontal="center" vertical="center"/>
      <protection locked="0"/>
    </xf>
    <xf numFmtId="4" fontId="3" fillId="0" borderId="6" xfId="1" applyNumberFormat="1" applyFont="1" applyFill="1" applyBorder="1" applyAlignment="1" applyProtection="1">
      <alignment horizontal="center" vertical="center"/>
      <protection locked="0"/>
    </xf>
    <xf numFmtId="4" fontId="3" fillId="0" borderId="13" xfId="1" applyNumberFormat="1" applyFont="1" applyFill="1" applyBorder="1" applyAlignment="1" applyProtection="1">
      <alignment horizontal="center" vertical="center"/>
      <protection locked="0"/>
    </xf>
    <xf numFmtId="2" fontId="3" fillId="0" borderId="7" xfId="1" applyNumberFormat="1" applyFont="1" applyFill="1" applyBorder="1" applyAlignment="1" applyProtection="1">
      <alignment horizontal="center" vertical="center"/>
      <protection locked="0"/>
    </xf>
    <xf numFmtId="2" fontId="0" fillId="0" borderId="7" xfId="0" applyNumberFormat="1" applyBorder="1" applyAlignment="1">
      <alignment horizontal="center" vertical="center"/>
    </xf>
    <xf numFmtId="2" fontId="3" fillId="0" borderId="7" xfId="1" applyNumberFormat="1" applyFont="1" applyFill="1" applyBorder="1" applyAlignment="1" applyProtection="1">
      <alignment horizontal="center" vertical="center"/>
      <protection locked="0"/>
    </xf>
    <xf numFmtId="4" fontId="3" fillId="0" borderId="7" xfId="1" applyNumberFormat="1" applyFont="1" applyFill="1" applyBorder="1" applyAlignment="1" applyProtection="1">
      <alignment horizontal="center" vertical="center"/>
      <protection locked="0"/>
    </xf>
    <xf numFmtId="2" fontId="3" fillId="0" borderId="14" xfId="1" applyNumberFormat="1" applyFont="1" applyFill="1" applyBorder="1" applyAlignment="1" applyProtection="1">
      <alignment horizontal="center" vertical="center"/>
      <protection locked="0"/>
    </xf>
    <xf numFmtId="2" fontId="0" fillId="0" borderId="6" xfId="0" applyNumberFormat="1" applyBorder="1" applyAlignment="1">
      <alignment horizontal="center" vertical="center"/>
    </xf>
    <xf numFmtId="2" fontId="0" fillId="0" borderId="13" xfId="0" applyNumberFormat="1" applyBorder="1" applyAlignment="1">
      <alignment horizontal="center" vertical="center"/>
    </xf>
    <xf numFmtId="2" fontId="6" fillId="0" borderId="7" xfId="1" applyNumberFormat="1" applyFont="1" applyFill="1" applyBorder="1" applyAlignment="1" applyProtection="1">
      <alignment horizontal="center"/>
      <protection locked="0"/>
    </xf>
    <xf numFmtId="0" fontId="0" fillId="0" borderId="3" xfId="0" applyBorder="1"/>
    <xf numFmtId="0" fontId="0" fillId="0" borderId="0" xfId="0" applyBorder="1"/>
    <xf numFmtId="0" fontId="19" fillId="0" borderId="3" xfId="0" applyFont="1" applyBorder="1" applyAlignment="1">
      <alignment horizontal="center" vertical="center" wrapText="1"/>
    </xf>
    <xf numFmtId="0" fontId="5" fillId="0" borderId="9" xfId="0" applyFont="1" applyBorder="1" applyAlignment="1">
      <alignment horizontal="center" vertical="center" wrapText="1"/>
    </xf>
    <xf numFmtId="0" fontId="0" fillId="0" borderId="5" xfId="0" applyBorder="1" applyAlignment="1">
      <alignment horizontal="center" vertical="center" wrapText="1"/>
    </xf>
    <xf numFmtId="0" fontId="0" fillId="0" borderId="10" xfId="0" applyBorder="1" applyAlignment="1">
      <alignment horizontal="center" vertical="center" wrapText="1"/>
    </xf>
    <xf numFmtId="0" fontId="19" fillId="0" borderId="9" xfId="0" applyFont="1" applyBorder="1" applyAlignment="1">
      <alignment vertical="center"/>
    </xf>
    <xf numFmtId="0" fontId="19" fillId="0" borderId="5" xfId="0" applyFont="1" applyBorder="1" applyAlignment="1">
      <alignment vertical="center"/>
    </xf>
    <xf numFmtId="0" fontId="19" fillId="0" borderId="10" xfId="0" applyFont="1" applyBorder="1" applyAlignment="1">
      <alignment vertical="center"/>
    </xf>
    <xf numFmtId="0" fontId="0" fillId="0" borderId="9" xfId="0" applyBorder="1" applyAlignment="1">
      <alignment vertical="center"/>
    </xf>
    <xf numFmtId="0" fontId="0" fillId="0" borderId="5" xfId="0" applyBorder="1" applyAlignment="1">
      <alignment vertical="center"/>
    </xf>
    <xf numFmtId="0" fontId="0" fillId="0" borderId="10" xfId="0" applyBorder="1" applyAlignment="1">
      <alignment vertical="center"/>
    </xf>
    <xf numFmtId="0" fontId="19" fillId="0" borderId="9" xfId="0" applyFont="1" applyBorder="1" applyAlignment="1">
      <alignment horizontal="center" vertical="center" wrapText="1"/>
    </xf>
  </cellXfs>
  <cellStyles count="3">
    <cellStyle name="Excel Built-in Normal" xfId="1"/>
    <cellStyle name="Normální" xfId="0" builtinId="0"/>
    <cellStyle name="Normální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www.az-hobby.cz/p/16067/kleste-stipaci-bocni-115mm-s-perkem-extol-craft"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117"/>
  <sheetViews>
    <sheetView tabSelected="1" topLeftCell="A103" zoomScale="80" zoomScaleNormal="80" workbookViewId="0">
      <selection activeCell="N116" sqref="N116"/>
    </sheetView>
  </sheetViews>
  <sheetFormatPr defaultRowHeight="15"/>
  <cols>
    <col min="2" max="2" width="24.28515625" customWidth="1"/>
    <col min="3" max="3" width="72.7109375" customWidth="1"/>
    <col min="4" max="4" width="9.42578125" customWidth="1"/>
    <col min="5" max="5" width="15.5703125" customWidth="1"/>
    <col min="6" max="6" width="20.85546875" customWidth="1"/>
    <col min="7" max="7" width="24.28515625" customWidth="1"/>
    <col min="8" max="8" width="44.28515625" customWidth="1"/>
  </cols>
  <sheetData>
    <row r="1" spans="1:8" ht="26.25">
      <c r="C1" s="21" t="s">
        <v>145</v>
      </c>
    </row>
    <row r="3" spans="1:8" ht="21">
      <c r="C3" s="22" t="s">
        <v>3</v>
      </c>
    </row>
    <row r="4" spans="1:8" ht="15.75" thickBot="1"/>
    <row r="5" spans="1:8" ht="60.75" thickBot="1">
      <c r="A5" s="1" t="s">
        <v>0</v>
      </c>
      <c r="B5" s="2" t="s">
        <v>1</v>
      </c>
      <c r="C5" s="3" t="s">
        <v>144</v>
      </c>
      <c r="D5" s="4" t="s">
        <v>2</v>
      </c>
      <c r="E5" s="5" t="s">
        <v>191</v>
      </c>
      <c r="F5" s="84" t="s">
        <v>192</v>
      </c>
      <c r="G5" s="84" t="s">
        <v>193</v>
      </c>
      <c r="H5" s="84" t="s">
        <v>194</v>
      </c>
    </row>
    <row r="6" spans="1:8" ht="174" thickTop="1">
      <c r="B6" s="35" t="s">
        <v>143</v>
      </c>
      <c r="C6" s="49" t="s">
        <v>142</v>
      </c>
      <c r="D6" s="9">
        <v>5</v>
      </c>
      <c r="E6" s="10"/>
      <c r="F6" s="85">
        <f t="shared" ref="F6:F34" si="0">D6*E6</f>
        <v>0</v>
      </c>
      <c r="G6" s="9" t="s">
        <v>195</v>
      </c>
      <c r="H6" s="101" t="s">
        <v>196</v>
      </c>
    </row>
    <row r="7" spans="1:8" ht="173.25">
      <c r="B7" s="35" t="s">
        <v>141</v>
      </c>
      <c r="C7" s="48" t="s">
        <v>140</v>
      </c>
      <c r="D7" s="9">
        <v>5</v>
      </c>
      <c r="E7" s="10"/>
      <c r="F7" s="86">
        <f t="shared" si="0"/>
        <v>0</v>
      </c>
      <c r="G7" s="9" t="s">
        <v>195</v>
      </c>
      <c r="H7" s="101" t="s">
        <v>196</v>
      </c>
    </row>
    <row r="8" spans="1:8" ht="30">
      <c r="B8" s="35" t="s">
        <v>139</v>
      </c>
      <c r="C8" s="29" t="s">
        <v>138</v>
      </c>
      <c r="D8" s="9">
        <v>10</v>
      </c>
      <c r="E8" s="10"/>
      <c r="F8" s="86">
        <f t="shared" si="0"/>
        <v>0</v>
      </c>
      <c r="G8" s="9" t="s">
        <v>195</v>
      </c>
      <c r="H8" s="99" t="s">
        <v>197</v>
      </c>
    </row>
    <row r="9" spans="1:8" ht="30">
      <c r="B9" s="35" t="s">
        <v>137</v>
      </c>
      <c r="C9" s="29" t="s">
        <v>136</v>
      </c>
      <c r="D9" s="9">
        <v>10</v>
      </c>
      <c r="E9" s="10"/>
      <c r="F9" s="86">
        <f t="shared" si="0"/>
        <v>0</v>
      </c>
      <c r="G9" s="9" t="s">
        <v>195</v>
      </c>
      <c r="H9" s="99" t="s">
        <v>197</v>
      </c>
    </row>
    <row r="10" spans="1:8" ht="30">
      <c r="B10" s="29" t="s">
        <v>135</v>
      </c>
      <c r="C10" s="29" t="s">
        <v>134</v>
      </c>
      <c r="D10" s="9">
        <v>10</v>
      </c>
      <c r="E10" s="10"/>
      <c r="F10" s="86">
        <f t="shared" si="0"/>
        <v>0</v>
      </c>
      <c r="G10" s="9" t="s">
        <v>195</v>
      </c>
      <c r="H10" s="99" t="s">
        <v>197</v>
      </c>
    </row>
    <row r="11" spans="1:8" ht="30">
      <c r="B11" s="29" t="s">
        <v>133</v>
      </c>
      <c r="C11" s="29" t="s">
        <v>132</v>
      </c>
      <c r="D11" s="9">
        <v>10</v>
      </c>
      <c r="E11" s="10"/>
      <c r="F11" s="86">
        <f t="shared" si="0"/>
        <v>0</v>
      </c>
      <c r="G11" s="9" t="s">
        <v>195</v>
      </c>
      <c r="H11" s="99" t="s">
        <v>197</v>
      </c>
    </row>
    <row r="12" spans="1:8" ht="30">
      <c r="B12" s="29" t="s">
        <v>131</v>
      </c>
      <c r="C12" s="29" t="s">
        <v>130</v>
      </c>
      <c r="D12" s="9">
        <v>10</v>
      </c>
      <c r="E12" s="10"/>
      <c r="F12" s="86">
        <f t="shared" si="0"/>
        <v>0</v>
      </c>
      <c r="G12" s="9" t="s">
        <v>195</v>
      </c>
      <c r="H12" s="99" t="s">
        <v>197</v>
      </c>
    </row>
    <row r="13" spans="1:8" ht="30">
      <c r="B13" s="29" t="s">
        <v>129</v>
      </c>
      <c r="C13" s="47" t="s">
        <v>128</v>
      </c>
      <c r="D13" s="9">
        <v>6</v>
      </c>
      <c r="E13" s="10"/>
      <c r="F13" s="86">
        <f t="shared" si="0"/>
        <v>0</v>
      </c>
      <c r="G13" s="9" t="s">
        <v>195</v>
      </c>
      <c r="H13" s="99" t="s">
        <v>197</v>
      </c>
    </row>
    <row r="14" spans="1:8" ht="30">
      <c r="B14" s="29" t="s">
        <v>127</v>
      </c>
      <c r="C14" s="47" t="s">
        <v>126</v>
      </c>
      <c r="D14" s="9">
        <v>6</v>
      </c>
      <c r="E14" s="10"/>
      <c r="F14" s="86">
        <f t="shared" si="0"/>
        <v>0</v>
      </c>
      <c r="G14" s="9" t="s">
        <v>195</v>
      </c>
      <c r="H14" s="99" t="s">
        <v>197</v>
      </c>
    </row>
    <row r="15" spans="1:8" ht="30">
      <c r="B15" s="29" t="s">
        <v>125</v>
      </c>
      <c r="C15" s="29" t="s">
        <v>124</v>
      </c>
      <c r="D15" s="9">
        <v>10</v>
      </c>
      <c r="E15" s="10"/>
      <c r="F15" s="86">
        <f t="shared" si="0"/>
        <v>0</v>
      </c>
      <c r="G15" s="9" t="s">
        <v>195</v>
      </c>
      <c r="H15" s="99" t="s">
        <v>197</v>
      </c>
    </row>
    <row r="16" spans="1:8" ht="30">
      <c r="B16" s="29" t="s">
        <v>123</v>
      </c>
      <c r="C16" s="29" t="s">
        <v>123</v>
      </c>
      <c r="D16" s="9">
        <v>10</v>
      </c>
      <c r="E16" s="10"/>
      <c r="F16" s="86">
        <f t="shared" si="0"/>
        <v>0</v>
      </c>
      <c r="G16" s="9" t="s">
        <v>195</v>
      </c>
      <c r="H16" s="99" t="s">
        <v>197</v>
      </c>
    </row>
    <row r="17" spans="2:8" ht="45">
      <c r="B17" s="29" t="s">
        <v>122</v>
      </c>
      <c r="C17" s="29" t="s">
        <v>121</v>
      </c>
      <c r="D17" s="9">
        <v>4</v>
      </c>
      <c r="E17" s="10"/>
      <c r="F17" s="86">
        <f t="shared" si="0"/>
        <v>0</v>
      </c>
      <c r="G17" s="9" t="s">
        <v>195</v>
      </c>
      <c r="H17" s="99" t="s">
        <v>197</v>
      </c>
    </row>
    <row r="18" spans="2:8" ht="30">
      <c r="B18" s="29" t="s">
        <v>120</v>
      </c>
      <c r="C18" s="29" t="s">
        <v>119</v>
      </c>
      <c r="D18" s="9">
        <v>10</v>
      </c>
      <c r="E18" s="37"/>
      <c r="F18" s="86">
        <f t="shared" si="0"/>
        <v>0</v>
      </c>
      <c r="G18" s="9" t="s">
        <v>195</v>
      </c>
      <c r="H18" s="99" t="s">
        <v>197</v>
      </c>
    </row>
    <row r="19" spans="2:8" ht="30">
      <c r="B19" s="29" t="s">
        <v>118</v>
      </c>
      <c r="C19" s="29" t="s">
        <v>117</v>
      </c>
      <c r="D19" s="9">
        <v>6</v>
      </c>
      <c r="E19" s="37"/>
      <c r="F19" s="86">
        <f t="shared" si="0"/>
        <v>0</v>
      </c>
      <c r="G19" s="9" t="s">
        <v>195</v>
      </c>
      <c r="H19" s="99" t="s">
        <v>197</v>
      </c>
    </row>
    <row r="20" spans="2:8" ht="45">
      <c r="B20" s="29" t="s">
        <v>116</v>
      </c>
      <c r="C20" s="29" t="s">
        <v>115</v>
      </c>
      <c r="D20" s="9">
        <v>6</v>
      </c>
      <c r="E20" s="37"/>
      <c r="F20" s="86">
        <f t="shared" si="0"/>
        <v>0</v>
      </c>
      <c r="G20" s="9" t="s">
        <v>195</v>
      </c>
      <c r="H20" s="99" t="s">
        <v>197</v>
      </c>
    </row>
    <row r="21" spans="2:8" ht="60">
      <c r="B21" s="35" t="s">
        <v>114</v>
      </c>
      <c r="C21" s="15" t="s">
        <v>113</v>
      </c>
      <c r="D21" s="17">
        <v>10</v>
      </c>
      <c r="E21" s="46"/>
      <c r="F21" s="86">
        <f t="shared" si="0"/>
        <v>0</v>
      </c>
      <c r="G21" s="9" t="s">
        <v>195</v>
      </c>
      <c r="H21" s="99" t="s">
        <v>197</v>
      </c>
    </row>
    <row r="22" spans="2:8" ht="30">
      <c r="B22" s="35" t="s">
        <v>112</v>
      </c>
      <c r="C22" s="15" t="s">
        <v>111</v>
      </c>
      <c r="D22" s="34">
        <v>10</v>
      </c>
      <c r="E22" s="33"/>
      <c r="F22" s="86">
        <f t="shared" si="0"/>
        <v>0</v>
      </c>
      <c r="G22" s="9" t="s">
        <v>195</v>
      </c>
      <c r="H22" s="99" t="s">
        <v>197</v>
      </c>
    </row>
    <row r="23" spans="2:8" ht="30">
      <c r="B23" s="35" t="s">
        <v>110</v>
      </c>
      <c r="C23" s="29" t="s">
        <v>109</v>
      </c>
      <c r="D23" s="34">
        <v>10</v>
      </c>
      <c r="E23" s="33"/>
      <c r="F23" s="86">
        <f t="shared" si="0"/>
        <v>0</v>
      </c>
      <c r="G23" s="9" t="s">
        <v>195</v>
      </c>
      <c r="H23" s="99" t="s">
        <v>197</v>
      </c>
    </row>
    <row r="24" spans="2:8" ht="30">
      <c r="B24" s="35" t="s">
        <v>108</v>
      </c>
      <c r="C24" s="15" t="s">
        <v>107</v>
      </c>
      <c r="D24" s="34">
        <v>10</v>
      </c>
      <c r="E24" s="33"/>
      <c r="F24" s="86">
        <f t="shared" si="0"/>
        <v>0</v>
      </c>
      <c r="G24" s="9" t="s">
        <v>195</v>
      </c>
      <c r="H24" s="99" t="s">
        <v>197</v>
      </c>
    </row>
    <row r="25" spans="2:8" ht="30">
      <c r="B25" s="35" t="s">
        <v>106</v>
      </c>
      <c r="C25" s="15" t="s">
        <v>105</v>
      </c>
      <c r="D25" s="34">
        <v>6</v>
      </c>
      <c r="E25" s="33"/>
      <c r="F25" s="86">
        <f t="shared" si="0"/>
        <v>0</v>
      </c>
      <c r="G25" s="9" t="s">
        <v>195</v>
      </c>
      <c r="H25" s="99" t="s">
        <v>197</v>
      </c>
    </row>
    <row r="26" spans="2:8" ht="30">
      <c r="B26" s="35" t="s">
        <v>104</v>
      </c>
      <c r="C26" s="15" t="s">
        <v>103</v>
      </c>
      <c r="D26" s="34">
        <v>10</v>
      </c>
      <c r="E26" s="33"/>
      <c r="F26" s="86">
        <f t="shared" si="0"/>
        <v>0</v>
      </c>
      <c r="G26" s="9" t="s">
        <v>195</v>
      </c>
      <c r="H26" s="99" t="s">
        <v>197</v>
      </c>
    </row>
    <row r="27" spans="2:8" ht="60">
      <c r="B27" s="35" t="s">
        <v>102</v>
      </c>
      <c r="C27" s="15" t="s">
        <v>101</v>
      </c>
      <c r="D27" s="9">
        <v>10</v>
      </c>
      <c r="E27" s="33"/>
      <c r="F27" s="86">
        <f t="shared" si="0"/>
        <v>0</v>
      </c>
      <c r="G27" s="9" t="s">
        <v>195</v>
      </c>
      <c r="H27" s="99" t="s">
        <v>197</v>
      </c>
    </row>
    <row r="28" spans="2:8" ht="30">
      <c r="B28" s="35" t="s">
        <v>100</v>
      </c>
      <c r="C28" s="15" t="s">
        <v>99</v>
      </c>
      <c r="D28" s="34">
        <v>100</v>
      </c>
      <c r="E28" s="33"/>
      <c r="F28" s="86">
        <f t="shared" si="0"/>
        <v>0</v>
      </c>
      <c r="G28" s="9" t="s">
        <v>195</v>
      </c>
      <c r="H28" s="99" t="s">
        <v>197</v>
      </c>
    </row>
    <row r="29" spans="2:8" ht="225">
      <c r="B29" s="45" t="s">
        <v>98</v>
      </c>
      <c r="C29" s="16" t="s">
        <v>97</v>
      </c>
      <c r="D29" s="9">
        <v>2</v>
      </c>
      <c r="E29" s="19"/>
      <c r="F29" s="86">
        <f t="shared" si="0"/>
        <v>0</v>
      </c>
      <c r="G29" s="9" t="s">
        <v>195</v>
      </c>
      <c r="H29" s="101" t="s">
        <v>196</v>
      </c>
    </row>
    <row r="30" spans="2:8" ht="240">
      <c r="B30" s="44" t="s">
        <v>96</v>
      </c>
      <c r="C30" s="16" t="s">
        <v>95</v>
      </c>
      <c r="D30" s="9">
        <v>2</v>
      </c>
      <c r="E30" s="19"/>
      <c r="F30" s="86">
        <f t="shared" si="0"/>
        <v>0</v>
      </c>
      <c r="G30" s="9" t="s">
        <v>195</v>
      </c>
      <c r="H30" s="101" t="s">
        <v>196</v>
      </c>
    </row>
    <row r="31" spans="2:8" ht="45">
      <c r="B31" s="44" t="s">
        <v>94</v>
      </c>
      <c r="C31" s="16" t="s">
        <v>93</v>
      </c>
      <c r="D31" s="9">
        <v>1</v>
      </c>
      <c r="E31" s="19"/>
      <c r="F31" s="86">
        <f t="shared" si="0"/>
        <v>0</v>
      </c>
      <c r="G31" s="9" t="s">
        <v>195</v>
      </c>
      <c r="H31" s="99" t="s">
        <v>197</v>
      </c>
    </row>
    <row r="32" spans="2:8" ht="30">
      <c r="B32" s="44" t="s">
        <v>92</v>
      </c>
      <c r="C32" s="16" t="s">
        <v>91</v>
      </c>
      <c r="D32" s="9">
        <v>1</v>
      </c>
      <c r="E32" s="19"/>
      <c r="F32" s="86">
        <f t="shared" si="0"/>
        <v>0</v>
      </c>
      <c r="G32" s="9" t="s">
        <v>195</v>
      </c>
      <c r="H32" s="99" t="s">
        <v>197</v>
      </c>
    </row>
    <row r="33" spans="2:8" ht="120">
      <c r="B33" s="44" t="s">
        <v>90</v>
      </c>
      <c r="C33" s="16" t="s">
        <v>89</v>
      </c>
      <c r="D33" s="17">
        <v>1</v>
      </c>
      <c r="E33" s="18"/>
      <c r="F33" s="86">
        <f t="shared" si="0"/>
        <v>0</v>
      </c>
      <c r="G33" s="9" t="s">
        <v>195</v>
      </c>
      <c r="H33" s="99" t="s">
        <v>197</v>
      </c>
    </row>
    <row r="34" spans="2:8" ht="90">
      <c r="B34" s="44" t="s">
        <v>88</v>
      </c>
      <c r="C34" s="16" t="s">
        <v>87</v>
      </c>
      <c r="D34" s="17">
        <v>1</v>
      </c>
      <c r="E34" s="18"/>
      <c r="F34" s="86">
        <f t="shared" si="0"/>
        <v>0</v>
      </c>
      <c r="G34" s="9" t="s">
        <v>195</v>
      </c>
      <c r="H34" s="99" t="s">
        <v>197</v>
      </c>
    </row>
    <row r="35" spans="2:8" ht="60">
      <c r="B35" s="32" t="s">
        <v>86</v>
      </c>
      <c r="C35" s="29" t="s">
        <v>85</v>
      </c>
      <c r="D35" s="28">
        <v>20</v>
      </c>
      <c r="E35" s="31"/>
      <c r="F35" s="87">
        <f t="shared" ref="F35:F57" si="1">D35*E35</f>
        <v>0</v>
      </c>
      <c r="G35" s="9" t="s">
        <v>195</v>
      </c>
      <c r="H35" s="99" t="s">
        <v>197</v>
      </c>
    </row>
    <row r="36" spans="2:8" ht="45">
      <c r="B36" s="43" t="s">
        <v>84</v>
      </c>
      <c r="C36" s="29" t="s">
        <v>83</v>
      </c>
      <c r="D36" s="28">
        <v>10</v>
      </c>
      <c r="E36" s="31"/>
      <c r="F36" s="87">
        <f t="shared" si="1"/>
        <v>0</v>
      </c>
      <c r="G36" s="9" t="s">
        <v>195</v>
      </c>
      <c r="H36" s="99" t="s">
        <v>197</v>
      </c>
    </row>
    <row r="37" spans="2:8" ht="30">
      <c r="B37" s="32" t="s">
        <v>82</v>
      </c>
      <c r="C37" s="29" t="s">
        <v>81</v>
      </c>
      <c r="D37" s="28">
        <v>10</v>
      </c>
      <c r="E37" s="31"/>
      <c r="F37" s="86">
        <f t="shared" si="1"/>
        <v>0</v>
      </c>
      <c r="G37" s="9" t="s">
        <v>195</v>
      </c>
      <c r="H37" s="99" t="s">
        <v>197</v>
      </c>
    </row>
    <row r="38" spans="2:8" ht="30">
      <c r="B38" s="32" t="s">
        <v>80</v>
      </c>
      <c r="C38" s="29" t="s">
        <v>79</v>
      </c>
      <c r="D38" s="28">
        <v>1</v>
      </c>
      <c r="E38" s="31"/>
      <c r="F38" s="86">
        <f t="shared" si="1"/>
        <v>0</v>
      </c>
      <c r="G38" s="9" t="s">
        <v>195</v>
      </c>
      <c r="H38" s="99" t="s">
        <v>197</v>
      </c>
    </row>
    <row r="39" spans="2:8" ht="45">
      <c r="B39" s="32" t="s">
        <v>78</v>
      </c>
      <c r="C39" s="29" t="s">
        <v>77</v>
      </c>
      <c r="D39" s="28">
        <v>4</v>
      </c>
      <c r="E39" s="31"/>
      <c r="F39" s="86">
        <f t="shared" si="1"/>
        <v>0</v>
      </c>
      <c r="G39" s="9" t="s">
        <v>195</v>
      </c>
      <c r="H39" s="99" t="s">
        <v>197</v>
      </c>
    </row>
    <row r="40" spans="2:8" ht="135">
      <c r="B40" s="29" t="s">
        <v>76</v>
      </c>
      <c r="C40" s="42" t="s">
        <v>75</v>
      </c>
      <c r="D40" s="28">
        <v>20</v>
      </c>
      <c r="E40" s="27"/>
      <c r="F40" s="86">
        <f t="shared" si="1"/>
        <v>0</v>
      </c>
      <c r="G40" s="9" t="s">
        <v>195</v>
      </c>
      <c r="H40" s="99" t="s">
        <v>197</v>
      </c>
    </row>
    <row r="41" spans="2:8" ht="45">
      <c r="B41" s="29" t="s">
        <v>74</v>
      </c>
      <c r="C41" s="29" t="s">
        <v>73</v>
      </c>
      <c r="D41" s="28">
        <v>20</v>
      </c>
      <c r="E41" s="27"/>
      <c r="F41" s="86">
        <f t="shared" si="1"/>
        <v>0</v>
      </c>
      <c r="G41" s="9" t="s">
        <v>195</v>
      </c>
      <c r="H41" s="99" t="s">
        <v>197</v>
      </c>
    </row>
    <row r="42" spans="2:8" ht="75">
      <c r="B42" s="29" t="s">
        <v>72</v>
      </c>
      <c r="C42" s="42" t="s">
        <v>71</v>
      </c>
      <c r="D42" s="28">
        <v>10</v>
      </c>
      <c r="E42" s="27"/>
      <c r="F42" s="86">
        <f t="shared" si="1"/>
        <v>0</v>
      </c>
      <c r="G42" s="9" t="s">
        <v>195</v>
      </c>
      <c r="H42" s="99" t="s">
        <v>197</v>
      </c>
    </row>
    <row r="43" spans="2:8" ht="75">
      <c r="B43" s="29" t="s">
        <v>70</v>
      </c>
      <c r="C43" s="15" t="s">
        <v>69</v>
      </c>
      <c r="D43" s="28">
        <v>10</v>
      </c>
      <c r="E43" s="27"/>
      <c r="F43" s="86">
        <f t="shared" si="1"/>
        <v>0</v>
      </c>
      <c r="G43" s="9" t="s">
        <v>195</v>
      </c>
      <c r="H43" s="99" t="s">
        <v>197</v>
      </c>
    </row>
    <row r="44" spans="2:8" ht="45">
      <c r="B44" s="29" t="s">
        <v>68</v>
      </c>
      <c r="C44" s="15" t="s">
        <v>67</v>
      </c>
      <c r="D44" s="28">
        <v>5</v>
      </c>
      <c r="E44" s="27"/>
      <c r="F44" s="86">
        <f t="shared" si="1"/>
        <v>0</v>
      </c>
      <c r="G44" s="9" t="s">
        <v>195</v>
      </c>
      <c r="H44" s="99" t="s">
        <v>197</v>
      </c>
    </row>
    <row r="45" spans="2:8" ht="60">
      <c r="B45" s="29" t="s">
        <v>66</v>
      </c>
      <c r="C45" s="15" t="s">
        <v>65</v>
      </c>
      <c r="D45" s="28">
        <v>10</v>
      </c>
      <c r="E45" s="27"/>
      <c r="F45" s="86">
        <f t="shared" si="1"/>
        <v>0</v>
      </c>
      <c r="G45" s="9" t="s">
        <v>195</v>
      </c>
      <c r="H45" s="99" t="s">
        <v>197</v>
      </c>
    </row>
    <row r="46" spans="2:8" ht="105">
      <c r="B46" s="29" t="s">
        <v>64</v>
      </c>
      <c r="C46" s="15" t="s">
        <v>63</v>
      </c>
      <c r="D46" s="28">
        <v>5</v>
      </c>
      <c r="E46" s="27"/>
      <c r="F46" s="86">
        <f t="shared" si="1"/>
        <v>0</v>
      </c>
      <c r="G46" s="9" t="s">
        <v>195</v>
      </c>
      <c r="H46" s="99" t="s">
        <v>197</v>
      </c>
    </row>
    <row r="47" spans="2:8" ht="120">
      <c r="B47" s="29" t="s">
        <v>62</v>
      </c>
      <c r="C47" s="15" t="s">
        <v>61</v>
      </c>
      <c r="D47" s="28">
        <v>5</v>
      </c>
      <c r="E47" s="27"/>
      <c r="F47" s="86">
        <f t="shared" si="1"/>
        <v>0</v>
      </c>
      <c r="G47" s="9" t="s">
        <v>195</v>
      </c>
      <c r="H47" s="99" t="s">
        <v>197</v>
      </c>
    </row>
    <row r="48" spans="2:8" ht="90">
      <c r="B48" s="29" t="s">
        <v>60</v>
      </c>
      <c r="C48" s="15" t="s">
        <v>59</v>
      </c>
      <c r="D48" s="28">
        <v>20</v>
      </c>
      <c r="E48" s="27"/>
      <c r="F48" s="86">
        <f t="shared" si="1"/>
        <v>0</v>
      </c>
      <c r="G48" s="9" t="s">
        <v>195</v>
      </c>
      <c r="H48" s="99" t="s">
        <v>197</v>
      </c>
    </row>
    <row r="49" spans="2:8" ht="45">
      <c r="B49" s="29" t="s">
        <v>58</v>
      </c>
      <c r="C49" s="15" t="s">
        <v>57</v>
      </c>
      <c r="D49" s="28">
        <v>10</v>
      </c>
      <c r="E49" s="27"/>
      <c r="F49" s="86">
        <f t="shared" si="1"/>
        <v>0</v>
      </c>
      <c r="G49" s="9" t="s">
        <v>195</v>
      </c>
      <c r="H49" s="99" t="s">
        <v>197</v>
      </c>
    </row>
    <row r="50" spans="2:8" ht="105">
      <c r="B50" s="7" t="s">
        <v>56</v>
      </c>
      <c r="C50" s="11" t="s">
        <v>55</v>
      </c>
      <c r="D50" s="8">
        <v>1</v>
      </c>
      <c r="E50" s="14"/>
      <c r="F50" s="86">
        <f t="shared" si="1"/>
        <v>0</v>
      </c>
      <c r="G50" s="9" t="s">
        <v>195</v>
      </c>
      <c r="H50" s="101" t="s">
        <v>196</v>
      </c>
    </row>
    <row r="51" spans="2:8" ht="90">
      <c r="B51" s="7" t="s">
        <v>54</v>
      </c>
      <c r="C51" s="16" t="s">
        <v>53</v>
      </c>
      <c r="D51" s="17">
        <v>10</v>
      </c>
      <c r="E51" s="18"/>
      <c r="F51" s="86">
        <f t="shared" si="1"/>
        <v>0</v>
      </c>
      <c r="G51" s="9" t="s">
        <v>195</v>
      </c>
      <c r="H51" s="101" t="s">
        <v>196</v>
      </c>
    </row>
    <row r="52" spans="2:8" ht="30">
      <c r="B52" s="7" t="s">
        <v>52</v>
      </c>
      <c r="C52" s="16" t="s">
        <v>51</v>
      </c>
      <c r="D52" s="17">
        <v>20</v>
      </c>
      <c r="E52" s="18"/>
      <c r="F52" s="86">
        <f t="shared" si="1"/>
        <v>0</v>
      </c>
      <c r="G52" s="9" t="s">
        <v>195</v>
      </c>
      <c r="H52" s="99" t="s">
        <v>197</v>
      </c>
    </row>
    <row r="53" spans="2:8" ht="30">
      <c r="B53" s="41" t="s">
        <v>50</v>
      </c>
      <c r="C53" s="40" t="s">
        <v>49</v>
      </c>
      <c r="D53" s="17">
        <v>30</v>
      </c>
      <c r="E53" s="18"/>
      <c r="F53" s="86">
        <f t="shared" si="1"/>
        <v>0</v>
      </c>
      <c r="G53" s="9" t="s">
        <v>195</v>
      </c>
      <c r="H53" s="99" t="s">
        <v>197</v>
      </c>
    </row>
    <row r="54" spans="2:8" ht="30">
      <c r="B54" s="41" t="s">
        <v>48</v>
      </c>
      <c r="C54" s="40" t="s">
        <v>47</v>
      </c>
      <c r="D54" s="17">
        <v>10</v>
      </c>
      <c r="E54" s="18"/>
      <c r="F54" s="86">
        <f t="shared" si="1"/>
        <v>0</v>
      </c>
      <c r="G54" s="9" t="s">
        <v>195</v>
      </c>
      <c r="H54" s="99" t="s">
        <v>197</v>
      </c>
    </row>
    <row r="55" spans="2:8" ht="60">
      <c r="B55" s="7" t="s">
        <v>46</v>
      </c>
      <c r="C55" s="16" t="s">
        <v>45</v>
      </c>
      <c r="D55" s="17">
        <v>1</v>
      </c>
      <c r="E55" s="18"/>
      <c r="F55" s="86">
        <f t="shared" si="1"/>
        <v>0</v>
      </c>
      <c r="G55" s="9" t="s">
        <v>195</v>
      </c>
      <c r="H55" s="99" t="s">
        <v>197</v>
      </c>
    </row>
    <row r="56" spans="2:8" ht="180">
      <c r="B56" s="7" t="s">
        <v>44</v>
      </c>
      <c r="C56" s="16" t="s">
        <v>43</v>
      </c>
      <c r="D56" s="17">
        <v>1</v>
      </c>
      <c r="E56" s="18"/>
      <c r="F56" s="86">
        <f t="shared" si="1"/>
        <v>0</v>
      </c>
      <c r="G56" s="9" t="s">
        <v>195</v>
      </c>
      <c r="H56" s="99" t="s">
        <v>197</v>
      </c>
    </row>
    <row r="57" spans="2:8" ht="30">
      <c r="B57" s="7" t="s">
        <v>42</v>
      </c>
      <c r="C57" s="39" t="s">
        <v>41</v>
      </c>
      <c r="D57" s="17">
        <v>100</v>
      </c>
      <c r="E57" s="18"/>
      <c r="F57" s="86">
        <f t="shared" si="1"/>
        <v>0</v>
      </c>
      <c r="G57" s="9" t="s">
        <v>195</v>
      </c>
      <c r="H57" s="99" t="s">
        <v>197</v>
      </c>
    </row>
    <row r="58" spans="2:8" ht="30">
      <c r="B58" s="29" t="s">
        <v>40</v>
      </c>
      <c r="C58" s="38" t="s">
        <v>39</v>
      </c>
      <c r="D58" s="9">
        <v>50</v>
      </c>
      <c r="E58" s="10"/>
      <c r="F58" s="86">
        <f t="shared" ref="F58:F75" si="2">D58*E58</f>
        <v>0</v>
      </c>
      <c r="G58" s="9" t="s">
        <v>195</v>
      </c>
      <c r="H58" s="99" t="s">
        <v>197</v>
      </c>
    </row>
    <row r="59" spans="2:8" ht="30">
      <c r="B59" s="29" t="s">
        <v>38</v>
      </c>
      <c r="C59" s="29" t="s">
        <v>37</v>
      </c>
      <c r="D59" s="9">
        <v>10</v>
      </c>
      <c r="E59" s="10"/>
      <c r="F59" s="86">
        <f t="shared" si="2"/>
        <v>0</v>
      </c>
      <c r="G59" s="9" t="s">
        <v>195</v>
      </c>
      <c r="H59" s="99" t="s">
        <v>197</v>
      </c>
    </row>
    <row r="60" spans="2:8" ht="30">
      <c r="B60" s="29" t="s">
        <v>36</v>
      </c>
      <c r="C60" s="29" t="s">
        <v>35</v>
      </c>
      <c r="D60" s="9">
        <v>10</v>
      </c>
      <c r="E60" s="10"/>
      <c r="F60" s="86">
        <f t="shared" si="2"/>
        <v>0</v>
      </c>
      <c r="G60" s="9" t="s">
        <v>195</v>
      </c>
      <c r="H60" s="99" t="s">
        <v>197</v>
      </c>
    </row>
    <row r="61" spans="2:8" ht="30">
      <c r="B61" s="29" t="s">
        <v>34</v>
      </c>
      <c r="C61" s="29" t="s">
        <v>33</v>
      </c>
      <c r="D61" s="9">
        <v>30</v>
      </c>
      <c r="E61" s="10"/>
      <c r="F61" s="86">
        <f t="shared" si="2"/>
        <v>0</v>
      </c>
      <c r="G61" s="9" t="s">
        <v>195</v>
      </c>
      <c r="H61" s="99" t="s">
        <v>197</v>
      </c>
    </row>
    <row r="62" spans="2:8" ht="30">
      <c r="B62" s="29" t="s">
        <v>32</v>
      </c>
      <c r="C62" s="29" t="s">
        <v>31</v>
      </c>
      <c r="D62" s="9">
        <v>300</v>
      </c>
      <c r="E62" s="10"/>
      <c r="F62" s="86">
        <f t="shared" si="2"/>
        <v>0</v>
      </c>
      <c r="G62" s="9" t="s">
        <v>195</v>
      </c>
      <c r="H62" s="99" t="s">
        <v>197</v>
      </c>
    </row>
    <row r="63" spans="2:8" ht="57">
      <c r="B63" s="35" t="s">
        <v>30</v>
      </c>
      <c r="C63" s="15" t="s">
        <v>29</v>
      </c>
      <c r="D63" s="9">
        <v>50</v>
      </c>
      <c r="E63" s="37"/>
      <c r="F63" s="86">
        <f t="shared" si="2"/>
        <v>0</v>
      </c>
      <c r="G63" s="9" t="s">
        <v>195</v>
      </c>
      <c r="H63" s="99" t="s">
        <v>197</v>
      </c>
    </row>
    <row r="64" spans="2:8" ht="57">
      <c r="B64" s="35" t="s">
        <v>28</v>
      </c>
      <c r="C64" s="15" t="s">
        <v>27</v>
      </c>
      <c r="D64" s="9">
        <v>50</v>
      </c>
      <c r="E64" s="37"/>
      <c r="F64" s="86">
        <f t="shared" si="2"/>
        <v>0</v>
      </c>
      <c r="G64" s="9" t="s">
        <v>195</v>
      </c>
      <c r="H64" s="99" t="s">
        <v>197</v>
      </c>
    </row>
    <row r="65" spans="2:8" ht="57">
      <c r="B65" s="35" t="s">
        <v>26</v>
      </c>
      <c r="C65" s="15" t="s">
        <v>25</v>
      </c>
      <c r="D65" s="9">
        <v>50</v>
      </c>
      <c r="E65" s="10"/>
      <c r="F65" s="86">
        <f t="shared" si="2"/>
        <v>0</v>
      </c>
      <c r="G65" s="9" t="s">
        <v>195</v>
      </c>
      <c r="H65" s="99" t="s">
        <v>197</v>
      </c>
    </row>
    <row r="66" spans="2:8" ht="30">
      <c r="B66" s="35" t="s">
        <v>24</v>
      </c>
      <c r="C66" s="36" t="s">
        <v>23</v>
      </c>
      <c r="D66" s="34">
        <v>60</v>
      </c>
      <c r="E66" s="33"/>
      <c r="F66" s="86">
        <f t="shared" si="2"/>
        <v>0</v>
      </c>
      <c r="G66" s="9" t="s">
        <v>195</v>
      </c>
      <c r="H66" s="99" t="s">
        <v>197</v>
      </c>
    </row>
    <row r="67" spans="2:8" ht="30">
      <c r="B67" s="35" t="s">
        <v>22</v>
      </c>
      <c r="C67" s="36" t="s">
        <v>21</v>
      </c>
      <c r="D67" s="34">
        <v>60</v>
      </c>
      <c r="E67" s="33"/>
      <c r="F67" s="86">
        <f t="shared" si="2"/>
        <v>0</v>
      </c>
      <c r="G67" s="9" t="s">
        <v>195</v>
      </c>
      <c r="H67" s="99" t="s">
        <v>197</v>
      </c>
    </row>
    <row r="68" spans="2:8" ht="26.25" customHeight="1">
      <c r="B68" s="35" t="s">
        <v>20</v>
      </c>
      <c r="C68" s="15" t="s">
        <v>19</v>
      </c>
      <c r="D68" s="34">
        <v>300</v>
      </c>
      <c r="E68" s="33"/>
      <c r="F68" s="86">
        <f t="shared" si="2"/>
        <v>0</v>
      </c>
      <c r="G68" s="9" t="s">
        <v>195</v>
      </c>
      <c r="H68" s="99" t="s">
        <v>197</v>
      </c>
    </row>
    <row r="69" spans="2:8" ht="75">
      <c r="B69" s="12" t="s">
        <v>18</v>
      </c>
      <c r="C69" s="29" t="s">
        <v>17</v>
      </c>
      <c r="D69" s="28">
        <v>100</v>
      </c>
      <c r="E69" s="31"/>
      <c r="F69" s="86">
        <f t="shared" si="2"/>
        <v>0</v>
      </c>
      <c r="G69" s="9" t="s">
        <v>195</v>
      </c>
      <c r="H69" s="99" t="s">
        <v>197</v>
      </c>
    </row>
    <row r="70" spans="2:8" ht="75">
      <c r="B70" s="32" t="s">
        <v>16</v>
      </c>
      <c r="C70" s="29" t="s">
        <v>15</v>
      </c>
      <c r="D70" s="28">
        <v>25</v>
      </c>
      <c r="E70" s="31"/>
      <c r="F70" s="86">
        <f t="shared" si="2"/>
        <v>0</v>
      </c>
      <c r="G70" s="9" t="s">
        <v>195</v>
      </c>
      <c r="H70" s="99" t="s">
        <v>197</v>
      </c>
    </row>
    <row r="71" spans="2:8" ht="30">
      <c r="B71" s="29" t="s">
        <v>14</v>
      </c>
      <c r="C71" s="29" t="s">
        <v>13</v>
      </c>
      <c r="D71" s="28">
        <v>20</v>
      </c>
      <c r="E71" s="27"/>
      <c r="F71" s="86">
        <f t="shared" si="2"/>
        <v>0</v>
      </c>
      <c r="G71" s="9" t="s">
        <v>195</v>
      </c>
      <c r="H71" s="99" t="s">
        <v>197</v>
      </c>
    </row>
    <row r="72" spans="2:8" ht="30">
      <c r="B72" s="30" t="s">
        <v>12</v>
      </c>
      <c r="C72" s="29" t="s">
        <v>11</v>
      </c>
      <c r="D72" s="28">
        <v>5</v>
      </c>
      <c r="E72" s="27"/>
      <c r="F72" s="86">
        <f t="shared" si="2"/>
        <v>0</v>
      </c>
      <c r="G72" s="9" t="s">
        <v>195</v>
      </c>
      <c r="H72" s="99" t="s">
        <v>197</v>
      </c>
    </row>
    <row r="73" spans="2:8" ht="45">
      <c r="B73" s="29" t="s">
        <v>10</v>
      </c>
      <c r="C73" s="29" t="s">
        <v>9</v>
      </c>
      <c r="D73" s="28">
        <v>100</v>
      </c>
      <c r="E73" s="27"/>
      <c r="F73" s="86">
        <f t="shared" si="2"/>
        <v>0</v>
      </c>
      <c r="G73" s="9" t="s">
        <v>195</v>
      </c>
      <c r="H73" s="99" t="s">
        <v>197</v>
      </c>
    </row>
    <row r="74" spans="2:8" ht="75">
      <c r="B74" s="29" t="s">
        <v>8</v>
      </c>
      <c r="C74" s="29" t="s">
        <v>7</v>
      </c>
      <c r="D74" s="28">
        <v>25</v>
      </c>
      <c r="E74" s="27"/>
      <c r="F74" s="86">
        <f t="shared" si="2"/>
        <v>0</v>
      </c>
      <c r="G74" s="9" t="s">
        <v>195</v>
      </c>
      <c r="H74" s="99" t="s">
        <v>197</v>
      </c>
    </row>
    <row r="75" spans="2:8" ht="75">
      <c r="B75" s="29" t="s">
        <v>6</v>
      </c>
      <c r="C75" s="29" t="s">
        <v>5</v>
      </c>
      <c r="D75" s="28">
        <v>25</v>
      </c>
      <c r="E75" s="27"/>
      <c r="F75" s="86">
        <f t="shared" si="2"/>
        <v>0</v>
      </c>
      <c r="G75" s="9" t="s">
        <v>195</v>
      </c>
      <c r="H75" s="99" t="s">
        <v>197</v>
      </c>
    </row>
    <row r="76" spans="2:8">
      <c r="G76" s="100"/>
      <c r="H76" s="100"/>
    </row>
    <row r="77" spans="2:8">
      <c r="F77" s="20">
        <f>SUM(F6:F75)</f>
        <v>0</v>
      </c>
      <c r="G77" s="100"/>
      <c r="H77" s="100"/>
    </row>
    <row r="78" spans="2:8">
      <c r="G78" s="100"/>
      <c r="H78" s="100"/>
    </row>
    <row r="79" spans="2:8" ht="21">
      <c r="C79" s="22" t="s">
        <v>4</v>
      </c>
      <c r="G79" s="100"/>
      <c r="H79" s="100"/>
    </row>
    <row r="80" spans="2:8">
      <c r="G80" s="100"/>
      <c r="H80" s="100"/>
    </row>
    <row r="81" spans="2:8" ht="409.5">
      <c r="B81" s="7" t="s">
        <v>146</v>
      </c>
      <c r="C81" s="11" t="s">
        <v>147</v>
      </c>
      <c r="D81" s="8">
        <v>1</v>
      </c>
      <c r="E81" s="72"/>
      <c r="F81" s="88">
        <f>SUM(D81*E81)</f>
        <v>0</v>
      </c>
      <c r="G81" s="102" t="s">
        <v>195</v>
      </c>
      <c r="H81" s="105" t="s">
        <v>199</v>
      </c>
    </row>
    <row r="82" spans="2:8" ht="30">
      <c r="B82" s="75" t="s">
        <v>148</v>
      </c>
      <c r="C82" s="11" t="s">
        <v>149</v>
      </c>
      <c r="D82" s="50">
        <v>1</v>
      </c>
      <c r="E82" s="73"/>
      <c r="F82" s="89"/>
      <c r="G82" s="103"/>
      <c r="H82" s="106"/>
    </row>
    <row r="83" spans="2:8">
      <c r="B83" s="76"/>
      <c r="C83" s="51" t="s">
        <v>150</v>
      </c>
      <c r="D83" s="52">
        <v>1</v>
      </c>
      <c r="E83" s="73"/>
      <c r="F83" s="89"/>
      <c r="G83" s="103"/>
      <c r="H83" s="106"/>
    </row>
    <row r="84" spans="2:8" ht="45">
      <c r="B84" s="76"/>
      <c r="C84" s="51" t="s">
        <v>151</v>
      </c>
      <c r="D84" s="50">
        <v>1</v>
      </c>
      <c r="E84" s="73"/>
      <c r="F84" s="89"/>
      <c r="G84" s="103"/>
      <c r="H84" s="106"/>
    </row>
    <row r="85" spans="2:8" ht="45">
      <c r="B85" s="76"/>
      <c r="C85" s="53" t="s">
        <v>152</v>
      </c>
      <c r="D85" s="50">
        <v>1</v>
      </c>
      <c r="E85" s="73"/>
      <c r="F85" s="89"/>
      <c r="G85" s="103"/>
      <c r="H85" s="106"/>
    </row>
    <row r="86" spans="2:8" ht="45">
      <c r="B86" s="76"/>
      <c r="C86" s="51" t="s">
        <v>153</v>
      </c>
      <c r="D86" s="50">
        <v>1</v>
      </c>
      <c r="E86" s="73"/>
      <c r="F86" s="89"/>
      <c r="G86" s="103"/>
      <c r="H86" s="106"/>
    </row>
    <row r="87" spans="2:8" ht="30">
      <c r="B87" s="76"/>
      <c r="C87" s="51" t="s">
        <v>154</v>
      </c>
      <c r="D87" s="50">
        <v>1</v>
      </c>
      <c r="E87" s="73"/>
      <c r="F87" s="89"/>
      <c r="G87" s="103"/>
      <c r="H87" s="106"/>
    </row>
    <row r="88" spans="2:8">
      <c r="B88" s="76"/>
      <c r="C88" s="11" t="s">
        <v>155</v>
      </c>
      <c r="D88" s="50">
        <v>1</v>
      </c>
      <c r="E88" s="73"/>
      <c r="F88" s="89"/>
      <c r="G88" s="103"/>
      <c r="H88" s="106"/>
    </row>
    <row r="89" spans="2:8">
      <c r="B89" s="76"/>
      <c r="C89" s="11" t="s">
        <v>156</v>
      </c>
      <c r="D89" s="50">
        <v>1</v>
      </c>
      <c r="E89" s="73"/>
      <c r="F89" s="89"/>
      <c r="G89" s="103"/>
      <c r="H89" s="106"/>
    </row>
    <row r="90" spans="2:8">
      <c r="B90" s="76"/>
      <c r="C90" s="11" t="s">
        <v>157</v>
      </c>
      <c r="D90" s="50">
        <v>10</v>
      </c>
      <c r="E90" s="73"/>
      <c r="F90" s="89"/>
      <c r="G90" s="103"/>
      <c r="H90" s="106"/>
    </row>
    <row r="91" spans="2:8">
      <c r="B91" s="76"/>
      <c r="C91" s="11" t="s">
        <v>158</v>
      </c>
      <c r="D91" s="50">
        <v>1</v>
      </c>
      <c r="E91" s="73"/>
      <c r="F91" s="89"/>
      <c r="G91" s="103"/>
      <c r="H91" s="106"/>
    </row>
    <row r="92" spans="2:8">
      <c r="B92" s="76"/>
      <c r="C92" s="11" t="s">
        <v>159</v>
      </c>
      <c r="D92" s="50">
        <v>1</v>
      </c>
      <c r="E92" s="73"/>
      <c r="F92" s="89"/>
      <c r="G92" s="103"/>
      <c r="H92" s="106"/>
    </row>
    <row r="93" spans="2:8">
      <c r="B93" s="76"/>
      <c r="C93" s="54" t="s">
        <v>160</v>
      </c>
      <c r="D93" s="50">
        <v>1</v>
      </c>
      <c r="E93" s="73"/>
      <c r="F93" s="89"/>
      <c r="G93" s="103"/>
      <c r="H93" s="106"/>
    </row>
    <row r="94" spans="2:8">
      <c r="B94" s="76"/>
      <c r="C94" s="55" t="s">
        <v>161</v>
      </c>
      <c r="D94" s="50">
        <v>1</v>
      </c>
      <c r="E94" s="73"/>
      <c r="F94" s="89"/>
      <c r="G94" s="103"/>
      <c r="H94" s="106"/>
    </row>
    <row r="95" spans="2:8">
      <c r="B95" s="76"/>
      <c r="C95" s="55" t="s">
        <v>162</v>
      </c>
      <c r="D95" s="50">
        <v>1</v>
      </c>
      <c r="E95" s="73"/>
      <c r="F95" s="89"/>
      <c r="G95" s="103"/>
      <c r="H95" s="106"/>
    </row>
    <row r="96" spans="2:8">
      <c r="B96" s="76"/>
      <c r="C96" s="55" t="s">
        <v>163</v>
      </c>
      <c r="D96" s="50">
        <v>1</v>
      </c>
      <c r="E96" s="74"/>
      <c r="F96" s="90"/>
      <c r="G96" s="104"/>
      <c r="H96" s="107"/>
    </row>
    <row r="97" spans="2:8">
      <c r="B97" s="77" t="s">
        <v>164</v>
      </c>
      <c r="C97" s="79" t="s">
        <v>165</v>
      </c>
      <c r="D97" s="81">
        <v>1</v>
      </c>
      <c r="E97" s="83"/>
      <c r="F97" s="91">
        <f>SUM(D97*E97)</f>
        <v>0</v>
      </c>
      <c r="G97" s="111" t="s">
        <v>201</v>
      </c>
      <c r="H97" s="105" t="s">
        <v>198</v>
      </c>
    </row>
    <row r="98" spans="2:8">
      <c r="B98" s="78"/>
      <c r="C98" s="80"/>
      <c r="D98" s="82"/>
      <c r="E98" s="82"/>
      <c r="F98" s="92"/>
      <c r="G98" s="103"/>
      <c r="H98" s="106"/>
    </row>
    <row r="99" spans="2:8">
      <c r="B99" s="78"/>
      <c r="C99" s="80"/>
      <c r="D99" s="82"/>
      <c r="E99" s="82"/>
      <c r="F99" s="92"/>
      <c r="G99" s="103"/>
      <c r="H99" s="106"/>
    </row>
    <row r="100" spans="2:8" ht="409.5">
      <c r="B100" s="78"/>
      <c r="C100" s="56" t="s">
        <v>166</v>
      </c>
      <c r="D100" s="82"/>
      <c r="E100" s="82"/>
      <c r="F100" s="92"/>
      <c r="G100" s="103"/>
      <c r="H100" s="106"/>
    </row>
    <row r="101" spans="2:8" ht="120">
      <c r="B101" s="78"/>
      <c r="C101" s="57" t="s">
        <v>167</v>
      </c>
      <c r="D101" s="82"/>
      <c r="E101" s="82"/>
      <c r="F101" s="92"/>
      <c r="G101" s="103"/>
      <c r="H101" s="107"/>
    </row>
    <row r="102" spans="2:8" ht="225">
      <c r="B102" s="58" t="s">
        <v>168</v>
      </c>
      <c r="C102" s="59" t="s">
        <v>169</v>
      </c>
      <c r="D102" s="6">
        <v>12</v>
      </c>
      <c r="E102" s="60"/>
      <c r="F102" s="93">
        <f>SUM(D102*E102)</f>
        <v>0</v>
      </c>
      <c r="G102" s="9" t="s">
        <v>195</v>
      </c>
      <c r="H102" s="101" t="s">
        <v>196</v>
      </c>
    </row>
    <row r="103" spans="2:8" ht="150">
      <c r="B103" s="61" t="s">
        <v>170</v>
      </c>
      <c r="C103" s="11" t="s">
        <v>171</v>
      </c>
      <c r="D103" s="8">
        <v>6</v>
      </c>
      <c r="E103" s="62"/>
      <c r="F103" s="94">
        <f>SUM(D103*E103)</f>
        <v>0</v>
      </c>
      <c r="G103" s="9" t="s">
        <v>195</v>
      </c>
      <c r="H103" s="101" t="s">
        <v>196</v>
      </c>
    </row>
    <row r="104" spans="2:8" ht="120">
      <c r="B104" s="13" t="s">
        <v>172</v>
      </c>
      <c r="C104" s="59" t="s">
        <v>173</v>
      </c>
      <c r="D104" s="6">
        <v>6</v>
      </c>
      <c r="E104" s="60"/>
      <c r="F104" s="93">
        <f>SUM(D104*E104)</f>
        <v>0</v>
      </c>
      <c r="G104" s="9" t="s">
        <v>195</v>
      </c>
      <c r="H104" s="101" t="s">
        <v>196</v>
      </c>
    </row>
    <row r="105" spans="2:8" ht="30">
      <c r="B105" s="67" t="s">
        <v>174</v>
      </c>
      <c r="C105" s="55" t="s">
        <v>175</v>
      </c>
      <c r="D105" s="63">
        <v>24</v>
      </c>
      <c r="E105" s="64"/>
      <c r="F105" s="93">
        <f>SUM(D105*E105)</f>
        <v>0</v>
      </c>
      <c r="G105" s="9" t="s">
        <v>195</v>
      </c>
      <c r="H105" s="101" t="s">
        <v>196</v>
      </c>
    </row>
    <row r="106" spans="2:8" ht="60">
      <c r="B106" s="68" t="s">
        <v>176</v>
      </c>
      <c r="C106" s="23" t="s">
        <v>177</v>
      </c>
      <c r="D106" s="63">
        <v>36</v>
      </c>
      <c r="E106" s="69"/>
      <c r="F106" s="95">
        <f>SUM(D106*E106)</f>
        <v>0</v>
      </c>
      <c r="G106" s="105" t="s">
        <v>200</v>
      </c>
      <c r="H106" s="108" t="s">
        <v>197</v>
      </c>
    </row>
    <row r="107" spans="2:8" ht="30">
      <c r="B107" s="13" t="s">
        <v>178</v>
      </c>
      <c r="C107" s="23" t="s">
        <v>179</v>
      </c>
      <c r="D107" s="63">
        <v>36</v>
      </c>
      <c r="E107" s="70"/>
      <c r="F107" s="96"/>
      <c r="G107" s="106"/>
      <c r="H107" s="109"/>
    </row>
    <row r="108" spans="2:8" ht="45">
      <c r="B108" s="67" t="s">
        <v>180</v>
      </c>
      <c r="C108" s="23" t="s">
        <v>181</v>
      </c>
      <c r="D108" s="63">
        <v>36</v>
      </c>
      <c r="E108" s="70"/>
      <c r="F108" s="96"/>
      <c r="G108" s="106"/>
      <c r="H108" s="109"/>
    </row>
    <row r="109" spans="2:8">
      <c r="B109" s="67" t="s">
        <v>182</v>
      </c>
      <c r="C109" s="55" t="s">
        <v>183</v>
      </c>
      <c r="D109" s="63">
        <v>36</v>
      </c>
      <c r="E109" s="70"/>
      <c r="F109" s="96"/>
      <c r="G109" s="106"/>
      <c r="H109" s="109"/>
    </row>
    <row r="110" spans="2:8">
      <c r="B110" s="13" t="s">
        <v>182</v>
      </c>
      <c r="C110" s="55" t="s">
        <v>184</v>
      </c>
      <c r="D110" s="63">
        <v>36</v>
      </c>
      <c r="E110" s="70"/>
      <c r="F110" s="96"/>
      <c r="G110" s="106"/>
      <c r="H110" s="109"/>
    </row>
    <row r="111" spans="2:8" ht="30">
      <c r="B111" s="13" t="s">
        <v>185</v>
      </c>
      <c r="C111" s="23" t="s">
        <v>186</v>
      </c>
      <c r="D111" s="63">
        <v>36</v>
      </c>
      <c r="E111" s="70"/>
      <c r="F111" s="96"/>
      <c r="G111" s="106"/>
      <c r="H111" s="109"/>
    </row>
    <row r="112" spans="2:8">
      <c r="B112" s="67" t="s">
        <v>187</v>
      </c>
      <c r="C112" s="11" t="s">
        <v>188</v>
      </c>
      <c r="D112" s="63">
        <v>36</v>
      </c>
      <c r="E112" s="71"/>
      <c r="F112" s="97"/>
      <c r="G112" s="107"/>
      <c r="H112" s="110"/>
    </row>
    <row r="113" spans="2:8" ht="45">
      <c r="B113" s="68" t="s">
        <v>189</v>
      </c>
      <c r="C113" s="12" t="s">
        <v>190</v>
      </c>
      <c r="D113" s="63">
        <v>2</v>
      </c>
      <c r="E113" s="64"/>
      <c r="F113" s="98">
        <f t="shared" ref="F113" si="3">D113*E113</f>
        <v>0</v>
      </c>
      <c r="G113" s="9" t="s">
        <v>195</v>
      </c>
      <c r="H113" s="101" t="s">
        <v>196</v>
      </c>
    </row>
    <row r="114" spans="2:8">
      <c r="B114" s="25"/>
      <c r="C114" s="24"/>
      <c r="D114" s="26"/>
      <c r="E114" s="24"/>
      <c r="F114" s="66">
        <f>SUM(F81:F113)</f>
        <v>0</v>
      </c>
    </row>
    <row r="117" spans="2:8" ht="18.75">
      <c r="F117" s="65">
        <f>SUM(F77+F114)</f>
        <v>0</v>
      </c>
    </row>
  </sheetData>
  <mergeCells count="16">
    <mergeCell ref="G81:G96"/>
    <mergeCell ref="H81:H96"/>
    <mergeCell ref="G97:G101"/>
    <mergeCell ref="H97:H101"/>
    <mergeCell ref="G106:G112"/>
    <mergeCell ref="H106:H112"/>
    <mergeCell ref="E106:E112"/>
    <mergeCell ref="F106:F112"/>
    <mergeCell ref="E81:E96"/>
    <mergeCell ref="F81:F96"/>
    <mergeCell ref="B82:B96"/>
    <mergeCell ref="B97:B101"/>
    <mergeCell ref="C97:C99"/>
    <mergeCell ref="D97:D101"/>
    <mergeCell ref="E97:E101"/>
    <mergeCell ref="F97:F101"/>
  </mergeCells>
  <hyperlinks>
    <hyperlink ref="B40" r:id="rId1" display="http://www.az-hobby.cz/p/16067/kleste-stipaci-bocni-115mm-s-perkem-extol-craft"/>
  </hyperlinks>
  <pageMargins left="0.7" right="0.7" top="0.78740157499999996" bottom="0.78740157499999996" header="0.3" footer="0.3"/>
  <pageSetup paperSize="9" orientation="portrait" horizontalDpi="4294967294"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nářadí</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soue</dc:creator>
  <cp:lastModifiedBy>vaculikova</cp:lastModifiedBy>
  <dcterms:created xsi:type="dcterms:W3CDTF">2018-05-14T05:23:19Z</dcterms:created>
  <dcterms:modified xsi:type="dcterms:W3CDTF">2018-05-29T13:08:08Z</dcterms:modified>
</cp:coreProperties>
</file>