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360" yWindow="360" windowWidth="19440" windowHeight="12300" activeTab="0"/>
  </bookViews>
  <sheets>
    <sheet name="Krycí list" sheetId="1" r:id="rId1"/>
    <sheet name="Rekapitulace" sheetId="2" r:id="rId2"/>
    <sheet name="Položky" sheetId="3" r:id="rId3"/>
  </sheets>
  <definedNames>
    <definedName name="cisloobjektu">'Krycí list'!$A$4</definedName>
    <definedName name="cislostavby">'Krycí list'!$A$6</definedName>
    <definedName name="Datum">'Krycí list'!$B$27</definedName>
    <definedName name="Dil">'Rekapitulace'!$A$6</definedName>
    <definedName name="Dodavka">'Rekapitulace'!$G$8</definedName>
    <definedName name="Dodavka0">'Položky'!#REF!</definedName>
    <definedName name="HSV">'Rekapitulace'!$E$8</definedName>
    <definedName name="HSV0">'Položky'!#REF!</definedName>
    <definedName name="HZS">'Rekapitulace'!$I$8</definedName>
    <definedName name="HZS0">'Položky'!#REF!</definedName>
    <definedName name="JKSO">'Krycí list'!$F$4</definedName>
    <definedName name="MJ">'Krycí list'!$G$4</definedName>
    <definedName name="Mont">'Rekapitulace'!$H$8</definedName>
    <definedName name="Montaz0">'Položky'!#REF!</definedName>
    <definedName name="NazevDilu">'Rekapitulace'!$B$6</definedName>
    <definedName name="nazevobjektu">'Krycí list'!$C$4</definedName>
    <definedName name="nazevstavby">'Krycí list'!$C$6</definedName>
    <definedName name="Objednatel">'Krycí list'!$C$9</definedName>
    <definedName name="_xlnm.Print_Area" localSheetId="0">'Krycí list'!$A$1:$G$43</definedName>
    <definedName name="_xlnm.Print_Area" localSheetId="2">'Položky'!$A$1:$G$20</definedName>
    <definedName name="_xlnm.Print_Area" localSheetId="1">'Rekapitulace'!$A$1:$I$14</definedName>
    <definedName name="PocetMJ">'Krycí list'!$G$8</definedName>
    <definedName name="Poznamka">'Krycí list'!$B$35</definedName>
    <definedName name="Projektant">'Krycí list'!$C$8</definedName>
    <definedName name="PSV">'Rekapitulace'!$F$8</definedName>
    <definedName name="PSV0">'Položky'!#REF!</definedName>
    <definedName name="SloupecCC">'Položky'!$G$6</definedName>
    <definedName name="SloupecCisloPol">'Položky'!$B$6</definedName>
    <definedName name="SloupecJC">'Položky'!$F$6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solver_lin" localSheetId="2" hidden="1">0</definedName>
    <definedName name="solver_num" localSheetId="2" hidden="1">0</definedName>
    <definedName name="solver_opt" localSheetId="2" hidden="1">'Položky'!#REF!</definedName>
    <definedName name="solver_typ" localSheetId="2" hidden="1">1</definedName>
    <definedName name="solver_val" localSheetId="2" hidden="1">0</definedName>
    <definedName name="Typ">'Položky'!#REF!</definedName>
    <definedName name="VRN">'Rekapitulace'!$H$14</definedName>
    <definedName name="VRNKc">'Rekapitulace'!$E$13</definedName>
    <definedName name="VRNnazev">'Rekapitulace'!$A$13</definedName>
    <definedName name="VRNproc">'Rekapitulace'!$F$13</definedName>
    <definedName name="VRNzakl">'Rekapitulace'!$G$13</definedName>
    <definedName name="Zakazka">'Krycí list'!$G$10</definedName>
    <definedName name="Zaklad22">'Krycí list'!$F$30</definedName>
    <definedName name="Zaklad5">#REF!</definedName>
    <definedName name="Zhotovitel">'Krycí list'!$B$12</definedName>
    <definedName name="_xlnm.Print_Titles" localSheetId="1">'Rekapitulace'!$1:$6</definedName>
    <definedName name="_xlnm.Print_Titles" localSheetId="2">'Položky'!$1:$6</definedName>
  </definedNames>
  <calcPr calcId="145621"/>
</workbook>
</file>

<file path=xl/sharedStrings.xml><?xml version="1.0" encoding="utf-8"?>
<sst xmlns="http://schemas.openxmlformats.org/spreadsheetml/2006/main" count="130" uniqueCount="103">
  <si>
    <t>KRYCÍ LIST ROZPOČTU</t>
  </si>
  <si>
    <t>Objekt :</t>
  </si>
  <si>
    <t>Název objektu :</t>
  </si>
  <si>
    <t>JKSO :</t>
  </si>
  <si>
    <t xml:space="preserve"> </t>
  </si>
  <si>
    <t>Stavba :</t>
  </si>
  <si>
    <t>Název stavby :</t>
  </si>
  <si>
    <t>SKP :</t>
  </si>
  <si>
    <t>Projektant :</t>
  </si>
  <si>
    <t>Počet měrných jednotek :</t>
  </si>
  <si>
    <t>Objednatel :</t>
  </si>
  <si>
    <t>Počet listů :</t>
  </si>
  <si>
    <t>Zakázkové číslo :</t>
  </si>
  <si>
    <t>Zpracovatel projektu :</t>
  </si>
  <si>
    <t>Zhotovitel :</t>
  </si>
  <si>
    <t>ROZPOČTOVÉ NÁKLADY</t>
  </si>
  <si>
    <t>Rozpočtové náklady II. a III. hlavy</t>
  </si>
  <si>
    <t>Vedlejší rozpočtové náklady</t>
  </si>
  <si>
    <t>Dodávka celkem</t>
  </si>
  <si>
    <t>Z</t>
  </si>
  <si>
    <t>Montáž celkem</t>
  </si>
  <si>
    <t>R</t>
  </si>
  <si>
    <t>HSV celkem</t>
  </si>
  <si>
    <t>N</t>
  </si>
  <si>
    <t>PSV celkem</t>
  </si>
  <si>
    <t>ZRN celkem</t>
  </si>
  <si>
    <t>HZS</t>
  </si>
  <si>
    <t>RN II.a III.hlavy</t>
  </si>
  <si>
    <t>Ostatní VRN</t>
  </si>
  <si>
    <t>ZRN+VRN+HZS</t>
  </si>
  <si>
    <t>VRN celkem</t>
  </si>
  <si>
    <t>Vypracoval</t>
  </si>
  <si>
    <t>Za zhotovitele</t>
  </si>
  <si>
    <t>Za objednatele</t>
  </si>
  <si>
    <t>Jméno :</t>
  </si>
  <si>
    <t>Datum :</t>
  </si>
  <si>
    <t>Podpis:</t>
  </si>
  <si>
    <t>Podpis :</t>
  </si>
  <si>
    <t>Základ pro DPH</t>
  </si>
  <si>
    <t>%  činí :</t>
  </si>
  <si>
    <t>DPH</t>
  </si>
  <si>
    <t>CENA ZA OBJEKT CELKEM</t>
  </si>
  <si>
    <t>Poznámka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</si>
  <si>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</si>
  <si>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</si>
  <si>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</si>
  <si>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</si>
  <si>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</si>
  <si>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</si>
  <si>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</si>
  <si>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</si>
  <si>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</si>
  <si>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</si>
  <si>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</si>
  <si>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</si>
  <si>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</si>
  <si>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 xml:space="preserve">Položkový rozpočet 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</si>
  <si>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</si>
  <si>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</si>
  <si>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</si>
  <si>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</si>
  <si>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</si>
  <si>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</si>
  <si>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</si>
  <si>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</si>
  <si>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ks</t>
  </si>
  <si>
    <t>Celkem za</t>
  </si>
  <si>
    <t>Plynová zařízení</t>
  </si>
  <si>
    <t>723</t>
  </si>
  <si>
    <t>Vnitřní plynovod</t>
  </si>
  <si>
    <t>723 12-0202.R00</t>
  </si>
  <si>
    <t>Potrubí ocelové závitové černé svařované DN 15 s izolací BRALEN</t>
  </si>
  <si>
    <t>m</t>
  </si>
  <si>
    <t>723 12-0203.R00</t>
  </si>
  <si>
    <t xml:space="preserve">Potrubí ocelové závitové černé svařované DN 20 </t>
  </si>
  <si>
    <t>723 12-0204.R00</t>
  </si>
  <si>
    <t xml:space="preserve">Potrubí ocelové závitové černé svařované DN 25 </t>
  </si>
  <si>
    <t>723 19-0907.R00</t>
  </si>
  <si>
    <t xml:space="preserve">Odvzdušnění a napuštění plynového potrubí </t>
  </si>
  <si>
    <t>723 19-0909.R00</t>
  </si>
  <si>
    <t xml:space="preserve">Zkouška tlaková  plynového potrubí </t>
  </si>
  <si>
    <t>kus</t>
  </si>
  <si>
    <t>021-05</t>
  </si>
  <si>
    <t xml:space="preserve">Revize plynového zařízení </t>
  </si>
  <si>
    <t>002-0110</t>
  </si>
  <si>
    <t xml:space="preserve">plyn. kul. kohout GIACOMINI R 950 1/2" </t>
  </si>
  <si>
    <t>723 23-9102.R00</t>
  </si>
  <si>
    <t xml:space="preserve">Montáž plynovodních armatur, 2 závity, G 1/2" </t>
  </si>
  <si>
    <t>998 72-3101.R00</t>
  </si>
  <si>
    <t xml:space="preserve">Přesun hmot pro vnitřní plynovod, výšky do 6 m </t>
  </si>
  <si>
    <t>t</t>
  </si>
  <si>
    <t>723 12-0804.R00</t>
  </si>
  <si>
    <t xml:space="preserve">Demontáž potrubí svařovaného závitového do DN 25 </t>
  </si>
  <si>
    <t>734 20-0811.R00</t>
  </si>
  <si>
    <t xml:space="preserve">Demontáž armatur s 1závitem do G 1/2 </t>
  </si>
  <si>
    <t>723 29-0821.R00</t>
  </si>
  <si>
    <t xml:space="preserve">Přesun vybouraných hmot - plynovody, H do 6 m </t>
  </si>
  <si>
    <t>Roman Jílek, Vaňkova 476, 339 01 Klatovy</t>
  </si>
  <si>
    <t>Gymnázium Plzeň, Mikulášské náměstí 808/23, 326 00 Plzeň</t>
  </si>
  <si>
    <t xml:space="preserve">Gymnázium Plzeň, Oprava, modernizace části 1. N. P, 2. N. P. </t>
  </si>
  <si>
    <t>a vestavba WC pro ZP, p. p. č. 1210, k. ú. Plzeň</t>
  </si>
  <si>
    <t>Roman Jílek</t>
  </si>
  <si>
    <t>V rozpočtu nejsou zahrnuty plynová zařízení (kahany, uzávěry, potrubí, ohebné hadice atp.) jenž jsou součástí dodávky laboratorních stolů. Dále rozpočet nezahrnuje zednické výpomoci v souvislosti s uložením plynového potrubí pod omítku.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</si>
</sst>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"/>
    <numFmt numFmtId="165" formatCode="#,##0.00\ &quot;Kč&quot;"/>
    <numFmt numFmtId="166" formatCode="0.0"/>
  </numFmts>
  <fonts count="16">
    <font>
      <sz val="10"/>
      <name val="Arial CE"/>
      <family val="2"/>
    </font>
    <font>
      <sz val="10"/>
      <name val="Arial"/>
      <family val="2"/>
    </font>
    <font>
      <b/>
      <sz val="14"/>
      <name val="Arial CE"/>
      <family val="2"/>
    </font>
    <font>
      <b/>
      <i/>
      <sz val="12"/>
      <name val="Arial CE"/>
      <family val="2"/>
    </font>
    <font>
      <b/>
      <i/>
      <sz val="10"/>
      <name val="Arial CE"/>
      <family val="2"/>
    </font>
    <font>
      <b/>
      <sz val="9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9"/>
      <name val="Arial CE"/>
      <family val="2"/>
    </font>
    <font>
      <b/>
      <u val="single"/>
      <sz val="12"/>
      <name val="Arial CE"/>
      <family val="2"/>
    </font>
    <font>
      <b/>
      <u val="single"/>
      <sz val="10"/>
      <name val="Arial CE"/>
      <family val="2"/>
    </font>
    <font>
      <u val="single"/>
      <sz val="10"/>
      <name val="Arial CE"/>
      <family val="2"/>
    </font>
    <font>
      <sz val="10"/>
      <color indexed="9"/>
      <name val="Arial CE"/>
      <family val="2"/>
    </font>
    <font>
      <i/>
      <sz val="8"/>
      <name val="Arial CE"/>
      <family val="2"/>
    </font>
    <font>
      <i/>
      <sz val="9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1">
    <border>
      <left/>
      <right/>
      <top/>
      <bottom/>
      <diagonal/>
    </border>
    <border>
      <left style="medium"/>
      <right/>
      <top style="medium"/>
      <bottom/>
    </border>
    <border>
      <left/>
      <right style="thin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thin"/>
      <top/>
      <bottom/>
    </border>
    <border>
      <left/>
      <right style="medium"/>
      <top/>
      <bottom/>
    </border>
    <border>
      <left style="medium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 style="medium"/>
      <top style="thin"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thin"/>
      <right/>
      <top/>
      <bottom/>
    </border>
    <border>
      <left style="medium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medium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/>
    </border>
    <border>
      <left/>
      <right/>
      <top/>
      <bottom style="thin"/>
    </border>
    <border>
      <left style="thin"/>
      <right style="medium"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/>
      <top/>
      <bottom style="thin"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/>
    </border>
    <border>
      <left style="thin"/>
      <right/>
      <top style="thin"/>
      <bottom style="medium"/>
    </border>
    <border>
      <left/>
      <right style="medium"/>
      <top/>
      <bottom style="medium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/>
      <right style="medium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/>
      <right style="medium"/>
      <top style="thin"/>
      <bottom style="medium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medium"/>
      <top/>
      <bottom/>
    </border>
    <border>
      <left style="thin"/>
      <right/>
      <top/>
      <bottom style="thin"/>
    </border>
    <border>
      <left style="double"/>
      <right/>
      <top style="double"/>
      <bottom/>
    </border>
    <border>
      <left/>
      <right style="thin"/>
      <top style="double"/>
      <bottom/>
    </border>
    <border>
      <left style="double"/>
      <right/>
      <top/>
      <bottom style="double"/>
    </border>
    <border>
      <left/>
      <right style="thin"/>
      <top/>
      <bottom style="double"/>
    </border>
    <border>
      <left/>
      <right style="double"/>
      <top/>
      <bottom style="double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203">
    <xf numFmtId="0" fontId="0" fillId="0" borderId="0" xfId="0"/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49" fontId="3" fillId="2" borderId="5" xfId="0" applyNumberFormat="1" applyFont="1" applyFill="1" applyBorder="1"/>
    <xf numFmtId="49" fontId="0" fillId="2" borderId="6" xfId="0" applyNumberFormat="1" applyFill="1" applyBorder="1"/>
    <xf numFmtId="0" fontId="4" fillId="2" borderId="0" xfId="0" applyFont="1" applyFill="1" applyBorder="1"/>
    <xf numFmtId="0" fontId="0" fillId="2" borderId="0" xfId="0" applyFill="1" applyBorder="1"/>
    <xf numFmtId="0" fontId="0" fillId="0" borderId="0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1" xfId="0" applyNumberFormat="1" applyBorder="1"/>
    <xf numFmtId="0" fontId="0" fillId="0" borderId="10" xfId="0" applyNumberFormat="1" applyBorder="1"/>
    <xf numFmtId="0" fontId="0" fillId="0" borderId="12" xfId="0" applyNumberFormat="1" applyBorder="1"/>
    <xf numFmtId="0" fontId="0" fillId="0" borderId="0" xfId="0" applyNumberFormat="1"/>
    <xf numFmtId="3" fontId="0" fillId="0" borderId="12" xfId="0" applyNumberFormat="1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5" xfId="0" applyBorder="1"/>
    <xf numFmtId="0" fontId="0" fillId="0" borderId="17" xfId="0" applyBorder="1"/>
    <xf numFmtId="3" fontId="0" fillId="0" borderId="0" xfId="0" applyNumberFormat="1"/>
    <xf numFmtId="0" fontId="2" fillId="0" borderId="18" xfId="0" applyFont="1" applyBorder="1" applyAlignment="1">
      <alignment horizontal="centerContinuous" vertical="center"/>
    </xf>
    <xf numFmtId="0" fontId="7" fillId="0" borderId="19" xfId="0" applyFont="1" applyBorder="1" applyAlignment="1">
      <alignment horizontal="centerContinuous" vertical="center"/>
    </xf>
    <xf numFmtId="0" fontId="0" fillId="0" borderId="19" xfId="0" applyBorder="1" applyAlignment="1">
      <alignment horizontal="centerContinuous" vertical="center"/>
    </xf>
    <xf numFmtId="0" fontId="0" fillId="0" borderId="20" xfId="0" applyBorder="1" applyAlignment="1">
      <alignment horizontal="centerContinuous" vertical="center"/>
    </xf>
    <xf numFmtId="0" fontId="6" fillId="0" borderId="21" xfId="0" applyFont="1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centerContinuous"/>
    </xf>
    <xf numFmtId="0" fontId="6" fillId="0" borderId="22" xfId="0" applyFont="1" applyBorder="1" applyAlignment="1">
      <alignment horizontal="centerContinuous"/>
    </xf>
    <xf numFmtId="0" fontId="0" fillId="0" borderId="22" xfId="0" applyBorder="1" applyAlignment="1">
      <alignment horizontal="centerContinuous"/>
    </xf>
    <xf numFmtId="0" fontId="0" fillId="0" borderId="24" xfId="0" applyBorder="1"/>
    <xf numFmtId="0" fontId="0" fillId="0" borderId="25" xfId="0" applyBorder="1"/>
    <xf numFmtId="3" fontId="0" fillId="0" borderId="26" xfId="0" applyNumberFormat="1" applyBorder="1"/>
    <xf numFmtId="0" fontId="0" fillId="0" borderId="27" xfId="0" applyBorder="1"/>
    <xf numFmtId="3" fontId="0" fillId="0" borderId="28" xfId="0" applyNumberFormat="1" applyBorder="1"/>
    <xf numFmtId="0" fontId="0" fillId="0" borderId="29" xfId="0" applyBorder="1"/>
    <xf numFmtId="3" fontId="0" fillId="0" borderId="14" xfId="0" applyNumberFormat="1" applyBorder="1"/>
    <xf numFmtId="0" fontId="0" fillId="0" borderId="30" xfId="0" applyBorder="1"/>
    <xf numFmtId="0" fontId="0" fillId="0" borderId="31" xfId="0" applyBorder="1"/>
    <xf numFmtId="0" fontId="0" fillId="0" borderId="32" xfId="0" applyBorder="1"/>
    <xf numFmtId="0" fontId="0" fillId="0" borderId="13" xfId="0" applyFont="1" applyBorder="1"/>
    <xf numFmtId="3" fontId="0" fillId="0" borderId="33" xfId="0" applyNumberFormat="1" applyBorder="1"/>
    <xf numFmtId="0" fontId="0" fillId="0" borderId="34" xfId="0" applyBorder="1"/>
    <xf numFmtId="3" fontId="0" fillId="0" borderId="35" xfId="0" applyNumberFormat="1" applyBorder="1"/>
    <xf numFmtId="0" fontId="0" fillId="0" borderId="36" xfId="0" applyBorder="1"/>
    <xf numFmtId="0" fontId="0" fillId="0" borderId="37" xfId="0" applyBorder="1"/>
    <xf numFmtId="0" fontId="0" fillId="0" borderId="0" xfId="0" applyBorder="1" applyAlignment="1">
      <alignment horizontal="right"/>
    </xf>
    <xf numFmtId="164" fontId="0" fillId="0" borderId="0" xfId="0" applyNumberFormat="1" applyBorder="1"/>
    <xf numFmtId="0" fontId="0" fillId="0" borderId="11" xfId="0" applyNumberFormat="1" applyBorder="1" applyAlignment="1">
      <alignment horizontal="right"/>
    </xf>
    <xf numFmtId="165" fontId="0" fillId="0" borderId="14" xfId="0" applyNumberFormat="1" applyBorder="1"/>
    <xf numFmtId="165" fontId="0" fillId="0" borderId="0" xfId="0" applyNumberFormat="1" applyBorder="1"/>
    <xf numFmtId="0" fontId="7" fillId="0" borderId="34" xfId="0" applyFont="1" applyFill="1" applyBorder="1"/>
    <xf numFmtId="0" fontId="7" fillId="0" borderId="35" xfId="0" applyFont="1" applyFill="1" applyBorder="1"/>
    <xf numFmtId="0" fontId="7" fillId="0" borderId="38" xfId="0" applyFont="1" applyFill="1" applyBorder="1"/>
    <xf numFmtId="165" fontId="7" fillId="0" borderId="35" xfId="0" applyNumberFormat="1" applyFont="1" applyFill="1" applyBorder="1"/>
    <xf numFmtId="0" fontId="7" fillId="0" borderId="39" xfId="0" applyFont="1" applyFill="1" applyBorder="1"/>
    <xf numFmtId="0" fontId="7" fillId="0" borderId="0" xfId="0" applyFont="1"/>
    <xf numFmtId="0" fontId="0" fillId="0" borderId="0" xfId="0" applyAlignment="1">
      <alignment/>
    </xf>
    <xf numFmtId="0" fontId="0" fillId="0" borderId="0" xfId="0" applyAlignment="1">
      <alignment vertical="justify"/>
    </xf>
    <xf numFmtId="0" fontId="4" fillId="0" borderId="40" xfId="20" applyFont="1" applyBorder="1">
      <alignment/>
      <protection/>
    </xf>
    <xf numFmtId="0" fontId="0" fillId="0" borderId="40" xfId="20" applyBorder="1">
      <alignment/>
      <protection/>
    </xf>
    <xf numFmtId="0" fontId="0" fillId="0" borderId="40" xfId="20" applyBorder="1" applyAlignment="1">
      <alignment horizontal="right"/>
      <protection/>
    </xf>
    <xf numFmtId="0" fontId="0" fillId="0" borderId="40" xfId="20" applyFont="1" applyBorder="1">
      <alignment/>
      <protection/>
    </xf>
    <xf numFmtId="0" fontId="0" fillId="0" borderId="40" xfId="0" applyNumberFormat="1" applyBorder="1" applyAlignment="1">
      <alignment horizontal="left"/>
    </xf>
    <xf numFmtId="0" fontId="0" fillId="0" borderId="41" xfId="0" applyNumberFormat="1" applyBorder="1"/>
    <xf numFmtId="0" fontId="4" fillId="0" borderId="42" xfId="20" applyFont="1" applyBorder="1">
      <alignment/>
      <protection/>
    </xf>
    <xf numFmtId="0" fontId="0" fillId="0" borderId="42" xfId="20" applyBorder="1">
      <alignment/>
      <protection/>
    </xf>
    <xf numFmtId="0" fontId="0" fillId="0" borderId="42" xfId="20" applyBorder="1" applyAlignment="1">
      <alignment horizontal="right"/>
      <protection/>
    </xf>
    <xf numFmtId="49" fontId="2" fillId="0" borderId="0" xfId="0" applyNumberFormat="1" applyFont="1" applyAlignment="1">
      <alignment horizontal="centerContinuous"/>
    </xf>
    <xf numFmtId="0" fontId="2" fillId="0" borderId="0" xfId="0" applyFont="1" applyBorder="1" applyAlignment="1">
      <alignment horizontal="centerContinuous"/>
    </xf>
    <xf numFmtId="49" fontId="6" fillId="0" borderId="21" xfId="0" applyNumberFormat="1" applyFont="1" applyFill="1" applyBorder="1"/>
    <xf numFmtId="0" fontId="6" fillId="0" borderId="22" xfId="0" applyFont="1" applyFill="1" applyBorder="1"/>
    <xf numFmtId="0" fontId="6" fillId="0" borderId="23" xfId="0" applyFont="1" applyFill="1" applyBorder="1"/>
    <xf numFmtId="0" fontId="6" fillId="0" borderId="43" xfId="0" applyFont="1" applyFill="1" applyBorder="1"/>
    <xf numFmtId="0" fontId="6" fillId="0" borderId="44" xfId="0" applyFont="1" applyFill="1" applyBorder="1"/>
    <xf numFmtId="0" fontId="6" fillId="0" borderId="45" xfId="0" applyFont="1" applyFill="1" applyBorder="1"/>
    <xf numFmtId="0" fontId="9" fillId="0" borderId="0" xfId="0" applyFont="1" applyFill="1" applyBorder="1"/>
    <xf numFmtId="0" fontId="0" fillId="0" borderId="0" xfId="0" applyFill="1" applyBorder="1"/>
    <xf numFmtId="3" fontId="0" fillId="0" borderId="7" xfId="0" applyNumberFormat="1" applyFont="1" applyFill="1" applyBorder="1"/>
    <xf numFmtId="0" fontId="6" fillId="0" borderId="21" xfId="0" applyFont="1" applyFill="1" applyBorder="1"/>
    <xf numFmtId="3" fontId="6" fillId="0" borderId="23" xfId="0" applyNumberFormat="1" applyFont="1" applyFill="1" applyBorder="1"/>
    <xf numFmtId="3" fontId="6" fillId="0" borderId="43" xfId="0" applyNumberFormat="1" applyFont="1" applyFill="1" applyBorder="1"/>
    <xf numFmtId="3" fontId="6" fillId="0" borderId="44" xfId="0" applyNumberFormat="1" applyFont="1" applyFill="1" applyBorder="1"/>
    <xf numFmtId="3" fontId="6" fillId="0" borderId="45" xfId="0" applyNumberFormat="1" applyFont="1" applyFill="1" applyBorder="1"/>
    <xf numFmtId="0" fontId="6" fillId="0" borderId="0" xfId="0" applyFont="1"/>
    <xf numFmtId="0" fontId="2" fillId="0" borderId="0" xfId="0" applyFont="1" applyFill="1" applyAlignment="1">
      <alignment horizontal="centerContinuous"/>
    </xf>
    <xf numFmtId="3" fontId="2" fillId="0" borderId="0" xfId="0" applyNumberFormat="1" applyFont="1" applyFill="1" applyAlignment="1">
      <alignment horizontal="centerContinuous"/>
    </xf>
    <xf numFmtId="0" fontId="0" fillId="0" borderId="0" xfId="0" applyFill="1"/>
    <xf numFmtId="0" fontId="6" fillId="0" borderId="27" xfId="0" applyFont="1" applyFill="1" applyBorder="1"/>
    <xf numFmtId="0" fontId="6" fillId="0" borderId="28" xfId="0" applyFont="1" applyFill="1" applyBorder="1"/>
    <xf numFmtId="0" fontId="0" fillId="0" borderId="46" xfId="0" applyFill="1" applyBorder="1"/>
    <xf numFmtId="0" fontId="6" fillId="0" borderId="47" xfId="0" applyFont="1" applyFill="1" applyBorder="1" applyAlignment="1">
      <alignment horizontal="right"/>
    </xf>
    <xf numFmtId="0" fontId="6" fillId="0" borderId="28" xfId="0" applyFont="1" applyFill="1" applyBorder="1" applyAlignment="1">
      <alignment horizontal="right"/>
    </xf>
    <xf numFmtId="0" fontId="6" fillId="0" borderId="29" xfId="0" applyFont="1" applyFill="1" applyBorder="1" applyAlignment="1">
      <alignment horizontal="center"/>
    </xf>
    <xf numFmtId="4" fontId="5" fillId="0" borderId="28" xfId="0" applyNumberFormat="1" applyFont="1" applyFill="1" applyBorder="1" applyAlignment="1">
      <alignment horizontal="right"/>
    </xf>
    <xf numFmtId="4" fontId="5" fillId="0" borderId="46" xfId="0" applyNumberFormat="1" applyFont="1" applyFill="1" applyBorder="1" applyAlignment="1">
      <alignment horizontal="right"/>
    </xf>
    <xf numFmtId="0" fontId="0" fillId="0" borderId="32" xfId="0" applyFont="1" applyFill="1" applyBorder="1"/>
    <xf numFmtId="0" fontId="0" fillId="0" borderId="25" xfId="0" applyFont="1" applyFill="1" applyBorder="1"/>
    <xf numFmtId="0" fontId="0" fillId="0" borderId="48" xfId="0" applyFont="1" applyFill="1" applyBorder="1"/>
    <xf numFmtId="3" fontId="0" fillId="0" borderId="31" xfId="0" applyNumberFormat="1" applyFont="1" applyFill="1" applyBorder="1" applyAlignment="1">
      <alignment horizontal="right"/>
    </xf>
    <xf numFmtId="166" fontId="0" fillId="0" borderId="49" xfId="0" applyNumberFormat="1" applyFont="1" applyFill="1" applyBorder="1" applyAlignment="1">
      <alignment horizontal="right"/>
    </xf>
    <xf numFmtId="3" fontId="0" fillId="0" borderId="50" xfId="0" applyNumberFormat="1" applyFont="1" applyFill="1" applyBorder="1" applyAlignment="1">
      <alignment horizontal="right"/>
    </xf>
    <xf numFmtId="4" fontId="0" fillId="0" borderId="25" xfId="0" applyNumberFormat="1" applyFont="1" applyFill="1" applyBorder="1" applyAlignment="1">
      <alignment horizontal="right"/>
    </xf>
    <xf numFmtId="3" fontId="0" fillId="0" borderId="48" xfId="0" applyNumberFormat="1" applyFont="1" applyFill="1" applyBorder="1" applyAlignment="1">
      <alignment horizontal="right"/>
    </xf>
    <xf numFmtId="0" fontId="0" fillId="0" borderId="34" xfId="0" applyFill="1" applyBorder="1"/>
    <xf numFmtId="0" fontId="6" fillId="0" borderId="35" xfId="0" applyFont="1" applyFill="1" applyBorder="1"/>
    <xf numFmtId="0" fontId="0" fillId="0" borderId="35" xfId="0" applyFill="1" applyBorder="1"/>
    <xf numFmtId="4" fontId="0" fillId="0" borderId="51" xfId="0" applyNumberFormat="1" applyFill="1" applyBorder="1"/>
    <xf numFmtId="4" fontId="0" fillId="0" borderId="34" xfId="0" applyNumberFormat="1" applyFill="1" applyBorder="1"/>
    <xf numFmtId="4" fontId="0" fillId="0" borderId="35" xfId="0" applyNumberFormat="1" applyFill="1" applyBorder="1"/>
    <xf numFmtId="3" fontId="9" fillId="0" borderId="0" xfId="0" applyNumberFormat="1" applyFont="1"/>
    <xf numFmtId="4" fontId="9" fillId="0" borderId="0" xfId="0" applyNumberFormat="1" applyFont="1"/>
    <xf numFmtId="4" fontId="0" fillId="0" borderId="0" xfId="0" applyNumberFormat="1"/>
    <xf numFmtId="0" fontId="0" fillId="0" borderId="0" xfId="20">
      <alignment/>
      <protection/>
    </xf>
    <xf numFmtId="0" fontId="0" fillId="0" borderId="0" xfId="20" applyFill="1">
      <alignment/>
      <protection/>
    </xf>
    <xf numFmtId="0" fontId="11" fillId="0" borderId="0" xfId="20" applyFont="1" applyFill="1" applyAlignment="1">
      <alignment horizontal="centerContinuous"/>
      <protection/>
    </xf>
    <xf numFmtId="0" fontId="12" fillId="0" borderId="0" xfId="20" applyFont="1" applyFill="1" applyAlignment="1">
      <alignment horizontal="centerContinuous"/>
      <protection/>
    </xf>
    <xf numFmtId="0" fontId="12" fillId="0" borderId="0" xfId="20" applyFont="1" applyFill="1" applyAlignment="1">
      <alignment horizontal="right"/>
      <protection/>
    </xf>
    <xf numFmtId="0" fontId="4" fillId="0" borderId="40" xfId="20" applyFont="1" applyFill="1" applyBorder="1">
      <alignment/>
      <protection/>
    </xf>
    <xf numFmtId="0" fontId="0" fillId="0" borderId="40" xfId="20" applyFill="1" applyBorder="1">
      <alignment/>
      <protection/>
    </xf>
    <xf numFmtId="0" fontId="9" fillId="0" borderId="40" xfId="20" applyFont="1" applyFill="1" applyBorder="1" applyAlignment="1">
      <alignment horizontal="right"/>
      <protection/>
    </xf>
    <xf numFmtId="0" fontId="0" fillId="0" borderId="40" xfId="20" applyFill="1" applyBorder="1" applyAlignment="1">
      <alignment horizontal="left"/>
      <protection/>
    </xf>
    <xf numFmtId="0" fontId="0" fillId="0" borderId="41" xfId="20" applyFill="1" applyBorder="1">
      <alignment/>
      <protection/>
    </xf>
    <xf numFmtId="0" fontId="4" fillId="0" borderId="42" xfId="20" applyFont="1" applyFill="1" applyBorder="1">
      <alignment/>
      <protection/>
    </xf>
    <xf numFmtId="0" fontId="0" fillId="0" borderId="42" xfId="20" applyFill="1" applyBorder="1">
      <alignment/>
      <protection/>
    </xf>
    <xf numFmtId="0" fontId="9" fillId="0" borderId="0" xfId="20" applyFont="1" applyFill="1">
      <alignment/>
      <protection/>
    </xf>
    <xf numFmtId="0" fontId="0" fillId="0" borderId="0" xfId="20" applyFont="1" applyFill="1">
      <alignment/>
      <protection/>
    </xf>
    <xf numFmtId="0" fontId="0" fillId="0" borderId="0" xfId="20" applyFill="1" applyAlignment="1">
      <alignment horizontal="right"/>
      <protection/>
    </xf>
    <xf numFmtId="0" fontId="0" fillId="0" borderId="0" xfId="20" applyFill="1" applyAlignment="1">
      <alignment/>
      <protection/>
    </xf>
    <xf numFmtId="49" fontId="5" fillId="0" borderId="49" xfId="20" applyNumberFormat="1" applyFont="1" applyFill="1" applyBorder="1">
      <alignment/>
      <protection/>
    </xf>
    <xf numFmtId="0" fontId="5" fillId="0" borderId="30" xfId="20" applyFont="1" applyFill="1" applyBorder="1" applyAlignment="1">
      <alignment horizontal="center"/>
      <protection/>
    </xf>
    <xf numFmtId="0" fontId="5" fillId="0" borderId="30" xfId="20" applyNumberFormat="1" applyFont="1" applyFill="1" applyBorder="1" applyAlignment="1">
      <alignment horizontal="center"/>
      <protection/>
    </xf>
    <xf numFmtId="0" fontId="5" fillId="0" borderId="49" xfId="20" applyFont="1" applyFill="1" applyBorder="1" applyAlignment="1">
      <alignment horizontal="center"/>
      <protection/>
    </xf>
    <xf numFmtId="0" fontId="6" fillId="0" borderId="52" xfId="20" applyFont="1" applyFill="1" applyBorder="1" applyAlignment="1">
      <alignment horizontal="center"/>
      <protection/>
    </xf>
    <xf numFmtId="49" fontId="6" fillId="0" borderId="52" xfId="20" applyNumberFormat="1" applyFont="1" applyFill="1" applyBorder="1" applyAlignment="1">
      <alignment horizontal="left"/>
      <protection/>
    </xf>
    <xf numFmtId="0" fontId="6" fillId="0" borderId="52" xfId="20" applyFont="1" applyFill="1" applyBorder="1">
      <alignment/>
      <protection/>
    </xf>
    <xf numFmtId="0" fontId="0" fillId="0" borderId="52" xfId="20" applyFill="1" applyBorder="1" applyAlignment="1">
      <alignment horizontal="center"/>
      <protection/>
    </xf>
    <xf numFmtId="0" fontId="0" fillId="0" borderId="52" xfId="20" applyNumberFormat="1" applyFill="1" applyBorder="1" applyAlignment="1">
      <alignment horizontal="right"/>
      <protection/>
    </xf>
    <xf numFmtId="0" fontId="0" fillId="0" borderId="52" xfId="20" applyNumberFormat="1" applyFill="1" applyBorder="1">
      <alignment/>
      <protection/>
    </xf>
    <xf numFmtId="0" fontId="0" fillId="0" borderId="0" xfId="20" applyNumberFormat="1">
      <alignment/>
      <protection/>
    </xf>
    <xf numFmtId="0" fontId="13" fillId="0" borderId="0" xfId="20" applyFont="1">
      <alignment/>
      <protection/>
    </xf>
    <xf numFmtId="0" fontId="0" fillId="0" borderId="52" xfId="20" applyFont="1" applyFill="1" applyBorder="1" applyAlignment="1">
      <alignment horizontal="center"/>
      <protection/>
    </xf>
    <xf numFmtId="49" fontId="8" fillId="0" borderId="52" xfId="20" applyNumberFormat="1" applyFont="1" applyFill="1" applyBorder="1" applyAlignment="1">
      <alignment horizontal="left"/>
      <protection/>
    </xf>
    <xf numFmtId="0" fontId="8" fillId="0" borderId="52" xfId="20" applyFont="1" applyFill="1" applyBorder="1" applyAlignment="1">
      <alignment wrapText="1"/>
      <protection/>
    </xf>
    <xf numFmtId="49" fontId="8" fillId="0" borderId="52" xfId="20" applyNumberFormat="1" applyFont="1" applyFill="1" applyBorder="1" applyAlignment="1">
      <alignment horizontal="center" shrinkToFit="1"/>
      <protection/>
    </xf>
    <xf numFmtId="4" fontId="8" fillId="0" borderId="52" xfId="20" applyNumberFormat="1" applyFont="1" applyFill="1" applyBorder="1" applyAlignment="1">
      <alignment horizontal="right"/>
      <protection/>
    </xf>
    <xf numFmtId="4" fontId="8" fillId="0" borderId="52" xfId="20" applyNumberFormat="1" applyFont="1" applyFill="1" applyBorder="1">
      <alignment/>
      <protection/>
    </xf>
    <xf numFmtId="0" fontId="0" fillId="0" borderId="53" xfId="20" applyFill="1" applyBorder="1" applyAlignment="1">
      <alignment horizontal="center"/>
      <protection/>
    </xf>
    <xf numFmtId="49" fontId="4" fillId="0" borderId="53" xfId="20" applyNumberFormat="1" applyFont="1" applyFill="1" applyBorder="1" applyAlignment="1">
      <alignment horizontal="left"/>
      <protection/>
    </xf>
    <xf numFmtId="0" fontId="4" fillId="0" borderId="53" xfId="20" applyFont="1" applyFill="1" applyBorder="1">
      <alignment/>
      <protection/>
    </xf>
    <xf numFmtId="4" fontId="0" fillId="0" borderId="53" xfId="20" applyNumberFormat="1" applyFill="1" applyBorder="1" applyAlignment="1">
      <alignment horizontal="right"/>
      <protection/>
    </xf>
    <xf numFmtId="4" fontId="6" fillId="0" borderId="53" xfId="20" applyNumberFormat="1" applyFont="1" applyFill="1" applyBorder="1">
      <alignment/>
      <protection/>
    </xf>
    <xf numFmtId="3" fontId="0" fillId="0" borderId="0" xfId="20" applyNumberFormat="1">
      <alignment/>
      <protection/>
    </xf>
    <xf numFmtId="0" fontId="0" fillId="0" borderId="0" xfId="20" applyBorder="1">
      <alignment/>
      <protection/>
    </xf>
    <xf numFmtId="0" fontId="14" fillId="0" borderId="0" xfId="20" applyFont="1" applyAlignment="1">
      <alignment/>
      <protection/>
    </xf>
    <xf numFmtId="0" fontId="0" fillId="0" borderId="0" xfId="20" applyAlignment="1">
      <alignment horizontal="right"/>
      <protection/>
    </xf>
    <xf numFmtId="0" fontId="15" fillId="0" borderId="0" xfId="20" applyFont="1" applyBorder="1">
      <alignment/>
      <protection/>
    </xf>
    <xf numFmtId="3" fontId="15" fillId="0" borderId="0" xfId="20" applyNumberFormat="1" applyFont="1" applyBorder="1" applyAlignment="1">
      <alignment horizontal="right"/>
      <protection/>
    </xf>
    <xf numFmtId="4" fontId="15" fillId="0" borderId="0" xfId="20" applyNumberFormat="1" applyFont="1" applyBorder="1">
      <alignment/>
      <protection/>
    </xf>
    <xf numFmtId="0" fontId="14" fillId="0" borderId="0" xfId="20" applyFont="1" applyBorder="1" applyAlignment="1">
      <alignment/>
      <protection/>
    </xf>
    <xf numFmtId="0" fontId="0" fillId="0" borderId="0" xfId="20" applyBorder="1" applyAlignment="1">
      <alignment horizontal="right"/>
      <protection/>
    </xf>
    <xf numFmtId="49" fontId="9" fillId="0" borderId="5" xfId="0" applyNumberFormat="1" applyFont="1" applyFill="1" applyBorder="1"/>
    <xf numFmtId="3" fontId="0" fillId="0" borderId="6" xfId="0" applyNumberFormat="1" applyFont="1" applyFill="1" applyBorder="1"/>
    <xf numFmtId="3" fontId="0" fillId="0" borderId="52" xfId="0" applyNumberFormat="1" applyFont="1" applyFill="1" applyBorder="1"/>
    <xf numFmtId="3" fontId="0" fillId="0" borderId="54" xfId="0" applyNumberFormat="1" applyFont="1" applyFill="1" applyBorder="1"/>
    <xf numFmtId="49" fontId="0" fillId="2" borderId="0" xfId="0" applyNumberFormat="1" applyFill="1" applyBorder="1"/>
    <xf numFmtId="0" fontId="5" fillId="0" borderId="14" xfId="0" applyFont="1" applyBorder="1" applyAlignment="1">
      <alignment/>
    </xf>
    <xf numFmtId="0" fontId="5" fillId="0" borderId="30" xfId="0" applyFont="1" applyBorder="1" applyAlignment="1">
      <alignment/>
    </xf>
    <xf numFmtId="14" fontId="0" fillId="0" borderId="0" xfId="0" applyNumberFormat="1" applyBorder="1" applyAlignment="1">
      <alignment horizontal="left"/>
    </xf>
    <xf numFmtId="0" fontId="0" fillId="0" borderId="0" xfId="0" applyAlignment="1">
      <alignment horizontal="left" wrapText="1"/>
    </xf>
    <xf numFmtId="0" fontId="4" fillId="2" borderId="55" xfId="0" applyFont="1" applyFill="1" applyBorder="1" applyAlignment="1">
      <alignment horizontal="left"/>
    </xf>
    <xf numFmtId="0" fontId="4" fillId="2" borderId="25" xfId="0" applyFont="1" applyFill="1" applyBorder="1" applyAlignment="1">
      <alignment horizontal="left"/>
    </xf>
    <xf numFmtId="0" fontId="4" fillId="2" borderId="48" xfId="0" applyFont="1" applyFill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5" fillId="0" borderId="30" xfId="0" applyFont="1" applyBorder="1" applyAlignment="1">
      <alignment horizontal="left"/>
    </xf>
    <xf numFmtId="0" fontId="6" fillId="0" borderId="55" xfId="0" applyFont="1" applyBorder="1" applyAlignment="1">
      <alignment horizontal="left"/>
    </xf>
    <xf numFmtId="0" fontId="6" fillId="0" borderId="25" xfId="0" applyFont="1" applyBorder="1" applyAlignment="1">
      <alignment horizontal="left"/>
    </xf>
    <xf numFmtId="0" fontId="6" fillId="0" borderId="48" xfId="0" applyFont="1" applyBorder="1" applyAlignment="1">
      <alignment horizontal="left"/>
    </xf>
    <xf numFmtId="0" fontId="0" fillId="0" borderId="0" xfId="0" applyFont="1" applyAlignment="1">
      <alignment horizontal="left" vertical="top" wrapText="1"/>
    </xf>
    <xf numFmtId="0" fontId="0" fillId="0" borderId="56" xfId="20" applyFont="1" applyBorder="1" applyAlignment="1">
      <alignment horizontal="center"/>
      <protection/>
    </xf>
    <xf numFmtId="0" fontId="0" fillId="0" borderId="57" xfId="20" applyFont="1" applyBorder="1" applyAlignment="1">
      <alignment horizontal="center"/>
      <protection/>
    </xf>
    <xf numFmtId="0" fontId="0" fillId="0" borderId="58" xfId="20" applyFont="1" applyBorder="1" applyAlignment="1">
      <alignment horizontal="center"/>
      <protection/>
    </xf>
    <xf numFmtId="0" fontId="0" fillId="0" borderId="59" xfId="20" applyFont="1" applyBorder="1" applyAlignment="1">
      <alignment horizontal="center"/>
      <protection/>
    </xf>
    <xf numFmtId="0" fontId="0" fillId="0" borderId="42" xfId="20" applyFont="1" applyBorder="1" applyAlignment="1">
      <alignment horizontal="left"/>
      <protection/>
    </xf>
    <xf numFmtId="0" fontId="0" fillId="0" borderId="60" xfId="20" applyFont="1" applyBorder="1" applyAlignment="1">
      <alignment horizontal="left"/>
      <protection/>
    </xf>
    <xf numFmtId="3" fontId="6" fillId="0" borderId="35" xfId="0" applyNumberFormat="1" applyFont="1" applyFill="1" applyBorder="1" applyAlignment="1">
      <alignment horizontal="right"/>
    </xf>
    <xf numFmtId="3" fontId="6" fillId="0" borderId="51" xfId="0" applyNumberFormat="1" applyFont="1" applyFill="1" applyBorder="1" applyAlignment="1">
      <alignment horizontal="right"/>
    </xf>
    <xf numFmtId="0" fontId="10" fillId="0" borderId="0" xfId="20" applyFont="1" applyAlignment="1">
      <alignment horizontal="center"/>
      <protection/>
    </xf>
    <xf numFmtId="0" fontId="0" fillId="0" borderId="56" xfId="20" applyFont="1" applyFill="1" applyBorder="1" applyAlignment="1">
      <alignment horizontal="center"/>
      <protection/>
    </xf>
    <xf numFmtId="0" fontId="0" fillId="0" borderId="57" xfId="20" applyFont="1" applyFill="1" applyBorder="1" applyAlignment="1">
      <alignment horizontal="center"/>
      <protection/>
    </xf>
    <xf numFmtId="49" fontId="0" fillId="0" borderId="58" xfId="20" applyNumberFormat="1" applyFont="1" applyFill="1" applyBorder="1" applyAlignment="1">
      <alignment horizontal="center"/>
      <protection/>
    </xf>
    <xf numFmtId="0" fontId="0" fillId="0" borderId="59" xfId="20" applyFont="1" applyFill="1" applyBorder="1" applyAlignment="1">
      <alignment horizontal="center"/>
      <protection/>
    </xf>
    <xf numFmtId="0" fontId="0" fillId="0" borderId="42" xfId="20" applyFill="1" applyBorder="1" applyAlignment="1">
      <alignment horizontal="center" shrinkToFit="1"/>
      <protection/>
    </xf>
    <xf numFmtId="0" fontId="0" fillId="0" borderId="60" xfId="20" applyFill="1" applyBorder="1" applyAlignment="1">
      <alignment horizontal="center" shrinkToFi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POL.XLS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53"/>
  <sheetViews>
    <sheetView tabSelected="1" workbookViewId="0" topLeftCell="A1">
      <selection activeCell="J29" sqref="J29"/>
    </sheetView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3.625" style="0" customWidth="1"/>
    <col min="6" max="6" width="16.625" style="0" customWidth="1"/>
    <col min="7" max="7" width="15.25390625" style="0" customWidth="1"/>
  </cols>
  <sheetData>
    <row r="1" spans="1:7" ht="21.75" customHeight="1">
      <c r="A1" s="1" t="s">
        <v>0</v>
      </c>
      <c r="B1" s="2"/>
      <c r="C1" s="2"/>
      <c r="D1" s="2"/>
      <c r="E1" s="2"/>
      <c r="F1" s="2"/>
      <c r="G1" s="2"/>
    </row>
    <row r="2" ht="15" customHeight="1" thickBot="1"/>
    <row r="3" spans="1:7" ht="12.95" customHeight="1">
      <c r="A3" s="3" t="s">
        <v>1</v>
      </c>
      <c r="B3" s="4"/>
      <c r="C3" s="5" t="s">
        <v>2</v>
      </c>
      <c r="D3" s="5"/>
      <c r="E3" s="5"/>
      <c r="F3" s="5" t="s">
        <v>3</v>
      </c>
      <c r="G3" s="6"/>
    </row>
    <row r="4" spans="1:7" ht="12.95" customHeight="1">
      <c r="A4" s="7"/>
      <c r="B4" s="8"/>
      <c r="C4" s="9" t="s">
        <v>67</v>
      </c>
      <c r="D4" s="10"/>
      <c r="E4" s="10"/>
      <c r="F4" s="11"/>
      <c r="G4" s="12"/>
    </row>
    <row r="5" spans="1:7" ht="12.95" customHeight="1">
      <c r="A5" s="13" t="s">
        <v>5</v>
      </c>
      <c r="B5" s="14"/>
      <c r="C5" s="15" t="s">
        <v>6</v>
      </c>
      <c r="D5" s="15"/>
      <c r="E5" s="15"/>
      <c r="F5" s="16" t="s">
        <v>7</v>
      </c>
      <c r="G5" s="17"/>
    </row>
    <row r="6" spans="1:7" ht="12.95" customHeight="1">
      <c r="A6" s="7"/>
      <c r="B6" s="8"/>
      <c r="C6" s="179" t="s">
        <v>99</v>
      </c>
      <c r="D6" s="180"/>
      <c r="E6" s="180"/>
      <c r="F6" s="180"/>
      <c r="G6" s="181"/>
    </row>
    <row r="7" spans="1:7" ht="12.95" customHeight="1">
      <c r="A7" s="7"/>
      <c r="B7" s="174"/>
      <c r="C7" s="179" t="s">
        <v>100</v>
      </c>
      <c r="D7" s="180"/>
      <c r="E7" s="180"/>
      <c r="F7" s="180"/>
      <c r="G7" s="181"/>
    </row>
    <row r="8" spans="1:9" ht="12.75">
      <c r="A8" s="13" t="s">
        <v>8</v>
      </c>
      <c r="B8" s="15"/>
      <c r="C8" s="182"/>
      <c r="D8" s="183"/>
      <c r="E8" s="18" t="s">
        <v>9</v>
      </c>
      <c r="F8" s="19"/>
      <c r="G8" s="20">
        <v>0</v>
      </c>
      <c r="H8" s="21"/>
      <c r="I8" s="21"/>
    </row>
    <row r="9" spans="1:7" ht="12.75">
      <c r="A9" s="13" t="s">
        <v>10</v>
      </c>
      <c r="B9" s="15"/>
      <c r="C9" s="175" t="s">
        <v>98</v>
      </c>
      <c r="D9" s="176"/>
      <c r="E9" s="16"/>
      <c r="F9" s="15"/>
      <c r="G9" s="22">
        <f>IF(PocetMJ=0,,ROUND((#REF!+F30)/PocetMJ,1))</f>
        <v>0</v>
      </c>
    </row>
    <row r="10" spans="1:7" ht="12.75">
      <c r="A10" s="23" t="s">
        <v>11</v>
      </c>
      <c r="B10" s="24"/>
      <c r="C10" s="24"/>
      <c r="D10" s="24"/>
      <c r="E10" s="25" t="s">
        <v>12</v>
      </c>
      <c r="F10" s="24"/>
      <c r="G10" s="26"/>
    </row>
    <row r="11" spans="1:57" ht="12.75">
      <c r="A11" s="27" t="s">
        <v>13</v>
      </c>
      <c r="B11" s="11"/>
      <c r="C11" s="11"/>
      <c r="D11" s="11"/>
      <c r="E11" s="28" t="s">
        <v>14</v>
      </c>
      <c r="F11" s="11"/>
      <c r="G11" s="12"/>
      <c r="BA11" s="29"/>
      <c r="BB11" s="29"/>
      <c r="BC11" s="29"/>
      <c r="BD11" s="29"/>
      <c r="BE11" s="29"/>
    </row>
    <row r="12" spans="1:4" ht="12.75">
      <c r="A12" s="27"/>
      <c r="B12" s="184" t="s">
        <v>97</v>
      </c>
      <c r="C12" s="185"/>
      <c r="D12" s="186"/>
    </row>
    <row r="13" spans="1:7" ht="28.5" customHeight="1" thickBot="1">
      <c r="A13" s="30" t="s">
        <v>15</v>
      </c>
      <c r="B13" s="31"/>
      <c r="C13" s="31"/>
      <c r="D13" s="31"/>
      <c r="E13" s="32"/>
      <c r="F13" s="32"/>
      <c r="G13" s="33"/>
    </row>
    <row r="14" spans="1:7" ht="17.25" customHeight="1" thickBot="1">
      <c r="A14" s="34" t="s">
        <v>16</v>
      </c>
      <c r="B14" s="35"/>
      <c r="C14" s="36"/>
      <c r="D14" s="37" t="s">
        <v>17</v>
      </c>
      <c r="E14" s="38"/>
      <c r="F14" s="38"/>
      <c r="G14" s="36"/>
    </row>
    <row r="15" spans="1:7" ht="15.95" customHeight="1">
      <c r="A15" s="39"/>
      <c r="B15" s="40" t="s">
        <v>18</v>
      </c>
      <c r="C15" s="41"/>
      <c r="D15" s="42"/>
      <c r="E15" s="43"/>
      <c r="F15" s="44"/>
      <c r="G15" s="41"/>
    </row>
    <row r="16" spans="1:7" ht="15.95" customHeight="1">
      <c r="A16" s="39" t="s">
        <v>19</v>
      </c>
      <c r="B16" s="40" t="s">
        <v>20</v>
      </c>
      <c r="C16" s="41"/>
      <c r="D16" s="23"/>
      <c r="E16" s="45"/>
      <c r="F16" s="46"/>
      <c r="G16" s="41"/>
    </row>
    <row r="17" spans="1:7" ht="15.95" customHeight="1">
      <c r="A17" s="39" t="s">
        <v>21</v>
      </c>
      <c r="B17" s="40" t="s">
        <v>22</v>
      </c>
      <c r="C17" s="41"/>
      <c r="D17" s="23"/>
      <c r="E17" s="45"/>
      <c r="F17" s="46"/>
      <c r="G17" s="41"/>
    </row>
    <row r="18" spans="1:7" ht="15.95" customHeight="1">
      <c r="A18" s="47" t="s">
        <v>23</v>
      </c>
      <c r="B18" s="40" t="s">
        <v>24</v>
      </c>
      <c r="C18" s="41"/>
      <c r="D18" s="23"/>
      <c r="E18" s="45"/>
      <c r="F18" s="46"/>
      <c r="G18" s="41"/>
    </row>
    <row r="19" spans="1:7" ht="15.95" customHeight="1">
      <c r="A19" s="48" t="s">
        <v>25</v>
      </c>
      <c r="B19" s="40"/>
      <c r="C19" s="41"/>
      <c r="D19" s="49"/>
      <c r="E19" s="45"/>
      <c r="F19" s="46"/>
      <c r="G19" s="41"/>
    </row>
    <row r="20" spans="1:7" ht="15.95" customHeight="1">
      <c r="A20" s="48"/>
      <c r="B20" s="40"/>
      <c r="C20" s="41"/>
      <c r="D20" s="23"/>
      <c r="E20" s="45"/>
      <c r="F20" s="46"/>
      <c r="G20" s="41"/>
    </row>
    <row r="21" spans="1:7" ht="15.95" customHeight="1">
      <c r="A21" s="48" t="s">
        <v>26</v>
      </c>
      <c r="B21" s="40"/>
      <c r="C21" s="41"/>
      <c r="D21" s="23"/>
      <c r="E21" s="45"/>
      <c r="F21" s="46"/>
      <c r="G21" s="41"/>
    </row>
    <row r="22" spans="1:7" ht="15.95" customHeight="1">
      <c r="A22" s="27" t="s">
        <v>27</v>
      </c>
      <c r="B22" s="11"/>
      <c r="C22" s="41"/>
      <c r="D22" s="23" t="s">
        <v>28</v>
      </c>
      <c r="E22" s="45"/>
      <c r="F22" s="46"/>
      <c r="G22" s="41"/>
    </row>
    <row r="23" spans="1:7" ht="15.95" customHeight="1" thickBot="1">
      <c r="A23" s="23" t="s">
        <v>29</v>
      </c>
      <c r="B23" s="24"/>
      <c r="C23" s="50"/>
      <c r="D23" s="51" t="s">
        <v>30</v>
      </c>
      <c r="E23" s="52"/>
      <c r="F23" s="53"/>
      <c r="G23" s="41"/>
    </row>
    <row r="24" spans="1:7" ht="12.75">
      <c r="A24" s="3" t="s">
        <v>31</v>
      </c>
      <c r="B24" s="5"/>
      <c r="C24" s="54" t="s">
        <v>32</v>
      </c>
      <c r="D24" s="5"/>
      <c r="E24" s="54" t="s">
        <v>33</v>
      </c>
      <c r="F24" s="5"/>
      <c r="G24" s="6"/>
    </row>
    <row r="25" spans="1:7" ht="12.75">
      <c r="A25" s="13"/>
      <c r="B25" s="15"/>
      <c r="C25" s="16" t="s">
        <v>34</v>
      </c>
      <c r="D25" s="15" t="s">
        <v>101</v>
      </c>
      <c r="E25" s="16" t="s">
        <v>34</v>
      </c>
      <c r="F25" s="15"/>
      <c r="G25" s="17"/>
    </row>
    <row r="26" spans="1:7" ht="12.75">
      <c r="A26" s="27" t="s">
        <v>35</v>
      </c>
      <c r="B26" s="55"/>
      <c r="C26" s="28" t="s">
        <v>35</v>
      </c>
      <c r="D26" s="177">
        <v>42758</v>
      </c>
      <c r="E26" s="28" t="s">
        <v>35</v>
      </c>
      <c r="F26" s="11"/>
      <c r="G26" s="12"/>
    </row>
    <row r="27" spans="1:7" ht="12.75">
      <c r="A27" s="27"/>
      <c r="B27" s="56"/>
      <c r="C27" s="28" t="s">
        <v>36</v>
      </c>
      <c r="D27" s="11"/>
      <c r="E27" s="28" t="s">
        <v>37</v>
      </c>
      <c r="F27" s="11"/>
      <c r="G27" s="12"/>
    </row>
    <row r="28" spans="1:7" ht="12.75">
      <c r="A28" s="27"/>
      <c r="B28" s="11"/>
      <c r="C28" s="28"/>
      <c r="D28" s="11"/>
      <c r="E28" s="28"/>
      <c r="F28" s="11"/>
      <c r="G28" s="12"/>
    </row>
    <row r="29" spans="1:7" ht="97.5" customHeight="1">
      <c r="A29" s="27"/>
      <c r="B29" s="11"/>
      <c r="C29" s="28"/>
      <c r="D29" s="11"/>
      <c r="E29" s="28"/>
      <c r="F29" s="11"/>
      <c r="G29" s="12"/>
    </row>
    <row r="30" spans="1:7" ht="12.75">
      <c r="A30" s="13" t="s">
        <v>38</v>
      </c>
      <c r="B30" s="15"/>
      <c r="C30" s="57">
        <v>21</v>
      </c>
      <c r="D30" s="15" t="s">
        <v>39</v>
      </c>
      <c r="E30" s="16"/>
      <c r="F30" s="58"/>
      <c r="G30" s="17"/>
    </row>
    <row r="31" spans="1:7" ht="12.75">
      <c r="A31" s="13" t="s">
        <v>40</v>
      </c>
      <c r="B31" s="15"/>
      <c r="C31" s="57">
        <v>21</v>
      </c>
      <c r="D31" s="15" t="s">
        <v>39</v>
      </c>
      <c r="E31" s="16"/>
      <c r="F31" s="59"/>
      <c r="G31" s="26"/>
    </row>
    <row r="32" spans="1:7" s="65" customFormat="1" ht="19.5" customHeight="1" thickBot="1">
      <c r="A32" s="60" t="s">
        <v>41</v>
      </c>
      <c r="B32" s="61"/>
      <c r="C32" s="61"/>
      <c r="D32" s="61"/>
      <c r="E32" s="62"/>
      <c r="F32" s="63"/>
      <c r="G32" s="64"/>
    </row>
    <row r="34" spans="1:8" ht="12.75">
      <c r="A34" s="66" t="s">
        <v>42</v>
      </c>
      <c r="B34" s="66"/>
      <c r="C34" s="66"/>
      <c r="D34" s="66"/>
      <c r="E34" s="66"/>
      <c r="F34" s="66"/>
      <c r="G34" s="66"/>
      <c r="H34" t="s">
        <v>4</v>
      </c>
    </row>
    <row r="35" spans="1:8" ht="14.25" customHeight="1">
      <c r="A35" s="66"/>
      <c r="B35" s="187" t="s">
        <v>102</v>
      </c>
      <c r="C35" s="187"/>
      <c r="D35" s="187"/>
      <c r="E35" s="187"/>
      <c r="F35" s="187"/>
      <c r="G35" s="187"/>
      <c r="H35" t="s">
        <v>4</v>
      </c>
    </row>
    <row r="36" spans="1:8" ht="12.75" customHeight="1">
      <c r="A36" s="67"/>
      <c r="B36" s="187"/>
      <c r="C36" s="187"/>
      <c r="D36" s="187"/>
      <c r="E36" s="187"/>
      <c r="F36" s="187"/>
      <c r="G36" s="187"/>
      <c r="H36" t="s">
        <v>4</v>
      </c>
    </row>
    <row r="37" spans="1:8" ht="12.75">
      <c r="A37" s="67"/>
      <c r="B37" s="187"/>
      <c r="C37" s="187"/>
      <c r="D37" s="187"/>
      <c r="E37" s="187"/>
      <c r="F37" s="187"/>
      <c r="G37" s="187"/>
      <c r="H37" t="s">
        <v>4</v>
      </c>
    </row>
    <row r="38" spans="1:8" ht="12.75">
      <c r="A38" s="67"/>
      <c r="B38" s="187"/>
      <c r="C38" s="187"/>
      <c r="D38" s="187"/>
      <c r="E38" s="187"/>
      <c r="F38" s="187"/>
      <c r="G38" s="187"/>
      <c r="H38" t="s">
        <v>4</v>
      </c>
    </row>
    <row r="39" spans="1:8" ht="12.75">
      <c r="A39" s="67"/>
      <c r="B39" s="187"/>
      <c r="C39" s="187"/>
      <c r="D39" s="187"/>
      <c r="E39" s="187"/>
      <c r="F39" s="187"/>
      <c r="G39" s="187"/>
      <c r="H39" t="s">
        <v>4</v>
      </c>
    </row>
    <row r="40" spans="1:8" ht="12.75">
      <c r="A40" s="67"/>
      <c r="B40" s="187"/>
      <c r="C40" s="187"/>
      <c r="D40" s="187"/>
      <c r="E40" s="187"/>
      <c r="F40" s="187"/>
      <c r="G40" s="187"/>
      <c r="H40" t="s">
        <v>4</v>
      </c>
    </row>
    <row r="41" spans="1:8" ht="12.75">
      <c r="A41" s="67"/>
      <c r="B41" s="187"/>
      <c r="C41" s="187"/>
      <c r="D41" s="187"/>
      <c r="E41" s="187"/>
      <c r="F41" s="187"/>
      <c r="G41" s="187"/>
      <c r="H41" t="s">
        <v>4</v>
      </c>
    </row>
    <row r="42" spans="1:8" ht="12.75">
      <c r="A42" s="67"/>
      <c r="B42" s="187"/>
      <c r="C42" s="187"/>
      <c r="D42" s="187"/>
      <c r="E42" s="187"/>
      <c r="F42" s="187"/>
      <c r="G42" s="187"/>
      <c r="H42" t="s">
        <v>4</v>
      </c>
    </row>
    <row r="43" spans="1:8" ht="3" customHeight="1">
      <c r="A43" s="67"/>
      <c r="B43" s="187"/>
      <c r="C43" s="187"/>
      <c r="D43" s="187"/>
      <c r="E43" s="187"/>
      <c r="F43" s="187"/>
      <c r="G43" s="187"/>
      <c r="H43" t="s">
        <v>4</v>
      </c>
    </row>
    <row r="44" spans="2:7" ht="12.75">
      <c r="B44" s="178"/>
      <c r="C44" s="178"/>
      <c r="D44" s="178"/>
      <c r="E44" s="178"/>
      <c r="F44" s="178"/>
      <c r="G44" s="178"/>
    </row>
    <row r="45" spans="2:7" ht="12.75">
      <c r="B45" s="178"/>
      <c r="C45" s="178"/>
      <c r="D45" s="178"/>
      <c r="E45" s="178"/>
      <c r="F45" s="178"/>
      <c r="G45" s="178"/>
    </row>
    <row r="46" spans="2:7" ht="12.75">
      <c r="B46" s="178"/>
      <c r="C46" s="178"/>
      <c r="D46" s="178"/>
      <c r="E46" s="178"/>
      <c r="F46" s="178"/>
      <c r="G46" s="178"/>
    </row>
    <row r="47" spans="2:7" ht="12.75">
      <c r="B47" s="178"/>
      <c r="C47" s="178"/>
      <c r="D47" s="178"/>
      <c r="E47" s="178"/>
      <c r="F47" s="178"/>
      <c r="G47" s="178"/>
    </row>
    <row r="48" spans="2:7" ht="12.75">
      <c r="B48" s="178"/>
      <c r="C48" s="178"/>
      <c r="D48" s="178"/>
      <c r="E48" s="178"/>
      <c r="F48" s="178"/>
      <c r="G48" s="178"/>
    </row>
    <row r="49" spans="2:7" ht="12.75">
      <c r="B49" s="178"/>
      <c r="C49" s="178"/>
      <c r="D49" s="178"/>
      <c r="E49" s="178"/>
      <c r="F49" s="178"/>
      <c r="G49" s="178"/>
    </row>
    <row r="50" spans="2:7" ht="12.75">
      <c r="B50" s="178"/>
      <c r="C50" s="178"/>
      <c r="D50" s="178"/>
      <c r="E50" s="178"/>
      <c r="F50" s="178"/>
      <c r="G50" s="178"/>
    </row>
    <row r="51" spans="2:7" ht="12.75">
      <c r="B51" s="178"/>
      <c r="C51" s="178"/>
      <c r="D51" s="178"/>
      <c r="E51" s="178"/>
      <c r="F51" s="178"/>
      <c r="G51" s="178"/>
    </row>
    <row r="52" spans="2:7" ht="12.75">
      <c r="B52" s="178"/>
      <c r="C52" s="178"/>
      <c r="D52" s="178"/>
      <c r="E52" s="178"/>
      <c r="F52" s="178"/>
      <c r="G52" s="178"/>
    </row>
    <row r="53" spans="2:7" ht="12.75">
      <c r="B53" s="178"/>
      <c r="C53" s="178"/>
      <c r="D53" s="178"/>
      <c r="E53" s="178"/>
      <c r="F53" s="178"/>
      <c r="G53" s="178"/>
    </row>
  </sheetData>
  <mergeCells count="15">
    <mergeCell ref="B52:G52"/>
    <mergeCell ref="B53:G53"/>
    <mergeCell ref="C6:G6"/>
    <mergeCell ref="C7:G7"/>
    <mergeCell ref="B46:G46"/>
    <mergeCell ref="B47:G47"/>
    <mergeCell ref="B48:G48"/>
    <mergeCell ref="B49:G49"/>
    <mergeCell ref="B50:G50"/>
    <mergeCell ref="B51:G51"/>
    <mergeCell ref="C8:D8"/>
    <mergeCell ref="B12:D12"/>
    <mergeCell ref="B35:G43"/>
    <mergeCell ref="B44:G44"/>
    <mergeCell ref="B45:G45"/>
  </mergeCells>
  <printOptions/>
  <pageMargins left="0.5905511811023623" right="0.3937007874015748" top="0.984251968503937" bottom="0.984251968503937" header="0.5118110236220472" footer="0.5118110236220472"/>
  <pageSetup horizontalDpi="300" verticalDpi="300" orientation="portrait" paperSize="9" r:id="rId1"/>
  <headerFooter alignWithMargins="0">
    <oddFooter>&amp;CStrana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65"/>
  <sheetViews>
    <sheetView workbookViewId="0" topLeftCell="A1">
      <selection activeCell="O22" sqref="O22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375" style="0" customWidth="1"/>
    <col min="4" max="4" width="15.875" style="0" customWidth="1"/>
    <col min="5" max="5" width="11.25390625" style="0" customWidth="1"/>
    <col min="6" max="6" width="10.875" style="0" customWidth="1"/>
    <col min="7" max="7" width="11.00390625" style="0" customWidth="1"/>
    <col min="8" max="8" width="11.125" style="0" customWidth="1"/>
    <col min="9" max="9" width="10.75390625" style="0" customWidth="1"/>
  </cols>
  <sheetData>
    <row r="1" spans="1:9" ht="13.5" thickTop="1">
      <c r="A1" s="188" t="s">
        <v>5</v>
      </c>
      <c r="B1" s="189"/>
      <c r="C1" s="68" t="str">
        <f>CONCATENATE(cislostavby," ",nazevstavby)</f>
        <v xml:space="preserve"> Gymnázium Plzeň, Oprava, modernizace části 1. N. P, 2. N. P. </v>
      </c>
      <c r="D1" s="69"/>
      <c r="E1" s="70"/>
      <c r="F1" s="69"/>
      <c r="G1" s="71"/>
      <c r="H1" s="72"/>
      <c r="I1" s="73"/>
    </row>
    <row r="2" spans="1:9" ht="13.5" thickBot="1">
      <c r="A2" s="190" t="s">
        <v>1</v>
      </c>
      <c r="B2" s="191"/>
      <c r="C2" s="74" t="str">
        <f>CONCATENATE(cisloobjektu," ",nazevobjektu)</f>
        <v xml:space="preserve"> Plynová zařízení</v>
      </c>
      <c r="D2" s="75"/>
      <c r="E2" s="76"/>
      <c r="F2" s="75"/>
      <c r="G2" s="192"/>
      <c r="H2" s="192"/>
      <c r="I2" s="193"/>
    </row>
    <row r="3" ht="13.5" thickTop="1">
      <c r="F3" s="11"/>
    </row>
    <row r="4" spans="1:9" ht="19.5" customHeight="1">
      <c r="A4" s="77" t="s">
        <v>43</v>
      </c>
      <c r="B4" s="1"/>
      <c r="C4" s="1"/>
      <c r="D4" s="1"/>
      <c r="E4" s="78"/>
      <c r="F4" s="1"/>
      <c r="G4" s="1"/>
      <c r="H4" s="1"/>
      <c r="I4" s="1"/>
    </row>
    <row r="5" ht="13.5" thickBot="1"/>
    <row r="6" spans="1:9" s="11" customFormat="1" ht="13.5" thickBot="1">
      <c r="A6" s="79"/>
      <c r="B6" s="80" t="s">
        <v>44</v>
      </c>
      <c r="C6" s="80"/>
      <c r="D6" s="81"/>
      <c r="E6" s="82" t="s">
        <v>45</v>
      </c>
      <c r="F6" s="83" t="s">
        <v>46</v>
      </c>
      <c r="G6" s="83" t="s">
        <v>47</v>
      </c>
      <c r="H6" s="83" t="s">
        <v>48</v>
      </c>
      <c r="I6" s="84" t="s">
        <v>26</v>
      </c>
    </row>
    <row r="7" spans="1:9" s="11" customFormat="1" ht="13.5" thickBot="1">
      <c r="A7" s="170" t="str">
        <f>Položky!B7</f>
        <v>723</v>
      </c>
      <c r="B7" s="85" t="str">
        <f>Položky!C7</f>
        <v>Vnitřní plynovod</v>
      </c>
      <c r="C7" s="86"/>
      <c r="D7" s="87"/>
      <c r="E7" s="171"/>
      <c r="F7" s="172"/>
      <c r="G7" s="172"/>
      <c r="H7" s="172"/>
      <c r="I7" s="173"/>
    </row>
    <row r="8" spans="1:9" s="93" customFormat="1" ht="13.5" thickBot="1">
      <c r="A8" s="88"/>
      <c r="B8" s="80" t="s">
        <v>49</v>
      </c>
      <c r="C8" s="80"/>
      <c r="D8" s="89"/>
      <c r="E8" s="90"/>
      <c r="F8" s="91"/>
      <c r="G8" s="91"/>
      <c r="H8" s="91"/>
      <c r="I8" s="92"/>
    </row>
    <row r="9" spans="1:9" ht="12.75">
      <c r="A9" s="86"/>
      <c r="B9" s="86"/>
      <c r="C9" s="86"/>
      <c r="D9" s="86"/>
      <c r="E9" s="86"/>
      <c r="F9" s="86"/>
      <c r="G9" s="86"/>
      <c r="H9" s="86"/>
      <c r="I9" s="86"/>
    </row>
    <row r="10" spans="1:57" ht="19.5" customHeight="1">
      <c r="A10" s="94" t="s">
        <v>50</v>
      </c>
      <c r="B10" s="94"/>
      <c r="C10" s="94"/>
      <c r="D10" s="94"/>
      <c r="E10" s="94"/>
      <c r="F10" s="94"/>
      <c r="G10" s="95"/>
      <c r="H10" s="94"/>
      <c r="I10" s="94"/>
      <c r="BA10" s="29"/>
      <c r="BB10" s="29"/>
      <c r="BC10" s="29"/>
      <c r="BD10" s="29"/>
      <c r="BE10" s="29"/>
    </row>
    <row r="11" spans="1:9" ht="13.5" thickBot="1">
      <c r="A11" s="96"/>
      <c r="B11" s="96"/>
      <c r="C11" s="96"/>
      <c r="D11" s="96"/>
      <c r="E11" s="96"/>
      <c r="F11" s="96"/>
      <c r="G11" s="96"/>
      <c r="H11" s="96"/>
      <c r="I11" s="96"/>
    </row>
    <row r="12" spans="1:9" ht="12.75">
      <c r="A12" s="97" t="s">
        <v>51</v>
      </c>
      <c r="B12" s="98"/>
      <c r="C12" s="98"/>
      <c r="D12" s="99"/>
      <c r="E12" s="100" t="s">
        <v>52</v>
      </c>
      <c r="F12" s="101" t="s">
        <v>53</v>
      </c>
      <c r="G12" s="102" t="s">
        <v>54</v>
      </c>
      <c r="H12" s="103"/>
      <c r="I12" s="104" t="s">
        <v>52</v>
      </c>
    </row>
    <row r="13" spans="1:53" ht="12.75">
      <c r="A13" s="105"/>
      <c r="B13" s="106"/>
      <c r="C13" s="106"/>
      <c r="D13" s="107"/>
      <c r="E13" s="108"/>
      <c r="F13" s="109"/>
      <c r="G13" s="110"/>
      <c r="H13" s="111"/>
      <c r="I13" s="112"/>
      <c r="BA13">
        <v>8</v>
      </c>
    </row>
    <row r="14" spans="1:9" ht="13.5" thickBot="1">
      <c r="A14" s="113"/>
      <c r="B14" s="114" t="s">
        <v>55</v>
      </c>
      <c r="C14" s="115"/>
      <c r="D14" s="116"/>
      <c r="E14" s="117"/>
      <c r="F14" s="118"/>
      <c r="G14" s="118"/>
      <c r="H14" s="194"/>
      <c r="I14" s="195"/>
    </row>
    <row r="15" spans="1:9" ht="12.75">
      <c r="A15" s="96"/>
      <c r="B15" s="96"/>
      <c r="C15" s="96"/>
      <c r="D15" s="96"/>
      <c r="E15" s="96"/>
      <c r="F15" s="96"/>
      <c r="G15" s="96"/>
      <c r="H15" s="96"/>
      <c r="I15" s="96"/>
    </row>
    <row r="16" spans="2:9" ht="12.75">
      <c r="B16" s="93"/>
      <c r="F16" s="119"/>
      <c r="G16" s="120"/>
      <c r="H16" s="120"/>
      <c r="I16" s="121"/>
    </row>
    <row r="17" spans="6:9" ht="12.75">
      <c r="F17" s="119"/>
      <c r="G17" s="120"/>
      <c r="H17" s="120"/>
      <c r="I17" s="121"/>
    </row>
    <row r="18" spans="6:9" ht="12.75">
      <c r="F18" s="119"/>
      <c r="G18" s="120"/>
      <c r="H18" s="120"/>
      <c r="I18" s="121"/>
    </row>
    <row r="19" spans="6:9" ht="12.75">
      <c r="F19" s="119"/>
      <c r="G19" s="120"/>
      <c r="H19" s="120"/>
      <c r="I19" s="121"/>
    </row>
    <row r="20" spans="6:9" ht="12.75">
      <c r="F20" s="119"/>
      <c r="G20" s="120"/>
      <c r="H20" s="120"/>
      <c r="I20" s="121"/>
    </row>
    <row r="21" spans="6:9" ht="12.75">
      <c r="F21" s="119"/>
      <c r="G21" s="120"/>
      <c r="H21" s="120"/>
      <c r="I21" s="121"/>
    </row>
    <row r="22" spans="6:9" ht="12.75">
      <c r="F22" s="119"/>
      <c r="G22" s="120"/>
      <c r="H22" s="120"/>
      <c r="I22" s="121"/>
    </row>
    <row r="23" spans="6:9" ht="12.75">
      <c r="F23" s="119"/>
      <c r="G23" s="120"/>
      <c r="H23" s="120"/>
      <c r="I23" s="121"/>
    </row>
    <row r="24" spans="6:9" ht="12.75">
      <c r="F24" s="119"/>
      <c r="G24" s="120"/>
      <c r="H24" s="120"/>
      <c r="I24" s="121"/>
    </row>
    <row r="25" spans="6:9" ht="12.75">
      <c r="F25" s="119"/>
      <c r="G25" s="120"/>
      <c r="H25" s="120"/>
      <c r="I25" s="121"/>
    </row>
    <row r="26" spans="6:9" ht="12.75">
      <c r="F26" s="119"/>
      <c r="G26" s="120"/>
      <c r="H26" s="120"/>
      <c r="I26" s="121"/>
    </row>
    <row r="27" spans="6:9" ht="12.75">
      <c r="F27" s="119"/>
      <c r="G27" s="120"/>
      <c r="H27" s="120"/>
      <c r="I27" s="121"/>
    </row>
    <row r="28" spans="6:9" ht="12.75">
      <c r="F28" s="119"/>
      <c r="G28" s="120"/>
      <c r="H28" s="120"/>
      <c r="I28" s="121"/>
    </row>
    <row r="29" spans="6:9" ht="12.75">
      <c r="F29" s="119"/>
      <c r="G29" s="120"/>
      <c r="H29" s="120"/>
      <c r="I29" s="121"/>
    </row>
    <row r="30" spans="6:9" ht="12.75">
      <c r="F30" s="119"/>
      <c r="G30" s="120"/>
      <c r="H30" s="120"/>
      <c r="I30" s="121"/>
    </row>
    <row r="31" spans="6:9" ht="12.75">
      <c r="F31" s="119"/>
      <c r="G31" s="120"/>
      <c r="H31" s="120"/>
      <c r="I31" s="121"/>
    </row>
    <row r="32" spans="6:9" ht="12.75">
      <c r="F32" s="119"/>
      <c r="G32" s="120"/>
      <c r="H32" s="120"/>
      <c r="I32" s="121"/>
    </row>
    <row r="33" spans="6:9" ht="12.75">
      <c r="F33" s="119"/>
      <c r="G33" s="120"/>
      <c r="H33" s="120"/>
      <c r="I33" s="121"/>
    </row>
    <row r="34" spans="6:9" ht="12.75">
      <c r="F34" s="119"/>
      <c r="G34" s="120"/>
      <c r="H34" s="120"/>
      <c r="I34" s="121"/>
    </row>
    <row r="35" spans="6:9" ht="12.75">
      <c r="F35" s="119"/>
      <c r="G35" s="120"/>
      <c r="H35" s="120"/>
      <c r="I35" s="121"/>
    </row>
    <row r="36" spans="6:9" ht="12.75">
      <c r="F36" s="119"/>
      <c r="G36" s="120"/>
      <c r="H36" s="120"/>
      <c r="I36" s="121"/>
    </row>
    <row r="37" spans="6:9" ht="12.75">
      <c r="F37" s="119"/>
      <c r="G37" s="120"/>
      <c r="H37" s="120"/>
      <c r="I37" s="121"/>
    </row>
    <row r="38" spans="6:9" ht="12.75">
      <c r="F38" s="119"/>
      <c r="G38" s="120"/>
      <c r="H38" s="120"/>
      <c r="I38" s="121"/>
    </row>
    <row r="39" spans="6:9" ht="12.75">
      <c r="F39" s="119"/>
      <c r="G39" s="120"/>
      <c r="H39" s="120"/>
      <c r="I39" s="121"/>
    </row>
    <row r="40" spans="6:9" ht="12.75">
      <c r="F40" s="119"/>
      <c r="G40" s="120"/>
      <c r="H40" s="120"/>
      <c r="I40" s="121"/>
    </row>
    <row r="41" spans="6:9" ht="12.75">
      <c r="F41" s="119"/>
      <c r="G41" s="120"/>
      <c r="H41" s="120"/>
      <c r="I41" s="121"/>
    </row>
    <row r="42" spans="6:9" ht="12.75">
      <c r="F42" s="119"/>
      <c r="G42" s="120"/>
      <c r="H42" s="120"/>
      <c r="I42" s="121"/>
    </row>
    <row r="43" spans="6:9" ht="12.75">
      <c r="F43" s="119"/>
      <c r="G43" s="120"/>
      <c r="H43" s="120"/>
      <c r="I43" s="121"/>
    </row>
    <row r="44" spans="6:9" ht="12.75">
      <c r="F44" s="119"/>
      <c r="G44" s="120"/>
      <c r="H44" s="120"/>
      <c r="I44" s="121"/>
    </row>
    <row r="45" spans="6:9" ht="12.75">
      <c r="F45" s="119"/>
      <c r="G45" s="120"/>
      <c r="H45" s="120"/>
      <c r="I45" s="121"/>
    </row>
    <row r="46" spans="6:9" ht="12.75">
      <c r="F46" s="119"/>
      <c r="G46" s="120"/>
      <c r="H46" s="120"/>
      <c r="I46" s="121"/>
    </row>
    <row r="47" spans="6:9" ht="12.75">
      <c r="F47" s="119"/>
      <c r="G47" s="120"/>
      <c r="H47" s="120"/>
      <c r="I47" s="121"/>
    </row>
    <row r="48" spans="6:9" ht="12.75">
      <c r="F48" s="119"/>
      <c r="G48" s="120"/>
      <c r="H48" s="120"/>
      <c r="I48" s="121"/>
    </row>
    <row r="49" spans="6:9" ht="12.75">
      <c r="F49" s="119"/>
      <c r="G49" s="120"/>
      <c r="H49" s="120"/>
      <c r="I49" s="121"/>
    </row>
    <row r="50" spans="6:9" ht="12.75">
      <c r="F50" s="119"/>
      <c r="G50" s="120"/>
      <c r="H50" s="120"/>
      <c r="I50" s="121"/>
    </row>
    <row r="51" spans="6:9" ht="12.75">
      <c r="F51" s="119"/>
      <c r="G51" s="120"/>
      <c r="H51" s="120"/>
      <c r="I51" s="121"/>
    </row>
    <row r="52" spans="6:9" ht="12.75">
      <c r="F52" s="119"/>
      <c r="G52" s="120"/>
      <c r="H52" s="120"/>
      <c r="I52" s="121"/>
    </row>
    <row r="53" spans="6:9" ht="12.75">
      <c r="F53" s="119"/>
      <c r="G53" s="120"/>
      <c r="H53" s="120"/>
      <c r="I53" s="121"/>
    </row>
    <row r="54" spans="6:9" ht="12.75">
      <c r="F54" s="119"/>
      <c r="G54" s="120"/>
      <c r="H54" s="120"/>
      <c r="I54" s="121"/>
    </row>
    <row r="55" spans="6:9" ht="12.75">
      <c r="F55" s="119"/>
      <c r="G55" s="120"/>
      <c r="H55" s="120"/>
      <c r="I55" s="121"/>
    </row>
    <row r="56" spans="6:9" ht="12.75">
      <c r="F56" s="119"/>
      <c r="G56" s="120"/>
      <c r="H56" s="120"/>
      <c r="I56" s="121"/>
    </row>
    <row r="57" spans="6:9" ht="12.75">
      <c r="F57" s="119"/>
      <c r="G57" s="120"/>
      <c r="H57" s="120"/>
      <c r="I57" s="121"/>
    </row>
    <row r="58" spans="6:9" ht="12.75">
      <c r="F58" s="119"/>
      <c r="G58" s="120"/>
      <c r="H58" s="120"/>
      <c r="I58" s="121"/>
    </row>
    <row r="59" spans="6:9" ht="12.75">
      <c r="F59" s="119"/>
      <c r="G59" s="120"/>
      <c r="H59" s="120"/>
      <c r="I59" s="121"/>
    </row>
    <row r="60" spans="6:9" ht="12.75">
      <c r="F60" s="119"/>
      <c r="G60" s="120"/>
      <c r="H60" s="120"/>
      <c r="I60" s="121"/>
    </row>
    <row r="61" spans="6:9" ht="12.75">
      <c r="F61" s="119"/>
      <c r="G61" s="120"/>
      <c r="H61" s="120"/>
      <c r="I61" s="121"/>
    </row>
    <row r="62" spans="6:9" ht="12.75">
      <c r="F62" s="119"/>
      <c r="G62" s="120"/>
      <c r="H62" s="120"/>
      <c r="I62" s="121"/>
    </row>
    <row r="63" spans="6:9" ht="12.75">
      <c r="F63" s="119"/>
      <c r="G63" s="120"/>
      <c r="H63" s="120"/>
      <c r="I63" s="121"/>
    </row>
    <row r="64" spans="6:9" ht="12.75">
      <c r="F64" s="119"/>
      <c r="G64" s="120"/>
      <c r="H64" s="120"/>
      <c r="I64" s="121"/>
    </row>
    <row r="65" spans="6:9" ht="12.75">
      <c r="F65" s="119"/>
      <c r="G65" s="120"/>
      <c r="H65" s="120"/>
      <c r="I65" s="121"/>
    </row>
  </sheetData>
  <mergeCells count="4">
    <mergeCell ref="A1:B1"/>
    <mergeCell ref="A2:B2"/>
    <mergeCell ref="G2:I2"/>
    <mergeCell ref="H14:I14"/>
  </mergeCells>
  <printOptions/>
  <pageMargins left="0.5905511811023623" right="0.3937007874015748" top="0.984251968503937" bottom="0.984251968503937" header="0.5118110236220472" footer="0.5118110236220472"/>
  <pageSetup horizontalDpi="300" verticalDpi="300" orientation="portrait" paperSize="9" r:id="rId1"/>
  <headerFooter alignWithMargins="0">
    <oddFooter>&amp;CStrana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Z93"/>
  <sheetViews>
    <sheetView showGridLines="0" showZeros="0" workbookViewId="0" topLeftCell="A1">
      <selection activeCell="L19" sqref="L19"/>
    </sheetView>
  </sheetViews>
  <sheetFormatPr defaultColWidth="9.00390625" defaultRowHeight="12.75"/>
  <cols>
    <col min="1" max="1" width="3.875" style="122" customWidth="1"/>
    <col min="2" max="2" width="12.00390625" style="122" customWidth="1"/>
    <col min="3" max="3" width="40.375" style="122" customWidth="1"/>
    <col min="4" max="4" width="5.625" style="122" customWidth="1"/>
    <col min="5" max="5" width="8.625" style="164" customWidth="1"/>
    <col min="6" max="6" width="9.875" style="122" customWidth="1"/>
    <col min="7" max="7" width="13.875" style="122" customWidth="1"/>
    <col min="8" max="16384" width="9.125" style="122" customWidth="1"/>
  </cols>
  <sheetData>
    <row r="1" spans="1:7" ht="15.75">
      <c r="A1" s="196" t="s">
        <v>56</v>
      </c>
      <c r="B1" s="196"/>
      <c r="C1" s="196"/>
      <c r="D1" s="196"/>
      <c r="E1" s="196"/>
      <c r="F1" s="196"/>
      <c r="G1" s="196"/>
    </row>
    <row r="2" spans="1:7" ht="13.5" thickBot="1">
      <c r="A2" s="123"/>
      <c r="B2" s="124"/>
      <c r="C2" s="125"/>
      <c r="D2" s="125"/>
      <c r="E2" s="126"/>
      <c r="F2" s="125"/>
      <c r="G2" s="125"/>
    </row>
    <row r="3" spans="1:7" ht="13.5" thickTop="1">
      <c r="A3" s="197" t="s">
        <v>5</v>
      </c>
      <c r="B3" s="198"/>
      <c r="C3" s="127" t="str">
        <f>CONCATENATE(cislostavby," ",nazevstavby)</f>
        <v xml:space="preserve"> Gymnázium Plzeň, Oprava, modernizace části 1. N. P, 2. N. P. </v>
      </c>
      <c r="D3" s="128"/>
      <c r="E3" s="129"/>
      <c r="F3" s="130">
        <f>Rekapitulace!H1</f>
        <v>0</v>
      </c>
      <c r="G3" s="131"/>
    </row>
    <row r="4" spans="1:7" ht="13.5" thickBot="1">
      <c r="A4" s="199" t="s">
        <v>1</v>
      </c>
      <c r="B4" s="200"/>
      <c r="C4" s="132" t="str">
        <f>CONCATENATE(cisloobjektu," ",nazevobjektu)</f>
        <v xml:space="preserve"> Plynová zařízení</v>
      </c>
      <c r="D4" s="133"/>
      <c r="E4" s="201"/>
      <c r="F4" s="201"/>
      <c r="G4" s="202"/>
    </row>
    <row r="5" spans="1:7" ht="13.5" thickTop="1">
      <c r="A5" s="134"/>
      <c r="B5" s="135"/>
      <c r="C5" s="135"/>
      <c r="D5" s="123"/>
      <c r="E5" s="136"/>
      <c r="F5" s="123"/>
      <c r="G5" s="137"/>
    </row>
    <row r="6" spans="1:7" ht="12.75">
      <c r="A6" s="138" t="s">
        <v>57</v>
      </c>
      <c r="B6" s="139" t="s">
        <v>58</v>
      </c>
      <c r="C6" s="139" t="s">
        <v>59</v>
      </c>
      <c r="D6" s="139" t="s">
        <v>60</v>
      </c>
      <c r="E6" s="140" t="s">
        <v>61</v>
      </c>
      <c r="F6" s="139" t="s">
        <v>62</v>
      </c>
      <c r="G6" s="141" t="s">
        <v>63</v>
      </c>
    </row>
    <row r="7" spans="1:15" ht="12.75">
      <c r="A7" s="142" t="s">
        <v>64</v>
      </c>
      <c r="B7" s="143" t="s">
        <v>68</v>
      </c>
      <c r="C7" s="144" t="s">
        <v>69</v>
      </c>
      <c r="D7" s="145"/>
      <c r="E7" s="146"/>
      <c r="F7" s="146"/>
      <c r="G7" s="147"/>
      <c r="H7" s="148"/>
      <c r="I7" s="148"/>
      <c r="O7" s="149">
        <v>1</v>
      </c>
    </row>
    <row r="8" spans="1:104" ht="22.5">
      <c r="A8" s="150">
        <v>1</v>
      </c>
      <c r="B8" s="151" t="s">
        <v>70</v>
      </c>
      <c r="C8" s="152" t="s">
        <v>71</v>
      </c>
      <c r="D8" s="153" t="s">
        <v>72</v>
      </c>
      <c r="E8" s="154">
        <v>21</v>
      </c>
      <c r="F8" s="154"/>
      <c r="G8" s="155"/>
      <c r="O8" s="149">
        <v>2</v>
      </c>
      <c r="AA8" s="122">
        <v>12</v>
      </c>
      <c r="AB8" s="122">
        <v>0</v>
      </c>
      <c r="AC8" s="122">
        <v>1</v>
      </c>
      <c r="AZ8" s="122">
        <v>2</v>
      </c>
      <c r="BA8" s="122">
        <f aca="true" t="shared" si="0" ref="BA8:BA19">IF(AZ8=1,G8,0)</f>
        <v>0</v>
      </c>
      <c r="BB8" s="122">
        <f aca="true" t="shared" si="1" ref="BB8:BB19">IF(AZ8=2,G8,0)</f>
        <v>0</v>
      </c>
      <c r="BC8" s="122">
        <f aca="true" t="shared" si="2" ref="BC8:BC19">IF(AZ8=3,G8,0)</f>
        <v>0</v>
      </c>
      <c r="BD8" s="122">
        <f aca="true" t="shared" si="3" ref="BD8:BD19">IF(AZ8=4,G8,0)</f>
        <v>0</v>
      </c>
      <c r="BE8" s="122">
        <f aca="true" t="shared" si="4" ref="BE8:BE19">IF(AZ8=5,G8,0)</f>
        <v>0</v>
      </c>
      <c r="CZ8" s="122">
        <v>0.00509</v>
      </c>
    </row>
    <row r="9" spans="1:104" ht="12.75">
      <c r="A9" s="150">
        <v>2</v>
      </c>
      <c r="B9" s="151" t="s">
        <v>73</v>
      </c>
      <c r="C9" s="152" t="s">
        <v>74</v>
      </c>
      <c r="D9" s="153" t="s">
        <v>72</v>
      </c>
      <c r="E9" s="154">
        <v>4</v>
      </c>
      <c r="F9" s="154"/>
      <c r="G9" s="155"/>
      <c r="O9" s="149">
        <v>2</v>
      </c>
      <c r="AA9" s="122">
        <v>12</v>
      </c>
      <c r="AB9" s="122">
        <v>0</v>
      </c>
      <c r="AC9" s="122">
        <v>2</v>
      </c>
      <c r="AZ9" s="122">
        <v>2</v>
      </c>
      <c r="BA9" s="122">
        <f t="shared" si="0"/>
        <v>0</v>
      </c>
      <c r="BB9" s="122">
        <f t="shared" si="1"/>
        <v>0</v>
      </c>
      <c r="BC9" s="122">
        <f t="shared" si="2"/>
        <v>0</v>
      </c>
      <c r="BD9" s="122">
        <f t="shared" si="3"/>
        <v>0</v>
      </c>
      <c r="BE9" s="122">
        <f t="shared" si="4"/>
        <v>0</v>
      </c>
      <c r="CZ9" s="122">
        <v>0.01446</v>
      </c>
    </row>
    <row r="10" spans="1:104" ht="12.75">
      <c r="A10" s="150">
        <v>3</v>
      </c>
      <c r="B10" s="151" t="s">
        <v>75</v>
      </c>
      <c r="C10" s="152" t="s">
        <v>76</v>
      </c>
      <c r="D10" s="153" t="s">
        <v>72</v>
      </c>
      <c r="E10" s="154">
        <v>3</v>
      </c>
      <c r="F10" s="154"/>
      <c r="G10" s="155"/>
      <c r="O10" s="149">
        <v>2</v>
      </c>
      <c r="AA10" s="122">
        <v>12</v>
      </c>
      <c r="AB10" s="122">
        <v>0</v>
      </c>
      <c r="AC10" s="122">
        <v>3</v>
      </c>
      <c r="AZ10" s="122">
        <v>2</v>
      </c>
      <c r="BA10" s="122">
        <f t="shared" si="0"/>
        <v>0</v>
      </c>
      <c r="BB10" s="122">
        <f t="shared" si="1"/>
        <v>0</v>
      </c>
      <c r="BC10" s="122">
        <f t="shared" si="2"/>
        <v>0</v>
      </c>
      <c r="BD10" s="122">
        <f t="shared" si="3"/>
        <v>0</v>
      </c>
      <c r="BE10" s="122">
        <f t="shared" si="4"/>
        <v>0</v>
      </c>
      <c r="CZ10" s="122">
        <v>0.01239</v>
      </c>
    </row>
    <row r="11" spans="1:104" ht="12.75">
      <c r="A11" s="150">
        <v>4</v>
      </c>
      <c r="B11" s="151" t="s">
        <v>77</v>
      </c>
      <c r="C11" s="152" t="s">
        <v>78</v>
      </c>
      <c r="D11" s="153" t="s">
        <v>72</v>
      </c>
      <c r="E11" s="154">
        <v>28</v>
      </c>
      <c r="F11" s="154"/>
      <c r="G11" s="155"/>
      <c r="O11" s="149">
        <v>2</v>
      </c>
      <c r="AA11" s="122">
        <v>12</v>
      </c>
      <c r="AB11" s="122">
        <v>0</v>
      </c>
      <c r="AC11" s="122">
        <v>4</v>
      </c>
      <c r="AZ11" s="122">
        <v>2</v>
      </c>
      <c r="BA11" s="122">
        <f t="shared" si="0"/>
        <v>0</v>
      </c>
      <c r="BB11" s="122">
        <f t="shared" si="1"/>
        <v>0</v>
      </c>
      <c r="BC11" s="122">
        <f t="shared" si="2"/>
        <v>0</v>
      </c>
      <c r="BD11" s="122">
        <f t="shared" si="3"/>
        <v>0</v>
      </c>
      <c r="BE11" s="122">
        <f t="shared" si="4"/>
        <v>0</v>
      </c>
      <c r="CZ11" s="122">
        <v>0</v>
      </c>
    </row>
    <row r="12" spans="1:104" ht="12.75">
      <c r="A12" s="150">
        <v>5</v>
      </c>
      <c r="B12" s="151" t="s">
        <v>79</v>
      </c>
      <c r="C12" s="152" t="s">
        <v>80</v>
      </c>
      <c r="D12" s="153" t="s">
        <v>81</v>
      </c>
      <c r="E12" s="154">
        <v>1</v>
      </c>
      <c r="F12" s="154"/>
      <c r="G12" s="155"/>
      <c r="O12" s="149">
        <v>2</v>
      </c>
      <c r="AA12" s="122">
        <v>12</v>
      </c>
      <c r="AB12" s="122">
        <v>0</v>
      </c>
      <c r="AC12" s="122">
        <v>5</v>
      </c>
      <c r="AZ12" s="122">
        <v>2</v>
      </c>
      <c r="BA12" s="122">
        <f t="shared" si="0"/>
        <v>0</v>
      </c>
      <c r="BB12" s="122">
        <f t="shared" si="1"/>
        <v>0</v>
      </c>
      <c r="BC12" s="122">
        <f t="shared" si="2"/>
        <v>0</v>
      </c>
      <c r="BD12" s="122">
        <f t="shared" si="3"/>
        <v>0</v>
      </c>
      <c r="BE12" s="122">
        <f t="shared" si="4"/>
        <v>0</v>
      </c>
      <c r="CZ12" s="122">
        <v>0</v>
      </c>
    </row>
    <row r="13" spans="1:104" ht="12.75">
      <c r="A13" s="150">
        <v>6</v>
      </c>
      <c r="B13" s="151" t="s">
        <v>82</v>
      </c>
      <c r="C13" s="152" t="s">
        <v>83</v>
      </c>
      <c r="D13" s="153" t="s">
        <v>65</v>
      </c>
      <c r="E13" s="154">
        <v>1</v>
      </c>
      <c r="F13" s="154"/>
      <c r="G13" s="155"/>
      <c r="O13" s="149">
        <v>2</v>
      </c>
      <c r="AA13" s="122">
        <v>12</v>
      </c>
      <c r="AB13" s="122">
        <v>1</v>
      </c>
      <c r="AC13" s="122">
        <v>6</v>
      </c>
      <c r="AZ13" s="122">
        <v>2</v>
      </c>
      <c r="BA13" s="122">
        <f t="shared" si="0"/>
        <v>0</v>
      </c>
      <c r="BB13" s="122">
        <f t="shared" si="1"/>
        <v>0</v>
      </c>
      <c r="BC13" s="122">
        <f t="shared" si="2"/>
        <v>0</v>
      </c>
      <c r="BD13" s="122">
        <f t="shared" si="3"/>
        <v>0</v>
      </c>
      <c r="BE13" s="122">
        <f t="shared" si="4"/>
        <v>0</v>
      </c>
      <c r="CZ13" s="122">
        <v>0</v>
      </c>
    </row>
    <row r="14" spans="1:104" ht="12.75">
      <c r="A14" s="150">
        <v>7</v>
      </c>
      <c r="B14" s="151" t="s">
        <v>84</v>
      </c>
      <c r="C14" s="152" t="s">
        <v>85</v>
      </c>
      <c r="D14" s="153" t="s">
        <v>65</v>
      </c>
      <c r="E14" s="154">
        <v>5</v>
      </c>
      <c r="F14" s="154"/>
      <c r="G14" s="155"/>
      <c r="O14" s="149">
        <v>2</v>
      </c>
      <c r="AA14" s="122">
        <v>12</v>
      </c>
      <c r="AB14" s="122">
        <v>1</v>
      </c>
      <c r="AC14" s="122">
        <v>7</v>
      </c>
      <c r="AZ14" s="122">
        <v>2</v>
      </c>
      <c r="BA14" s="122">
        <f t="shared" si="0"/>
        <v>0</v>
      </c>
      <c r="BB14" s="122">
        <f t="shared" si="1"/>
        <v>0</v>
      </c>
      <c r="BC14" s="122">
        <f t="shared" si="2"/>
        <v>0</v>
      </c>
      <c r="BD14" s="122">
        <f t="shared" si="3"/>
        <v>0</v>
      </c>
      <c r="BE14" s="122">
        <f t="shared" si="4"/>
        <v>0</v>
      </c>
      <c r="CZ14" s="122">
        <v>0</v>
      </c>
    </row>
    <row r="15" spans="1:104" ht="12.75">
      <c r="A15" s="150">
        <v>8</v>
      </c>
      <c r="B15" s="151" t="s">
        <v>86</v>
      </c>
      <c r="C15" s="152" t="s">
        <v>87</v>
      </c>
      <c r="D15" s="153" t="s">
        <v>81</v>
      </c>
      <c r="E15" s="154">
        <v>5</v>
      </c>
      <c r="F15" s="154"/>
      <c r="G15" s="155"/>
      <c r="O15" s="149">
        <v>2</v>
      </c>
      <c r="AA15" s="122">
        <v>12</v>
      </c>
      <c r="AB15" s="122">
        <v>0</v>
      </c>
      <c r="AC15" s="122">
        <v>8</v>
      </c>
      <c r="AZ15" s="122">
        <v>2</v>
      </c>
      <c r="BA15" s="122">
        <f t="shared" si="0"/>
        <v>0</v>
      </c>
      <c r="BB15" s="122">
        <f t="shared" si="1"/>
        <v>0</v>
      </c>
      <c r="BC15" s="122">
        <f t="shared" si="2"/>
        <v>0</v>
      </c>
      <c r="BD15" s="122">
        <f t="shared" si="3"/>
        <v>0</v>
      </c>
      <c r="BE15" s="122">
        <f t="shared" si="4"/>
        <v>0</v>
      </c>
      <c r="CZ15" s="122">
        <v>3E-05</v>
      </c>
    </row>
    <row r="16" spans="1:104" ht="12.75">
      <c r="A16" s="150">
        <v>9</v>
      </c>
      <c r="B16" s="151" t="s">
        <v>88</v>
      </c>
      <c r="C16" s="152" t="s">
        <v>89</v>
      </c>
      <c r="D16" s="153" t="s">
        <v>90</v>
      </c>
      <c r="E16" s="154">
        <v>0.2</v>
      </c>
      <c r="F16" s="154"/>
      <c r="G16" s="155"/>
      <c r="O16" s="149">
        <v>2</v>
      </c>
      <c r="AA16" s="122">
        <v>12</v>
      </c>
      <c r="AB16" s="122">
        <v>0</v>
      </c>
      <c r="AC16" s="122">
        <v>9</v>
      </c>
      <c r="AZ16" s="122">
        <v>2</v>
      </c>
      <c r="BA16" s="122">
        <f t="shared" si="0"/>
        <v>0</v>
      </c>
      <c r="BB16" s="122">
        <f t="shared" si="1"/>
        <v>0</v>
      </c>
      <c r="BC16" s="122">
        <f t="shared" si="2"/>
        <v>0</v>
      </c>
      <c r="BD16" s="122">
        <f t="shared" si="3"/>
        <v>0</v>
      </c>
      <c r="BE16" s="122">
        <f t="shared" si="4"/>
        <v>0</v>
      </c>
      <c r="CZ16" s="122">
        <v>0</v>
      </c>
    </row>
    <row r="17" spans="1:104" ht="12.75">
      <c r="A17" s="150">
        <v>10</v>
      </c>
      <c r="B17" s="151" t="s">
        <v>91</v>
      </c>
      <c r="C17" s="152" t="s">
        <v>92</v>
      </c>
      <c r="D17" s="153" t="s">
        <v>72</v>
      </c>
      <c r="E17" s="154">
        <v>28</v>
      </c>
      <c r="F17" s="154"/>
      <c r="G17" s="155"/>
      <c r="O17" s="149">
        <v>2</v>
      </c>
      <c r="AA17" s="122">
        <v>12</v>
      </c>
      <c r="AB17" s="122">
        <v>0</v>
      </c>
      <c r="AC17" s="122">
        <v>10</v>
      </c>
      <c r="AZ17" s="122">
        <v>2</v>
      </c>
      <c r="BA17" s="122">
        <f t="shared" si="0"/>
        <v>0</v>
      </c>
      <c r="BB17" s="122">
        <f t="shared" si="1"/>
        <v>0</v>
      </c>
      <c r="BC17" s="122">
        <f t="shared" si="2"/>
        <v>0</v>
      </c>
      <c r="BD17" s="122">
        <f t="shared" si="3"/>
        <v>0</v>
      </c>
      <c r="BE17" s="122">
        <f t="shared" si="4"/>
        <v>0</v>
      </c>
      <c r="CZ17" s="122">
        <v>0.00011</v>
      </c>
    </row>
    <row r="18" spans="1:104" ht="12.75">
      <c r="A18" s="150">
        <v>11</v>
      </c>
      <c r="B18" s="151" t="s">
        <v>93</v>
      </c>
      <c r="C18" s="152" t="s">
        <v>94</v>
      </c>
      <c r="D18" s="153" t="s">
        <v>81</v>
      </c>
      <c r="E18" s="154">
        <v>5</v>
      </c>
      <c r="F18" s="154"/>
      <c r="G18" s="155"/>
      <c r="O18" s="149">
        <v>2</v>
      </c>
      <c r="AA18" s="122">
        <v>12</v>
      </c>
      <c r="AB18" s="122">
        <v>0</v>
      </c>
      <c r="AC18" s="122">
        <v>11</v>
      </c>
      <c r="AZ18" s="122">
        <v>2</v>
      </c>
      <c r="BA18" s="122">
        <f t="shared" si="0"/>
        <v>0</v>
      </c>
      <c r="BB18" s="122">
        <f t="shared" si="1"/>
        <v>0</v>
      </c>
      <c r="BC18" s="122">
        <f t="shared" si="2"/>
        <v>0</v>
      </c>
      <c r="BD18" s="122">
        <f t="shared" si="3"/>
        <v>0</v>
      </c>
      <c r="BE18" s="122">
        <f t="shared" si="4"/>
        <v>0</v>
      </c>
      <c r="CZ18" s="122">
        <v>4E-05</v>
      </c>
    </row>
    <row r="19" spans="1:104" ht="12.75">
      <c r="A19" s="150">
        <v>12</v>
      </c>
      <c r="B19" s="151" t="s">
        <v>95</v>
      </c>
      <c r="C19" s="152" t="s">
        <v>96</v>
      </c>
      <c r="D19" s="153" t="s">
        <v>90</v>
      </c>
      <c r="E19" s="154">
        <v>0.2</v>
      </c>
      <c r="F19" s="154"/>
      <c r="G19" s="155"/>
      <c r="O19" s="149">
        <v>2</v>
      </c>
      <c r="AA19" s="122">
        <v>12</v>
      </c>
      <c r="AB19" s="122">
        <v>0</v>
      </c>
      <c r="AC19" s="122">
        <v>12</v>
      </c>
      <c r="AZ19" s="122">
        <v>2</v>
      </c>
      <c r="BA19" s="122">
        <f t="shared" si="0"/>
        <v>0</v>
      </c>
      <c r="BB19" s="122">
        <f t="shared" si="1"/>
        <v>0</v>
      </c>
      <c r="BC19" s="122">
        <f t="shared" si="2"/>
        <v>0</v>
      </c>
      <c r="BD19" s="122">
        <f t="shared" si="3"/>
        <v>0</v>
      </c>
      <c r="BE19" s="122">
        <f t="shared" si="4"/>
        <v>0</v>
      </c>
      <c r="CZ19" s="122">
        <v>0</v>
      </c>
    </row>
    <row r="20" spans="1:57" ht="12.75">
      <c r="A20" s="156"/>
      <c r="B20" s="157" t="s">
        <v>66</v>
      </c>
      <c r="C20" s="158" t="str">
        <f>CONCATENATE(B7," ",C7)</f>
        <v>723 Vnitřní plynovod</v>
      </c>
      <c r="D20" s="156"/>
      <c r="E20" s="159"/>
      <c r="F20" s="159"/>
      <c r="G20" s="160"/>
      <c r="O20" s="149">
        <v>4</v>
      </c>
      <c r="BA20" s="161">
        <f>SUM(BA7:BA19)</f>
        <v>0</v>
      </c>
      <c r="BB20" s="161">
        <f>SUM(BB7:BB19)</f>
        <v>0</v>
      </c>
      <c r="BC20" s="161">
        <f>SUM(BC7:BC19)</f>
        <v>0</v>
      </c>
      <c r="BD20" s="161">
        <f>SUM(BD7:BD19)</f>
        <v>0</v>
      </c>
      <c r="BE20" s="161">
        <f>SUM(BE7:BE19)</f>
        <v>0</v>
      </c>
    </row>
    <row r="21" spans="1:7" ht="12.75">
      <c r="A21" s="123"/>
      <c r="B21" s="123"/>
      <c r="C21" s="123"/>
      <c r="D21" s="123"/>
      <c r="E21" s="123"/>
      <c r="F21" s="123"/>
      <c r="G21" s="123"/>
    </row>
    <row r="22" ht="12.75">
      <c r="E22" s="122"/>
    </row>
    <row r="23" ht="12.75">
      <c r="E23" s="122"/>
    </row>
    <row r="24" ht="12.75">
      <c r="E24" s="122"/>
    </row>
    <row r="25" ht="12.75">
      <c r="E25" s="122"/>
    </row>
    <row r="26" ht="12.75">
      <c r="E26" s="122"/>
    </row>
    <row r="27" ht="12.75">
      <c r="E27" s="122"/>
    </row>
    <row r="28" ht="12.75">
      <c r="E28" s="122"/>
    </row>
    <row r="29" ht="12.75">
      <c r="E29" s="122"/>
    </row>
    <row r="30" ht="12.75">
      <c r="E30" s="122"/>
    </row>
    <row r="31" ht="12.75">
      <c r="E31" s="122"/>
    </row>
    <row r="32" ht="12.75">
      <c r="E32" s="122"/>
    </row>
    <row r="33" ht="12.75">
      <c r="E33" s="122"/>
    </row>
    <row r="34" ht="12.75">
      <c r="E34" s="122"/>
    </row>
    <row r="35" ht="12.75">
      <c r="E35" s="122"/>
    </row>
    <row r="36" ht="12.75">
      <c r="E36" s="122"/>
    </row>
    <row r="37" ht="12.75">
      <c r="E37" s="122"/>
    </row>
    <row r="38" ht="12.75">
      <c r="E38" s="122"/>
    </row>
    <row r="39" ht="12.75">
      <c r="E39" s="122"/>
    </row>
    <row r="40" ht="12.75">
      <c r="E40" s="122"/>
    </row>
    <row r="41" ht="12.75">
      <c r="E41" s="122"/>
    </row>
    <row r="42" ht="12.75">
      <c r="E42" s="122"/>
    </row>
    <row r="43" ht="12.75">
      <c r="E43" s="122"/>
    </row>
    <row r="44" spans="1:7" ht="12.75">
      <c r="A44" s="162"/>
      <c r="B44" s="162"/>
      <c r="C44" s="162"/>
      <c r="D44" s="162"/>
      <c r="E44" s="162"/>
      <c r="F44" s="162"/>
      <c r="G44" s="162"/>
    </row>
    <row r="45" spans="1:7" ht="12.75">
      <c r="A45" s="162"/>
      <c r="B45" s="162"/>
      <c r="C45" s="162"/>
      <c r="D45" s="162"/>
      <c r="E45" s="162"/>
      <c r="F45" s="162"/>
      <c r="G45" s="162"/>
    </row>
    <row r="46" spans="1:7" ht="12.75">
      <c r="A46" s="162"/>
      <c r="B46" s="162"/>
      <c r="C46" s="162"/>
      <c r="D46" s="162"/>
      <c r="E46" s="162"/>
      <c r="F46" s="162"/>
      <c r="G46" s="162"/>
    </row>
    <row r="47" spans="1:7" ht="12.75">
      <c r="A47" s="162"/>
      <c r="B47" s="162"/>
      <c r="C47" s="162"/>
      <c r="D47" s="162"/>
      <c r="E47" s="162"/>
      <c r="F47" s="162"/>
      <c r="G47" s="162"/>
    </row>
    <row r="48" ht="12.75">
      <c r="E48" s="122"/>
    </row>
    <row r="49" ht="12.75">
      <c r="E49" s="122"/>
    </row>
    <row r="50" ht="12.75">
      <c r="E50" s="122"/>
    </row>
    <row r="51" ht="12.75">
      <c r="E51" s="122"/>
    </row>
    <row r="52" ht="12.75">
      <c r="E52" s="122"/>
    </row>
    <row r="53" ht="12.75">
      <c r="E53" s="122"/>
    </row>
    <row r="54" ht="12.75">
      <c r="E54" s="122"/>
    </row>
    <row r="55" ht="12.75">
      <c r="E55" s="122"/>
    </row>
    <row r="56" ht="12.75">
      <c r="E56" s="122"/>
    </row>
    <row r="57" ht="12.75">
      <c r="E57" s="122"/>
    </row>
    <row r="58" ht="12.75">
      <c r="E58" s="122"/>
    </row>
    <row r="59" ht="12.75">
      <c r="E59" s="122"/>
    </row>
    <row r="60" ht="12.75">
      <c r="E60" s="122"/>
    </row>
    <row r="61" ht="12.75">
      <c r="E61" s="122"/>
    </row>
    <row r="62" ht="12.75">
      <c r="E62" s="122"/>
    </row>
    <row r="63" ht="12.75">
      <c r="E63" s="122"/>
    </row>
    <row r="64" ht="12.75">
      <c r="E64" s="122"/>
    </row>
    <row r="65" ht="12.75">
      <c r="E65" s="122"/>
    </row>
    <row r="66" ht="12.75">
      <c r="E66" s="122"/>
    </row>
    <row r="67" ht="12.75">
      <c r="E67" s="122"/>
    </row>
    <row r="68" ht="12.75">
      <c r="E68" s="122"/>
    </row>
    <row r="69" ht="12.75">
      <c r="E69" s="122"/>
    </row>
    <row r="70" ht="12.75">
      <c r="E70" s="122"/>
    </row>
    <row r="71" ht="12.75">
      <c r="E71" s="122"/>
    </row>
    <row r="72" ht="12.75">
      <c r="E72" s="122"/>
    </row>
    <row r="73" ht="12.75">
      <c r="E73" s="122"/>
    </row>
    <row r="74" ht="12.75">
      <c r="E74" s="122"/>
    </row>
    <row r="75" ht="12.75">
      <c r="E75" s="122"/>
    </row>
    <row r="76" ht="12.75">
      <c r="E76" s="122"/>
    </row>
    <row r="77" ht="12.75">
      <c r="E77" s="122"/>
    </row>
    <row r="78" ht="12.75">
      <c r="E78" s="122"/>
    </row>
    <row r="79" spans="1:2" ht="12.75">
      <c r="A79" s="163"/>
      <c r="B79" s="163"/>
    </row>
    <row r="80" spans="1:7" ht="12.75">
      <c r="A80" s="162"/>
      <c r="B80" s="162"/>
      <c r="C80" s="165"/>
      <c r="D80" s="165"/>
      <c r="E80" s="166"/>
      <c r="F80" s="165"/>
      <c r="G80" s="167"/>
    </row>
    <row r="81" spans="1:7" ht="12.75">
      <c r="A81" s="168"/>
      <c r="B81" s="168"/>
      <c r="C81" s="162"/>
      <c r="D81" s="162"/>
      <c r="E81" s="169"/>
      <c r="F81" s="162"/>
      <c r="G81" s="162"/>
    </row>
    <row r="82" spans="1:7" ht="12.75">
      <c r="A82" s="162"/>
      <c r="B82" s="162"/>
      <c r="C82" s="162"/>
      <c r="D82" s="162"/>
      <c r="E82" s="169"/>
      <c r="F82" s="162"/>
      <c r="G82" s="162"/>
    </row>
    <row r="83" spans="1:7" ht="12.75">
      <c r="A83" s="162"/>
      <c r="B83" s="162"/>
      <c r="C83" s="162"/>
      <c r="D83" s="162"/>
      <c r="E83" s="169"/>
      <c r="F83" s="162"/>
      <c r="G83" s="162"/>
    </row>
    <row r="84" spans="1:7" ht="12.75">
      <c r="A84" s="162"/>
      <c r="B84" s="162"/>
      <c r="C84" s="162"/>
      <c r="D84" s="162"/>
      <c r="E84" s="169"/>
      <c r="F84" s="162"/>
      <c r="G84" s="162"/>
    </row>
    <row r="85" spans="1:7" ht="12.75">
      <c r="A85" s="162"/>
      <c r="B85" s="162"/>
      <c r="C85" s="162"/>
      <c r="D85" s="162"/>
      <c r="E85" s="169"/>
      <c r="F85" s="162"/>
      <c r="G85" s="162"/>
    </row>
    <row r="86" spans="1:7" ht="12.75">
      <c r="A86" s="162"/>
      <c r="B86" s="162"/>
      <c r="C86" s="162"/>
      <c r="D86" s="162"/>
      <c r="E86" s="169"/>
      <c r="F86" s="162"/>
      <c r="G86" s="162"/>
    </row>
    <row r="87" spans="1:7" ht="12.75">
      <c r="A87" s="162"/>
      <c r="B87" s="162"/>
      <c r="C87" s="162"/>
      <c r="D87" s="162"/>
      <c r="E87" s="169"/>
      <c r="F87" s="162"/>
      <c r="G87" s="162"/>
    </row>
    <row r="88" spans="1:7" ht="12.75">
      <c r="A88" s="162"/>
      <c r="B88" s="162"/>
      <c r="C88" s="162"/>
      <c r="D88" s="162"/>
      <c r="E88" s="169"/>
      <c r="F88" s="162"/>
      <c r="G88" s="162"/>
    </row>
    <row r="89" spans="1:7" ht="12.75">
      <c r="A89" s="162"/>
      <c r="B89" s="162"/>
      <c r="C89" s="162"/>
      <c r="D89" s="162"/>
      <c r="E89" s="169"/>
      <c r="F89" s="162"/>
      <c r="G89" s="162"/>
    </row>
    <row r="90" spans="1:7" ht="12.75">
      <c r="A90" s="162"/>
      <c r="B90" s="162"/>
      <c r="C90" s="162"/>
      <c r="D90" s="162"/>
      <c r="E90" s="169"/>
      <c r="F90" s="162"/>
      <c r="G90" s="162"/>
    </row>
    <row r="91" spans="1:7" ht="12.75">
      <c r="A91" s="162"/>
      <c r="B91" s="162"/>
      <c r="C91" s="162"/>
      <c r="D91" s="162"/>
      <c r="E91" s="169"/>
      <c r="F91" s="162"/>
      <c r="G91" s="162"/>
    </row>
    <row r="92" spans="1:7" ht="12.75">
      <c r="A92" s="162"/>
      <c r="B92" s="162"/>
      <c r="C92" s="162"/>
      <c r="D92" s="162"/>
      <c r="E92" s="169"/>
      <c r="F92" s="162"/>
      <c r="G92" s="162"/>
    </row>
    <row r="93" spans="1:7" ht="12.75">
      <c r="A93" s="162"/>
      <c r="B93" s="162"/>
      <c r="C93" s="162"/>
      <c r="D93" s="162"/>
      <c r="E93" s="169"/>
      <c r="F93" s="162"/>
      <c r="G93" s="162"/>
    </row>
  </sheetData>
  <mergeCells count="4">
    <mergeCell ref="A1:G1"/>
    <mergeCell ref="A3:B3"/>
    <mergeCell ref="A4:B4"/>
    <mergeCell ref="E4:G4"/>
  </mergeCells>
  <printOptions/>
  <pageMargins left="0.5905511811023623" right="0.3937007874015748" top="0.1968503937007874" bottom="0.1968503937007874" header="0" footer="0.1968503937007874"/>
  <pageSetup horizontalDpi="300" verticalDpi="300" orientation="portrait" paperSize="9" scale="98" r:id="rId1"/>
  <headerFooter alignWithMargins="0"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bobo</dc:creator>
  <cp:keywords/>
  <dc:description/>
  <cp:lastModifiedBy>Volín Richard</cp:lastModifiedBy>
  <dcterms:created xsi:type="dcterms:W3CDTF">2017-01-23T18:15:25Z</dcterms:created>
  <dcterms:modified xsi:type="dcterms:W3CDTF">2018-01-18T14:08:52Z</dcterms:modified>
  <cp:category/>
  <cp:version/>
  <cp:contentType/>
  <cp:contentStatus/>
</cp:coreProperties>
</file>