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Soupis položek+" sheetId="1" r:id="rId1"/>
    <sheet name="Rekapitulace+" sheetId="2" r:id="rId2"/>
  </sheets>
  <definedNames>
    <definedName name="_xlnm.Print_Titles" localSheetId="0">'Soupis položek+'!$5:$5</definedName>
  </definedNames>
  <calcPr fullCalcOnLoad="1" fullPrecision="0"/>
</workbook>
</file>

<file path=xl/sharedStrings.xml><?xml version="1.0" encoding="utf-8"?>
<sst xmlns="http://schemas.openxmlformats.org/spreadsheetml/2006/main" count="501" uniqueCount="161">
  <si>
    <t>DE</t>
  </si>
  <si>
    <t>kombi sv přep Typ 1pro 3pol TN-C sy</t>
  </si>
  <si>
    <t>ks</t>
  </si>
  <si>
    <t>S</t>
  </si>
  <si>
    <t>*</t>
  </si>
  <si>
    <t>Základní díl pro SPD slaborpoudu</t>
  </si>
  <si>
    <t>kombi sv přep - modul pro 2p</t>
  </si>
  <si>
    <t>Z</t>
  </si>
  <si>
    <t>ME</t>
  </si>
  <si>
    <t>Drát 8mm AlMgSi role 148m měkký</t>
  </si>
  <si>
    <t>m</t>
  </si>
  <si>
    <t>TR jímač D16mm L3000mm AlMgSi F22 zúž na 10mm</t>
  </si>
  <si>
    <t>TR jímač D16mm L4000mm AlMgSi F22 zúž na 10mm</t>
  </si>
  <si>
    <t>dist vzpěra pro pr16mm L1015mm s up. páskem</t>
  </si>
  <si>
    <t>Svorka nerez 200kA pro pr8-10/16mm šroub</t>
  </si>
  <si>
    <t>PV nerez se závitem M8 pro pr16mm</t>
  </si>
  <si>
    <t>Set pro průchod střechou červený s AL taškou</t>
  </si>
  <si>
    <t>Svorka Al pro pr8-10mm šroub se 6-hr hlavou</t>
  </si>
  <si>
    <t>falc sv nerez rozsah uchyc 07-8mm do úhlu 90st</t>
  </si>
  <si>
    <t>PV nerez pro kov střechy na falcy</t>
  </si>
  <si>
    <t>třmen okapTR D60-150mm nerez s otvorem</t>
  </si>
  <si>
    <t>podp tyče nerez pro pr16mm s vrutem a hmožd</t>
  </si>
  <si>
    <t>zk sv nerez 200 kA pro pr8-10/16mm s mezidest.</t>
  </si>
  <si>
    <t>Štítek pro označení svodu (bez čísla) Al</t>
  </si>
  <si>
    <t>bezpečnostní tabulka plast</t>
  </si>
  <si>
    <t>Zaváděcí tyč D16mm L1500mm sražené hrany nerez</t>
  </si>
  <si>
    <t>ZT 50x50x3mm FeZn L2000mm s otvory pro přip</t>
  </si>
  <si>
    <t>Svorka nerez pro pr7-10mm</t>
  </si>
  <si>
    <t>kříž sv FeZn pro pr8-10/8-10mm pr8-10/pásek 319201</t>
  </si>
  <si>
    <t>vedení FeZn 30/4 (0,96kg/m)</t>
  </si>
  <si>
    <t>vedení FeZn pr.10mm(0,63kg/m)</t>
  </si>
  <si>
    <t>PV na hřeben nerez pro pr6-10mm nast 120-240mm</t>
  </si>
  <si>
    <t>PV pod tašky Cu/plast hnědý H36mm pro pr8mm</t>
  </si>
  <si>
    <t>okap sv nerez pro zaoblení 16-22mm s přílož</t>
  </si>
  <si>
    <t>PV plast šedý H36mm pro pr8mm</t>
  </si>
  <si>
    <t>ekvi příp s krytem 5x 25-25mm2 3x16-95mm2 1x30x4</t>
  </si>
  <si>
    <t>odp poj Ie 125 A, Ue AC 690 V / DC 440 V,</t>
  </si>
  <si>
    <t>pojistková patrona válcová PV22(80-100A)gG</t>
  </si>
  <si>
    <t>krabice pro SPD slaborpoud.</t>
  </si>
  <si>
    <t>kabel U/UTP Cat.5 4x2xAWG24 LSOH plášť modrý</t>
  </si>
  <si>
    <t>vodič CY 35  /H07V-R/</t>
  </si>
  <si>
    <t>vodič CYY 25</t>
  </si>
  <si>
    <t>Drobný elektromontážní materiál</t>
  </si>
  <si>
    <t>kříž sv nerez pro pr8-10/16mm pr16/pásek</t>
  </si>
  <si>
    <t>MZ</t>
  </si>
  <si>
    <t>kg</t>
  </si>
  <si>
    <t>CE</t>
  </si>
  <si>
    <t>ocelová nosná konstrukce klasická pouze montáž</t>
  </si>
  <si>
    <t>svorka hromosvodová do 2 šroubů</t>
  </si>
  <si>
    <t>označení svodu štítkem</t>
  </si>
  <si>
    <t>tyčový zemnič 2m vč.připojení</t>
  </si>
  <si>
    <t>svorka hromosvodová do 4 šroubů</t>
  </si>
  <si>
    <t>uzemňov.vedení v zemi úplná mtž FeZn pr.8-10mm</t>
  </si>
  <si>
    <t>ochrana zemní svorky asfaltovým nátěrem</t>
  </si>
  <si>
    <t>ochranná svorkovnice(nulový můstek)vč.zapoj.do 63A</t>
  </si>
  <si>
    <t>svodič přepětí NN vč.zapojení 3pól/100kA</t>
  </si>
  <si>
    <t>svodič přepětí NN vč.zapojení 2pól/10kA</t>
  </si>
  <si>
    <t>patrona nožové pojistky do 630A</t>
  </si>
  <si>
    <t>spodek pojistky válcové vč.zapojení typ SPV22</t>
  </si>
  <si>
    <t>patrona válcové pojistky</t>
  </si>
  <si>
    <t>rozvodnice do hmotnosti 20kg</t>
  </si>
  <si>
    <t>krabice plast pro P rozvod vč.zapojení 8118</t>
  </si>
  <si>
    <t>kabel volně uložený jednotková hmotnost do 0,4kg</t>
  </si>
  <si>
    <t>vodič Cu(-CY,CYA) pevně uložený do 1x35</t>
  </si>
  <si>
    <t>CD</t>
  </si>
  <si>
    <t>hod</t>
  </si>
  <si>
    <t>CZ</t>
  </si>
  <si>
    <t>výkop kabel.rýhy šířka 35/hloubka 80cm tz.4/ko1.0</t>
  </si>
  <si>
    <t>zához kabelové rýhy šířka 35/hloubka 80cm tz.4</t>
  </si>
  <si>
    <t>m2</t>
  </si>
  <si>
    <t>řezání spáry v betonu do 10cm</t>
  </si>
  <si>
    <t>m3</t>
  </si>
  <si>
    <t>vytrhání velké dlažby z malty, spáry zalité</t>
  </si>
  <si>
    <t>ON</t>
  </si>
  <si>
    <t>Práce v rozvaděčích a zjistění stáv. stavu</t>
  </si>
  <si>
    <t>km</t>
  </si>
  <si>
    <t>RE</t>
  </si>
  <si>
    <t>p.č.</t>
  </si>
  <si>
    <t>kap.</t>
  </si>
  <si>
    <t>č.položky</t>
  </si>
  <si>
    <t>popis položky</t>
  </si>
  <si>
    <t>mj.</t>
  </si>
  <si>
    <t>množství</t>
  </si>
  <si>
    <t xml:space="preserve">cena/mj.     </t>
  </si>
  <si>
    <t>cena celkem</t>
  </si>
  <si>
    <t>Nh/mj.</t>
  </si>
  <si>
    <t>Nh celkem</t>
  </si>
  <si>
    <t>DPH</t>
  </si>
  <si>
    <t>VKP</t>
  </si>
  <si>
    <t>TC</t>
  </si>
  <si>
    <t/>
  </si>
  <si>
    <t>název akce: OBJEKT KONZERVATOŘE TYLOVA 931/15; 30100 PLZEŇ 3</t>
  </si>
  <si>
    <t>objekt: OPRAVA STŘECHY</t>
  </si>
  <si>
    <t>Hromosvod a uzemnění</t>
  </si>
  <si>
    <t>Dodávky zařízení</t>
  </si>
  <si>
    <t>součet</t>
  </si>
  <si>
    <t>Materiál elektromontážní</t>
  </si>
  <si>
    <t>Materiál zemní+stavební</t>
  </si>
  <si>
    <t>Demontáže</t>
  </si>
  <si>
    <t>Zemní práce</t>
  </si>
  <si>
    <t>Ostatní náklady</t>
  </si>
  <si>
    <t>Revize</t>
  </si>
  <si>
    <t>Soupis položek</t>
  </si>
  <si>
    <t>Rekapitulace ceny</t>
  </si>
  <si>
    <t>%</t>
  </si>
  <si>
    <t>základ</t>
  </si>
  <si>
    <t>cena /Kč/</t>
  </si>
  <si>
    <t>dodávky zařízení</t>
  </si>
  <si>
    <t>doprava dodávek</t>
  </si>
  <si>
    <t>přesun dodávek</t>
  </si>
  <si>
    <t>materiál elektromontážní</t>
  </si>
  <si>
    <t>prořez</t>
  </si>
  <si>
    <t>materiál podružný</t>
  </si>
  <si>
    <t>materiál zemní+stavební</t>
  </si>
  <si>
    <t>elektromontáže</t>
  </si>
  <si>
    <t>demontáže</t>
  </si>
  <si>
    <t>zemní práce</t>
  </si>
  <si>
    <t>PPV pro elektromontáže</t>
  </si>
  <si>
    <t>PPV pro zemní práce</t>
  </si>
  <si>
    <t>dodávky celkem</t>
  </si>
  <si>
    <t>materiál+výkony celkem</t>
  </si>
  <si>
    <t>ostatní náklady</t>
  </si>
  <si>
    <t>NÁKLADY hl.III celkem</t>
  </si>
  <si>
    <t>zařízení staveniště</t>
  </si>
  <si>
    <t>NÁKLADY hl.VI celkem</t>
  </si>
  <si>
    <t>kompletační činnost</t>
  </si>
  <si>
    <t>revize</t>
  </si>
  <si>
    <t>investorská činnost</t>
  </si>
  <si>
    <t>NÁKLADY hl.XI celkem</t>
  </si>
  <si>
    <t>CENA bez DPH (Kč)</t>
  </si>
  <si>
    <t>svodový drát nebo lano s podpěrami do o10mm</t>
  </si>
  <si>
    <t>Elektromontáže - montážní práce</t>
  </si>
  <si>
    <t>jímací tyče na střešní hřeben délky do 3m</t>
  </si>
  <si>
    <t>jímací tyče na konstrukci ocelovou délky do 3m</t>
  </si>
  <si>
    <t>uzem.vedení v zemi v městské zástavběFeZn do 120mm2</t>
  </si>
  <si>
    <t>gumoasfaltový nátěr</t>
  </si>
  <si>
    <t>HZS</t>
  </si>
  <si>
    <t>montáž vodičů plných s PVC pláštěm CY 35</t>
  </si>
  <si>
    <t>vytýčení kaeblové trasy v zastavěném terénu 75m + 10m</t>
  </si>
  <si>
    <t>vytýčení inženýrských sítí v zastavěném terénu 75m+10m</t>
  </si>
  <si>
    <t>provizorní úprava terénu třída zeminy 4  75mx0,35m</t>
  </si>
  <si>
    <t>bourání živičných povrchů 3-5cm   10mx3,5m</t>
  </si>
  <si>
    <t>provizorní úprava terénu třída zeminy 4  10mx0,35m</t>
  </si>
  <si>
    <t>odstranění podkladu z betonu prostého tlouštky do 10cm   10mx0,35m</t>
  </si>
  <si>
    <t>naložení betonové suti a asfaltové suti   10mx0,35mx0,05m+10x0,35x0,1</t>
  </si>
  <si>
    <t>příplatek za každý km odvozu - 14kmx0,53m3</t>
  </si>
  <si>
    <t>odvoz betonové a asfaltové suti do 1000m bez naložení</t>
  </si>
  <si>
    <t>R</t>
  </si>
  <si>
    <t>t</t>
  </si>
  <si>
    <t>uskladnění beton suti na skládce 5,3*1,9 -ceník uložení betonové suti na skládce Chotíkov</t>
  </si>
  <si>
    <t>betonová vozovka vrstva 10cm vč.materiálu 10mx0,35m</t>
  </si>
  <si>
    <t>litý asfalt tl.4cm vč.materiálu 10mx0,35m</t>
  </si>
  <si>
    <t>kladení dlažby po překopech-z velkých kostek</t>
  </si>
  <si>
    <t>osazení obrubníku</t>
  </si>
  <si>
    <t>vytrhání obrubníků ležatých z malty</t>
  </si>
  <si>
    <t>přesun montážní plošiny - ceník půjčovny</t>
  </si>
  <si>
    <t>auto montážní plošina do 25m - ceník půjčovny plošin</t>
  </si>
  <si>
    <t>měření zemníče přes 100m do 200m</t>
  </si>
  <si>
    <t>celková prohlídka a vyhotovení revizní zprávy do objemu 100 000,-Kč montážních prací</t>
  </si>
  <si>
    <t>rozvodnice pro SPD</t>
  </si>
  <si>
    <t>Demontáž stávajícího hromosvodu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</si>
</sst>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000"/>
    <numFmt numFmtId="166" formatCode="000"/>
    <numFmt numFmtId="167" formatCode="000000000"/>
    <numFmt numFmtId="168" formatCode="#\ ###\ ###"/>
    <numFmt numFmtId="169" formatCode="0.000;0.000;"/>
    <numFmt numFmtId="170" formatCode="0.00;0.00;"/>
    <numFmt numFmtId="171" formatCode="#\ ###\ ##0;#\ ###\ ##0;"/>
    <numFmt numFmtId="172" formatCode="##\ ###\ ##0;##\ ###\ ##0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 CE"/>
      <family val="0"/>
    </font>
    <font>
      <b/>
      <sz val="12"/>
      <color indexed="8"/>
      <name val="Times New Roman CE"/>
      <family val="0"/>
    </font>
    <font>
      <b/>
      <sz val="16"/>
      <color indexed="8"/>
      <name val="Times New Roman CE"/>
      <family val="0"/>
    </font>
    <font>
      <b/>
      <sz val="10"/>
      <color indexed="8"/>
      <name val="Times New Roman CE"/>
      <family val="0"/>
    </font>
    <font>
      <sz val="10"/>
      <color indexed="8"/>
      <name val="Times New Roman CE"/>
      <family val="0"/>
    </font>
    <font>
      <sz val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thick"/>
      <right style="medium"/>
      <top style="thick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 quotePrefix="1">
      <alignment/>
    </xf>
    <xf numFmtId="0" fontId="6" fillId="0" borderId="0" xfId="0" applyFont="1" applyAlignment="1">
      <alignment/>
    </xf>
    <xf numFmtId="172" fontId="2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0" fontId="4" fillId="32" borderId="10" xfId="0" applyFont="1" applyFill="1" applyBorder="1" applyAlignment="1">
      <alignment vertical="center"/>
    </xf>
    <xf numFmtId="0" fontId="4" fillId="32" borderId="11" xfId="0" applyFont="1" applyFill="1" applyBorder="1" applyAlignment="1">
      <alignment vertical="center"/>
    </xf>
    <xf numFmtId="2" fontId="4" fillId="32" borderId="11" xfId="0" applyNumberFormat="1" applyFont="1" applyFill="1" applyBorder="1" applyAlignment="1">
      <alignment vertical="center"/>
    </xf>
    <xf numFmtId="171" fontId="4" fillId="32" borderId="11" xfId="0" applyNumberFormat="1" applyFont="1" applyFill="1" applyBorder="1" applyAlignment="1">
      <alignment vertical="center"/>
    </xf>
    <xf numFmtId="172" fontId="4" fillId="32" borderId="12" xfId="0" applyNumberFormat="1" applyFont="1" applyFill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2" fontId="6" fillId="0" borderId="14" xfId="0" applyNumberFormat="1" applyFont="1" applyBorder="1" applyAlignment="1">
      <alignment horizontal="right"/>
    </xf>
    <xf numFmtId="171" fontId="6" fillId="0" borderId="14" xfId="0" applyNumberFormat="1" applyFont="1" applyBorder="1" applyAlignment="1">
      <alignment horizontal="right"/>
    </xf>
    <xf numFmtId="172" fontId="6" fillId="0" borderId="15" xfId="0" applyNumberFormat="1" applyFont="1" applyBorder="1" applyAlignment="1">
      <alignment horizontal="right"/>
    </xf>
    <xf numFmtId="0" fontId="6" fillId="0" borderId="16" xfId="0" applyFont="1" applyBorder="1" applyAlignment="1">
      <alignment/>
    </xf>
    <xf numFmtId="49" fontId="6" fillId="0" borderId="17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171" fontId="6" fillId="0" borderId="18" xfId="0" applyNumberFormat="1" applyFont="1" applyBorder="1" applyAlignment="1">
      <alignment/>
    </xf>
    <xf numFmtId="172" fontId="6" fillId="0" borderId="19" xfId="0" applyNumberFormat="1" applyFont="1" applyBorder="1" applyAlignment="1">
      <alignment/>
    </xf>
    <xf numFmtId="0" fontId="6" fillId="0" borderId="20" xfId="0" applyFont="1" applyBorder="1" applyAlignment="1">
      <alignment/>
    </xf>
    <xf numFmtId="49" fontId="6" fillId="0" borderId="21" xfId="0" applyNumberFormat="1" applyFont="1" applyBorder="1" applyAlignment="1">
      <alignment/>
    </xf>
    <xf numFmtId="2" fontId="6" fillId="0" borderId="22" xfId="0" applyNumberFormat="1" applyFont="1" applyBorder="1" applyAlignment="1">
      <alignment/>
    </xf>
    <xf numFmtId="171" fontId="6" fillId="0" borderId="22" xfId="0" applyNumberFormat="1" applyFont="1" applyBorder="1" applyAlignment="1">
      <alignment/>
    </xf>
    <xf numFmtId="172" fontId="6" fillId="0" borderId="23" xfId="0" applyNumberFormat="1" applyFont="1" applyBorder="1" applyAlignment="1">
      <alignment/>
    </xf>
    <xf numFmtId="0" fontId="6" fillId="32" borderId="10" xfId="0" applyFont="1" applyFill="1" applyBorder="1" applyAlignment="1">
      <alignment/>
    </xf>
    <xf numFmtId="49" fontId="6" fillId="32" borderId="11" xfId="0" applyNumberFormat="1" applyFont="1" applyFill="1" applyBorder="1" applyAlignment="1">
      <alignment/>
    </xf>
    <xf numFmtId="2" fontId="6" fillId="32" borderId="11" xfId="0" applyNumberFormat="1" applyFont="1" applyFill="1" applyBorder="1" applyAlignment="1">
      <alignment/>
    </xf>
    <xf numFmtId="171" fontId="6" fillId="32" borderId="11" xfId="0" applyNumberFormat="1" applyFont="1" applyFill="1" applyBorder="1" applyAlignment="1">
      <alignment/>
    </xf>
    <xf numFmtId="172" fontId="6" fillId="32" borderId="12" xfId="0" applyNumberFormat="1" applyFont="1" applyFill="1" applyBorder="1" applyAlignment="1">
      <alignment/>
    </xf>
    <xf numFmtId="0" fontId="6" fillId="0" borderId="24" xfId="0" applyFont="1" applyBorder="1" applyAlignment="1">
      <alignment/>
    </xf>
    <xf numFmtId="49" fontId="6" fillId="0" borderId="25" xfId="0" applyNumberFormat="1" applyFont="1" applyBorder="1" applyAlignment="1">
      <alignment/>
    </xf>
    <xf numFmtId="2" fontId="6" fillId="0" borderId="26" xfId="0" applyNumberFormat="1" applyFont="1" applyBorder="1" applyAlignment="1">
      <alignment/>
    </xf>
    <xf numFmtId="171" fontId="6" fillId="0" borderId="26" xfId="0" applyNumberFormat="1" applyFont="1" applyBorder="1" applyAlignment="1">
      <alignment/>
    </xf>
    <xf numFmtId="172" fontId="6" fillId="0" borderId="27" xfId="0" applyNumberFormat="1" applyFont="1" applyBorder="1" applyAlignment="1">
      <alignment/>
    </xf>
    <xf numFmtId="0" fontId="5" fillId="0" borderId="28" xfId="0" applyFont="1" applyBorder="1" applyAlignment="1">
      <alignment/>
    </xf>
    <xf numFmtId="49" fontId="5" fillId="0" borderId="29" xfId="0" applyNumberFormat="1" applyFont="1" applyBorder="1" applyAlignment="1">
      <alignment/>
    </xf>
    <xf numFmtId="2" fontId="5" fillId="0" borderId="30" xfId="0" applyNumberFormat="1" applyFont="1" applyBorder="1" applyAlignment="1">
      <alignment/>
    </xf>
    <xf numFmtId="171" fontId="5" fillId="0" borderId="30" xfId="0" applyNumberFormat="1" applyFont="1" applyBorder="1" applyAlignment="1">
      <alignment/>
    </xf>
    <xf numFmtId="172" fontId="5" fillId="0" borderId="31" xfId="0" applyNumberFormat="1" applyFont="1" applyBorder="1" applyAlignment="1">
      <alignment/>
    </xf>
    <xf numFmtId="0" fontId="3" fillId="0" borderId="0" xfId="0" applyFont="1" applyAlignment="1" quotePrefix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32" borderId="0" xfId="0" applyFont="1" applyFill="1" applyAlignment="1">
      <alignment vertical="center"/>
    </xf>
    <xf numFmtId="0" fontId="8" fillId="32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3" xfId="0" applyFont="1" applyBorder="1" applyAlignment="1">
      <alignment/>
    </xf>
    <xf numFmtId="167" fontId="9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2" fontId="9" fillId="0" borderId="14" xfId="0" applyNumberFormat="1" applyFont="1" applyBorder="1" applyAlignment="1">
      <alignment/>
    </xf>
    <xf numFmtId="168" fontId="9" fillId="0" borderId="14" xfId="0" applyNumberFormat="1" applyFont="1" applyBorder="1" applyAlignment="1">
      <alignment/>
    </xf>
    <xf numFmtId="169" fontId="9" fillId="0" borderId="14" xfId="0" applyNumberFormat="1" applyFont="1" applyBorder="1" applyAlignment="1">
      <alignment/>
    </xf>
    <xf numFmtId="170" fontId="9" fillId="0" borderId="15" xfId="0" applyNumberFormat="1" applyFont="1" applyBorder="1" applyAlignment="1">
      <alignment/>
    </xf>
    <xf numFmtId="0" fontId="9" fillId="0" borderId="14" xfId="0" applyFont="1" applyBorder="1" applyAlignment="1">
      <alignment horizontal="center"/>
    </xf>
    <xf numFmtId="0" fontId="8" fillId="0" borderId="32" xfId="0" applyFont="1" applyBorder="1" applyAlignment="1">
      <alignment/>
    </xf>
    <xf numFmtId="167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168" fontId="8" fillId="0" borderId="0" xfId="0" applyNumberFormat="1" applyFont="1" applyBorder="1" applyAlignment="1">
      <alignment/>
    </xf>
    <xf numFmtId="169" fontId="8" fillId="0" borderId="0" xfId="0" applyNumberFormat="1" applyFont="1" applyBorder="1" applyAlignment="1">
      <alignment/>
    </xf>
    <xf numFmtId="170" fontId="8" fillId="0" borderId="33" xfId="0" applyNumberFormat="1" applyFont="1" applyBorder="1" applyAlignment="1">
      <alignment/>
    </xf>
    <xf numFmtId="0" fontId="9" fillId="0" borderId="16" xfId="0" applyFont="1" applyBorder="1" applyAlignment="1">
      <alignment/>
    </xf>
    <xf numFmtId="167" fontId="9" fillId="0" borderId="18" xfId="0" applyNumberFormat="1" applyFont="1" applyBorder="1" applyAlignment="1">
      <alignment/>
    </xf>
    <xf numFmtId="49" fontId="9" fillId="0" borderId="18" xfId="0" applyNumberFormat="1" applyFont="1" applyBorder="1" applyAlignment="1">
      <alignment/>
    </xf>
    <xf numFmtId="2" fontId="9" fillId="0" borderId="18" xfId="0" applyNumberFormat="1" applyFont="1" applyBorder="1" applyAlignment="1">
      <alignment/>
    </xf>
    <xf numFmtId="168" fontId="9" fillId="0" borderId="18" xfId="0" applyNumberFormat="1" applyFont="1" applyBorder="1" applyAlignment="1">
      <alignment/>
    </xf>
    <xf numFmtId="169" fontId="9" fillId="0" borderId="18" xfId="0" applyNumberFormat="1" applyFont="1" applyBorder="1" applyAlignment="1">
      <alignment/>
    </xf>
    <xf numFmtId="170" fontId="9" fillId="0" borderId="19" xfId="0" applyNumberFormat="1" applyFont="1" applyBorder="1" applyAlignment="1">
      <alignment/>
    </xf>
    <xf numFmtId="49" fontId="9" fillId="0" borderId="18" xfId="0" applyNumberFormat="1" applyFont="1" applyBorder="1" applyAlignment="1">
      <alignment horizontal="center"/>
    </xf>
    <xf numFmtId="49" fontId="9" fillId="0" borderId="0" xfId="0" applyNumberFormat="1" applyFont="1" applyAlignment="1">
      <alignment/>
    </xf>
    <xf numFmtId="0" fontId="9" fillId="0" borderId="28" xfId="0" applyFont="1" applyBorder="1" applyAlignment="1">
      <alignment/>
    </xf>
    <xf numFmtId="167" fontId="9" fillId="0" borderId="30" xfId="0" applyNumberFormat="1" applyFont="1" applyBorder="1" applyAlignment="1">
      <alignment/>
    </xf>
    <xf numFmtId="49" fontId="9" fillId="0" borderId="30" xfId="0" applyNumberFormat="1" applyFont="1" applyBorder="1" applyAlignment="1">
      <alignment/>
    </xf>
    <xf numFmtId="2" fontId="9" fillId="0" borderId="30" xfId="0" applyNumberFormat="1" applyFont="1" applyBorder="1" applyAlignment="1">
      <alignment/>
    </xf>
    <xf numFmtId="168" fontId="9" fillId="0" borderId="30" xfId="0" applyNumberFormat="1" applyFont="1" applyBorder="1" applyAlignment="1">
      <alignment/>
    </xf>
    <xf numFmtId="169" fontId="9" fillId="0" borderId="30" xfId="0" applyNumberFormat="1" applyFont="1" applyBorder="1" applyAlignment="1">
      <alignment/>
    </xf>
    <xf numFmtId="170" fontId="9" fillId="0" borderId="34" xfId="0" applyNumberFormat="1" applyFont="1" applyBorder="1" applyAlignment="1">
      <alignment/>
    </xf>
    <xf numFmtId="49" fontId="9" fillId="0" borderId="30" xfId="0" applyNumberFormat="1" applyFont="1" applyBorder="1" applyAlignment="1">
      <alignment horizontal="center"/>
    </xf>
    <xf numFmtId="0" fontId="8" fillId="32" borderId="32" xfId="0" applyFont="1" applyFill="1" applyBorder="1" applyAlignment="1">
      <alignment/>
    </xf>
    <xf numFmtId="167" fontId="8" fillId="32" borderId="0" xfId="0" applyNumberFormat="1" applyFont="1" applyFill="1" applyBorder="1" applyAlignment="1">
      <alignment/>
    </xf>
    <xf numFmtId="49" fontId="8" fillId="32" borderId="0" xfId="0" applyNumberFormat="1" applyFont="1" applyFill="1" applyBorder="1" applyAlignment="1">
      <alignment/>
    </xf>
    <xf numFmtId="2" fontId="8" fillId="32" borderId="0" xfId="0" applyNumberFormat="1" applyFont="1" applyFill="1" applyBorder="1" applyAlignment="1">
      <alignment/>
    </xf>
    <xf numFmtId="168" fontId="8" fillId="32" borderId="0" xfId="0" applyNumberFormat="1" applyFont="1" applyFill="1" applyBorder="1" applyAlignment="1">
      <alignment/>
    </xf>
    <xf numFmtId="169" fontId="8" fillId="32" borderId="0" xfId="0" applyNumberFormat="1" applyFont="1" applyFill="1" applyBorder="1" applyAlignment="1">
      <alignment/>
    </xf>
    <xf numFmtId="170" fontId="8" fillId="32" borderId="33" xfId="0" applyNumberFormat="1" applyFont="1" applyFill="1" applyBorder="1" applyAlignment="1">
      <alignment/>
    </xf>
    <xf numFmtId="49" fontId="8" fillId="32" borderId="0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/>
    </xf>
    <xf numFmtId="0" fontId="8" fillId="0" borderId="35" xfId="0" applyFont="1" applyBorder="1" applyAlignment="1">
      <alignment/>
    </xf>
    <xf numFmtId="167" fontId="8" fillId="0" borderId="25" xfId="0" applyNumberFormat="1" applyFont="1" applyBorder="1" applyAlignment="1">
      <alignment/>
    </xf>
    <xf numFmtId="49" fontId="8" fillId="0" borderId="25" xfId="0" applyNumberFormat="1" applyFont="1" applyBorder="1" applyAlignment="1">
      <alignment/>
    </xf>
    <xf numFmtId="2" fontId="8" fillId="0" borderId="25" xfId="0" applyNumberFormat="1" applyFont="1" applyBorder="1" applyAlignment="1">
      <alignment/>
    </xf>
    <xf numFmtId="168" fontId="8" fillId="0" borderId="25" xfId="0" applyNumberFormat="1" applyFont="1" applyBorder="1" applyAlignment="1">
      <alignment/>
    </xf>
    <xf numFmtId="169" fontId="8" fillId="0" borderId="25" xfId="0" applyNumberFormat="1" applyFont="1" applyBorder="1" applyAlignment="1">
      <alignment/>
    </xf>
    <xf numFmtId="170" fontId="8" fillId="0" borderId="36" xfId="0" applyNumberFormat="1" applyFont="1" applyBorder="1" applyAlignment="1">
      <alignment/>
    </xf>
    <xf numFmtId="49" fontId="8" fillId="0" borderId="25" xfId="0" applyNumberFormat="1" applyFont="1" applyBorder="1" applyAlignment="1">
      <alignment horizontal="center"/>
    </xf>
    <xf numFmtId="0" fontId="8" fillId="32" borderId="37" xfId="0" applyFont="1" applyFill="1" applyBorder="1" applyAlignment="1">
      <alignment/>
    </xf>
    <xf numFmtId="167" fontId="8" fillId="32" borderId="38" xfId="0" applyNumberFormat="1" applyFont="1" applyFill="1" applyBorder="1" applyAlignment="1">
      <alignment/>
    </xf>
    <xf numFmtId="0" fontId="8" fillId="32" borderId="38" xfId="0" applyFont="1" applyFill="1" applyBorder="1" applyAlignment="1">
      <alignment/>
    </xf>
    <xf numFmtId="2" fontId="8" fillId="32" borderId="38" xfId="0" applyNumberFormat="1" applyFont="1" applyFill="1" applyBorder="1" applyAlignment="1">
      <alignment/>
    </xf>
    <xf numFmtId="168" fontId="8" fillId="32" borderId="38" xfId="0" applyNumberFormat="1" applyFont="1" applyFill="1" applyBorder="1" applyAlignment="1">
      <alignment/>
    </xf>
    <xf numFmtId="169" fontId="8" fillId="32" borderId="38" xfId="0" applyNumberFormat="1" applyFont="1" applyFill="1" applyBorder="1" applyAlignment="1">
      <alignment/>
    </xf>
    <xf numFmtId="170" fontId="8" fillId="32" borderId="39" xfId="0" applyNumberFormat="1" applyFont="1" applyFill="1" applyBorder="1" applyAlignment="1">
      <alignment/>
    </xf>
    <xf numFmtId="0" fontId="8" fillId="32" borderId="0" xfId="0" applyFont="1" applyFill="1" applyAlignment="1">
      <alignment horizontal="center"/>
    </xf>
    <xf numFmtId="167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169" fontId="9" fillId="0" borderId="0" xfId="0" applyNumberFormat="1" applyFont="1" applyAlignment="1">
      <alignment/>
    </xf>
    <xf numFmtId="170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67" fontId="9" fillId="0" borderId="30" xfId="0" applyNumberFormat="1" applyFont="1" applyBorder="1" applyAlignment="1">
      <alignment horizontal="center"/>
    </xf>
    <xf numFmtId="167" fontId="9" fillId="0" borderId="18" xfId="0" applyNumberFormat="1" applyFont="1" applyBorder="1" applyAlignment="1" applyProtection="1">
      <alignment/>
      <protection locked="0"/>
    </xf>
    <xf numFmtId="165" fontId="9" fillId="0" borderId="25" xfId="0" applyNumberFormat="1" applyFont="1" applyBorder="1" applyAlignment="1" applyProtection="1">
      <alignment horizontal="center"/>
      <protection locked="0"/>
    </xf>
    <xf numFmtId="165" fontId="9" fillId="0" borderId="0" xfId="0" applyNumberFormat="1" applyFont="1" applyAlignment="1" applyProtection="1">
      <alignment/>
      <protection locked="0"/>
    </xf>
    <xf numFmtId="2" fontId="8" fillId="0" borderId="0" xfId="0" applyNumberFormat="1" applyFont="1" applyAlignment="1">
      <alignment/>
    </xf>
    <xf numFmtId="2" fontId="8" fillId="32" borderId="0" xfId="0" applyNumberFormat="1" applyFont="1" applyFill="1" applyAlignment="1">
      <alignment vertical="center"/>
    </xf>
    <xf numFmtId="44" fontId="9" fillId="0" borderId="18" xfId="37" applyFont="1" applyBorder="1" applyAlignment="1">
      <alignment/>
    </xf>
    <xf numFmtId="169" fontId="9" fillId="0" borderId="18" xfId="0" applyNumberFormat="1" applyFont="1" applyFill="1" applyBorder="1" applyAlignment="1">
      <alignment/>
    </xf>
    <xf numFmtId="49" fontId="9" fillId="0" borderId="18" xfId="0" applyNumberFormat="1" applyFont="1" applyBorder="1" applyAlignment="1">
      <alignment wrapText="1"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 wrapText="1"/>
    </xf>
    <xf numFmtId="49" fontId="9" fillId="0" borderId="40" xfId="0" applyNumberFormat="1" applyFont="1" applyBorder="1" applyAlignment="1">
      <alignment horizontal="center"/>
    </xf>
    <xf numFmtId="49" fontId="9" fillId="0" borderId="41" xfId="0" applyNumberFormat="1" applyFont="1" applyBorder="1" applyAlignment="1">
      <alignment horizontal="center"/>
    </xf>
    <xf numFmtId="0" fontId="8" fillId="32" borderId="10" xfId="0" applyFont="1" applyFill="1" applyBorder="1" applyAlignment="1">
      <alignment/>
    </xf>
    <xf numFmtId="167" fontId="8" fillId="32" borderId="11" xfId="0" applyNumberFormat="1" applyFont="1" applyFill="1" applyBorder="1" applyAlignment="1">
      <alignment/>
    </xf>
    <xf numFmtId="49" fontId="8" fillId="32" borderId="11" xfId="0" applyNumberFormat="1" applyFont="1" applyFill="1" applyBorder="1" applyAlignment="1">
      <alignment/>
    </xf>
    <xf numFmtId="2" fontId="8" fillId="32" borderId="11" xfId="0" applyNumberFormat="1" applyFont="1" applyFill="1" applyBorder="1" applyAlignment="1">
      <alignment/>
    </xf>
    <xf numFmtId="168" fontId="8" fillId="32" borderId="11" xfId="0" applyNumberFormat="1" applyFont="1" applyFill="1" applyBorder="1" applyAlignment="1">
      <alignment/>
    </xf>
    <xf numFmtId="169" fontId="8" fillId="32" borderId="11" xfId="0" applyNumberFormat="1" applyFont="1" applyFill="1" applyBorder="1" applyAlignment="1">
      <alignment/>
    </xf>
    <xf numFmtId="170" fontId="8" fillId="32" borderId="12" xfId="0" applyNumberFormat="1" applyFont="1" applyFill="1" applyBorder="1" applyAlignment="1">
      <alignment/>
    </xf>
    <xf numFmtId="0" fontId="9" fillId="0" borderId="33" xfId="0" applyFont="1" applyBorder="1" applyAlignment="1">
      <alignment/>
    </xf>
    <xf numFmtId="2" fontId="9" fillId="0" borderId="0" xfId="0" applyNumberFormat="1" applyFont="1" applyBorder="1" applyAlignment="1">
      <alignment/>
    </xf>
    <xf numFmtId="167" fontId="9" fillId="0" borderId="18" xfId="0" applyNumberFormat="1" applyFont="1" applyBorder="1" applyAlignment="1">
      <alignment horizontal="center"/>
    </xf>
    <xf numFmtId="0" fontId="9" fillId="0" borderId="0" xfId="46" applyNumberFormat="1" applyFont="1" applyBorder="1" applyAlignment="1">
      <alignment wrapText="1"/>
    </xf>
    <xf numFmtId="167" fontId="9" fillId="0" borderId="18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/>
    </xf>
    <xf numFmtId="2" fontId="9" fillId="0" borderId="18" xfId="0" applyNumberFormat="1" applyFont="1" applyFill="1" applyBorder="1" applyAlignment="1">
      <alignment/>
    </xf>
    <xf numFmtId="168" fontId="9" fillId="0" borderId="18" xfId="0" applyNumberFormat="1" applyFont="1" applyFill="1" applyBorder="1" applyAlignment="1">
      <alignment/>
    </xf>
    <xf numFmtId="167" fontId="9" fillId="0" borderId="30" xfId="0" applyNumberFormat="1" applyFont="1" applyFill="1" applyBorder="1" applyAlignment="1">
      <alignment horizontal="center"/>
    </xf>
    <xf numFmtId="49" fontId="9" fillId="0" borderId="30" xfId="0" applyNumberFormat="1" applyFont="1" applyFill="1" applyBorder="1" applyAlignment="1">
      <alignment/>
    </xf>
    <xf numFmtId="2" fontId="9" fillId="0" borderId="30" xfId="0" applyNumberFormat="1" applyFont="1" applyFill="1" applyBorder="1" applyAlignment="1">
      <alignment/>
    </xf>
    <xf numFmtId="168" fontId="9" fillId="0" borderId="30" xfId="0" applyNumberFormat="1" applyFont="1" applyFill="1" applyBorder="1" applyAlignment="1">
      <alignment/>
    </xf>
    <xf numFmtId="167" fontId="9" fillId="0" borderId="18" xfId="0" applyNumberFormat="1" applyFont="1" applyFill="1" applyBorder="1" applyAlignment="1">
      <alignment/>
    </xf>
    <xf numFmtId="167" fontId="9" fillId="0" borderId="30" xfId="0" applyNumberFormat="1" applyFont="1" applyFill="1" applyBorder="1" applyAlignment="1">
      <alignment/>
    </xf>
    <xf numFmtId="49" fontId="9" fillId="0" borderId="30" xfId="0" applyNumberFormat="1" applyFont="1" applyFill="1" applyBorder="1" applyAlignment="1">
      <alignment wrapText="1"/>
    </xf>
    <xf numFmtId="0" fontId="9" fillId="0" borderId="16" xfId="0" applyFont="1" applyFill="1" applyBorder="1" applyAlignment="1">
      <alignment/>
    </xf>
    <xf numFmtId="170" fontId="9" fillId="0" borderId="19" xfId="0" applyNumberFormat="1" applyFont="1" applyFill="1" applyBorder="1" applyAlignment="1">
      <alignment/>
    </xf>
    <xf numFmtId="49" fontId="9" fillId="0" borderId="18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/>
    </xf>
    <xf numFmtId="0" fontId="9" fillId="0" borderId="28" xfId="0" applyFont="1" applyFill="1" applyBorder="1" applyAlignment="1">
      <alignment/>
    </xf>
    <xf numFmtId="169" fontId="9" fillId="0" borderId="30" xfId="0" applyNumberFormat="1" applyFont="1" applyFill="1" applyBorder="1" applyAlignment="1">
      <alignment/>
    </xf>
    <xf numFmtId="170" fontId="9" fillId="0" borderId="34" xfId="0" applyNumberFormat="1" applyFont="1" applyFill="1" applyBorder="1" applyAlignment="1">
      <alignment/>
    </xf>
    <xf numFmtId="49" fontId="9" fillId="0" borderId="30" xfId="0" applyNumberFormat="1" applyFont="1" applyFill="1" applyBorder="1" applyAlignment="1">
      <alignment horizontal="center"/>
    </xf>
    <xf numFmtId="0" fontId="8" fillId="0" borderId="32" xfId="0" applyFont="1" applyFill="1" applyBorder="1" applyAlignment="1">
      <alignment/>
    </xf>
    <xf numFmtId="167" fontId="8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168" fontId="8" fillId="0" borderId="0" xfId="0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/>
    </xf>
    <xf numFmtId="170" fontId="8" fillId="0" borderId="33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0" fontId="8" fillId="0" borderId="35" xfId="0" applyFont="1" applyFill="1" applyBorder="1" applyAlignment="1">
      <alignment/>
    </xf>
    <xf numFmtId="167" fontId="8" fillId="0" borderId="25" xfId="0" applyNumberFormat="1" applyFont="1" applyFill="1" applyBorder="1" applyAlignment="1">
      <alignment/>
    </xf>
    <xf numFmtId="49" fontId="8" fillId="0" borderId="25" xfId="0" applyNumberFormat="1" applyFont="1" applyFill="1" applyBorder="1" applyAlignment="1">
      <alignment/>
    </xf>
    <xf numFmtId="2" fontId="8" fillId="0" borderId="25" xfId="0" applyNumberFormat="1" applyFont="1" applyFill="1" applyBorder="1" applyAlignment="1">
      <alignment/>
    </xf>
    <xf numFmtId="168" fontId="8" fillId="0" borderId="25" xfId="0" applyNumberFormat="1" applyFont="1" applyFill="1" applyBorder="1" applyAlignment="1">
      <alignment/>
    </xf>
    <xf numFmtId="169" fontId="8" fillId="0" borderId="25" xfId="0" applyNumberFormat="1" applyFont="1" applyFill="1" applyBorder="1" applyAlignment="1">
      <alignment/>
    </xf>
    <xf numFmtId="170" fontId="8" fillId="0" borderId="36" xfId="0" applyNumberFormat="1" applyFont="1" applyFill="1" applyBorder="1" applyAlignment="1">
      <alignment/>
    </xf>
    <xf numFmtId="49" fontId="8" fillId="0" borderId="25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57421875" style="47" customWidth="1"/>
    <col min="2" max="2" width="10.00390625" style="47" bestFit="1" customWidth="1"/>
    <col min="3" max="3" width="49.140625" style="47" bestFit="1" customWidth="1"/>
    <col min="4" max="4" width="4.00390625" style="47" bestFit="1" customWidth="1"/>
    <col min="5" max="5" width="8.28125" style="109" bestFit="1" customWidth="1"/>
    <col min="6" max="6" width="11.00390625" style="47" bestFit="1" customWidth="1"/>
    <col min="7" max="7" width="11.57421875" style="47" bestFit="1" customWidth="1"/>
    <col min="8" max="8" width="6.7109375" style="47" bestFit="1" customWidth="1"/>
    <col min="9" max="9" width="10.140625" style="47" bestFit="1" customWidth="1"/>
    <col min="10" max="10" width="5.421875" style="113" hidden="1" customWidth="1"/>
    <col min="11" max="11" width="5.421875" style="47" hidden="1" customWidth="1"/>
    <col min="12" max="12" width="0" style="47" hidden="1" customWidth="1"/>
    <col min="13" max="13" width="4.57421875" style="47" hidden="1" customWidth="1"/>
    <col min="14" max="14" width="9.140625" style="47" customWidth="1"/>
    <col min="15" max="15" width="32.7109375" style="47" customWidth="1"/>
    <col min="16" max="16384" width="9.140625" style="47" customWidth="1"/>
  </cols>
  <sheetData>
    <row r="1" spans="1:10" ht="12.75">
      <c r="A1" s="45" t="s">
        <v>91</v>
      </c>
      <c r="B1" s="44"/>
      <c r="D1" s="44"/>
      <c r="E1" s="118"/>
      <c r="F1" s="44"/>
      <c r="G1" s="44"/>
      <c r="H1" s="44"/>
      <c r="I1" s="44"/>
      <c r="J1" s="46"/>
    </row>
    <row r="2" spans="1:10" ht="12.75">
      <c r="A2" s="45" t="s">
        <v>92</v>
      </c>
      <c r="B2" s="44"/>
      <c r="D2" s="44"/>
      <c r="E2" s="118"/>
      <c r="F2" s="44"/>
      <c r="G2" s="44"/>
      <c r="H2" s="44"/>
      <c r="I2" s="44"/>
      <c r="J2" s="46"/>
    </row>
    <row r="3" spans="1:10" ht="12.75">
      <c r="A3" s="45" t="s">
        <v>93</v>
      </c>
      <c r="B3" s="44"/>
      <c r="D3" s="44"/>
      <c r="E3" s="118"/>
      <c r="F3" s="44"/>
      <c r="G3" s="44"/>
      <c r="H3" s="44"/>
      <c r="I3" s="44"/>
      <c r="J3" s="46"/>
    </row>
    <row r="4" spans="1:10" ht="12.75">
      <c r="A4" s="44"/>
      <c r="B4" s="45"/>
      <c r="C4" s="44"/>
      <c r="D4" s="44"/>
      <c r="E4" s="118"/>
      <c r="F4" s="44"/>
      <c r="G4" s="44"/>
      <c r="H4" s="44"/>
      <c r="I4" s="44"/>
      <c r="J4" s="46"/>
    </row>
    <row r="5" spans="1:10" s="50" customFormat="1" ht="33.75" customHeight="1" thickBot="1">
      <c r="A5" s="48" t="s">
        <v>102</v>
      </c>
      <c r="B5" s="48"/>
      <c r="C5" s="48"/>
      <c r="D5" s="48"/>
      <c r="E5" s="119"/>
      <c r="F5" s="48"/>
      <c r="G5" s="48"/>
      <c r="H5" s="48"/>
      <c r="I5" s="48"/>
      <c r="J5" s="49"/>
    </row>
    <row r="6" spans="1:13" ht="13.5" thickBot="1">
      <c r="A6" s="51" t="s">
        <v>77</v>
      </c>
      <c r="B6" s="52" t="s">
        <v>79</v>
      </c>
      <c r="C6" s="53" t="s">
        <v>80</v>
      </c>
      <c r="D6" s="53" t="s">
        <v>81</v>
      </c>
      <c r="E6" s="54" t="s">
        <v>82</v>
      </c>
      <c r="F6" s="54" t="s">
        <v>83</v>
      </c>
      <c r="G6" s="55" t="s">
        <v>84</v>
      </c>
      <c r="H6" s="56" t="s">
        <v>85</v>
      </c>
      <c r="I6" s="57" t="s">
        <v>86</v>
      </c>
      <c r="J6" s="58" t="s">
        <v>87</v>
      </c>
      <c r="K6" s="47" t="s">
        <v>88</v>
      </c>
      <c r="L6" s="47" t="s">
        <v>89</v>
      </c>
      <c r="M6" s="47" t="s">
        <v>78</v>
      </c>
    </row>
    <row r="7" spans="1:10" s="44" customFormat="1" ht="19.5" customHeight="1">
      <c r="A7" s="59" t="s">
        <v>94</v>
      </c>
      <c r="B7" s="60"/>
      <c r="C7" s="61"/>
      <c r="D7" s="61"/>
      <c r="E7" s="62"/>
      <c r="F7" s="62"/>
      <c r="G7" s="63"/>
      <c r="H7" s="64"/>
      <c r="I7" s="65"/>
      <c r="J7" s="46"/>
    </row>
    <row r="8" spans="1:13" ht="12.75">
      <c r="A8" s="66">
        <v>1</v>
      </c>
      <c r="B8" s="67">
        <v>471001</v>
      </c>
      <c r="C8" s="68" t="s">
        <v>1</v>
      </c>
      <c r="D8" s="68" t="s">
        <v>2</v>
      </c>
      <c r="E8" s="69">
        <v>2</v>
      </c>
      <c r="F8" s="69"/>
      <c r="G8" s="70">
        <f>E8*F8</f>
        <v>0</v>
      </c>
      <c r="H8" s="71">
        <v>0</v>
      </c>
      <c r="I8" s="72">
        <f>E8*H8</f>
        <v>0</v>
      </c>
      <c r="J8" s="73" t="s">
        <v>3</v>
      </c>
      <c r="K8" s="47" t="s">
        <v>4</v>
      </c>
      <c r="M8" s="74" t="s">
        <v>0</v>
      </c>
    </row>
    <row r="9" spans="1:13" ht="12.75">
      <c r="A9" s="66">
        <v>2</v>
      </c>
      <c r="B9" s="67">
        <v>474001</v>
      </c>
      <c r="C9" s="68" t="s">
        <v>5</v>
      </c>
      <c r="D9" s="68" t="s">
        <v>2</v>
      </c>
      <c r="E9" s="69">
        <v>2</v>
      </c>
      <c r="F9" s="69"/>
      <c r="G9" s="70">
        <f>E9*F9</f>
        <v>0</v>
      </c>
      <c r="H9" s="71">
        <v>0</v>
      </c>
      <c r="I9" s="72">
        <f>E9*H9</f>
        <v>0</v>
      </c>
      <c r="J9" s="73" t="s">
        <v>3</v>
      </c>
      <c r="K9" s="47" t="s">
        <v>4</v>
      </c>
      <c r="M9" s="74" t="s">
        <v>0</v>
      </c>
    </row>
    <row r="10" spans="1:13" ht="12.75">
      <c r="A10" s="66">
        <v>3</v>
      </c>
      <c r="B10" s="67">
        <v>474034</v>
      </c>
      <c r="C10" s="68" t="s">
        <v>6</v>
      </c>
      <c r="D10" s="68" t="s">
        <v>2</v>
      </c>
      <c r="E10" s="69">
        <v>2</v>
      </c>
      <c r="F10" s="69"/>
      <c r="G10" s="70">
        <f>E10*F10</f>
        <v>0</v>
      </c>
      <c r="H10" s="71">
        <v>0</v>
      </c>
      <c r="I10" s="72">
        <f>E10*H10</f>
        <v>0</v>
      </c>
      <c r="J10" s="73" t="s">
        <v>3</v>
      </c>
      <c r="K10" s="47" t="s">
        <v>4</v>
      </c>
      <c r="M10" s="74" t="s">
        <v>0</v>
      </c>
    </row>
    <row r="11" spans="1:13" ht="13.5" thickBot="1">
      <c r="A11" s="75">
        <v>4</v>
      </c>
      <c r="B11" s="76">
        <v>715211</v>
      </c>
      <c r="C11" s="77" t="s">
        <v>159</v>
      </c>
      <c r="D11" s="77" t="s">
        <v>2</v>
      </c>
      <c r="E11" s="78">
        <v>2</v>
      </c>
      <c r="F11" s="78"/>
      <c r="G11" s="79">
        <f>E11*F11</f>
        <v>0</v>
      </c>
      <c r="H11" s="80">
        <v>0</v>
      </c>
      <c r="I11" s="81">
        <f>E11*H11</f>
        <v>0</v>
      </c>
      <c r="J11" s="82" t="s">
        <v>7</v>
      </c>
      <c r="K11" s="47" t="s">
        <v>4</v>
      </c>
      <c r="M11" s="74" t="s">
        <v>0</v>
      </c>
    </row>
    <row r="12" spans="1:13" s="44" customFormat="1" ht="12.75">
      <c r="A12" s="83"/>
      <c r="B12" s="84"/>
      <c r="C12" s="85" t="s">
        <v>95</v>
      </c>
      <c r="D12" s="85"/>
      <c r="E12" s="86"/>
      <c r="F12" s="86"/>
      <c r="G12" s="87">
        <f>SUM(G8:G11)</f>
        <v>0</v>
      </c>
      <c r="H12" s="88"/>
      <c r="I12" s="89">
        <f>SUM(I8:I11)</f>
        <v>0</v>
      </c>
      <c r="J12" s="90"/>
      <c r="M12" s="91" t="s">
        <v>0</v>
      </c>
    </row>
    <row r="13" spans="1:13" s="44" customFormat="1" ht="19.5" customHeight="1">
      <c r="A13" s="92" t="s">
        <v>96</v>
      </c>
      <c r="B13" s="93"/>
      <c r="C13" s="94"/>
      <c r="D13" s="94"/>
      <c r="E13" s="95"/>
      <c r="F13" s="95"/>
      <c r="G13" s="96"/>
      <c r="H13" s="97"/>
      <c r="I13" s="98"/>
      <c r="J13" s="99"/>
      <c r="M13" s="91"/>
    </row>
    <row r="14" spans="1:15" ht="12.75">
      <c r="A14" s="66">
        <v>5</v>
      </c>
      <c r="B14" s="67">
        <v>297003</v>
      </c>
      <c r="C14" s="68" t="s">
        <v>9</v>
      </c>
      <c r="D14" s="68" t="s">
        <v>10</v>
      </c>
      <c r="E14" s="69">
        <v>585</v>
      </c>
      <c r="F14" s="69"/>
      <c r="G14" s="70">
        <f aca="true" t="shared" si="0" ref="G14:G47">E14*F14</f>
        <v>0</v>
      </c>
      <c r="H14" s="71">
        <v>0</v>
      </c>
      <c r="I14" s="72">
        <f aca="true" t="shared" si="1" ref="I14:I47">E14*H14</f>
        <v>0</v>
      </c>
      <c r="J14" s="73" t="s">
        <v>3</v>
      </c>
      <c r="K14" s="47" t="s">
        <v>4</v>
      </c>
      <c r="M14" s="74" t="s">
        <v>8</v>
      </c>
      <c r="O14" s="110"/>
    </row>
    <row r="15" spans="1:13" ht="12.75">
      <c r="A15" s="66">
        <v>6</v>
      </c>
      <c r="B15" s="67">
        <v>298044</v>
      </c>
      <c r="C15" s="68" t="s">
        <v>11</v>
      </c>
      <c r="D15" s="68" t="s">
        <v>2</v>
      </c>
      <c r="E15" s="69">
        <v>27</v>
      </c>
      <c r="F15" s="69"/>
      <c r="G15" s="70">
        <f t="shared" si="0"/>
        <v>0</v>
      </c>
      <c r="H15" s="71">
        <v>0</v>
      </c>
      <c r="I15" s="72">
        <f t="shared" si="1"/>
        <v>0</v>
      </c>
      <c r="J15" s="73" t="s">
        <v>3</v>
      </c>
      <c r="K15" s="47" t="s">
        <v>4</v>
      </c>
      <c r="M15" s="74" t="s">
        <v>8</v>
      </c>
    </row>
    <row r="16" spans="1:13" ht="12.75">
      <c r="A16" s="66">
        <v>7</v>
      </c>
      <c r="B16" s="67">
        <v>298046</v>
      </c>
      <c r="C16" s="68" t="s">
        <v>12</v>
      </c>
      <c r="D16" s="68" t="s">
        <v>2</v>
      </c>
      <c r="E16" s="69">
        <v>1</v>
      </c>
      <c r="F16" s="69"/>
      <c r="G16" s="70">
        <f t="shared" si="0"/>
        <v>0</v>
      </c>
      <c r="H16" s="71">
        <v>0</v>
      </c>
      <c r="I16" s="72">
        <f t="shared" si="1"/>
        <v>0</v>
      </c>
      <c r="J16" s="73" t="s">
        <v>3</v>
      </c>
      <c r="K16" s="47" t="s">
        <v>4</v>
      </c>
      <c r="M16" s="74" t="s">
        <v>8</v>
      </c>
    </row>
    <row r="17" spans="1:13" ht="12.75">
      <c r="A17" s="66">
        <v>8</v>
      </c>
      <c r="B17" s="67">
        <v>298213</v>
      </c>
      <c r="C17" s="68" t="s">
        <v>13</v>
      </c>
      <c r="D17" s="68" t="s">
        <v>2</v>
      </c>
      <c r="E17" s="69">
        <v>2</v>
      </c>
      <c r="F17" s="69"/>
      <c r="G17" s="70">
        <f t="shared" si="0"/>
        <v>0</v>
      </c>
      <c r="H17" s="71">
        <v>0</v>
      </c>
      <c r="I17" s="72">
        <f t="shared" si="1"/>
        <v>0</v>
      </c>
      <c r="J17" s="73" t="s">
        <v>3</v>
      </c>
      <c r="K17" s="47" t="s">
        <v>4</v>
      </c>
      <c r="M17" s="74" t="s">
        <v>8</v>
      </c>
    </row>
    <row r="18" spans="1:13" ht="12.75">
      <c r="A18" s="66">
        <v>9</v>
      </c>
      <c r="B18" s="67">
        <v>297826</v>
      </c>
      <c r="C18" s="68" t="s">
        <v>14</v>
      </c>
      <c r="D18" s="68" t="s">
        <v>2</v>
      </c>
      <c r="E18" s="69">
        <v>28</v>
      </c>
      <c r="F18" s="69"/>
      <c r="G18" s="70">
        <f t="shared" si="0"/>
        <v>0</v>
      </c>
      <c r="H18" s="71">
        <v>0</v>
      </c>
      <c r="I18" s="72">
        <f t="shared" si="1"/>
        <v>0</v>
      </c>
      <c r="J18" s="73" t="s">
        <v>3</v>
      </c>
      <c r="K18" s="47" t="s">
        <v>4</v>
      </c>
      <c r="M18" s="74" t="s">
        <v>8</v>
      </c>
    </row>
    <row r="19" spans="1:13" ht="12.75">
      <c r="A19" s="66">
        <v>10</v>
      </c>
      <c r="B19" s="67">
        <v>297531</v>
      </c>
      <c r="C19" s="68" t="s">
        <v>15</v>
      </c>
      <c r="D19" s="68" t="s">
        <v>2</v>
      </c>
      <c r="E19" s="69">
        <v>54</v>
      </c>
      <c r="F19" s="69"/>
      <c r="G19" s="70">
        <f t="shared" si="0"/>
        <v>0</v>
      </c>
      <c r="H19" s="71">
        <v>0</v>
      </c>
      <c r="I19" s="72">
        <f t="shared" si="1"/>
        <v>0</v>
      </c>
      <c r="J19" s="73" t="s">
        <v>3</v>
      </c>
      <c r="K19" s="47" t="s">
        <v>4</v>
      </c>
      <c r="M19" s="74" t="s">
        <v>8</v>
      </c>
    </row>
    <row r="20" spans="1:13" ht="12.75">
      <c r="A20" s="66">
        <v>11</v>
      </c>
      <c r="B20" s="67">
        <v>298444</v>
      </c>
      <c r="C20" s="68" t="s">
        <v>16</v>
      </c>
      <c r="D20" s="68" t="s">
        <v>2</v>
      </c>
      <c r="E20" s="69">
        <v>7</v>
      </c>
      <c r="F20" s="69"/>
      <c r="G20" s="70">
        <f t="shared" si="0"/>
        <v>0</v>
      </c>
      <c r="H20" s="71">
        <v>0</v>
      </c>
      <c r="I20" s="72">
        <f t="shared" si="1"/>
        <v>0</v>
      </c>
      <c r="J20" s="73" t="s">
        <v>3</v>
      </c>
      <c r="K20" s="47" t="s">
        <v>4</v>
      </c>
      <c r="M20" s="74" t="s">
        <v>8</v>
      </c>
    </row>
    <row r="21" spans="1:13" ht="12.75">
      <c r="A21" s="66">
        <v>12</v>
      </c>
      <c r="B21" s="67">
        <v>297742</v>
      </c>
      <c r="C21" s="68" t="s">
        <v>17</v>
      </c>
      <c r="D21" s="68" t="s">
        <v>2</v>
      </c>
      <c r="E21" s="69">
        <v>105</v>
      </c>
      <c r="F21" s="69"/>
      <c r="G21" s="70">
        <f t="shared" si="0"/>
        <v>0</v>
      </c>
      <c r="H21" s="71">
        <v>0</v>
      </c>
      <c r="I21" s="72">
        <f t="shared" si="1"/>
        <v>0</v>
      </c>
      <c r="J21" s="73" t="s">
        <v>3</v>
      </c>
      <c r="K21" s="47" t="s">
        <v>4</v>
      </c>
      <c r="M21" s="74" t="s">
        <v>8</v>
      </c>
    </row>
    <row r="22" spans="1:13" ht="12.75">
      <c r="A22" s="66">
        <v>13</v>
      </c>
      <c r="B22" s="67">
        <v>297944</v>
      </c>
      <c r="C22" s="68" t="s">
        <v>18</v>
      </c>
      <c r="D22" s="68" t="s">
        <v>2</v>
      </c>
      <c r="E22" s="69">
        <v>56</v>
      </c>
      <c r="F22" s="69"/>
      <c r="G22" s="70">
        <f t="shared" si="0"/>
        <v>0</v>
      </c>
      <c r="H22" s="71">
        <v>0</v>
      </c>
      <c r="I22" s="72">
        <f t="shared" si="1"/>
        <v>0</v>
      </c>
      <c r="J22" s="73" t="s">
        <v>3</v>
      </c>
      <c r="K22" s="47" t="s">
        <v>4</v>
      </c>
      <c r="M22" s="74" t="s">
        <v>8</v>
      </c>
    </row>
    <row r="23" spans="1:13" ht="12.75">
      <c r="A23" s="66">
        <v>14</v>
      </c>
      <c r="B23" s="67">
        <v>297367</v>
      </c>
      <c r="C23" s="68" t="s">
        <v>19</v>
      </c>
      <c r="D23" s="68" t="s">
        <v>2</v>
      </c>
      <c r="E23" s="69">
        <v>25</v>
      </c>
      <c r="F23" s="69"/>
      <c r="G23" s="70">
        <f t="shared" si="0"/>
        <v>0</v>
      </c>
      <c r="H23" s="71">
        <v>0</v>
      </c>
      <c r="I23" s="72">
        <f t="shared" si="1"/>
        <v>0</v>
      </c>
      <c r="J23" s="73" t="s">
        <v>3</v>
      </c>
      <c r="K23" s="47" t="s">
        <v>4</v>
      </c>
      <c r="M23" s="74" t="s">
        <v>8</v>
      </c>
    </row>
    <row r="24" spans="1:13" ht="12.75">
      <c r="A24" s="66">
        <v>15</v>
      </c>
      <c r="B24" s="67">
        <v>297508</v>
      </c>
      <c r="C24" s="68" t="s">
        <v>20</v>
      </c>
      <c r="D24" s="68" t="s">
        <v>2</v>
      </c>
      <c r="E24" s="69">
        <v>72</v>
      </c>
      <c r="F24" s="69"/>
      <c r="G24" s="70">
        <f t="shared" si="0"/>
        <v>0</v>
      </c>
      <c r="H24" s="71">
        <v>0</v>
      </c>
      <c r="I24" s="72">
        <f t="shared" si="1"/>
        <v>0</v>
      </c>
      <c r="J24" s="73" t="s">
        <v>3</v>
      </c>
      <c r="K24" s="47" t="s">
        <v>4</v>
      </c>
      <c r="M24" s="74" t="s">
        <v>8</v>
      </c>
    </row>
    <row r="25" spans="1:13" ht="12.75">
      <c r="A25" s="66">
        <v>16</v>
      </c>
      <c r="B25" s="67">
        <v>297532</v>
      </c>
      <c r="C25" s="68" t="s">
        <v>21</v>
      </c>
      <c r="D25" s="68" t="s">
        <v>2</v>
      </c>
      <c r="E25" s="69">
        <v>28</v>
      </c>
      <c r="F25" s="69"/>
      <c r="G25" s="70">
        <f t="shared" si="0"/>
        <v>0</v>
      </c>
      <c r="H25" s="71">
        <v>0</v>
      </c>
      <c r="I25" s="72">
        <f t="shared" si="1"/>
        <v>0</v>
      </c>
      <c r="J25" s="73" t="s">
        <v>3</v>
      </c>
      <c r="K25" s="47" t="s">
        <v>4</v>
      </c>
      <c r="M25" s="74" t="s">
        <v>8</v>
      </c>
    </row>
    <row r="26" spans="1:13" ht="12.75">
      <c r="A26" s="66">
        <v>17</v>
      </c>
      <c r="B26" s="67">
        <v>297822</v>
      </c>
      <c r="C26" s="68" t="s">
        <v>22</v>
      </c>
      <c r="D26" s="68" t="s">
        <v>2</v>
      </c>
      <c r="E26" s="69">
        <v>14</v>
      </c>
      <c r="F26" s="69"/>
      <c r="G26" s="70">
        <f t="shared" si="0"/>
        <v>0</v>
      </c>
      <c r="H26" s="71">
        <v>0</v>
      </c>
      <c r="I26" s="72">
        <f t="shared" si="1"/>
        <v>0</v>
      </c>
      <c r="J26" s="73" t="s">
        <v>3</v>
      </c>
      <c r="K26" s="47" t="s">
        <v>4</v>
      </c>
      <c r="M26" s="74" t="s">
        <v>8</v>
      </c>
    </row>
    <row r="27" spans="1:13" ht="12.75">
      <c r="A27" s="66">
        <v>18</v>
      </c>
      <c r="B27" s="67">
        <v>298382</v>
      </c>
      <c r="C27" s="68" t="s">
        <v>23</v>
      </c>
      <c r="D27" s="68" t="s">
        <v>2</v>
      </c>
      <c r="E27" s="69">
        <v>14</v>
      </c>
      <c r="F27" s="69"/>
      <c r="G27" s="70">
        <f t="shared" si="0"/>
        <v>0</v>
      </c>
      <c r="H27" s="71">
        <v>0</v>
      </c>
      <c r="I27" s="72">
        <f t="shared" si="1"/>
        <v>0</v>
      </c>
      <c r="J27" s="73" t="s">
        <v>3</v>
      </c>
      <c r="K27" s="47" t="s">
        <v>4</v>
      </c>
      <c r="M27" s="74" t="s">
        <v>8</v>
      </c>
    </row>
    <row r="28" spans="1:13" ht="12.75">
      <c r="A28" s="66">
        <v>19</v>
      </c>
      <c r="B28" s="67">
        <v>252</v>
      </c>
      <c r="C28" s="68" t="s">
        <v>24</v>
      </c>
      <c r="D28" s="68" t="s">
        <v>2</v>
      </c>
      <c r="E28" s="69">
        <v>14</v>
      </c>
      <c r="F28" s="69"/>
      <c r="G28" s="70">
        <f t="shared" si="0"/>
        <v>0</v>
      </c>
      <c r="H28" s="71">
        <v>0</v>
      </c>
      <c r="I28" s="72">
        <f t="shared" si="1"/>
        <v>0</v>
      </c>
      <c r="J28" s="73" t="s">
        <v>3</v>
      </c>
      <c r="K28" s="47" t="s">
        <v>4</v>
      </c>
      <c r="M28" s="74" t="s">
        <v>8</v>
      </c>
    </row>
    <row r="29" spans="1:13" ht="12.75">
      <c r="A29" s="66">
        <v>20</v>
      </c>
      <c r="B29" s="67">
        <v>297607</v>
      </c>
      <c r="C29" s="68" t="s">
        <v>25</v>
      </c>
      <c r="D29" s="68" t="s">
        <v>2</v>
      </c>
      <c r="E29" s="69">
        <v>14</v>
      </c>
      <c r="F29" s="69"/>
      <c r="G29" s="70">
        <f t="shared" si="0"/>
        <v>0</v>
      </c>
      <c r="H29" s="71">
        <v>0</v>
      </c>
      <c r="I29" s="72">
        <f t="shared" si="1"/>
        <v>0</v>
      </c>
      <c r="J29" s="73" t="s">
        <v>3</v>
      </c>
      <c r="K29" s="47" t="s">
        <v>4</v>
      </c>
      <c r="M29" s="74" t="s">
        <v>8</v>
      </c>
    </row>
    <row r="30" spans="1:13" ht="12.75">
      <c r="A30" s="66">
        <v>21</v>
      </c>
      <c r="B30" s="67">
        <v>298627</v>
      </c>
      <c r="C30" s="68" t="s">
        <v>26</v>
      </c>
      <c r="D30" s="68" t="s">
        <v>2</v>
      </c>
      <c r="E30" s="69">
        <v>28</v>
      </c>
      <c r="F30" s="69"/>
      <c r="G30" s="70">
        <f t="shared" si="0"/>
        <v>0</v>
      </c>
      <c r="H30" s="71">
        <v>0</v>
      </c>
      <c r="I30" s="72">
        <f t="shared" si="1"/>
        <v>0</v>
      </c>
      <c r="J30" s="73" t="s">
        <v>3</v>
      </c>
      <c r="K30" s="47" t="s">
        <v>4</v>
      </c>
      <c r="M30" s="74" t="s">
        <v>8</v>
      </c>
    </row>
    <row r="31" spans="1:13" ht="12.75">
      <c r="A31" s="66">
        <v>22</v>
      </c>
      <c r="B31" s="67">
        <v>297793</v>
      </c>
      <c r="C31" s="68" t="s">
        <v>27</v>
      </c>
      <c r="D31" s="68" t="s">
        <v>2</v>
      </c>
      <c r="E31" s="69">
        <v>28</v>
      </c>
      <c r="F31" s="69"/>
      <c r="G31" s="70">
        <f t="shared" si="0"/>
        <v>0</v>
      </c>
      <c r="H31" s="71">
        <v>0</v>
      </c>
      <c r="I31" s="72">
        <f t="shared" si="1"/>
        <v>0</v>
      </c>
      <c r="J31" s="73" t="s">
        <v>3</v>
      </c>
      <c r="K31" s="47" t="s">
        <v>4</v>
      </c>
      <c r="M31" s="74" t="s">
        <v>8</v>
      </c>
    </row>
    <row r="32" spans="1:13" ht="12.75">
      <c r="A32" s="66">
        <v>23</v>
      </c>
      <c r="B32" s="67">
        <v>297846</v>
      </c>
      <c r="C32" s="68" t="s">
        <v>28</v>
      </c>
      <c r="D32" s="68" t="s">
        <v>2</v>
      </c>
      <c r="E32" s="69">
        <v>50</v>
      </c>
      <c r="F32" s="69"/>
      <c r="G32" s="70">
        <f t="shared" si="0"/>
        <v>0</v>
      </c>
      <c r="H32" s="71">
        <v>0</v>
      </c>
      <c r="I32" s="72">
        <f t="shared" si="1"/>
        <v>0</v>
      </c>
      <c r="J32" s="73" t="s">
        <v>3</v>
      </c>
      <c r="K32" s="47" t="s">
        <v>4</v>
      </c>
      <c r="M32" s="74" t="s">
        <v>8</v>
      </c>
    </row>
    <row r="33" spans="1:13" ht="12.75">
      <c r="A33" s="66">
        <v>24</v>
      </c>
      <c r="B33" s="67">
        <v>295001</v>
      </c>
      <c r="C33" s="68" t="s">
        <v>29</v>
      </c>
      <c r="D33" s="68" t="s">
        <v>10</v>
      </c>
      <c r="E33" s="69">
        <v>108</v>
      </c>
      <c r="F33" s="69"/>
      <c r="G33" s="70">
        <f t="shared" si="0"/>
        <v>0</v>
      </c>
      <c r="H33" s="71">
        <v>0</v>
      </c>
      <c r="I33" s="72">
        <f t="shared" si="1"/>
        <v>0</v>
      </c>
      <c r="J33" s="73" t="s">
        <v>3</v>
      </c>
      <c r="K33" s="47" t="s">
        <v>4</v>
      </c>
      <c r="M33" s="74" t="s">
        <v>8</v>
      </c>
    </row>
    <row r="34" spans="1:13" ht="12.75">
      <c r="A34" s="66">
        <v>25</v>
      </c>
      <c r="B34" s="67">
        <v>295011</v>
      </c>
      <c r="C34" s="68" t="s">
        <v>30</v>
      </c>
      <c r="D34" s="68" t="s">
        <v>10</v>
      </c>
      <c r="E34" s="69">
        <v>28</v>
      </c>
      <c r="F34" s="69"/>
      <c r="G34" s="70">
        <f t="shared" si="0"/>
        <v>0</v>
      </c>
      <c r="H34" s="71">
        <v>0</v>
      </c>
      <c r="I34" s="72">
        <f t="shared" si="1"/>
        <v>0</v>
      </c>
      <c r="J34" s="73" t="s">
        <v>3</v>
      </c>
      <c r="K34" s="47" t="s">
        <v>4</v>
      </c>
      <c r="M34" s="74" t="s">
        <v>8</v>
      </c>
    </row>
    <row r="35" spans="1:13" ht="12.75">
      <c r="A35" s="66">
        <v>26</v>
      </c>
      <c r="B35" s="67">
        <v>297256</v>
      </c>
      <c r="C35" s="68" t="s">
        <v>31</v>
      </c>
      <c r="D35" s="68" t="s">
        <v>2</v>
      </c>
      <c r="E35" s="69">
        <v>100</v>
      </c>
      <c r="F35" s="69"/>
      <c r="G35" s="70">
        <f t="shared" si="0"/>
        <v>0</v>
      </c>
      <c r="H35" s="71">
        <v>0</v>
      </c>
      <c r="I35" s="72">
        <f t="shared" si="1"/>
        <v>0</v>
      </c>
      <c r="J35" s="73" t="s">
        <v>3</v>
      </c>
      <c r="K35" s="47" t="s">
        <v>4</v>
      </c>
      <c r="M35" s="74" t="s">
        <v>8</v>
      </c>
    </row>
    <row r="36" spans="1:13" ht="12.75">
      <c r="A36" s="66">
        <v>27</v>
      </c>
      <c r="B36" s="67">
        <v>297295</v>
      </c>
      <c r="C36" s="68" t="s">
        <v>32</v>
      </c>
      <c r="D36" s="68" t="s">
        <v>2</v>
      </c>
      <c r="E36" s="69">
        <v>186</v>
      </c>
      <c r="F36" s="69"/>
      <c r="G36" s="70">
        <f t="shared" si="0"/>
        <v>0</v>
      </c>
      <c r="H36" s="71">
        <v>0</v>
      </c>
      <c r="I36" s="72">
        <f t="shared" si="1"/>
        <v>0</v>
      </c>
      <c r="J36" s="73" t="s">
        <v>3</v>
      </c>
      <c r="K36" s="47" t="s">
        <v>4</v>
      </c>
      <c r="M36" s="74" t="s">
        <v>8</v>
      </c>
    </row>
    <row r="37" spans="1:13" ht="12.75">
      <c r="A37" s="66">
        <v>28</v>
      </c>
      <c r="B37" s="67">
        <v>297968</v>
      </c>
      <c r="C37" s="68" t="s">
        <v>33</v>
      </c>
      <c r="D37" s="68" t="s">
        <v>2</v>
      </c>
      <c r="E37" s="69">
        <v>16</v>
      </c>
      <c r="F37" s="69"/>
      <c r="G37" s="70">
        <f t="shared" si="0"/>
        <v>0</v>
      </c>
      <c r="H37" s="71">
        <v>0</v>
      </c>
      <c r="I37" s="72">
        <f t="shared" si="1"/>
        <v>0</v>
      </c>
      <c r="J37" s="73" t="s">
        <v>3</v>
      </c>
      <c r="K37" s="47" t="s">
        <v>4</v>
      </c>
      <c r="M37" s="74" t="s">
        <v>8</v>
      </c>
    </row>
    <row r="38" spans="1:13" ht="12.75">
      <c r="A38" s="66">
        <v>29</v>
      </c>
      <c r="B38" s="67">
        <v>297414</v>
      </c>
      <c r="C38" s="68" t="s">
        <v>34</v>
      </c>
      <c r="D38" s="68" t="s">
        <v>2</v>
      </c>
      <c r="E38" s="69">
        <v>252</v>
      </c>
      <c r="F38" s="69"/>
      <c r="G38" s="70">
        <f t="shared" si="0"/>
        <v>0</v>
      </c>
      <c r="H38" s="71">
        <v>0</v>
      </c>
      <c r="I38" s="72">
        <f t="shared" si="1"/>
        <v>0</v>
      </c>
      <c r="J38" s="73" t="s">
        <v>3</v>
      </c>
      <c r="K38" s="47" t="s">
        <v>4</v>
      </c>
      <c r="M38" s="74" t="s">
        <v>8</v>
      </c>
    </row>
    <row r="39" spans="1:13" ht="12.75">
      <c r="A39" s="66">
        <v>30</v>
      </c>
      <c r="B39" s="67">
        <v>298876</v>
      </c>
      <c r="C39" s="68" t="s">
        <v>35</v>
      </c>
      <c r="D39" s="68" t="s">
        <v>2</v>
      </c>
      <c r="E39" s="69">
        <v>1</v>
      </c>
      <c r="F39" s="69"/>
      <c r="G39" s="70">
        <f t="shared" si="0"/>
        <v>0</v>
      </c>
      <c r="H39" s="71">
        <v>0</v>
      </c>
      <c r="I39" s="72">
        <f t="shared" si="1"/>
        <v>0</v>
      </c>
      <c r="J39" s="73" t="s">
        <v>3</v>
      </c>
      <c r="K39" s="47" t="s">
        <v>4</v>
      </c>
      <c r="M39" s="74" t="s">
        <v>8</v>
      </c>
    </row>
    <row r="40" spans="1:13" ht="12.75">
      <c r="A40" s="66">
        <v>31</v>
      </c>
      <c r="B40" s="67">
        <v>432311</v>
      </c>
      <c r="C40" s="68" t="s">
        <v>36</v>
      </c>
      <c r="D40" s="68" t="s">
        <v>2</v>
      </c>
      <c r="E40" s="69">
        <v>2</v>
      </c>
      <c r="F40" s="69"/>
      <c r="G40" s="70">
        <f t="shared" si="0"/>
        <v>0</v>
      </c>
      <c r="H40" s="71">
        <v>0</v>
      </c>
      <c r="I40" s="72">
        <f t="shared" si="1"/>
        <v>0</v>
      </c>
      <c r="J40" s="73" t="s">
        <v>3</v>
      </c>
      <c r="K40" s="47" t="s">
        <v>4</v>
      </c>
      <c r="M40" s="74" t="s">
        <v>8</v>
      </c>
    </row>
    <row r="41" spans="1:13" ht="12.75">
      <c r="A41" s="66">
        <v>32</v>
      </c>
      <c r="B41" s="67">
        <v>432332</v>
      </c>
      <c r="C41" s="68" t="s">
        <v>37</v>
      </c>
      <c r="D41" s="68" t="s">
        <v>2</v>
      </c>
      <c r="E41" s="69">
        <v>6</v>
      </c>
      <c r="F41" s="69"/>
      <c r="G41" s="70">
        <f t="shared" si="0"/>
        <v>0</v>
      </c>
      <c r="H41" s="71">
        <v>0</v>
      </c>
      <c r="I41" s="72">
        <f t="shared" si="1"/>
        <v>0</v>
      </c>
      <c r="J41" s="73" t="s">
        <v>3</v>
      </c>
      <c r="K41" s="47" t="s">
        <v>4</v>
      </c>
      <c r="M41" s="74" t="s">
        <v>8</v>
      </c>
    </row>
    <row r="42" spans="1:13" ht="12.75">
      <c r="A42" s="66">
        <v>33</v>
      </c>
      <c r="B42" s="67">
        <v>312012</v>
      </c>
      <c r="C42" s="68" t="s">
        <v>38</v>
      </c>
      <c r="D42" s="68" t="s">
        <v>2</v>
      </c>
      <c r="E42" s="69">
        <v>2</v>
      </c>
      <c r="F42" s="69"/>
      <c r="G42" s="70">
        <f t="shared" si="0"/>
        <v>0</v>
      </c>
      <c r="H42" s="71">
        <v>0</v>
      </c>
      <c r="I42" s="72">
        <f t="shared" si="1"/>
        <v>0</v>
      </c>
      <c r="J42" s="73" t="s">
        <v>3</v>
      </c>
      <c r="K42" s="47" t="s">
        <v>4</v>
      </c>
      <c r="M42" s="74" t="s">
        <v>8</v>
      </c>
    </row>
    <row r="43" spans="1:13" s="152" customFormat="1" ht="12.75">
      <c r="A43" s="149">
        <v>34</v>
      </c>
      <c r="B43" s="146">
        <v>209402</v>
      </c>
      <c r="C43" s="139" t="s">
        <v>39</v>
      </c>
      <c r="D43" s="139" t="s">
        <v>10</v>
      </c>
      <c r="E43" s="140">
        <v>2</v>
      </c>
      <c r="F43" s="140"/>
      <c r="G43" s="141">
        <f t="shared" si="0"/>
        <v>0</v>
      </c>
      <c r="H43" s="121">
        <v>0</v>
      </c>
      <c r="I43" s="150">
        <f t="shared" si="1"/>
        <v>0</v>
      </c>
      <c r="J43" s="151" t="s">
        <v>3</v>
      </c>
      <c r="K43" s="152" t="s">
        <v>4</v>
      </c>
      <c r="M43" s="153" t="s">
        <v>8</v>
      </c>
    </row>
    <row r="44" spans="1:13" s="152" customFormat="1" ht="12.75">
      <c r="A44" s="149">
        <v>35</v>
      </c>
      <c r="B44" s="146">
        <v>171112</v>
      </c>
      <c r="C44" s="139" t="s">
        <v>40</v>
      </c>
      <c r="D44" s="139" t="s">
        <v>10</v>
      </c>
      <c r="E44" s="140">
        <v>10</v>
      </c>
      <c r="F44" s="140"/>
      <c r="G44" s="141">
        <f t="shared" si="0"/>
        <v>0</v>
      </c>
      <c r="H44" s="121">
        <v>0</v>
      </c>
      <c r="I44" s="150">
        <f t="shared" si="1"/>
        <v>0</v>
      </c>
      <c r="J44" s="151" t="s">
        <v>3</v>
      </c>
      <c r="K44" s="152" t="s">
        <v>4</v>
      </c>
      <c r="M44" s="153" t="s">
        <v>8</v>
      </c>
    </row>
    <row r="45" spans="1:13" s="152" customFormat="1" ht="12.75">
      <c r="A45" s="149">
        <v>36</v>
      </c>
      <c r="B45" s="146">
        <v>171211</v>
      </c>
      <c r="C45" s="139" t="s">
        <v>41</v>
      </c>
      <c r="D45" s="139" t="s">
        <v>10</v>
      </c>
      <c r="E45" s="140">
        <v>15</v>
      </c>
      <c r="F45" s="140"/>
      <c r="G45" s="141">
        <f t="shared" si="0"/>
        <v>0</v>
      </c>
      <c r="H45" s="121">
        <v>0</v>
      </c>
      <c r="I45" s="150">
        <f t="shared" si="1"/>
        <v>0</v>
      </c>
      <c r="J45" s="151" t="s">
        <v>3</v>
      </c>
      <c r="K45" s="152" t="s">
        <v>4</v>
      </c>
      <c r="M45" s="153" t="s">
        <v>8</v>
      </c>
    </row>
    <row r="46" spans="1:13" s="152" customFormat="1" ht="12.75">
      <c r="A46" s="149">
        <v>37</v>
      </c>
      <c r="B46" s="146">
        <v>900050</v>
      </c>
      <c r="C46" s="139" t="s">
        <v>42</v>
      </c>
      <c r="D46" s="139" t="s">
        <v>2</v>
      </c>
      <c r="E46" s="140">
        <v>1</v>
      </c>
      <c r="F46" s="140"/>
      <c r="G46" s="141">
        <f t="shared" si="0"/>
        <v>0</v>
      </c>
      <c r="H46" s="121">
        <v>0</v>
      </c>
      <c r="I46" s="150">
        <f t="shared" si="1"/>
        <v>0</v>
      </c>
      <c r="J46" s="151" t="s">
        <v>3</v>
      </c>
      <c r="K46" s="152" t="s">
        <v>4</v>
      </c>
      <c r="M46" s="153" t="s">
        <v>8</v>
      </c>
    </row>
    <row r="47" spans="1:13" s="152" customFormat="1" ht="13.5" thickBot="1">
      <c r="A47" s="154">
        <v>38</v>
      </c>
      <c r="B47" s="147">
        <v>297855</v>
      </c>
      <c r="C47" s="143" t="s">
        <v>43</v>
      </c>
      <c r="D47" s="143" t="s">
        <v>2</v>
      </c>
      <c r="E47" s="144">
        <v>14</v>
      </c>
      <c r="F47" s="144"/>
      <c r="G47" s="145">
        <f t="shared" si="0"/>
        <v>0</v>
      </c>
      <c r="H47" s="155">
        <v>0</v>
      </c>
      <c r="I47" s="156">
        <f t="shared" si="1"/>
        <v>0</v>
      </c>
      <c r="J47" s="157" t="s">
        <v>3</v>
      </c>
      <c r="K47" s="152" t="s">
        <v>4</v>
      </c>
      <c r="M47" s="153" t="s">
        <v>8</v>
      </c>
    </row>
    <row r="48" spans="1:13" s="166" customFormat="1" ht="12.75">
      <c r="A48" s="158"/>
      <c r="B48" s="159"/>
      <c r="C48" s="160" t="s">
        <v>95</v>
      </c>
      <c r="D48" s="160"/>
      <c r="E48" s="161"/>
      <c r="F48" s="161"/>
      <c r="G48" s="162">
        <f>SUM(G14:G47)</f>
        <v>0</v>
      </c>
      <c r="H48" s="163"/>
      <c r="I48" s="164">
        <f>SUM(I14:I47)</f>
        <v>0</v>
      </c>
      <c r="J48" s="165"/>
      <c r="M48" s="167" t="s">
        <v>8</v>
      </c>
    </row>
    <row r="49" spans="1:13" s="166" customFormat="1" ht="19.5" customHeight="1">
      <c r="A49" s="168" t="s">
        <v>97</v>
      </c>
      <c r="B49" s="169"/>
      <c r="C49" s="170"/>
      <c r="D49" s="170"/>
      <c r="E49" s="171"/>
      <c r="F49" s="171"/>
      <c r="G49" s="172"/>
      <c r="H49" s="173"/>
      <c r="I49" s="174"/>
      <c r="J49" s="175"/>
      <c r="M49" s="167"/>
    </row>
    <row r="50" spans="1:13" s="152" customFormat="1" ht="13.5" thickBot="1">
      <c r="A50" s="154">
        <v>39</v>
      </c>
      <c r="B50" s="147">
        <v>46221</v>
      </c>
      <c r="C50" s="143" t="s">
        <v>135</v>
      </c>
      <c r="D50" s="143" t="s">
        <v>45</v>
      </c>
      <c r="E50" s="144">
        <v>10</v>
      </c>
      <c r="F50" s="144"/>
      <c r="G50" s="145">
        <f>E50*F50</f>
        <v>0</v>
      </c>
      <c r="H50" s="155">
        <v>0</v>
      </c>
      <c r="I50" s="156">
        <f>E50*H50</f>
        <v>0</v>
      </c>
      <c r="J50" s="157" t="s">
        <v>3</v>
      </c>
      <c r="M50" s="153" t="s">
        <v>44</v>
      </c>
    </row>
    <row r="51" spans="1:13" s="166" customFormat="1" ht="12.75">
      <c r="A51" s="158"/>
      <c r="B51" s="159"/>
      <c r="C51" s="160" t="s">
        <v>95</v>
      </c>
      <c r="D51" s="160"/>
      <c r="E51" s="161"/>
      <c r="F51" s="161"/>
      <c r="G51" s="162">
        <f>SUM(G50:G50)</f>
        <v>0</v>
      </c>
      <c r="H51" s="163"/>
      <c r="I51" s="164">
        <f>SUM(I50:I50)</f>
        <v>0</v>
      </c>
      <c r="J51" s="165"/>
      <c r="M51" s="167" t="s">
        <v>44</v>
      </c>
    </row>
    <row r="52" spans="1:13" s="44" customFormat="1" ht="19.5" customHeight="1">
      <c r="A52" s="92" t="s">
        <v>131</v>
      </c>
      <c r="B52" s="93"/>
      <c r="C52" s="94"/>
      <c r="D52" s="94"/>
      <c r="E52" s="95"/>
      <c r="F52" s="95"/>
      <c r="G52" s="96"/>
      <c r="H52" s="97"/>
      <c r="I52" s="98"/>
      <c r="J52" s="99"/>
      <c r="M52" s="91"/>
    </row>
    <row r="53" spans="1:13" ht="12.75">
      <c r="A53" s="66">
        <v>40</v>
      </c>
      <c r="B53" s="67">
        <v>741420001</v>
      </c>
      <c r="C53" s="68" t="s">
        <v>130</v>
      </c>
      <c r="D53" s="68" t="s">
        <v>10</v>
      </c>
      <c r="E53" s="69">
        <v>585</v>
      </c>
      <c r="F53" s="69"/>
      <c r="G53" s="70">
        <f aca="true" t="shared" si="2" ref="G53:G82">E53*F53</f>
        <v>0</v>
      </c>
      <c r="H53" s="71"/>
      <c r="I53" s="72">
        <f aca="true" t="shared" si="3" ref="I53:I82">E53*H53</f>
        <v>0</v>
      </c>
      <c r="J53" s="73" t="s">
        <v>3</v>
      </c>
      <c r="M53" s="74" t="s">
        <v>46</v>
      </c>
    </row>
    <row r="54" spans="1:13" ht="12.75">
      <c r="A54" s="66">
        <v>41</v>
      </c>
      <c r="B54" s="67">
        <v>741430004</v>
      </c>
      <c r="C54" s="68" t="s">
        <v>132</v>
      </c>
      <c r="D54" s="68" t="s">
        <v>2</v>
      </c>
      <c r="E54" s="69">
        <v>27</v>
      </c>
      <c r="F54" s="69"/>
      <c r="G54" s="70">
        <f t="shared" si="2"/>
        <v>0</v>
      </c>
      <c r="H54" s="71"/>
      <c r="I54" s="72">
        <f t="shared" si="3"/>
        <v>0</v>
      </c>
      <c r="J54" s="73" t="s">
        <v>3</v>
      </c>
      <c r="M54" s="74" t="s">
        <v>46</v>
      </c>
    </row>
    <row r="55" spans="1:13" ht="12.75">
      <c r="A55" s="66">
        <v>42</v>
      </c>
      <c r="B55" s="67">
        <v>210220221</v>
      </c>
      <c r="C55" s="68" t="s">
        <v>133</v>
      </c>
      <c r="D55" s="68" t="s">
        <v>2</v>
      </c>
      <c r="E55" s="69">
        <v>1</v>
      </c>
      <c r="F55" s="69"/>
      <c r="G55" s="70">
        <f t="shared" si="2"/>
        <v>0</v>
      </c>
      <c r="H55" s="71"/>
      <c r="I55" s="72">
        <f t="shared" si="3"/>
        <v>0</v>
      </c>
      <c r="J55" s="73" t="s">
        <v>3</v>
      </c>
      <c r="M55" s="74" t="s">
        <v>46</v>
      </c>
    </row>
    <row r="56" spans="1:13" ht="12.75">
      <c r="A56" s="66">
        <v>43</v>
      </c>
      <c r="B56" s="67">
        <v>741910502</v>
      </c>
      <c r="C56" s="68" t="s">
        <v>47</v>
      </c>
      <c r="D56" s="68" t="s">
        <v>45</v>
      </c>
      <c r="E56" s="69">
        <v>1.52</v>
      </c>
      <c r="F56" s="69"/>
      <c r="G56" s="70">
        <f t="shared" si="2"/>
        <v>0</v>
      </c>
      <c r="H56" s="71"/>
      <c r="I56" s="72">
        <f t="shared" si="3"/>
        <v>0</v>
      </c>
      <c r="J56" s="73" t="s">
        <v>3</v>
      </c>
      <c r="M56" s="74" t="s">
        <v>46</v>
      </c>
    </row>
    <row r="57" spans="1:13" ht="12.75">
      <c r="A57" s="66">
        <v>44</v>
      </c>
      <c r="B57" s="67">
        <v>741420021</v>
      </c>
      <c r="C57" s="68" t="s">
        <v>48</v>
      </c>
      <c r="D57" s="68" t="s">
        <v>2</v>
      </c>
      <c r="E57" s="69">
        <v>28</v>
      </c>
      <c r="F57" s="69"/>
      <c r="G57" s="70">
        <f t="shared" si="2"/>
        <v>0</v>
      </c>
      <c r="H57" s="71"/>
      <c r="I57" s="72">
        <f t="shared" si="3"/>
        <v>0</v>
      </c>
      <c r="J57" s="73" t="s">
        <v>3</v>
      </c>
      <c r="M57" s="74" t="s">
        <v>46</v>
      </c>
    </row>
    <row r="58" spans="1:13" ht="12.75">
      <c r="A58" s="66">
        <v>45</v>
      </c>
      <c r="B58" s="67">
        <v>741910502</v>
      </c>
      <c r="C58" s="68" t="s">
        <v>47</v>
      </c>
      <c r="D58" s="68" t="s">
        <v>45</v>
      </c>
      <c r="E58" s="69">
        <v>8.4</v>
      </c>
      <c r="F58" s="69"/>
      <c r="G58" s="70">
        <f t="shared" si="2"/>
        <v>0</v>
      </c>
      <c r="H58" s="71"/>
      <c r="I58" s="72">
        <f t="shared" si="3"/>
        <v>0</v>
      </c>
      <c r="J58" s="73" t="s">
        <v>3</v>
      </c>
      <c r="M58" s="74" t="s">
        <v>46</v>
      </c>
    </row>
    <row r="59" spans="1:13" ht="12.75">
      <c r="A59" s="66">
        <v>46</v>
      </c>
      <c r="B59" s="67">
        <v>741420021</v>
      </c>
      <c r="C59" s="68" t="s">
        <v>48</v>
      </c>
      <c r="D59" s="68" t="s">
        <v>2</v>
      </c>
      <c r="E59" s="69">
        <v>105</v>
      </c>
      <c r="F59" s="69"/>
      <c r="G59" s="70">
        <f t="shared" si="2"/>
        <v>0</v>
      </c>
      <c r="H59" s="71"/>
      <c r="I59" s="72">
        <f t="shared" si="3"/>
        <v>0</v>
      </c>
      <c r="J59" s="73" t="s">
        <v>3</v>
      </c>
      <c r="M59" s="74" t="s">
        <v>46</v>
      </c>
    </row>
    <row r="60" spans="1:13" ht="12.75">
      <c r="A60" s="66">
        <v>47</v>
      </c>
      <c r="B60" s="67">
        <v>741420021</v>
      </c>
      <c r="C60" s="68" t="s">
        <v>48</v>
      </c>
      <c r="D60" s="68" t="s">
        <v>2</v>
      </c>
      <c r="E60" s="69">
        <v>56</v>
      </c>
      <c r="F60" s="69"/>
      <c r="G60" s="70">
        <f t="shared" si="2"/>
        <v>0</v>
      </c>
      <c r="H60" s="71"/>
      <c r="I60" s="72">
        <f t="shared" si="3"/>
        <v>0</v>
      </c>
      <c r="J60" s="73" t="s">
        <v>3</v>
      </c>
      <c r="M60" s="74" t="s">
        <v>46</v>
      </c>
    </row>
    <row r="61" spans="1:13" ht="12.75">
      <c r="A61" s="66">
        <v>48</v>
      </c>
      <c r="B61" s="67">
        <v>741420021</v>
      </c>
      <c r="C61" s="68" t="s">
        <v>48</v>
      </c>
      <c r="D61" s="68" t="s">
        <v>2</v>
      </c>
      <c r="E61" s="69">
        <v>14</v>
      </c>
      <c r="F61" s="69"/>
      <c r="G61" s="70">
        <f t="shared" si="2"/>
        <v>0</v>
      </c>
      <c r="H61" s="71"/>
      <c r="I61" s="72">
        <f t="shared" si="3"/>
        <v>0</v>
      </c>
      <c r="J61" s="73" t="s">
        <v>3</v>
      </c>
      <c r="M61" s="74" t="s">
        <v>46</v>
      </c>
    </row>
    <row r="62" spans="1:13" ht="12.75">
      <c r="A62" s="66">
        <v>49</v>
      </c>
      <c r="B62" s="67">
        <v>741420083</v>
      </c>
      <c r="C62" s="68" t="s">
        <v>49</v>
      </c>
      <c r="D62" s="68" t="s">
        <v>2</v>
      </c>
      <c r="E62" s="69">
        <v>14</v>
      </c>
      <c r="F62" s="69"/>
      <c r="G62" s="70">
        <f t="shared" si="2"/>
        <v>0</v>
      </c>
      <c r="H62" s="71"/>
      <c r="I62" s="72">
        <f t="shared" si="3"/>
        <v>0</v>
      </c>
      <c r="J62" s="73" t="s">
        <v>3</v>
      </c>
      <c r="M62" s="74" t="s">
        <v>46</v>
      </c>
    </row>
    <row r="63" spans="1:13" ht="12.75">
      <c r="A63" s="66">
        <v>50</v>
      </c>
      <c r="B63" s="67">
        <v>741420021</v>
      </c>
      <c r="C63" s="68" t="s">
        <v>48</v>
      </c>
      <c r="D63" s="68" t="s">
        <v>2</v>
      </c>
      <c r="E63" s="69">
        <v>28</v>
      </c>
      <c r="F63" s="69"/>
      <c r="G63" s="70">
        <f t="shared" si="2"/>
        <v>0</v>
      </c>
      <c r="H63" s="71"/>
      <c r="I63" s="72">
        <f t="shared" si="3"/>
        <v>0</v>
      </c>
      <c r="J63" s="73" t="s">
        <v>3</v>
      </c>
      <c r="M63" s="74" t="s">
        <v>46</v>
      </c>
    </row>
    <row r="64" spans="1:13" ht="12.75">
      <c r="A64" s="66">
        <v>51</v>
      </c>
      <c r="B64" s="67">
        <v>741440031</v>
      </c>
      <c r="C64" s="68" t="s">
        <v>50</v>
      </c>
      <c r="D64" s="68" t="s">
        <v>2</v>
      </c>
      <c r="E64" s="69">
        <v>28</v>
      </c>
      <c r="F64" s="69"/>
      <c r="G64" s="70">
        <f t="shared" si="2"/>
        <v>0</v>
      </c>
      <c r="H64" s="71"/>
      <c r="I64" s="72">
        <f t="shared" si="3"/>
        <v>0</v>
      </c>
      <c r="J64" s="73" t="s">
        <v>3</v>
      </c>
      <c r="M64" s="74" t="s">
        <v>46</v>
      </c>
    </row>
    <row r="65" spans="1:13" ht="12.75">
      <c r="A65" s="66">
        <v>52</v>
      </c>
      <c r="B65" s="67">
        <v>741420021</v>
      </c>
      <c r="C65" s="68" t="s">
        <v>48</v>
      </c>
      <c r="D65" s="68" t="s">
        <v>2</v>
      </c>
      <c r="E65" s="69">
        <v>28</v>
      </c>
      <c r="F65" s="69"/>
      <c r="G65" s="70">
        <f t="shared" si="2"/>
        <v>0</v>
      </c>
      <c r="H65" s="71"/>
      <c r="I65" s="72">
        <f t="shared" si="3"/>
        <v>0</v>
      </c>
      <c r="J65" s="73" t="s">
        <v>3</v>
      </c>
      <c r="M65" s="74" t="s">
        <v>46</v>
      </c>
    </row>
    <row r="66" spans="1:13" ht="12.75">
      <c r="A66" s="66">
        <v>53</v>
      </c>
      <c r="B66" s="67">
        <v>741420022</v>
      </c>
      <c r="C66" s="68" t="s">
        <v>51</v>
      </c>
      <c r="D66" s="68" t="s">
        <v>2</v>
      </c>
      <c r="E66" s="69">
        <v>50</v>
      </c>
      <c r="F66" s="69"/>
      <c r="G66" s="70">
        <f t="shared" si="2"/>
        <v>0</v>
      </c>
      <c r="H66" s="71"/>
      <c r="I66" s="72">
        <f t="shared" si="3"/>
        <v>0</v>
      </c>
      <c r="J66" s="73" t="s">
        <v>3</v>
      </c>
      <c r="M66" s="74" t="s">
        <v>46</v>
      </c>
    </row>
    <row r="67" spans="1:13" ht="12.75">
      <c r="A67" s="66">
        <v>54</v>
      </c>
      <c r="B67" s="67">
        <v>741410021</v>
      </c>
      <c r="C67" s="68" t="s">
        <v>134</v>
      </c>
      <c r="D67" s="68" t="s">
        <v>10</v>
      </c>
      <c r="E67" s="69">
        <v>108</v>
      </c>
      <c r="F67" s="69"/>
      <c r="G67" s="70">
        <f t="shared" si="2"/>
        <v>0</v>
      </c>
      <c r="H67" s="71"/>
      <c r="I67" s="72">
        <f t="shared" si="3"/>
        <v>0</v>
      </c>
      <c r="J67" s="73" t="s">
        <v>3</v>
      </c>
      <c r="M67" s="74" t="s">
        <v>46</v>
      </c>
    </row>
    <row r="68" spans="1:13" ht="12.75">
      <c r="A68" s="66">
        <v>55</v>
      </c>
      <c r="B68" s="67">
        <v>741410041</v>
      </c>
      <c r="C68" s="68" t="s">
        <v>52</v>
      </c>
      <c r="D68" s="68" t="s">
        <v>10</v>
      </c>
      <c r="E68" s="69">
        <v>28</v>
      </c>
      <c r="F68" s="69"/>
      <c r="G68" s="70">
        <f t="shared" si="2"/>
        <v>0</v>
      </c>
      <c r="H68" s="71"/>
      <c r="I68" s="72">
        <f t="shared" si="3"/>
        <v>0</v>
      </c>
      <c r="J68" s="73" t="s">
        <v>3</v>
      </c>
      <c r="M68" s="74" t="s">
        <v>46</v>
      </c>
    </row>
    <row r="69" spans="1:13" ht="12.75">
      <c r="A69" s="66">
        <v>56</v>
      </c>
      <c r="B69" s="67">
        <v>741420084</v>
      </c>
      <c r="C69" s="68" t="s">
        <v>53</v>
      </c>
      <c r="D69" s="68" t="s">
        <v>2</v>
      </c>
      <c r="E69" s="69">
        <v>50</v>
      </c>
      <c r="F69" s="69"/>
      <c r="G69" s="70">
        <f t="shared" si="2"/>
        <v>0</v>
      </c>
      <c r="H69" s="71"/>
      <c r="I69" s="72">
        <f t="shared" si="3"/>
        <v>0</v>
      </c>
      <c r="J69" s="73" t="s">
        <v>3</v>
      </c>
      <c r="K69" s="47" t="s">
        <v>4</v>
      </c>
      <c r="M69" s="74" t="s">
        <v>46</v>
      </c>
    </row>
    <row r="70" spans="1:13" ht="12.75">
      <c r="A70" s="66">
        <v>57</v>
      </c>
      <c r="B70" s="67">
        <v>741420021</v>
      </c>
      <c r="C70" s="68" t="s">
        <v>48</v>
      </c>
      <c r="D70" s="68" t="s">
        <v>2</v>
      </c>
      <c r="E70" s="69">
        <v>16</v>
      </c>
      <c r="F70" s="69"/>
      <c r="G70" s="70">
        <f t="shared" si="2"/>
        <v>0</v>
      </c>
      <c r="H70" s="71"/>
      <c r="I70" s="72">
        <f t="shared" si="3"/>
        <v>0</v>
      </c>
      <c r="J70" s="73" t="s">
        <v>3</v>
      </c>
      <c r="M70" s="74" t="s">
        <v>46</v>
      </c>
    </row>
    <row r="71" spans="1:13" ht="12.75">
      <c r="A71" s="66">
        <v>58</v>
      </c>
      <c r="B71" s="67">
        <v>74123104</v>
      </c>
      <c r="C71" s="68" t="s">
        <v>54</v>
      </c>
      <c r="D71" s="68" t="s">
        <v>2</v>
      </c>
      <c r="E71" s="69">
        <v>1</v>
      </c>
      <c r="F71" s="69"/>
      <c r="G71" s="70">
        <f t="shared" si="2"/>
        <v>0</v>
      </c>
      <c r="H71" s="71"/>
      <c r="I71" s="72">
        <f t="shared" si="3"/>
        <v>0</v>
      </c>
      <c r="J71" s="73" t="s">
        <v>3</v>
      </c>
      <c r="M71" s="74" t="s">
        <v>46</v>
      </c>
    </row>
    <row r="72" spans="1:13" ht="12.75">
      <c r="A72" s="66">
        <v>59</v>
      </c>
      <c r="B72" s="67">
        <v>741322012</v>
      </c>
      <c r="C72" s="68" t="s">
        <v>55</v>
      </c>
      <c r="D72" s="68" t="s">
        <v>2</v>
      </c>
      <c r="E72" s="69">
        <v>2</v>
      </c>
      <c r="F72" s="69"/>
      <c r="G72" s="70">
        <f t="shared" si="2"/>
        <v>0</v>
      </c>
      <c r="H72" s="71"/>
      <c r="I72" s="72">
        <f t="shared" si="3"/>
        <v>0</v>
      </c>
      <c r="J72" s="73" t="s">
        <v>3</v>
      </c>
      <c r="M72" s="74" t="s">
        <v>46</v>
      </c>
    </row>
    <row r="73" spans="1:13" ht="12.75">
      <c r="A73" s="66">
        <v>60</v>
      </c>
      <c r="B73" s="67">
        <v>741322041</v>
      </c>
      <c r="C73" s="68" t="s">
        <v>56</v>
      </c>
      <c r="D73" s="68" t="s">
        <v>2</v>
      </c>
      <c r="E73" s="69">
        <v>2</v>
      </c>
      <c r="F73" s="69"/>
      <c r="G73" s="70">
        <f t="shared" si="2"/>
        <v>0</v>
      </c>
      <c r="H73" s="71"/>
      <c r="I73" s="72">
        <f t="shared" si="3"/>
        <v>0</v>
      </c>
      <c r="J73" s="73" t="s">
        <v>3</v>
      </c>
      <c r="M73" s="74" t="s">
        <v>46</v>
      </c>
    </row>
    <row r="74" spans="1:13" ht="12.75">
      <c r="A74" s="66">
        <v>61</v>
      </c>
      <c r="B74" s="67">
        <v>741320042</v>
      </c>
      <c r="C74" s="68" t="s">
        <v>57</v>
      </c>
      <c r="D74" s="68" t="s">
        <v>2</v>
      </c>
      <c r="E74" s="69">
        <v>2</v>
      </c>
      <c r="F74" s="69"/>
      <c r="G74" s="70">
        <f t="shared" si="2"/>
        <v>0</v>
      </c>
      <c r="H74" s="71"/>
      <c r="I74" s="72">
        <f t="shared" si="3"/>
        <v>0</v>
      </c>
      <c r="J74" s="73" t="s">
        <v>3</v>
      </c>
      <c r="M74" s="74" t="s">
        <v>46</v>
      </c>
    </row>
    <row r="75" spans="1:13" ht="12.75">
      <c r="A75" s="66">
        <v>62</v>
      </c>
      <c r="B75" s="67">
        <v>741320021</v>
      </c>
      <c r="C75" s="68" t="s">
        <v>58</v>
      </c>
      <c r="D75" s="68" t="s">
        <v>2</v>
      </c>
      <c r="E75" s="69">
        <v>2</v>
      </c>
      <c r="F75" s="69"/>
      <c r="G75" s="70">
        <f t="shared" si="2"/>
        <v>0</v>
      </c>
      <c r="H75" s="71"/>
      <c r="I75" s="72">
        <f t="shared" si="3"/>
        <v>0</v>
      </c>
      <c r="J75" s="73" t="s">
        <v>3</v>
      </c>
      <c r="M75" s="74" t="s">
        <v>46</v>
      </c>
    </row>
    <row r="76" spans="1:13" ht="12.75">
      <c r="A76" s="66">
        <v>63</v>
      </c>
      <c r="B76" s="67">
        <v>741320042</v>
      </c>
      <c r="C76" s="68" t="s">
        <v>59</v>
      </c>
      <c r="D76" s="68" t="s">
        <v>2</v>
      </c>
      <c r="E76" s="69">
        <v>6</v>
      </c>
      <c r="F76" s="69"/>
      <c r="G76" s="70">
        <f t="shared" si="2"/>
        <v>0</v>
      </c>
      <c r="H76" s="71"/>
      <c r="I76" s="72">
        <f t="shared" si="3"/>
        <v>0</v>
      </c>
      <c r="J76" s="73" t="s">
        <v>3</v>
      </c>
      <c r="M76" s="74" t="s">
        <v>46</v>
      </c>
    </row>
    <row r="77" spans="1:13" ht="12.75">
      <c r="A77" s="66">
        <v>64</v>
      </c>
      <c r="B77" s="67">
        <v>741210001</v>
      </c>
      <c r="C77" s="68" t="s">
        <v>60</v>
      </c>
      <c r="D77" s="68" t="s">
        <v>2</v>
      </c>
      <c r="E77" s="69">
        <v>2</v>
      </c>
      <c r="F77" s="69"/>
      <c r="G77" s="70">
        <f t="shared" si="2"/>
        <v>0</v>
      </c>
      <c r="H77" s="71"/>
      <c r="I77" s="72">
        <f t="shared" si="3"/>
        <v>0</v>
      </c>
      <c r="J77" s="73" t="s">
        <v>3</v>
      </c>
      <c r="M77" s="74" t="s">
        <v>46</v>
      </c>
    </row>
    <row r="78" spans="1:13" ht="12.75">
      <c r="A78" s="66">
        <v>65</v>
      </c>
      <c r="B78" s="67">
        <v>741112301</v>
      </c>
      <c r="C78" s="68" t="s">
        <v>61</v>
      </c>
      <c r="D78" s="68" t="s">
        <v>2</v>
      </c>
      <c r="E78" s="69">
        <v>2</v>
      </c>
      <c r="F78" s="69"/>
      <c r="G78" s="70">
        <f t="shared" si="2"/>
        <v>0</v>
      </c>
      <c r="H78" s="71"/>
      <c r="I78" s="72">
        <f t="shared" si="3"/>
        <v>0</v>
      </c>
      <c r="J78" s="73" t="s">
        <v>3</v>
      </c>
      <c r="M78" s="74" t="s">
        <v>46</v>
      </c>
    </row>
    <row r="79" spans="1:13" ht="12.75">
      <c r="A79" s="66">
        <v>66</v>
      </c>
      <c r="B79" s="67">
        <v>741121001</v>
      </c>
      <c r="C79" s="68" t="s">
        <v>62</v>
      </c>
      <c r="D79" s="68" t="s">
        <v>10</v>
      </c>
      <c r="E79" s="69">
        <v>2</v>
      </c>
      <c r="F79" s="69"/>
      <c r="G79" s="70">
        <f t="shared" si="2"/>
        <v>0</v>
      </c>
      <c r="H79" s="71"/>
      <c r="I79" s="72">
        <f t="shared" si="3"/>
        <v>0</v>
      </c>
      <c r="J79" s="73" t="s">
        <v>3</v>
      </c>
      <c r="M79" s="74" t="s">
        <v>46</v>
      </c>
    </row>
    <row r="80" spans="1:13" ht="12.75">
      <c r="A80" s="66">
        <v>67</v>
      </c>
      <c r="B80" s="67">
        <v>741120203</v>
      </c>
      <c r="C80" s="68" t="s">
        <v>137</v>
      </c>
      <c r="D80" s="68" t="s">
        <v>10</v>
      </c>
      <c r="E80" s="69">
        <v>10</v>
      </c>
      <c r="F80" s="69"/>
      <c r="G80" s="70">
        <f t="shared" si="2"/>
        <v>0</v>
      </c>
      <c r="H80" s="71"/>
      <c r="I80" s="72">
        <f t="shared" si="3"/>
        <v>0</v>
      </c>
      <c r="J80" s="73" t="s">
        <v>3</v>
      </c>
      <c r="M80" s="74" t="s">
        <v>46</v>
      </c>
    </row>
    <row r="81" spans="1:13" ht="12.75">
      <c r="A81" s="66">
        <v>68</v>
      </c>
      <c r="B81" s="67">
        <v>741120201</v>
      </c>
      <c r="C81" s="68" t="s">
        <v>63</v>
      </c>
      <c r="D81" s="68" t="s">
        <v>10</v>
      </c>
      <c r="E81" s="69">
        <v>15</v>
      </c>
      <c r="F81" s="69"/>
      <c r="G81" s="70">
        <f t="shared" si="2"/>
        <v>0</v>
      </c>
      <c r="H81" s="71"/>
      <c r="I81" s="72">
        <f t="shared" si="3"/>
        <v>0</v>
      </c>
      <c r="J81" s="73" t="s">
        <v>3</v>
      </c>
      <c r="M81" s="74" t="s">
        <v>46</v>
      </c>
    </row>
    <row r="82" spans="1:13" ht="13.5" thickBot="1">
      <c r="A82" s="75">
        <v>69</v>
      </c>
      <c r="B82" s="76">
        <v>741420022</v>
      </c>
      <c r="C82" s="77" t="s">
        <v>51</v>
      </c>
      <c r="D82" s="77" t="s">
        <v>2</v>
      </c>
      <c r="E82" s="78">
        <v>14</v>
      </c>
      <c r="F82" s="78"/>
      <c r="G82" s="79">
        <f t="shared" si="2"/>
        <v>0</v>
      </c>
      <c r="H82" s="80"/>
      <c r="I82" s="81">
        <f t="shared" si="3"/>
        <v>0</v>
      </c>
      <c r="J82" s="82" t="s">
        <v>3</v>
      </c>
      <c r="M82" s="74" t="s">
        <v>46</v>
      </c>
    </row>
    <row r="83" spans="1:13" s="44" customFormat="1" ht="12.75">
      <c r="A83" s="83"/>
      <c r="B83" s="84"/>
      <c r="C83" s="85" t="s">
        <v>95</v>
      </c>
      <c r="D83" s="85"/>
      <c r="E83" s="86"/>
      <c r="F83" s="86"/>
      <c r="G83" s="87">
        <f>SUM(G53:G82)</f>
        <v>0</v>
      </c>
      <c r="H83" s="88"/>
      <c r="I83" s="89">
        <f>SUM(I53:I82)</f>
        <v>0</v>
      </c>
      <c r="J83" s="90"/>
      <c r="M83" s="91" t="s">
        <v>46</v>
      </c>
    </row>
    <row r="84" spans="1:13" s="44" customFormat="1" ht="19.5" customHeight="1">
      <c r="A84" s="92" t="s">
        <v>98</v>
      </c>
      <c r="B84" s="93"/>
      <c r="C84" s="94"/>
      <c r="D84" s="94"/>
      <c r="E84" s="95"/>
      <c r="F84" s="95"/>
      <c r="G84" s="96"/>
      <c r="H84" s="97"/>
      <c r="I84" s="98"/>
      <c r="J84" s="99"/>
      <c r="M84" s="91"/>
    </row>
    <row r="85" spans="1:13" ht="13.5" thickBot="1">
      <c r="A85" s="75">
        <v>70</v>
      </c>
      <c r="B85" s="114" t="s">
        <v>136</v>
      </c>
      <c r="C85" s="77" t="s">
        <v>160</v>
      </c>
      <c r="D85" s="77" t="s">
        <v>65</v>
      </c>
      <c r="E85" s="78">
        <v>24</v>
      </c>
      <c r="F85" s="78"/>
      <c r="G85" s="79">
        <f>E85*F85</f>
        <v>0</v>
      </c>
      <c r="H85" s="80"/>
      <c r="I85" s="81">
        <f>E85*H85</f>
        <v>0</v>
      </c>
      <c r="J85" s="82" t="s">
        <v>3</v>
      </c>
      <c r="K85" s="47" t="s">
        <v>4</v>
      </c>
      <c r="M85" s="74" t="s">
        <v>64</v>
      </c>
    </row>
    <row r="86" spans="1:13" s="44" customFormat="1" ht="12.75">
      <c r="A86" s="127"/>
      <c r="B86" s="128"/>
      <c r="C86" s="129" t="s">
        <v>95</v>
      </c>
      <c r="D86" s="129"/>
      <c r="E86" s="130"/>
      <c r="F86" s="130"/>
      <c r="G86" s="131">
        <f>SUM(G85:G85)</f>
        <v>0</v>
      </c>
      <c r="H86" s="132"/>
      <c r="I86" s="133">
        <f>SUM(I85:I85)</f>
        <v>0</v>
      </c>
      <c r="J86" s="90"/>
      <c r="M86" s="91" t="s">
        <v>64</v>
      </c>
    </row>
    <row r="87" spans="1:13" s="44" customFormat="1" ht="19.5" customHeight="1">
      <c r="A87" s="92" t="s">
        <v>99</v>
      </c>
      <c r="B87" s="93"/>
      <c r="C87" s="94"/>
      <c r="D87" s="94"/>
      <c r="E87" s="95"/>
      <c r="F87" s="95"/>
      <c r="G87" s="96"/>
      <c r="H87" s="97"/>
      <c r="I87" s="98"/>
      <c r="J87" s="99"/>
      <c r="M87" s="91"/>
    </row>
    <row r="88" spans="1:10" s="117" customFormat="1" ht="12.75" customHeight="1">
      <c r="A88" s="66">
        <v>71</v>
      </c>
      <c r="B88" s="115">
        <v>460010024</v>
      </c>
      <c r="C88" s="68" t="s">
        <v>138</v>
      </c>
      <c r="D88" s="68" t="s">
        <v>75</v>
      </c>
      <c r="E88" s="69">
        <v>0.09</v>
      </c>
      <c r="F88" s="69"/>
      <c r="G88" s="70">
        <f aca="true" t="shared" si="4" ref="G88:G107">E88*F88</f>
        <v>0</v>
      </c>
      <c r="H88" s="71"/>
      <c r="I88" s="72">
        <f>E88*H88</f>
        <v>0</v>
      </c>
      <c r="J88" s="116"/>
    </row>
    <row r="89" spans="1:10" s="117" customFormat="1" ht="12.75" customHeight="1">
      <c r="A89" s="66">
        <v>72</v>
      </c>
      <c r="B89" s="67">
        <v>460010025</v>
      </c>
      <c r="C89" s="68" t="s">
        <v>139</v>
      </c>
      <c r="D89" s="68" t="s">
        <v>75</v>
      </c>
      <c r="E89" s="69">
        <v>0.09</v>
      </c>
      <c r="F89" s="69"/>
      <c r="G89" s="70">
        <f t="shared" si="4"/>
        <v>0</v>
      </c>
      <c r="H89" s="71"/>
      <c r="I89" s="72">
        <f>E89*H89</f>
        <v>0</v>
      </c>
      <c r="J89" s="116"/>
    </row>
    <row r="90" spans="1:13" ht="12.75">
      <c r="A90" s="66">
        <v>73</v>
      </c>
      <c r="B90" s="115">
        <v>460150164</v>
      </c>
      <c r="C90" s="68" t="s">
        <v>67</v>
      </c>
      <c r="D90" s="68" t="s">
        <v>10</v>
      </c>
      <c r="E90" s="69">
        <v>75</v>
      </c>
      <c r="F90" s="69"/>
      <c r="G90" s="70">
        <f t="shared" si="4"/>
        <v>0</v>
      </c>
      <c r="H90" s="71"/>
      <c r="I90" s="72">
        <f aca="true" t="shared" si="5" ref="I90:I108">E90*H90</f>
        <v>0</v>
      </c>
      <c r="J90" s="125" t="s">
        <v>3</v>
      </c>
      <c r="K90" s="47" t="s">
        <v>4</v>
      </c>
      <c r="M90" s="74" t="s">
        <v>66</v>
      </c>
    </row>
    <row r="91" spans="1:13" ht="12.75">
      <c r="A91" s="66">
        <v>74</v>
      </c>
      <c r="B91" s="67">
        <v>460560164</v>
      </c>
      <c r="C91" s="68" t="s">
        <v>68</v>
      </c>
      <c r="D91" s="68" t="s">
        <v>10</v>
      </c>
      <c r="E91" s="69">
        <v>75</v>
      </c>
      <c r="F91" s="69"/>
      <c r="G91" s="70">
        <f t="shared" si="4"/>
        <v>0</v>
      </c>
      <c r="H91" s="71"/>
      <c r="I91" s="72">
        <f t="shared" si="5"/>
        <v>0</v>
      </c>
      <c r="J91" s="125" t="s">
        <v>3</v>
      </c>
      <c r="M91" s="74" t="s">
        <v>66</v>
      </c>
    </row>
    <row r="92" spans="1:13" ht="12.75">
      <c r="A92" s="66">
        <v>75</v>
      </c>
      <c r="B92" s="67">
        <v>460620014</v>
      </c>
      <c r="C92" s="68" t="s">
        <v>140</v>
      </c>
      <c r="D92" s="68" t="s">
        <v>69</v>
      </c>
      <c r="E92" s="69">
        <v>26.25</v>
      </c>
      <c r="F92" s="69"/>
      <c r="G92" s="70">
        <f t="shared" si="4"/>
        <v>0</v>
      </c>
      <c r="H92" s="71"/>
      <c r="I92" s="72">
        <f t="shared" si="5"/>
        <v>0</v>
      </c>
      <c r="J92" s="125" t="s">
        <v>3</v>
      </c>
      <c r="M92" s="74" t="s">
        <v>66</v>
      </c>
    </row>
    <row r="93" spans="1:13" ht="12.75">
      <c r="A93" s="66">
        <v>76</v>
      </c>
      <c r="B93" s="115">
        <v>460150164</v>
      </c>
      <c r="C93" s="68" t="s">
        <v>67</v>
      </c>
      <c r="D93" s="68" t="s">
        <v>10</v>
      </c>
      <c r="E93" s="69">
        <v>10</v>
      </c>
      <c r="F93" s="69"/>
      <c r="G93" s="70">
        <f t="shared" si="4"/>
        <v>0</v>
      </c>
      <c r="H93" s="71"/>
      <c r="I93" s="72">
        <f t="shared" si="5"/>
        <v>0</v>
      </c>
      <c r="J93" s="125" t="s">
        <v>3</v>
      </c>
      <c r="K93" s="47" t="s">
        <v>4</v>
      </c>
      <c r="M93" s="74" t="s">
        <v>66</v>
      </c>
    </row>
    <row r="94" spans="1:13" ht="12.75">
      <c r="A94" s="66">
        <v>77</v>
      </c>
      <c r="B94" s="67">
        <v>460030172</v>
      </c>
      <c r="C94" s="120" t="s">
        <v>141</v>
      </c>
      <c r="D94" s="68" t="s">
        <v>69</v>
      </c>
      <c r="E94" s="69">
        <v>3.5</v>
      </c>
      <c r="F94" s="69"/>
      <c r="G94" s="70">
        <f t="shared" si="4"/>
        <v>0</v>
      </c>
      <c r="H94" s="121"/>
      <c r="I94" s="72">
        <f t="shared" si="5"/>
        <v>0</v>
      </c>
      <c r="J94" s="125" t="s">
        <v>3</v>
      </c>
      <c r="M94" s="74" t="s">
        <v>66</v>
      </c>
    </row>
    <row r="95" spans="1:17" ht="12.75">
      <c r="A95" s="66">
        <v>78</v>
      </c>
      <c r="B95" s="67">
        <v>460030181</v>
      </c>
      <c r="C95" s="68" t="s">
        <v>70</v>
      </c>
      <c r="D95" s="68" t="s">
        <v>10</v>
      </c>
      <c r="E95" s="69">
        <v>20</v>
      </c>
      <c r="F95" s="69"/>
      <c r="G95" s="70">
        <f t="shared" si="4"/>
        <v>0</v>
      </c>
      <c r="H95" s="71"/>
      <c r="I95" s="72">
        <f t="shared" si="5"/>
        <v>0</v>
      </c>
      <c r="J95" s="125" t="s">
        <v>3</v>
      </c>
      <c r="M95" s="74" t="s">
        <v>66</v>
      </c>
      <c r="O95" s="123"/>
      <c r="P95" s="123"/>
      <c r="Q95" s="123"/>
    </row>
    <row r="96" spans="1:17" ht="25.5">
      <c r="A96" s="66">
        <v>79</v>
      </c>
      <c r="B96" s="67">
        <v>460030161</v>
      </c>
      <c r="C96" s="122" t="s">
        <v>143</v>
      </c>
      <c r="D96" s="68" t="s">
        <v>69</v>
      </c>
      <c r="E96" s="69">
        <v>3.5</v>
      </c>
      <c r="F96" s="69"/>
      <c r="G96" s="70">
        <f t="shared" si="4"/>
        <v>0</v>
      </c>
      <c r="H96" s="71"/>
      <c r="I96" s="72">
        <f t="shared" si="5"/>
        <v>0</v>
      </c>
      <c r="J96" s="125" t="s">
        <v>3</v>
      </c>
      <c r="M96" s="74" t="s">
        <v>66</v>
      </c>
      <c r="O96" s="123"/>
      <c r="P96" s="123"/>
      <c r="Q96" s="123"/>
    </row>
    <row r="97" spans="1:17" ht="12.75">
      <c r="A97" s="66">
        <v>80</v>
      </c>
      <c r="B97" s="67">
        <v>460560164</v>
      </c>
      <c r="C97" s="68" t="s">
        <v>68</v>
      </c>
      <c r="D97" s="68" t="s">
        <v>10</v>
      </c>
      <c r="E97" s="69">
        <v>10</v>
      </c>
      <c r="F97" s="69"/>
      <c r="G97" s="70">
        <f t="shared" si="4"/>
        <v>0</v>
      </c>
      <c r="H97" s="71"/>
      <c r="I97" s="72">
        <f t="shared" si="5"/>
        <v>0</v>
      </c>
      <c r="J97" s="125" t="s">
        <v>3</v>
      </c>
      <c r="M97" s="74" t="s">
        <v>66</v>
      </c>
      <c r="O97" s="123"/>
      <c r="P97" s="123"/>
      <c r="Q97" s="123"/>
    </row>
    <row r="98" spans="1:17" ht="12.75">
      <c r="A98" s="66">
        <v>81</v>
      </c>
      <c r="B98" s="67">
        <v>460620014</v>
      </c>
      <c r="C98" s="68" t="s">
        <v>142</v>
      </c>
      <c r="D98" s="68" t="s">
        <v>69</v>
      </c>
      <c r="E98" s="69">
        <v>3.5</v>
      </c>
      <c r="F98" s="69"/>
      <c r="G98" s="70">
        <f t="shared" si="4"/>
        <v>0</v>
      </c>
      <c r="H98" s="71"/>
      <c r="I98" s="72"/>
      <c r="J98" s="125"/>
      <c r="M98" s="74"/>
      <c r="O98" s="123"/>
      <c r="P98" s="123"/>
      <c r="Q98" s="123"/>
    </row>
    <row r="99" spans="1:17" ht="25.5">
      <c r="A99" s="66">
        <v>82</v>
      </c>
      <c r="B99" s="67">
        <v>460120016</v>
      </c>
      <c r="C99" s="122" t="s">
        <v>144</v>
      </c>
      <c r="D99" s="68" t="s">
        <v>71</v>
      </c>
      <c r="E99" s="69">
        <v>5.3</v>
      </c>
      <c r="F99" s="69"/>
      <c r="G99" s="70">
        <f t="shared" si="4"/>
        <v>0</v>
      </c>
      <c r="H99" s="71"/>
      <c r="I99" s="72"/>
      <c r="J99" s="125"/>
      <c r="M99" s="74"/>
      <c r="O99" s="123"/>
      <c r="P99" s="123"/>
      <c r="Q99" s="123"/>
    </row>
    <row r="100" spans="1:17" ht="12.75">
      <c r="A100" s="66">
        <v>83</v>
      </c>
      <c r="B100" s="123">
        <v>460600023</v>
      </c>
      <c r="C100" s="68" t="s">
        <v>146</v>
      </c>
      <c r="D100" s="123" t="s">
        <v>71</v>
      </c>
      <c r="E100" s="135">
        <v>5.3</v>
      </c>
      <c r="F100" s="123"/>
      <c r="G100" s="70">
        <f t="shared" si="4"/>
        <v>0</v>
      </c>
      <c r="H100" s="123"/>
      <c r="I100" s="134"/>
      <c r="J100" s="125"/>
      <c r="M100" s="74"/>
      <c r="O100" s="124"/>
      <c r="P100" s="123"/>
      <c r="Q100" s="123"/>
    </row>
    <row r="101" spans="1:17" ht="12.75">
      <c r="A101" s="66">
        <v>84</v>
      </c>
      <c r="B101" s="67">
        <v>460600031</v>
      </c>
      <c r="C101" s="123" t="s">
        <v>145</v>
      </c>
      <c r="D101" s="68" t="s">
        <v>71</v>
      </c>
      <c r="E101" s="69">
        <v>14</v>
      </c>
      <c r="F101" s="69"/>
      <c r="G101" s="70">
        <f t="shared" si="4"/>
        <v>0</v>
      </c>
      <c r="H101" s="71"/>
      <c r="I101" s="72">
        <f t="shared" si="5"/>
        <v>0</v>
      </c>
      <c r="J101" s="125" t="s">
        <v>3</v>
      </c>
      <c r="M101" s="74" t="s">
        <v>66</v>
      </c>
      <c r="O101" s="123"/>
      <c r="P101" s="123"/>
      <c r="Q101" s="123"/>
    </row>
    <row r="102" spans="1:17" ht="25.5">
      <c r="A102" s="66">
        <v>84</v>
      </c>
      <c r="B102" s="136" t="s">
        <v>147</v>
      </c>
      <c r="C102" s="137" t="s">
        <v>149</v>
      </c>
      <c r="D102" s="68" t="s">
        <v>148</v>
      </c>
      <c r="E102" s="69">
        <v>10.07</v>
      </c>
      <c r="F102" s="69"/>
      <c r="G102" s="70">
        <f t="shared" si="4"/>
        <v>0</v>
      </c>
      <c r="H102" s="71"/>
      <c r="I102" s="72"/>
      <c r="J102" s="125"/>
      <c r="M102" s="74"/>
      <c r="O102" s="123"/>
      <c r="P102" s="123"/>
      <c r="Q102" s="123"/>
    </row>
    <row r="103" spans="1:17" ht="12.75">
      <c r="A103" s="66">
        <v>85</v>
      </c>
      <c r="B103" s="67">
        <v>460650122</v>
      </c>
      <c r="C103" s="68" t="s">
        <v>150</v>
      </c>
      <c r="D103" s="68" t="s">
        <v>69</v>
      </c>
      <c r="E103" s="69">
        <v>3.5</v>
      </c>
      <c r="F103" s="69"/>
      <c r="G103" s="70">
        <f t="shared" si="4"/>
        <v>0</v>
      </c>
      <c r="H103" s="71"/>
      <c r="I103" s="72">
        <f t="shared" si="5"/>
        <v>0</v>
      </c>
      <c r="J103" s="125" t="s">
        <v>3</v>
      </c>
      <c r="M103" s="74" t="s">
        <v>66</v>
      </c>
      <c r="O103" s="123"/>
      <c r="P103" s="123"/>
      <c r="Q103" s="123"/>
    </row>
    <row r="104" spans="1:17" ht="12.75">
      <c r="A104" s="66">
        <v>86</v>
      </c>
      <c r="B104" s="67">
        <v>460650133</v>
      </c>
      <c r="C104" s="68" t="s">
        <v>151</v>
      </c>
      <c r="D104" s="68" t="s">
        <v>69</v>
      </c>
      <c r="E104" s="69">
        <v>3.5</v>
      </c>
      <c r="F104" s="69"/>
      <c r="G104" s="70">
        <f t="shared" si="4"/>
        <v>0</v>
      </c>
      <c r="H104" s="71"/>
      <c r="I104" s="72">
        <f t="shared" si="5"/>
        <v>0</v>
      </c>
      <c r="J104" s="125" t="s">
        <v>3</v>
      </c>
      <c r="M104" s="74" t="s">
        <v>66</v>
      </c>
      <c r="O104" s="123"/>
      <c r="P104" s="123"/>
      <c r="Q104" s="123"/>
    </row>
    <row r="105" spans="1:17" ht="12.75">
      <c r="A105" s="66">
        <v>87</v>
      </c>
      <c r="B105" s="67">
        <v>460030092</v>
      </c>
      <c r="C105" s="68" t="s">
        <v>154</v>
      </c>
      <c r="D105" s="68" t="s">
        <v>10</v>
      </c>
      <c r="E105" s="69">
        <v>14</v>
      </c>
      <c r="F105" s="69"/>
      <c r="G105" s="70">
        <f t="shared" si="4"/>
        <v>0</v>
      </c>
      <c r="H105" s="71"/>
      <c r="I105" s="72">
        <f t="shared" si="5"/>
        <v>0</v>
      </c>
      <c r="J105" s="125" t="s">
        <v>3</v>
      </c>
      <c r="K105" s="47" t="s">
        <v>4</v>
      </c>
      <c r="M105" s="74" t="s">
        <v>66</v>
      </c>
      <c r="O105" s="123"/>
      <c r="P105" s="123"/>
      <c r="Q105" s="123"/>
    </row>
    <row r="106" spans="1:17" ht="12.75">
      <c r="A106" s="66">
        <v>88</v>
      </c>
      <c r="B106" s="67">
        <v>460030052</v>
      </c>
      <c r="C106" s="68" t="s">
        <v>72</v>
      </c>
      <c r="D106" s="68" t="s">
        <v>69</v>
      </c>
      <c r="E106" s="69">
        <v>14</v>
      </c>
      <c r="F106" s="69"/>
      <c r="G106" s="70">
        <f t="shared" si="4"/>
        <v>0</v>
      </c>
      <c r="H106" s="71"/>
      <c r="I106" s="72">
        <f t="shared" si="5"/>
        <v>0</v>
      </c>
      <c r="J106" s="125" t="s">
        <v>3</v>
      </c>
      <c r="K106" s="47" t="s">
        <v>4</v>
      </c>
      <c r="M106" s="74" t="s">
        <v>66</v>
      </c>
      <c r="O106" s="123"/>
      <c r="P106" s="123"/>
      <c r="Q106" s="123"/>
    </row>
    <row r="107" spans="1:17" ht="12.75">
      <c r="A107" s="66">
        <v>89</v>
      </c>
      <c r="B107" s="67">
        <v>460650185</v>
      </c>
      <c r="C107" s="68" t="s">
        <v>153</v>
      </c>
      <c r="D107" s="68" t="s">
        <v>10</v>
      </c>
      <c r="E107" s="69">
        <v>14</v>
      </c>
      <c r="F107" s="69"/>
      <c r="G107" s="70">
        <f t="shared" si="4"/>
        <v>0</v>
      </c>
      <c r="H107" s="71"/>
      <c r="I107" s="72">
        <f t="shared" si="5"/>
        <v>0</v>
      </c>
      <c r="J107" s="125" t="s">
        <v>3</v>
      </c>
      <c r="K107" s="47" t="s">
        <v>4</v>
      </c>
      <c r="M107" s="74" t="s">
        <v>66</v>
      </c>
      <c r="O107" s="123"/>
      <c r="P107" s="123"/>
      <c r="Q107" s="123"/>
    </row>
    <row r="108" spans="1:17" ht="13.5" thickBot="1">
      <c r="A108" s="75">
        <v>90</v>
      </c>
      <c r="B108" s="76">
        <v>460650921</v>
      </c>
      <c r="C108" s="77" t="s">
        <v>152</v>
      </c>
      <c r="D108" s="77" t="s">
        <v>69</v>
      </c>
      <c r="E108" s="78">
        <v>14</v>
      </c>
      <c r="F108" s="78"/>
      <c r="G108" s="79">
        <f>E108*F108</f>
        <v>0</v>
      </c>
      <c r="H108" s="80"/>
      <c r="I108" s="81">
        <f t="shared" si="5"/>
        <v>0</v>
      </c>
      <c r="J108" s="126" t="s">
        <v>3</v>
      </c>
      <c r="K108" s="47" t="s">
        <v>4</v>
      </c>
      <c r="M108" s="74" t="s">
        <v>66</v>
      </c>
      <c r="O108" s="123"/>
      <c r="P108" s="123"/>
      <c r="Q108" s="123"/>
    </row>
    <row r="109" spans="1:13" s="44" customFormat="1" ht="12.75">
      <c r="A109" s="83"/>
      <c r="B109" s="84"/>
      <c r="C109" s="85" t="s">
        <v>95</v>
      </c>
      <c r="D109" s="85"/>
      <c r="E109" s="86"/>
      <c r="F109" s="86"/>
      <c r="G109" s="87">
        <f>SUM(G88:G108)</f>
        <v>0</v>
      </c>
      <c r="H109" s="88"/>
      <c r="I109" s="89">
        <f>SUM(I90:I108)</f>
        <v>0</v>
      </c>
      <c r="J109" s="90"/>
      <c r="M109" s="91" t="s">
        <v>66</v>
      </c>
    </row>
    <row r="110" spans="1:13" s="44" customFormat="1" ht="19.5" customHeight="1">
      <c r="A110" s="92" t="s">
        <v>100</v>
      </c>
      <c r="B110" s="93"/>
      <c r="C110" s="94"/>
      <c r="D110" s="94"/>
      <c r="E110" s="95"/>
      <c r="F110" s="95"/>
      <c r="G110" s="96"/>
      <c r="H110" s="97"/>
      <c r="I110" s="98"/>
      <c r="J110" s="99"/>
      <c r="M110" s="91"/>
    </row>
    <row r="111" spans="1:13" ht="12.75">
      <c r="A111" s="66">
        <v>91</v>
      </c>
      <c r="B111" s="138" t="s">
        <v>136</v>
      </c>
      <c r="C111" s="139" t="s">
        <v>74</v>
      </c>
      <c r="D111" s="139" t="s">
        <v>65</v>
      </c>
      <c r="E111" s="140">
        <v>40</v>
      </c>
      <c r="F111" s="140"/>
      <c r="G111" s="141">
        <f>E111*F111</f>
        <v>0</v>
      </c>
      <c r="H111" s="71"/>
      <c r="I111" s="72">
        <f>E111*H111</f>
        <v>0</v>
      </c>
      <c r="J111" s="73" t="s">
        <v>3</v>
      </c>
      <c r="K111" s="47" t="s">
        <v>4</v>
      </c>
      <c r="M111" s="74" t="s">
        <v>73</v>
      </c>
    </row>
    <row r="112" spans="1:13" ht="12.75">
      <c r="A112" s="66">
        <v>92</v>
      </c>
      <c r="B112" s="138" t="s">
        <v>136</v>
      </c>
      <c r="C112" s="139" t="s">
        <v>156</v>
      </c>
      <c r="D112" s="139" t="s">
        <v>65</v>
      </c>
      <c r="E112" s="140">
        <v>40</v>
      </c>
      <c r="F112" s="140"/>
      <c r="G112" s="141">
        <f>E112*F112</f>
        <v>0</v>
      </c>
      <c r="H112" s="71"/>
      <c r="I112" s="72">
        <f>E112*H112</f>
        <v>0</v>
      </c>
      <c r="J112" s="73" t="s">
        <v>3</v>
      </c>
      <c r="K112" s="47" t="s">
        <v>4</v>
      </c>
      <c r="M112" s="74" t="s">
        <v>73</v>
      </c>
    </row>
    <row r="113" spans="1:13" ht="13.5" thickBot="1">
      <c r="A113" s="75">
        <v>93</v>
      </c>
      <c r="B113" s="142" t="s">
        <v>147</v>
      </c>
      <c r="C113" s="143" t="s">
        <v>155</v>
      </c>
      <c r="D113" s="143" t="s">
        <v>75</v>
      </c>
      <c r="E113" s="144">
        <v>12</v>
      </c>
      <c r="F113" s="144"/>
      <c r="G113" s="145">
        <f>E113*F113</f>
        <v>0</v>
      </c>
      <c r="H113" s="80"/>
      <c r="I113" s="81">
        <f>E113*H113</f>
        <v>0</v>
      </c>
      <c r="J113" s="82" t="s">
        <v>3</v>
      </c>
      <c r="K113" s="47" t="s">
        <v>4</v>
      </c>
      <c r="M113" s="74" t="s">
        <v>73</v>
      </c>
    </row>
    <row r="114" spans="1:13" s="44" customFormat="1" ht="12.75">
      <c r="A114" s="83"/>
      <c r="B114" s="84"/>
      <c r="C114" s="85" t="s">
        <v>95</v>
      </c>
      <c r="D114" s="85"/>
      <c r="E114" s="86"/>
      <c r="F114" s="86"/>
      <c r="G114" s="87">
        <f>SUM(G111:G113)</f>
        <v>0</v>
      </c>
      <c r="H114" s="88"/>
      <c r="I114" s="89">
        <f>SUM(I111:I113)</f>
        <v>0</v>
      </c>
      <c r="J114" s="90"/>
      <c r="M114" s="91" t="s">
        <v>73</v>
      </c>
    </row>
    <row r="115" spans="1:13" s="44" customFormat="1" ht="19.5" customHeight="1">
      <c r="A115" s="92" t="s">
        <v>101</v>
      </c>
      <c r="B115" s="93"/>
      <c r="C115" s="94"/>
      <c r="D115" s="94"/>
      <c r="E115" s="95"/>
      <c r="F115" s="95"/>
      <c r="G115" s="96"/>
      <c r="H115" s="97"/>
      <c r="I115" s="98"/>
      <c r="J115" s="99"/>
      <c r="M115" s="91"/>
    </row>
    <row r="116" spans="1:13" ht="12.75">
      <c r="A116" s="66">
        <v>89</v>
      </c>
      <c r="B116" s="146">
        <v>741820012</v>
      </c>
      <c r="C116" s="139" t="s">
        <v>157</v>
      </c>
      <c r="D116" s="139" t="s">
        <v>2</v>
      </c>
      <c r="E116" s="140">
        <v>1</v>
      </c>
      <c r="F116" s="140"/>
      <c r="G116" s="141">
        <f>E116*F116</f>
        <v>0</v>
      </c>
      <c r="H116" s="71"/>
      <c r="I116" s="72">
        <f>E116*H116</f>
        <v>0</v>
      </c>
      <c r="J116" s="73" t="s">
        <v>7</v>
      </c>
      <c r="K116" s="47" t="s">
        <v>4</v>
      </c>
      <c r="M116" s="74" t="s">
        <v>76</v>
      </c>
    </row>
    <row r="117" spans="1:13" ht="26.25" thickBot="1">
      <c r="A117" s="75">
        <v>90</v>
      </c>
      <c r="B117" s="147">
        <v>741810001</v>
      </c>
      <c r="C117" s="148" t="s">
        <v>158</v>
      </c>
      <c r="D117" s="143" t="s">
        <v>2</v>
      </c>
      <c r="E117" s="144">
        <v>1</v>
      </c>
      <c r="F117" s="144"/>
      <c r="G117" s="145">
        <f>E117*F117</f>
        <v>0</v>
      </c>
      <c r="H117" s="80"/>
      <c r="I117" s="81">
        <f>E117*H117</f>
        <v>0</v>
      </c>
      <c r="J117" s="82" t="s">
        <v>7</v>
      </c>
      <c r="K117" s="47" t="s">
        <v>4</v>
      </c>
      <c r="M117" s="74" t="s">
        <v>76</v>
      </c>
    </row>
    <row r="118" spans="1:13" s="44" customFormat="1" ht="13.5" thickBot="1">
      <c r="A118" s="100"/>
      <c r="B118" s="101"/>
      <c r="C118" s="102" t="s">
        <v>95</v>
      </c>
      <c r="D118" s="102"/>
      <c r="E118" s="103"/>
      <c r="F118" s="103"/>
      <c r="G118" s="104">
        <f>SUM(G116:G117)</f>
        <v>0</v>
      </c>
      <c r="H118" s="105"/>
      <c r="I118" s="106">
        <f>SUM(I116:I117)</f>
        <v>0</v>
      </c>
      <c r="J118" s="107"/>
      <c r="M118" s="44" t="s">
        <v>76</v>
      </c>
    </row>
    <row r="119" spans="2:9" ht="12.75">
      <c r="B119" s="108"/>
      <c r="F119" s="109"/>
      <c r="G119" s="110"/>
      <c r="H119" s="111"/>
      <c r="I119" s="112"/>
    </row>
    <row r="120" spans="2:9" ht="12.75">
      <c r="B120" s="108"/>
      <c r="F120" s="109"/>
      <c r="G120" s="110"/>
      <c r="H120" s="111"/>
      <c r="I120" s="112"/>
    </row>
    <row r="121" spans="2:9" ht="12.75">
      <c r="B121" s="108"/>
      <c r="F121" s="109"/>
      <c r="G121" s="110"/>
      <c r="H121" s="111"/>
      <c r="I121" s="112"/>
    </row>
    <row r="122" spans="2:9" ht="12.75">
      <c r="B122" s="108"/>
      <c r="F122" s="109"/>
      <c r="G122" s="110"/>
      <c r="H122" s="111"/>
      <c r="I122" s="112"/>
    </row>
    <row r="123" spans="2:9" ht="12.75">
      <c r="B123" s="108"/>
      <c r="F123" s="109"/>
      <c r="G123" s="110"/>
      <c r="H123" s="111"/>
      <c r="I123" s="112"/>
    </row>
    <row r="124" spans="2:9" ht="12.75">
      <c r="B124" s="108"/>
      <c r="F124" s="109"/>
      <c r="G124" s="110"/>
      <c r="H124" s="111"/>
      <c r="I124" s="112"/>
    </row>
    <row r="125" spans="2:9" ht="12.75">
      <c r="B125" s="108"/>
      <c r="F125" s="109"/>
      <c r="G125" s="110"/>
      <c r="H125" s="111"/>
      <c r="I125" s="112"/>
    </row>
    <row r="126" spans="2:9" ht="12.75">
      <c r="B126" s="108"/>
      <c r="F126" s="109"/>
      <c r="G126" s="110"/>
      <c r="H126" s="111"/>
      <c r="I126" s="112"/>
    </row>
    <row r="127" spans="2:9" ht="12.75">
      <c r="B127" s="108"/>
      <c r="F127" s="109"/>
      <c r="G127" s="110"/>
      <c r="H127" s="111"/>
      <c r="I127" s="112"/>
    </row>
    <row r="128" spans="2:9" ht="12.75">
      <c r="B128" s="108"/>
      <c r="F128" s="109"/>
      <c r="G128" s="110"/>
      <c r="H128" s="111"/>
      <c r="I128" s="112"/>
    </row>
    <row r="129" spans="2:9" ht="12.75">
      <c r="B129" s="108"/>
      <c r="F129" s="109"/>
      <c r="G129" s="110"/>
      <c r="H129" s="111"/>
      <c r="I129" s="112"/>
    </row>
    <row r="130" spans="2:9" ht="12.75">
      <c r="B130" s="108"/>
      <c r="F130" s="109"/>
      <c r="G130" s="110"/>
      <c r="H130" s="111"/>
      <c r="I130" s="112"/>
    </row>
    <row r="131" spans="2:9" ht="12.75">
      <c r="B131" s="108"/>
      <c r="F131" s="109"/>
      <c r="G131" s="110"/>
      <c r="H131" s="111"/>
      <c r="I131" s="112"/>
    </row>
    <row r="132" spans="2:9" ht="12.75">
      <c r="B132" s="108"/>
      <c r="F132" s="109"/>
      <c r="G132" s="110"/>
      <c r="H132" s="111"/>
      <c r="I132" s="112"/>
    </row>
    <row r="133" spans="2:9" ht="12.75">
      <c r="B133" s="108"/>
      <c r="F133" s="109"/>
      <c r="G133" s="110"/>
      <c r="H133" s="111"/>
      <c r="I133" s="112"/>
    </row>
    <row r="134" spans="2:9" ht="12.75">
      <c r="B134" s="108"/>
      <c r="F134" s="109"/>
      <c r="G134" s="110"/>
      <c r="H134" s="111"/>
      <c r="I134" s="112"/>
    </row>
    <row r="135" spans="2:9" ht="12.75">
      <c r="B135" s="108"/>
      <c r="F135" s="109"/>
      <c r="G135" s="110"/>
      <c r="H135" s="111"/>
      <c r="I135" s="112"/>
    </row>
    <row r="136" spans="2:9" ht="12.75">
      <c r="B136" s="108"/>
      <c r="F136" s="109"/>
      <c r="G136" s="110"/>
      <c r="H136" s="111"/>
      <c r="I136" s="112"/>
    </row>
    <row r="137" spans="2:9" ht="12.75">
      <c r="B137" s="108"/>
      <c r="F137" s="109"/>
      <c r="G137" s="110"/>
      <c r="H137" s="111"/>
      <c r="I137" s="112"/>
    </row>
    <row r="138" spans="2:9" ht="12.75">
      <c r="B138" s="108"/>
      <c r="F138" s="109"/>
      <c r="G138" s="110"/>
      <c r="H138" s="111"/>
      <c r="I138" s="112"/>
    </row>
    <row r="139" spans="2:9" ht="12.75">
      <c r="B139" s="108"/>
      <c r="F139" s="109"/>
      <c r="G139" s="110"/>
      <c r="H139" s="111"/>
      <c r="I139" s="112"/>
    </row>
    <row r="140" spans="2:9" ht="12.75">
      <c r="B140" s="108"/>
      <c r="F140" s="109"/>
      <c r="G140" s="110"/>
      <c r="H140" s="111"/>
      <c r="I140" s="112"/>
    </row>
    <row r="141" spans="2:9" ht="12.75">
      <c r="B141" s="108"/>
      <c r="F141" s="109"/>
      <c r="G141" s="110"/>
      <c r="H141" s="111"/>
      <c r="I141" s="112"/>
    </row>
  </sheetData>
  <sheetProtection/>
  <printOptions horizontalCentered="1"/>
  <pageMargins left="0.7" right="0.7" top="0.787401575" bottom="0.787401575" header="0.3" footer="0.3"/>
  <pageSetup fitToHeight="0" fitToWidth="1" horizontalDpi="600" verticalDpi="600" orientation="portrait" paperSize="9" scale="76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K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1" customWidth="1"/>
    <col min="2" max="2" width="10.7109375" style="1" customWidth="1"/>
    <col min="3" max="3" width="30.7109375" style="1" customWidth="1"/>
    <col min="4" max="4" width="11.7109375" style="2" customWidth="1"/>
    <col min="5" max="5" width="12.00390625" style="7" customWidth="1"/>
    <col min="6" max="6" width="16.7109375" style="6" customWidth="1"/>
    <col min="7" max="8" width="0" style="1" hidden="1" customWidth="1"/>
    <col min="9" max="10" width="9.140625" style="1" customWidth="1"/>
    <col min="11" max="11" width="13.7109375" style="1" customWidth="1"/>
    <col min="12" max="16384" width="9.140625" style="1" customWidth="1"/>
  </cols>
  <sheetData>
    <row r="3" spans="1:3" ht="15">
      <c r="A3" s="5"/>
      <c r="B3" s="4" t="s">
        <v>90</v>
      </c>
      <c r="C3" s="4"/>
    </row>
    <row r="4" spans="1:3" ht="15.75">
      <c r="A4" s="5"/>
      <c r="B4" s="43" t="s">
        <v>91</v>
      </c>
      <c r="C4" s="4"/>
    </row>
    <row r="5" spans="1:3" ht="15.75">
      <c r="A5" s="5"/>
      <c r="B5" s="43" t="s">
        <v>92</v>
      </c>
      <c r="C5" s="4"/>
    </row>
    <row r="6" spans="1:3" ht="15.75">
      <c r="A6" s="5"/>
      <c r="B6" s="43" t="s">
        <v>93</v>
      </c>
      <c r="C6" s="4"/>
    </row>
    <row r="7" spans="1:3" ht="15.75" thickBot="1">
      <c r="A7" s="5"/>
      <c r="B7" s="4"/>
      <c r="C7" s="4"/>
    </row>
    <row r="8" spans="1:6" s="3" customFormat="1" ht="33.75" customHeight="1" thickBot="1">
      <c r="A8" s="8" t="s">
        <v>103</v>
      </c>
      <c r="B8" s="9"/>
      <c r="C8" s="9"/>
      <c r="D8" s="10"/>
      <c r="E8" s="11"/>
      <c r="F8" s="12"/>
    </row>
    <row r="9" spans="1:6" ht="15.75" thickBot="1">
      <c r="A9" s="13" t="s">
        <v>77</v>
      </c>
      <c r="B9" s="14"/>
      <c r="C9" s="14"/>
      <c r="D9" s="15" t="s">
        <v>104</v>
      </c>
      <c r="E9" s="16" t="s">
        <v>105</v>
      </c>
      <c r="F9" s="17" t="s">
        <v>106</v>
      </c>
    </row>
    <row r="10" spans="1:8" ht="15">
      <c r="A10" s="18">
        <v>1</v>
      </c>
      <c r="B10" s="19" t="s">
        <v>107</v>
      </c>
      <c r="C10" s="19"/>
      <c r="D10" s="20"/>
      <c r="E10" s="21"/>
      <c r="F10" s="22">
        <f>'Soupis položek+'!G12</f>
        <v>0</v>
      </c>
      <c r="H10" s="1">
        <v>9</v>
      </c>
    </row>
    <row r="11" spans="1:11" ht="15">
      <c r="A11" s="18">
        <v>2</v>
      </c>
      <c r="B11" s="19" t="s">
        <v>108</v>
      </c>
      <c r="C11" s="19"/>
      <c r="D11" s="20">
        <v>3.6</v>
      </c>
      <c r="E11" s="21">
        <f>SUM(F10:F10)</f>
        <v>0</v>
      </c>
      <c r="F11" s="22">
        <f>D11*E11/100</f>
        <v>0</v>
      </c>
      <c r="H11" s="1">
        <v>10</v>
      </c>
      <c r="K11" s="6"/>
    </row>
    <row r="12" spans="1:8" ht="15">
      <c r="A12" s="18">
        <v>3</v>
      </c>
      <c r="B12" s="19" t="s">
        <v>109</v>
      </c>
      <c r="C12" s="19"/>
      <c r="D12" s="20">
        <v>1</v>
      </c>
      <c r="E12" s="21">
        <f>SUM(F10:F10)</f>
        <v>0</v>
      </c>
      <c r="F12" s="22">
        <f>D12*E12/100</f>
        <v>0</v>
      </c>
      <c r="H12" s="1">
        <v>12</v>
      </c>
    </row>
    <row r="13" spans="1:11" ht="15">
      <c r="A13" s="18">
        <v>4</v>
      </c>
      <c r="B13" s="19" t="s">
        <v>110</v>
      </c>
      <c r="C13" s="19"/>
      <c r="D13" s="20"/>
      <c r="E13" s="21"/>
      <c r="F13" s="22">
        <f>'Soupis položek+'!G48</f>
        <v>0</v>
      </c>
      <c r="H13" s="1">
        <v>13</v>
      </c>
      <c r="K13" s="6"/>
    </row>
    <row r="14" spans="1:11" ht="15">
      <c r="A14" s="18">
        <v>5</v>
      </c>
      <c r="B14" s="19" t="s">
        <v>111</v>
      </c>
      <c r="C14" s="19"/>
      <c r="D14" s="20">
        <v>5</v>
      </c>
      <c r="E14" s="21"/>
      <c r="F14" s="22">
        <f>E14/100*5</f>
        <v>0</v>
      </c>
      <c r="H14" s="1">
        <v>14</v>
      </c>
      <c r="K14" s="6"/>
    </row>
    <row r="15" spans="1:8" ht="15">
      <c r="A15" s="18">
        <v>6</v>
      </c>
      <c r="B15" s="19" t="s">
        <v>112</v>
      </c>
      <c r="C15" s="19"/>
      <c r="D15" s="20">
        <v>3</v>
      </c>
      <c r="E15" s="21">
        <f>SUM(F13:F13)</f>
        <v>0</v>
      </c>
      <c r="F15" s="22">
        <f>D15*E15/100</f>
        <v>0</v>
      </c>
      <c r="H15" s="1">
        <v>15</v>
      </c>
    </row>
    <row r="16" spans="1:11" ht="15">
      <c r="A16" s="18">
        <v>7</v>
      </c>
      <c r="B16" s="19" t="s">
        <v>113</v>
      </c>
      <c r="C16" s="19"/>
      <c r="D16" s="20"/>
      <c r="E16" s="21"/>
      <c r="F16" s="22">
        <f>'Soupis položek+'!G51</f>
        <v>0</v>
      </c>
      <c r="H16" s="1">
        <v>17</v>
      </c>
      <c r="K16" s="6"/>
    </row>
    <row r="17" spans="1:8" ht="15">
      <c r="A17" s="18">
        <v>8</v>
      </c>
      <c r="B17" s="19" t="s">
        <v>114</v>
      </c>
      <c r="C17" s="19"/>
      <c r="D17" s="20"/>
      <c r="E17" s="21"/>
      <c r="F17" s="22">
        <f>'Soupis položek+'!G83</f>
        <v>0</v>
      </c>
      <c r="G17" s="6">
        <f>SUM(F13:F15)</f>
        <v>0</v>
      </c>
      <c r="H17" s="1">
        <v>18</v>
      </c>
    </row>
    <row r="18" spans="1:8" ht="15">
      <c r="A18" s="18">
        <v>9</v>
      </c>
      <c r="B18" s="19" t="s">
        <v>115</v>
      </c>
      <c r="C18" s="19"/>
      <c r="D18" s="20"/>
      <c r="E18" s="21"/>
      <c r="F18" s="22">
        <f>'Soupis položek+'!G86</f>
        <v>0</v>
      </c>
      <c r="H18" s="1">
        <v>19</v>
      </c>
    </row>
    <row r="19" spans="1:8" ht="15">
      <c r="A19" s="18">
        <v>10</v>
      </c>
      <c r="B19" s="19" t="s">
        <v>116</v>
      </c>
      <c r="C19" s="19"/>
      <c r="D19" s="20"/>
      <c r="E19" s="21"/>
      <c r="F19" s="22">
        <f>'Soupis položek+'!G109</f>
        <v>0</v>
      </c>
      <c r="G19" s="6">
        <f>SUM(F16:F16)</f>
        <v>0</v>
      </c>
      <c r="H19" s="1">
        <v>21</v>
      </c>
    </row>
    <row r="20" spans="1:8" ht="15">
      <c r="A20" s="18">
        <v>11</v>
      </c>
      <c r="B20" s="19" t="s">
        <v>117</v>
      </c>
      <c r="C20" s="19"/>
      <c r="D20" s="20">
        <v>2</v>
      </c>
      <c r="E20" s="21">
        <f>SUM(F17:G17)</f>
        <v>0</v>
      </c>
      <c r="F20" s="22">
        <f>D20*E20/100</f>
        <v>0</v>
      </c>
      <c r="H20" s="1">
        <v>22</v>
      </c>
    </row>
    <row r="21" spans="1:8" ht="15.75" thickBot="1">
      <c r="A21" s="18">
        <v>12</v>
      </c>
      <c r="B21" s="19" t="s">
        <v>118</v>
      </c>
      <c r="C21" s="19"/>
      <c r="D21" s="20">
        <v>1</v>
      </c>
      <c r="E21" s="21">
        <f>SUM(F19:G19)</f>
        <v>0</v>
      </c>
      <c r="F21" s="22">
        <f>D21*E21/100</f>
        <v>0</v>
      </c>
      <c r="H21" s="1">
        <v>23</v>
      </c>
    </row>
    <row r="22" spans="1:8" ht="15">
      <c r="A22" s="23">
        <v>13</v>
      </c>
      <c r="B22" s="24" t="s">
        <v>119</v>
      </c>
      <c r="C22" s="24"/>
      <c r="D22" s="25"/>
      <c r="E22" s="26"/>
      <c r="F22" s="27">
        <f>SUM(F10:F11)</f>
        <v>0</v>
      </c>
      <c r="H22" s="1">
        <v>25</v>
      </c>
    </row>
    <row r="23" spans="1:8" ht="15">
      <c r="A23" s="18">
        <v>14</v>
      </c>
      <c r="B23" s="19" t="s">
        <v>120</v>
      </c>
      <c r="C23" s="19"/>
      <c r="D23" s="20"/>
      <c r="E23" s="21"/>
      <c r="F23" s="22">
        <f>SUM(F12:F21)</f>
        <v>0</v>
      </c>
      <c r="H23" s="1">
        <v>26</v>
      </c>
    </row>
    <row r="24" spans="1:8" ht="15.75" thickBot="1">
      <c r="A24" s="18">
        <v>15</v>
      </c>
      <c r="B24" s="19" t="s">
        <v>121</v>
      </c>
      <c r="C24" s="19"/>
      <c r="D24" s="20"/>
      <c r="E24" s="21"/>
      <c r="F24" s="22">
        <f>'Soupis položek+'!G114</f>
        <v>0</v>
      </c>
      <c r="H24" s="1">
        <v>27</v>
      </c>
    </row>
    <row r="25" spans="1:11" ht="15">
      <c r="A25" s="28">
        <v>16</v>
      </c>
      <c r="B25" s="29" t="s">
        <v>122</v>
      </c>
      <c r="C25" s="29"/>
      <c r="D25" s="30"/>
      <c r="E25" s="31"/>
      <c r="F25" s="32">
        <f>SUM(F22:F24)</f>
        <v>0</v>
      </c>
      <c r="G25" s="6">
        <f>SUM(F25:F25)</f>
        <v>0</v>
      </c>
      <c r="H25" s="1">
        <v>28</v>
      </c>
      <c r="K25" s="6">
        <f>F103</f>
        <v>0</v>
      </c>
    </row>
    <row r="26" spans="1:6" ht="15">
      <c r="A26" s="33"/>
      <c r="B26" s="34"/>
      <c r="C26" s="34"/>
      <c r="D26" s="35"/>
      <c r="E26" s="36"/>
      <c r="F26" s="37"/>
    </row>
    <row r="27" spans="1:8" ht="15.75" thickBot="1">
      <c r="A27" s="18">
        <v>17</v>
      </c>
      <c r="B27" s="19" t="s">
        <v>123</v>
      </c>
      <c r="C27" s="19"/>
      <c r="D27" s="20">
        <v>3.25</v>
      </c>
      <c r="E27" s="21">
        <f>SUM(F23:F23)</f>
        <v>0</v>
      </c>
      <c r="F27" s="22">
        <f>D27*E27/100</f>
        <v>0</v>
      </c>
      <c r="H27" s="1">
        <v>30</v>
      </c>
    </row>
    <row r="28" spans="1:8" ht="15">
      <c r="A28" s="28">
        <v>18</v>
      </c>
      <c r="B28" s="29" t="s">
        <v>124</v>
      </c>
      <c r="C28" s="29"/>
      <c r="D28" s="30"/>
      <c r="E28" s="31"/>
      <c r="F28" s="32">
        <f>SUM(F27:F27)</f>
        <v>0</v>
      </c>
      <c r="G28" s="6">
        <f>SUM(F28:F28)</f>
        <v>0</v>
      </c>
      <c r="H28" s="1">
        <v>33</v>
      </c>
    </row>
    <row r="29" spans="1:6" ht="15">
      <c r="A29" s="33"/>
      <c r="B29" s="34"/>
      <c r="C29" s="34"/>
      <c r="D29" s="35"/>
      <c r="E29" s="36"/>
      <c r="F29" s="37"/>
    </row>
    <row r="30" spans="1:8" ht="15">
      <c r="A30" s="18">
        <v>19</v>
      </c>
      <c r="B30" s="19" t="s">
        <v>125</v>
      </c>
      <c r="C30" s="19"/>
      <c r="D30" s="20"/>
      <c r="E30" s="21"/>
      <c r="F30" s="22"/>
      <c r="H30" s="1">
        <v>35</v>
      </c>
    </row>
    <row r="31" spans="1:8" ht="15">
      <c r="A31" s="18">
        <v>20</v>
      </c>
      <c r="B31" s="19" t="s">
        <v>126</v>
      </c>
      <c r="C31" s="19"/>
      <c r="D31" s="20"/>
      <c r="E31" s="21"/>
      <c r="F31" s="22">
        <f>'Soupis položek+'!G118</f>
        <v>0</v>
      </c>
      <c r="H31" s="1">
        <v>36</v>
      </c>
    </row>
    <row r="32" spans="1:8" ht="15.75" thickBot="1">
      <c r="A32" s="18">
        <v>21</v>
      </c>
      <c r="B32" s="19" t="s">
        <v>127</v>
      </c>
      <c r="C32" s="19"/>
      <c r="D32" s="20"/>
      <c r="E32" s="21"/>
      <c r="F32" s="22"/>
      <c r="H32" s="1">
        <v>39</v>
      </c>
    </row>
    <row r="33" spans="1:8" ht="15">
      <c r="A33" s="28">
        <v>22</v>
      </c>
      <c r="B33" s="29" t="s">
        <v>128</v>
      </c>
      <c r="C33" s="29"/>
      <c r="D33" s="30"/>
      <c r="E33" s="31"/>
      <c r="F33" s="32">
        <f>SUM(F30:F32)</f>
        <v>0</v>
      </c>
      <c r="G33" s="6">
        <f>SUM(F33:F33)</f>
        <v>0</v>
      </c>
      <c r="H33" s="1">
        <v>41</v>
      </c>
    </row>
    <row r="34" spans="1:6" ht="15.75" thickBot="1">
      <c r="A34" s="33"/>
      <c r="B34" s="34"/>
      <c r="C34" s="34"/>
      <c r="D34" s="35"/>
      <c r="E34" s="36"/>
      <c r="F34" s="37"/>
    </row>
    <row r="35" spans="1:8" ht="16.5" thickBot="1" thickTop="1">
      <c r="A35" s="38">
        <v>23</v>
      </c>
      <c r="B35" s="39" t="s">
        <v>129</v>
      </c>
      <c r="C35" s="39"/>
      <c r="D35" s="40"/>
      <c r="E35" s="41"/>
      <c r="F35" s="42">
        <f>SUM(G22:G34)</f>
        <v>0</v>
      </c>
      <c r="H35" s="1">
        <v>44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Dohnal Roman</cp:lastModifiedBy>
  <cp:lastPrinted>2016-05-19T16:38:36Z</cp:lastPrinted>
  <dcterms:created xsi:type="dcterms:W3CDTF">2016-05-18T15:26:10Z</dcterms:created>
  <dcterms:modified xsi:type="dcterms:W3CDTF">2017-04-10T10:23:49Z</dcterms:modified>
  <cp:category/>
  <cp:version/>
  <cp:contentType/>
  <cp:contentStatus/>
</cp:coreProperties>
</file>