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195" windowHeight="11250" tabRatio="918" activeTab="0"/>
  </bookViews>
  <sheets>
    <sheet name="Rozpočet" sheetId="1" r:id="rId1"/>
    <sheet name="mapa" sheetId="3" r:id="rId2"/>
  </sheets>
  <definedNames>
    <definedName name="_xlnm.Print_Area" localSheetId="0">'Rozpočet'!$A$1:$S$96</definedName>
  </definedNames>
  <calcPr calcId="145621"/>
</workbook>
</file>

<file path=xl/sharedStrings.xml><?xml version="1.0" encoding="utf-8"?>
<sst xmlns="http://schemas.openxmlformats.org/spreadsheetml/2006/main" count="126" uniqueCount="85">
  <si>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</si>
  <si>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</si>
  <si>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</si>
  <si>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</si>
  <si>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</si>
  <si>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</si>
  <si>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</si>
  <si>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</si>
  <si>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</si>
  <si>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</si>
  <si>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</si>
  <si>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</si>
  <si>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</si>
  <si>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</si>
  <si>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</si>
  <si>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</si>
  <si>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</si>
  <si>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</si>
  <si>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</si>
  <si>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</si>
  <si>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</si>
  <si>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</si>
  <si>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D1 - Komunikace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</si>
  <si>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</si>
  <si>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</si>
  <si>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</si>
  <si>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</si>
  <si>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</si>
  <si>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</si>
  <si>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</si>
  <si>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</si>
  <si>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1</t>
  </si>
  <si>
    <t>K</t>
  </si>
  <si>
    <t>Pol1</t>
  </si>
  <si>
    <t>m2</t>
  </si>
  <si>
    <t>2</t>
  </si>
  <si>
    <t>Pol2</t>
  </si>
  <si>
    <t>Očištění plochy silnice od nánosů a nečistot</t>
  </si>
  <si>
    <t>3</t>
  </si>
  <si>
    <t>4</t>
  </si>
  <si>
    <t>Pol4</t>
  </si>
  <si>
    <t>5</t>
  </si>
  <si>
    <t>Pol5</t>
  </si>
  <si>
    <t>6</t>
  </si>
  <si>
    <t>Pol6</t>
  </si>
  <si>
    <t>Zalití spáry za studena</t>
  </si>
  <si>
    <t>bm</t>
  </si>
  <si>
    <t>7</t>
  </si>
  <si>
    <t>Pol7</t>
  </si>
  <si>
    <t>Řezání stávajícího živičného krytu hl. do 50mm</t>
  </si>
  <si>
    <t>m</t>
  </si>
  <si>
    <t>8</t>
  </si>
  <si>
    <t>Pol8</t>
  </si>
  <si>
    <t>9</t>
  </si>
  <si>
    <t>Pol9</t>
  </si>
  <si>
    <t>Celkové náklady za stavbu</t>
  </si>
  <si>
    <t>Pol10</t>
  </si>
  <si>
    <t>kus</t>
  </si>
  <si>
    <t>SPRÁVA A ÚDRŽBA SILNIC PLZEŇSKÉHO KRAJE, příspěvková organizace</t>
  </si>
  <si>
    <t xml:space="preserve">Plzeň, Jižní předměstí, Škroupova 18, PSČ 306 13 </t>
  </si>
  <si>
    <t>SPRÁVA A ÚDRŽBA SILNIC PLZEŇSKÉHO KRAJE, p.o.</t>
  </si>
  <si>
    <t>10</t>
  </si>
  <si>
    <t>11</t>
  </si>
  <si>
    <t>12</t>
  </si>
  <si>
    <t>Výšková úprava stávajících poklopů kanalizačních šachet</t>
  </si>
  <si>
    <t>t</t>
  </si>
  <si>
    <t>Výšková úprava stávajících poklopů vodovodních armatur</t>
  </si>
  <si>
    <t>Výšková úprava stávajících poklopů uličních vpustí</t>
  </si>
  <si>
    <t>Asfaltový beton vrstva ložná ACL 16 (obalované kamenivo OKS) - lokální vysprávky</t>
  </si>
  <si>
    <t>Pol3</t>
  </si>
  <si>
    <t>Pol11</t>
  </si>
  <si>
    <t>Pol12</t>
  </si>
  <si>
    <t>Pol13</t>
  </si>
  <si>
    <t>Pol14</t>
  </si>
  <si>
    <t>VDZ - vodící čáry - strukturovaný plast š. 0,125m, vč, předznačení barvou</t>
  </si>
  <si>
    <t>Pol15</t>
  </si>
  <si>
    <t>III/18016 Hrádecká ulice, Plzeň-Újezd</t>
  </si>
  <si>
    <t xml:space="preserve"> Silnice III/18016, Hrádecká ulice, Plzeň-Újezd</t>
  </si>
  <si>
    <t>Stržení, dosypání a zhutnění krajnic frézovanou živ. drtí v šířce do 0,5 m tl. 100mm (materiál z frézování silnice)</t>
  </si>
  <si>
    <t>Sanace krajnice v šíři 1,5 m. 2*ŠD tl. 150 mm + ACP 16 tl. 50 mm + ACL 11 tl. 50 mm. Včetně zemních prací, odvozu a skládkovného</t>
  </si>
  <si>
    <t>Sanace kraje vozovky v šíři 1,2 m, ŠD tl 200 mm + ACP 16 tl. 50 mm + ACL 11 tl. 50 mm, včetně zemních prací a skládkovného.</t>
  </si>
  <si>
    <t>Postřik živičný spojovací ze silniční emulze v množství 0,8-1,5 kg/m2</t>
  </si>
  <si>
    <t>Asfaltový beton vrstva obrusná ACO 11 (ABS) tř. II tl. 50mm š. přes 3m z nemodifikovaného asfaltu, včetně ošetření středové spáry</t>
  </si>
  <si>
    <t>Geokompozitní materiál skelné biaxiální geomříže  a  geotextilie 100/100 kN                                                                                                               Splňuje:  TP 147, TP 115 
Složení: Geomříž ( 100% skelné vlákno) geotextilie netkaná PET 60g/m2 (odolnost 240 C)
Tažnost: 3% 
Velikost Oka: 30x30 (mm)</t>
  </si>
  <si>
    <t>Odstranění živičného krytu frézováním plocha přes 500 m2 tl. do 50 mm  s překážkami v trase s naložením a odvozem na skládku SÚS Vochov (přebytek neupotřebený do krajnic)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</si>
</sst>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16" fillId="3" borderId="21" xfId="0" applyNumberFormat="1" applyFont="1" applyFill="1" applyBorder="1" applyAlignment="1" applyProtection="1">
      <alignment horizontal="left" vertical="center" wrapText="1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wrapText="1"/>
      <protection/>
    </xf>
    <xf numFmtId="49" fontId="0" fillId="0" borderId="20" xfId="0" applyNumberFormat="1" applyBorder="1" applyAlignment="1" applyProtection="1">
      <alignment horizontal="left" wrapText="1"/>
      <protection/>
    </xf>
    <xf numFmtId="49" fontId="0" fillId="0" borderId="22" xfId="0" applyNumberFormat="1" applyBorder="1" applyAlignment="1" applyProtection="1">
      <alignment horizontal="left" wrapText="1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3" xfId="0" applyNumberFormat="1" applyFont="1" applyFill="1" applyBorder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142875</xdr:colOff>
      <xdr:row>32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rcRect t="6935" b="3013"/>
        <a:stretch>
          <a:fillRect/>
        </a:stretch>
      </xdr:blipFill>
      <xdr:spPr>
        <a:xfrm>
          <a:off x="0" y="0"/>
          <a:ext cx="8677275" cy="6248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5"/>
  <sheetViews>
    <sheetView tabSelected="1" view="pageBreakPreview" zoomScale="85" zoomScaleSheetLayoutView="85" workbookViewId="0" topLeftCell="A70">
      <selection activeCell="F80" sqref="F80:I80"/>
    </sheetView>
  </sheetViews>
  <sheetFormatPr defaultColWidth="9.140625" defaultRowHeight="15"/>
  <cols>
    <col min="1" max="1" width="2.7109375" style="0" customWidth="1"/>
    <col min="2" max="2" width="13.28125" style="0" customWidth="1"/>
    <col min="5" max="5" width="21.8515625" style="0" customWidth="1"/>
    <col min="6" max="6" width="9.140625" style="0" customWidth="1"/>
    <col min="9" max="9" width="40.0039062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82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00" t="s">
        <v>76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6"/>
      <c r="R5" s="5"/>
    </row>
    <row r="6" spans="2:18" ht="18">
      <c r="B6" s="8"/>
      <c r="C6" s="9"/>
      <c r="D6" s="10"/>
      <c r="E6" s="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67" t="s">
        <v>77</v>
      </c>
      <c r="G8" s="9"/>
      <c r="H8" s="9"/>
      <c r="I8" s="9"/>
      <c r="J8" s="9"/>
      <c r="K8" s="9"/>
      <c r="L8" s="9"/>
      <c r="M8" s="7"/>
      <c r="N8" s="9"/>
      <c r="O8" s="85"/>
      <c r="P8" s="85"/>
      <c r="Q8" s="9"/>
      <c r="R8" s="11"/>
    </row>
    <row r="9" spans="2:18" ht="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</row>
    <row r="10" spans="2:18" ht="15">
      <c r="B10" s="8"/>
      <c r="C10" s="9"/>
      <c r="D10" s="7" t="s">
        <v>3</v>
      </c>
      <c r="E10" s="9"/>
      <c r="F10" s="9" t="s">
        <v>58</v>
      </c>
      <c r="G10" s="9"/>
      <c r="H10" s="9"/>
      <c r="I10" s="9"/>
      <c r="J10" s="9"/>
      <c r="K10" s="9"/>
      <c r="L10" s="9"/>
      <c r="M10" s="7" t="s">
        <v>4</v>
      </c>
      <c r="N10" s="9"/>
      <c r="O10" s="86">
        <v>72053119</v>
      </c>
      <c r="P10" s="86"/>
      <c r="Q10" s="9"/>
      <c r="R10" s="11"/>
    </row>
    <row r="11" spans="2:18" ht="15">
      <c r="B11" s="8"/>
      <c r="C11" s="9"/>
      <c r="D11" s="9"/>
      <c r="E11" s="12"/>
      <c r="F11" s="9" t="s">
        <v>59</v>
      </c>
      <c r="G11" s="9"/>
      <c r="H11" s="9"/>
      <c r="I11" s="9"/>
      <c r="J11" s="9"/>
      <c r="K11" s="9"/>
      <c r="L11" s="9"/>
      <c r="M11" s="7"/>
      <c r="N11" s="9"/>
      <c r="O11" s="86"/>
      <c r="P11" s="86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86"/>
      <c r="P13" s="86"/>
      <c r="Q13" s="9"/>
      <c r="R13" s="11"/>
    </row>
    <row r="14" spans="2:18" ht="1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86"/>
      <c r="P14" s="86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86"/>
      <c r="P16" s="86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72">
        <f>N78</f>
        <v>0</v>
      </c>
      <c r="N19" s="72"/>
      <c r="O19" s="72"/>
      <c r="P19" s="72"/>
      <c r="Q19" s="9"/>
      <c r="R19" s="11"/>
      <c r="U19" s="72"/>
      <c r="V19" s="72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72"/>
      <c r="N20" s="72"/>
      <c r="O20" s="72"/>
      <c r="P20" s="72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64"/>
      <c r="N21" s="64"/>
      <c r="O21" s="64"/>
      <c r="P21" s="64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98">
        <f>M19</f>
        <v>0</v>
      </c>
      <c r="N22" s="98"/>
      <c r="O22" s="98"/>
      <c r="P22" s="98"/>
      <c r="Q22" s="9"/>
      <c r="R22" s="11"/>
    </row>
    <row r="23" spans="2:18" ht="15">
      <c r="B23" s="8"/>
      <c r="C23" s="61"/>
      <c r="D23" s="16"/>
      <c r="E23" s="61"/>
      <c r="F23" s="61"/>
      <c r="G23" s="61"/>
      <c r="H23" s="61"/>
      <c r="I23" s="61"/>
      <c r="J23" s="61"/>
      <c r="K23" s="61"/>
      <c r="L23" s="61"/>
      <c r="M23" s="63"/>
      <c r="N23" s="63"/>
      <c r="O23" s="63"/>
      <c r="P23" s="63"/>
      <c r="Q23" s="61"/>
      <c r="R23" s="11"/>
    </row>
    <row r="24" spans="2:18" ht="15">
      <c r="B24" s="8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9"/>
      <c r="R24" s="11"/>
    </row>
    <row r="25" spans="2:18" ht="15" customHeight="1" hidden="1">
      <c r="B25" s="8"/>
      <c r="C25" s="9"/>
      <c r="D25" s="9"/>
      <c r="E25" s="17" t="s">
        <v>10</v>
      </c>
      <c r="F25" s="18">
        <v>0</v>
      </c>
      <c r="G25" s="19" t="s">
        <v>9</v>
      </c>
      <c r="H25" s="99">
        <f>ROUND((SUM($BJ$61:$BJ$62)+SUM($BJ$80:$BJ$96)),2)</f>
        <v>0</v>
      </c>
      <c r="I25" s="99"/>
      <c r="J25" s="99"/>
      <c r="K25" s="9"/>
      <c r="L25" s="9"/>
      <c r="M25" s="99">
        <v>0</v>
      </c>
      <c r="N25" s="99"/>
      <c r="O25" s="99"/>
      <c r="P25" s="99"/>
      <c r="Q25" s="9"/>
      <c r="R25" s="11"/>
    </row>
    <row r="26" spans="2:18" ht="15" customHeight="1" hidden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/>
    </row>
    <row r="27" spans="2:18" ht="18" customHeight="1" hidden="1">
      <c r="B27" s="8"/>
      <c r="C27" s="20"/>
      <c r="D27" s="21" t="s">
        <v>11</v>
      </c>
      <c r="E27" s="22"/>
      <c r="F27" s="22"/>
      <c r="G27" s="23" t="s">
        <v>12</v>
      </c>
      <c r="H27" s="24" t="s">
        <v>13</v>
      </c>
      <c r="I27" s="22"/>
      <c r="J27" s="22"/>
      <c r="K27" s="22"/>
      <c r="L27" s="95">
        <f>SUM($N$25:$N$27)</f>
        <v>0</v>
      </c>
      <c r="M27" s="95"/>
      <c r="N27" s="95"/>
      <c r="O27" s="95"/>
      <c r="P27" s="96"/>
      <c r="Q27" s="20"/>
      <c r="R27" s="11"/>
    </row>
    <row r="28" spans="2:18" ht="7.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9"/>
      <c r="D30" s="25" t="s">
        <v>16</v>
      </c>
      <c r="E30" s="13"/>
      <c r="F30" s="13"/>
      <c r="G30" s="13"/>
      <c r="H30" s="26"/>
      <c r="I30" s="9"/>
      <c r="J30" s="25" t="s">
        <v>17</v>
      </c>
      <c r="K30" s="13"/>
      <c r="L30" s="13"/>
      <c r="M30" s="13"/>
      <c r="N30" s="13"/>
      <c r="O30" s="13"/>
      <c r="P30" s="26"/>
      <c r="Q30" s="9"/>
      <c r="R30" s="11"/>
    </row>
    <row r="31" spans="2:18" ht="14.25" customHeight="1">
      <c r="B31" s="4"/>
      <c r="C31" s="6"/>
      <c r="D31" s="27"/>
      <c r="E31" s="6"/>
      <c r="F31" s="6"/>
      <c r="G31" s="6"/>
      <c r="H31" s="28"/>
      <c r="I31" s="6"/>
      <c r="J31" s="27"/>
      <c r="K31" s="6"/>
      <c r="L31" s="6"/>
      <c r="M31" s="6"/>
      <c r="N31" s="6"/>
      <c r="O31" s="6"/>
      <c r="P31" s="28"/>
      <c r="Q31" s="6"/>
      <c r="R31" s="5"/>
    </row>
    <row r="32" spans="2:18" ht="15.75" customHeight="1">
      <c r="B32" s="4"/>
      <c r="C32" s="6"/>
      <c r="D32" s="27"/>
      <c r="E32" s="6"/>
      <c r="F32" s="6"/>
      <c r="G32" s="6"/>
      <c r="H32" s="28"/>
      <c r="I32" s="6"/>
      <c r="J32" s="27"/>
      <c r="K32" s="6"/>
      <c r="L32" s="6"/>
      <c r="M32" s="6"/>
      <c r="N32" s="6"/>
      <c r="O32" s="6"/>
      <c r="P32" s="28"/>
      <c r="Q32" s="6"/>
      <c r="R32" s="5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4.2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8"/>
      <c r="C39" s="9"/>
      <c r="D39" s="29" t="s">
        <v>14</v>
      </c>
      <c r="E39" s="30"/>
      <c r="F39" s="30"/>
      <c r="G39" s="31" t="s">
        <v>15</v>
      </c>
      <c r="H39" s="32"/>
      <c r="I39" s="9"/>
      <c r="J39" s="29" t="s">
        <v>14</v>
      </c>
      <c r="K39" s="30"/>
      <c r="L39" s="30"/>
      <c r="M39" s="30"/>
      <c r="N39" s="31" t="s">
        <v>15</v>
      </c>
      <c r="O39" s="30"/>
      <c r="P39" s="32"/>
      <c r="Q39" s="9"/>
      <c r="R39" s="11"/>
    </row>
    <row r="40" spans="2:18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5" spans="2:18" ht="14.25" customHeight="1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2:18" ht="21">
      <c r="B46" s="8"/>
      <c r="C46" s="82" t="s">
        <v>18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11"/>
    </row>
    <row r="47" spans="2:18" ht="37.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1"/>
    </row>
    <row r="48" spans="2:18" ht="15" customHeight="1">
      <c r="B48" s="8"/>
      <c r="C48" s="7" t="s">
        <v>1</v>
      </c>
      <c r="D48" s="9"/>
      <c r="E48" s="9"/>
      <c r="F48" s="83" t="str">
        <f>F5</f>
        <v>III/18016 Hrádecká ulice, Plzeň-Újezd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9"/>
      <c r="R48" s="11"/>
    </row>
    <row r="49" spans="2:18" ht="18">
      <c r="B49" s="8"/>
      <c r="C49" s="39"/>
      <c r="D49" s="9"/>
      <c r="E49" s="9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9"/>
      <c r="R49" s="11"/>
    </row>
    <row r="50" spans="2:18" ht="37.5" customHeigh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1"/>
    </row>
    <row r="51" spans="2:18" ht="15">
      <c r="B51" s="8"/>
      <c r="C51" s="7" t="s">
        <v>2</v>
      </c>
      <c r="D51" s="9"/>
      <c r="E51" s="9"/>
      <c r="F51" s="12" t="str">
        <f>F8</f>
        <v xml:space="preserve"> Silnice III/18016, Hrádecká ulice, Plzeň-Újezd</v>
      </c>
      <c r="G51" s="9"/>
      <c r="H51" s="9"/>
      <c r="I51" s="9"/>
      <c r="J51" s="9"/>
      <c r="K51" s="7"/>
      <c r="L51" s="9"/>
      <c r="M51" s="85"/>
      <c r="N51" s="85"/>
      <c r="O51" s="85"/>
      <c r="P51" s="85"/>
      <c r="Q51" s="9"/>
      <c r="R51" s="11"/>
    </row>
    <row r="52" spans="2:18" ht="18.7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3</v>
      </c>
      <c r="D53" s="9"/>
      <c r="E53" s="9"/>
      <c r="F53" s="60" t="s">
        <v>60</v>
      </c>
      <c r="G53" s="9"/>
      <c r="H53" s="9"/>
      <c r="I53" s="9"/>
      <c r="J53" s="9"/>
      <c r="K53" s="7" t="s">
        <v>6</v>
      </c>
      <c r="L53" s="9"/>
      <c r="M53" s="86"/>
      <c r="N53" s="86"/>
      <c r="O53" s="86"/>
      <c r="P53" s="86"/>
      <c r="Q53" s="86"/>
      <c r="R53" s="11"/>
    </row>
    <row r="54" spans="2:18" ht="15">
      <c r="B54" s="8"/>
      <c r="D54" s="9"/>
      <c r="E54" s="9"/>
      <c r="F54" s="12" t="s">
        <v>59</v>
      </c>
      <c r="G54" s="9"/>
      <c r="H54" s="9"/>
      <c r="I54" s="9"/>
      <c r="J54" s="9"/>
      <c r="K54" s="7"/>
      <c r="L54" s="9"/>
      <c r="M54" s="86"/>
      <c r="N54" s="86"/>
      <c r="O54" s="86"/>
      <c r="P54" s="86"/>
      <c r="Q54" s="86"/>
      <c r="R54" s="11"/>
    </row>
    <row r="55" spans="2:18" ht="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1"/>
    </row>
    <row r="56" spans="2:18" ht="11.25" customHeight="1">
      <c r="B56" s="8"/>
      <c r="C56" s="93" t="s">
        <v>19</v>
      </c>
      <c r="D56" s="93"/>
      <c r="E56" s="93"/>
      <c r="F56" s="93"/>
      <c r="G56" s="93"/>
      <c r="H56" s="20"/>
      <c r="I56" s="20"/>
      <c r="J56" s="20"/>
      <c r="K56" s="20"/>
      <c r="L56" s="20"/>
      <c r="M56" s="20"/>
      <c r="N56" s="93" t="s">
        <v>20</v>
      </c>
      <c r="O56" s="93"/>
      <c r="P56" s="93"/>
      <c r="Q56" s="93"/>
      <c r="R56" s="11"/>
    </row>
    <row r="57" spans="2:18" ht="30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1.25" customHeight="1">
      <c r="B58" s="8"/>
      <c r="C58" s="40" t="s">
        <v>21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4">
        <f>N78</f>
        <v>0</v>
      </c>
      <c r="O58" s="94"/>
      <c r="P58" s="94"/>
      <c r="Q58" s="94"/>
      <c r="R58" s="11"/>
    </row>
    <row r="59" spans="2:18" ht="30" customHeight="1">
      <c r="B59" s="41"/>
      <c r="C59" s="42"/>
      <c r="D59" s="42" t="s">
        <v>22</v>
      </c>
      <c r="E59" s="42"/>
      <c r="F59" s="42"/>
      <c r="G59" s="42"/>
      <c r="H59" s="42"/>
      <c r="I59" s="42"/>
      <c r="J59" s="42"/>
      <c r="K59" s="42"/>
      <c r="L59" s="42"/>
      <c r="M59" s="42"/>
      <c r="N59" s="97">
        <f>N79</f>
        <v>0</v>
      </c>
      <c r="O59" s="97"/>
      <c r="P59" s="97"/>
      <c r="Q59" s="97"/>
      <c r="R59" s="43"/>
    </row>
    <row r="60" spans="2:18" ht="25.5" customHeight="1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1"/>
    </row>
    <row r="61" spans="2:18" ht="30" customHeigh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1"/>
    </row>
    <row r="62" spans="2:18" ht="18.75" customHeight="1">
      <c r="B62" s="8"/>
      <c r="C62" s="44" t="s">
        <v>55</v>
      </c>
      <c r="D62" s="20"/>
      <c r="E62" s="20"/>
      <c r="F62" s="20"/>
      <c r="G62" s="20"/>
      <c r="H62" s="20"/>
      <c r="I62" s="20"/>
      <c r="J62" s="20"/>
      <c r="K62" s="20"/>
      <c r="L62" s="92">
        <f>N58</f>
        <v>0</v>
      </c>
      <c r="M62" s="92"/>
      <c r="N62" s="92"/>
      <c r="O62" s="92"/>
      <c r="P62" s="92"/>
      <c r="Q62" s="92"/>
      <c r="R62" s="11"/>
    </row>
    <row r="63" spans="2:18" ht="30" customHeight="1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6" spans="2:18" ht="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2:18" ht="21">
      <c r="B67" s="8"/>
      <c r="C67" s="82" t="s">
        <v>23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11"/>
    </row>
    <row r="68" spans="2:18" ht="1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1"/>
    </row>
    <row r="69" spans="2:18" ht="15">
      <c r="B69" s="8"/>
      <c r="C69" s="7" t="s">
        <v>1</v>
      </c>
      <c r="D69" s="9"/>
      <c r="E69" s="9"/>
      <c r="F69" s="83" t="str">
        <f>F5</f>
        <v>III/18016 Hrádecká ulice, Plzeň-Újezd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9"/>
      <c r="R69" s="11"/>
    </row>
    <row r="70" spans="2:18" ht="18">
      <c r="B70" s="8"/>
      <c r="C70" s="39"/>
      <c r="D70" s="9"/>
      <c r="E70" s="9"/>
      <c r="F70" s="84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2</v>
      </c>
      <c r="D72" s="9"/>
      <c r="E72" s="9"/>
      <c r="F72" s="12" t="str">
        <f>F8</f>
        <v xml:space="preserve"> Silnice III/18016, Hrádecká ulice, Plzeň-Újezd</v>
      </c>
      <c r="G72" s="9"/>
      <c r="H72" s="9"/>
      <c r="I72" s="9"/>
      <c r="J72" s="9"/>
      <c r="K72" s="7"/>
      <c r="L72" s="9"/>
      <c r="M72" s="85"/>
      <c r="N72" s="76"/>
      <c r="O72" s="76"/>
      <c r="P72" s="76"/>
      <c r="Q72" s="9"/>
      <c r="R72" s="11"/>
    </row>
    <row r="73" spans="2:18" ht="1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</row>
    <row r="74" spans="2:18" ht="15">
      <c r="B74" s="8"/>
      <c r="C74" s="7" t="s">
        <v>3</v>
      </c>
      <c r="D74" s="9"/>
      <c r="E74" s="9"/>
      <c r="F74" s="12" t="s">
        <v>60</v>
      </c>
      <c r="G74" s="9"/>
      <c r="H74" s="9"/>
      <c r="I74" s="9"/>
      <c r="J74" s="9"/>
      <c r="K74" s="7" t="s">
        <v>6</v>
      </c>
      <c r="L74" s="9"/>
      <c r="M74" s="86"/>
      <c r="N74" s="76"/>
      <c r="O74" s="76"/>
      <c r="P74" s="76"/>
      <c r="Q74" s="76"/>
      <c r="R74" s="11"/>
    </row>
    <row r="75" spans="2:18" ht="15">
      <c r="B75" s="8"/>
      <c r="C75" s="7"/>
      <c r="D75" s="9"/>
      <c r="E75" s="9"/>
      <c r="F75" s="12" t="s">
        <v>59</v>
      </c>
      <c r="G75" s="9"/>
      <c r="H75" s="9"/>
      <c r="I75" s="9"/>
      <c r="J75" s="9"/>
      <c r="K75" s="7"/>
      <c r="L75" s="9"/>
      <c r="M75" s="86"/>
      <c r="N75" s="76"/>
      <c r="O75" s="76"/>
      <c r="P75" s="76"/>
      <c r="Q75" s="76"/>
      <c r="R75" s="11"/>
    </row>
    <row r="76" spans="2:18" ht="15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</row>
    <row r="77" spans="2:18" ht="15">
      <c r="B77" s="48"/>
      <c r="C77" s="49" t="s">
        <v>24</v>
      </c>
      <c r="D77" s="50" t="s">
        <v>25</v>
      </c>
      <c r="E77" s="50" t="s">
        <v>26</v>
      </c>
      <c r="F77" s="87" t="s">
        <v>27</v>
      </c>
      <c r="G77" s="88"/>
      <c r="H77" s="88"/>
      <c r="I77" s="88"/>
      <c r="J77" s="50" t="s">
        <v>28</v>
      </c>
      <c r="K77" s="50" t="s">
        <v>29</v>
      </c>
      <c r="L77" s="87" t="s">
        <v>30</v>
      </c>
      <c r="M77" s="88"/>
      <c r="N77" s="87" t="s">
        <v>20</v>
      </c>
      <c r="O77" s="88"/>
      <c r="P77" s="88"/>
      <c r="Q77" s="89"/>
      <c r="R77" s="51"/>
    </row>
    <row r="78" spans="2:24" ht="18">
      <c r="B78" s="8"/>
      <c r="C78" s="40" t="s">
        <v>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75">
        <f>N79</f>
        <v>0</v>
      </c>
      <c r="O78" s="76"/>
      <c r="P78" s="76"/>
      <c r="Q78" s="76"/>
      <c r="R78" s="11"/>
      <c r="U78" s="75"/>
      <c r="V78" s="76"/>
      <c r="W78" s="76"/>
      <c r="X78" s="76"/>
    </row>
    <row r="79" spans="2:18" ht="18">
      <c r="B79" s="52"/>
      <c r="C79" s="53"/>
      <c r="D79" s="54" t="s">
        <v>22</v>
      </c>
      <c r="E79" s="54"/>
      <c r="F79" s="54"/>
      <c r="G79" s="54"/>
      <c r="H79" s="54"/>
      <c r="I79" s="54"/>
      <c r="J79" s="54"/>
      <c r="K79" s="54"/>
      <c r="L79" s="54"/>
      <c r="M79" s="54"/>
      <c r="N79" s="90">
        <f>SUM(N80:Q94)</f>
        <v>0</v>
      </c>
      <c r="O79" s="91"/>
      <c r="P79" s="91"/>
      <c r="Q79" s="91"/>
      <c r="R79" s="55"/>
    </row>
    <row r="80" spans="2:18" ht="48" customHeight="1">
      <c r="B80" s="8"/>
      <c r="C80" s="56" t="s">
        <v>31</v>
      </c>
      <c r="D80" s="56" t="s">
        <v>32</v>
      </c>
      <c r="E80" s="57" t="s">
        <v>33</v>
      </c>
      <c r="F80" s="80" t="s">
        <v>84</v>
      </c>
      <c r="G80" s="81"/>
      <c r="H80" s="81"/>
      <c r="I80" s="81"/>
      <c r="J80" s="58" t="s">
        <v>34</v>
      </c>
      <c r="K80" s="59">
        <v>5295</v>
      </c>
      <c r="L80" s="70"/>
      <c r="M80" s="71"/>
      <c r="N80" s="70">
        <f>ROUND($L80*$K80,2)</f>
        <v>0</v>
      </c>
      <c r="O80" s="71"/>
      <c r="P80" s="71"/>
      <c r="Q80" s="71"/>
      <c r="R80" s="11"/>
    </row>
    <row r="81" spans="2:18" ht="15">
      <c r="B81" s="8"/>
      <c r="C81" s="56" t="s">
        <v>35</v>
      </c>
      <c r="D81" s="56" t="s">
        <v>32</v>
      </c>
      <c r="E81" s="65" t="s">
        <v>36</v>
      </c>
      <c r="F81" s="80" t="s">
        <v>37</v>
      </c>
      <c r="G81" s="81"/>
      <c r="H81" s="81"/>
      <c r="I81" s="81"/>
      <c r="J81" s="58" t="s">
        <v>34</v>
      </c>
      <c r="K81" s="59">
        <v>5295</v>
      </c>
      <c r="L81" s="70"/>
      <c r="M81" s="71"/>
      <c r="N81" s="70">
        <f aca="true" t="shared" si="0" ref="N81:N86">ROUND($L81*$K81,2)</f>
        <v>0</v>
      </c>
      <c r="O81" s="71"/>
      <c r="P81" s="71"/>
      <c r="Q81" s="71"/>
      <c r="R81" s="11"/>
    </row>
    <row r="82" spans="2:18" ht="15">
      <c r="B82" s="8"/>
      <c r="C82" s="56" t="s">
        <v>38</v>
      </c>
      <c r="D82" s="56" t="s">
        <v>32</v>
      </c>
      <c r="E82" s="65" t="s">
        <v>69</v>
      </c>
      <c r="F82" s="80" t="s">
        <v>81</v>
      </c>
      <c r="G82" s="81"/>
      <c r="H82" s="81"/>
      <c r="I82" s="81"/>
      <c r="J82" s="58" t="s">
        <v>34</v>
      </c>
      <c r="K82" s="59">
        <v>5295</v>
      </c>
      <c r="L82" s="70"/>
      <c r="M82" s="71"/>
      <c r="N82" s="70">
        <f t="shared" si="0"/>
        <v>0</v>
      </c>
      <c r="O82" s="71"/>
      <c r="P82" s="71"/>
      <c r="Q82" s="71"/>
      <c r="R82" s="11"/>
    </row>
    <row r="83" spans="2:18" ht="38.25" customHeight="1">
      <c r="B83" s="8"/>
      <c r="C83" s="56" t="s">
        <v>39</v>
      </c>
      <c r="D83" s="56" t="s">
        <v>32</v>
      </c>
      <c r="E83" s="65" t="s">
        <v>40</v>
      </c>
      <c r="F83" s="80" t="s">
        <v>82</v>
      </c>
      <c r="G83" s="81"/>
      <c r="H83" s="81"/>
      <c r="I83" s="81"/>
      <c r="J83" s="58" t="s">
        <v>34</v>
      </c>
      <c r="K83" s="59">
        <v>5295</v>
      </c>
      <c r="L83" s="70"/>
      <c r="M83" s="71"/>
      <c r="N83" s="70">
        <f t="shared" si="0"/>
        <v>0</v>
      </c>
      <c r="O83" s="71"/>
      <c r="P83" s="71"/>
      <c r="Q83" s="71"/>
      <c r="R83" s="11"/>
    </row>
    <row r="84" spans="2:18" ht="15">
      <c r="B84" s="8"/>
      <c r="C84" s="56" t="s">
        <v>41</v>
      </c>
      <c r="D84" s="56" t="s">
        <v>32</v>
      </c>
      <c r="E84" s="65" t="s">
        <v>42</v>
      </c>
      <c r="F84" s="80" t="s">
        <v>45</v>
      </c>
      <c r="G84" s="81"/>
      <c r="H84" s="81"/>
      <c r="I84" s="81"/>
      <c r="J84" s="58" t="s">
        <v>46</v>
      </c>
      <c r="K84" s="59">
        <v>100</v>
      </c>
      <c r="L84" s="70"/>
      <c r="M84" s="71"/>
      <c r="N84" s="70">
        <f t="shared" si="0"/>
        <v>0</v>
      </c>
      <c r="O84" s="71"/>
      <c r="P84" s="71"/>
      <c r="Q84" s="71"/>
      <c r="R84" s="11"/>
    </row>
    <row r="85" spans="2:18" ht="15">
      <c r="B85" s="8"/>
      <c r="C85" s="56" t="s">
        <v>43</v>
      </c>
      <c r="D85" s="56" t="s">
        <v>32</v>
      </c>
      <c r="E85" s="65" t="s">
        <v>44</v>
      </c>
      <c r="F85" s="80" t="s">
        <v>49</v>
      </c>
      <c r="G85" s="81"/>
      <c r="H85" s="81"/>
      <c r="I85" s="81"/>
      <c r="J85" s="58" t="s">
        <v>50</v>
      </c>
      <c r="K85" s="59">
        <v>100</v>
      </c>
      <c r="L85" s="70"/>
      <c r="M85" s="71"/>
      <c r="N85" s="70">
        <f t="shared" si="0"/>
        <v>0</v>
      </c>
      <c r="O85" s="71"/>
      <c r="P85" s="71"/>
      <c r="Q85" s="71"/>
      <c r="R85" s="11"/>
    </row>
    <row r="86" spans="2:18" ht="38.25" customHeight="1">
      <c r="B86" s="8"/>
      <c r="C86" s="56" t="s">
        <v>47</v>
      </c>
      <c r="D86" s="56" t="s">
        <v>32</v>
      </c>
      <c r="E86" s="65" t="s">
        <v>48</v>
      </c>
      <c r="F86" s="80" t="s">
        <v>78</v>
      </c>
      <c r="G86" s="81"/>
      <c r="H86" s="81"/>
      <c r="I86" s="81"/>
      <c r="J86" s="58" t="s">
        <v>50</v>
      </c>
      <c r="K86" s="59">
        <v>790</v>
      </c>
      <c r="L86" s="70"/>
      <c r="M86" s="71"/>
      <c r="N86" s="70">
        <f t="shared" si="0"/>
        <v>0</v>
      </c>
      <c r="O86" s="71"/>
      <c r="P86" s="71"/>
      <c r="Q86" s="71"/>
      <c r="R86" s="11"/>
    </row>
    <row r="87" spans="2:18" ht="15">
      <c r="B87" s="8"/>
      <c r="C87" s="56" t="s">
        <v>51</v>
      </c>
      <c r="D87" s="56" t="s">
        <v>32</v>
      </c>
      <c r="E87" s="65" t="s">
        <v>52</v>
      </c>
      <c r="F87" s="80" t="s">
        <v>74</v>
      </c>
      <c r="G87" s="81"/>
      <c r="H87" s="81"/>
      <c r="I87" s="81"/>
      <c r="J87" s="58" t="s">
        <v>46</v>
      </c>
      <c r="K87" s="59">
        <v>2460</v>
      </c>
      <c r="L87" s="70"/>
      <c r="M87" s="71"/>
      <c r="N87" s="70">
        <f>ROUND($L87*$K87,2)</f>
        <v>0</v>
      </c>
      <c r="O87" s="71"/>
      <c r="P87" s="71"/>
      <c r="Q87" s="71"/>
      <c r="R87" s="11"/>
    </row>
    <row r="88" spans="2:18" ht="38.25" customHeight="1">
      <c r="B88" s="8"/>
      <c r="C88" s="56" t="s">
        <v>53</v>
      </c>
      <c r="D88" s="56" t="s">
        <v>32</v>
      </c>
      <c r="E88" s="65" t="s">
        <v>54</v>
      </c>
      <c r="F88" s="80" t="s">
        <v>68</v>
      </c>
      <c r="G88" s="81"/>
      <c r="H88" s="81"/>
      <c r="I88" s="81"/>
      <c r="J88" s="58" t="s">
        <v>65</v>
      </c>
      <c r="K88" s="59">
        <v>132.375</v>
      </c>
      <c r="L88" s="70"/>
      <c r="M88" s="71"/>
      <c r="N88" s="70">
        <f>ROUND($L88*$K88,2)</f>
        <v>0</v>
      </c>
      <c r="O88" s="71"/>
      <c r="P88" s="71"/>
      <c r="Q88" s="71"/>
      <c r="R88" s="11"/>
    </row>
    <row r="89" spans="2:18" ht="105.75" customHeight="1">
      <c r="B89" s="8"/>
      <c r="C89" s="56" t="s">
        <v>61</v>
      </c>
      <c r="D89" s="56" t="s">
        <v>32</v>
      </c>
      <c r="E89" s="66" t="s">
        <v>56</v>
      </c>
      <c r="F89" s="77" t="s">
        <v>83</v>
      </c>
      <c r="G89" s="78"/>
      <c r="H89" s="78"/>
      <c r="I89" s="79"/>
      <c r="J89" s="58" t="s">
        <v>34</v>
      </c>
      <c r="K89" s="59">
        <v>1059</v>
      </c>
      <c r="L89" s="70"/>
      <c r="M89" s="71"/>
      <c r="N89" s="70">
        <f aca="true" t="shared" si="1" ref="N89:N92">ROUND($L89*$K89,2)</f>
        <v>0</v>
      </c>
      <c r="O89" s="71"/>
      <c r="P89" s="71"/>
      <c r="Q89" s="71"/>
      <c r="R89" s="11"/>
    </row>
    <row r="90" spans="2:18" ht="15">
      <c r="B90" s="8"/>
      <c r="C90" s="56" t="s">
        <v>62</v>
      </c>
      <c r="D90" s="56" t="s">
        <v>32</v>
      </c>
      <c r="E90" s="66" t="s">
        <v>70</v>
      </c>
      <c r="F90" s="69" t="s">
        <v>64</v>
      </c>
      <c r="G90" s="69"/>
      <c r="H90" s="69"/>
      <c r="I90" s="69"/>
      <c r="J90" s="58" t="s">
        <v>57</v>
      </c>
      <c r="K90" s="59">
        <v>2</v>
      </c>
      <c r="L90" s="70"/>
      <c r="M90" s="71"/>
      <c r="N90" s="70">
        <f t="shared" si="1"/>
        <v>0</v>
      </c>
      <c r="O90" s="71"/>
      <c r="P90" s="71"/>
      <c r="Q90" s="71"/>
      <c r="R90" s="11"/>
    </row>
    <row r="91" spans="2:18" ht="15">
      <c r="B91" s="8"/>
      <c r="C91" s="56" t="s">
        <v>63</v>
      </c>
      <c r="D91" s="56" t="s">
        <v>32</v>
      </c>
      <c r="E91" s="66" t="s">
        <v>71</v>
      </c>
      <c r="F91" s="69" t="s">
        <v>66</v>
      </c>
      <c r="G91" s="69"/>
      <c r="H91" s="69"/>
      <c r="I91" s="69"/>
      <c r="J91" s="58" t="s">
        <v>57</v>
      </c>
      <c r="K91" s="59">
        <v>2</v>
      </c>
      <c r="L91" s="70"/>
      <c r="M91" s="71"/>
      <c r="N91" s="70">
        <f t="shared" si="1"/>
        <v>0</v>
      </c>
      <c r="O91" s="71"/>
      <c r="P91" s="71"/>
      <c r="Q91" s="71"/>
      <c r="R91" s="11"/>
    </row>
    <row r="92" spans="2:18" ht="15">
      <c r="B92" s="8"/>
      <c r="C92" s="56">
        <v>13</v>
      </c>
      <c r="D92" s="56" t="s">
        <v>32</v>
      </c>
      <c r="E92" s="66" t="s">
        <v>72</v>
      </c>
      <c r="F92" s="69" t="s">
        <v>67</v>
      </c>
      <c r="G92" s="69"/>
      <c r="H92" s="69"/>
      <c r="I92" s="69"/>
      <c r="J92" s="58" t="s">
        <v>57</v>
      </c>
      <c r="K92" s="59">
        <v>2</v>
      </c>
      <c r="L92" s="70"/>
      <c r="M92" s="71"/>
      <c r="N92" s="70">
        <f t="shared" si="1"/>
        <v>0</v>
      </c>
      <c r="O92" s="71"/>
      <c r="P92" s="71"/>
      <c r="Q92" s="71"/>
      <c r="R92" s="11"/>
    </row>
    <row r="93" spans="2:18" ht="38.25" customHeight="1">
      <c r="B93" s="8"/>
      <c r="C93" s="56">
        <v>14</v>
      </c>
      <c r="D93" s="56" t="s">
        <v>32</v>
      </c>
      <c r="E93" s="68" t="s">
        <v>73</v>
      </c>
      <c r="F93" s="73" t="s">
        <v>79</v>
      </c>
      <c r="G93" s="74"/>
      <c r="H93" s="74"/>
      <c r="I93" s="74"/>
      <c r="J93" s="58" t="s">
        <v>46</v>
      </c>
      <c r="K93" s="59">
        <v>20</v>
      </c>
      <c r="L93" s="70"/>
      <c r="M93" s="71"/>
      <c r="N93" s="70">
        <f>ROUND($L93*$K93,2)</f>
        <v>0</v>
      </c>
      <c r="O93" s="71"/>
      <c r="P93" s="71"/>
      <c r="Q93" s="71"/>
      <c r="R93" s="11"/>
    </row>
    <row r="94" spans="2:18" ht="38.25" customHeight="1">
      <c r="B94" s="8"/>
      <c r="C94" s="56">
        <v>15</v>
      </c>
      <c r="D94" s="62" t="s">
        <v>32</v>
      </c>
      <c r="E94" s="68" t="s">
        <v>75</v>
      </c>
      <c r="F94" s="69" t="s">
        <v>80</v>
      </c>
      <c r="G94" s="69"/>
      <c r="H94" s="69"/>
      <c r="I94" s="69"/>
      <c r="J94" s="58" t="s">
        <v>50</v>
      </c>
      <c r="K94" s="59">
        <v>220</v>
      </c>
      <c r="L94" s="70"/>
      <c r="M94" s="71"/>
      <c r="N94" s="70">
        <f aca="true" t="shared" si="2" ref="N94">ROUND($L94*$K94,2)</f>
        <v>0</v>
      </c>
      <c r="O94" s="71"/>
      <c r="P94" s="71"/>
      <c r="Q94" s="71"/>
      <c r="R94" s="11"/>
    </row>
    <row r="95" spans="2:18" ht="15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</row>
  </sheetData>
  <mergeCells count="83">
    <mergeCell ref="F92:I92"/>
    <mergeCell ref="L92:M92"/>
    <mergeCell ref="N92:Q92"/>
    <mergeCell ref="F90:I90"/>
    <mergeCell ref="L90:M90"/>
    <mergeCell ref="N90:Q90"/>
    <mergeCell ref="F91:I91"/>
    <mergeCell ref="L91:M91"/>
    <mergeCell ref="N91:Q91"/>
    <mergeCell ref="O13:P13"/>
    <mergeCell ref="O14:P14"/>
    <mergeCell ref="O16:P16"/>
    <mergeCell ref="C3:Q3"/>
    <mergeCell ref="O8:P8"/>
    <mergeCell ref="O10:P10"/>
    <mergeCell ref="O11:P11"/>
    <mergeCell ref="F5:P6"/>
    <mergeCell ref="M19:P19"/>
    <mergeCell ref="M20:P20"/>
    <mergeCell ref="M22:P22"/>
    <mergeCell ref="H25:J25"/>
    <mergeCell ref="M25:P25"/>
    <mergeCell ref="L27:P27"/>
    <mergeCell ref="C46:Q46"/>
    <mergeCell ref="F49:P49"/>
    <mergeCell ref="F48:P48"/>
    <mergeCell ref="N59:Q59"/>
    <mergeCell ref="L62:Q62"/>
    <mergeCell ref="M51:P51"/>
    <mergeCell ref="M53:Q53"/>
    <mergeCell ref="M54:Q54"/>
    <mergeCell ref="C56:G56"/>
    <mergeCell ref="N56:Q56"/>
    <mergeCell ref="N58:Q58"/>
    <mergeCell ref="N79:Q79"/>
    <mergeCell ref="F80:I80"/>
    <mergeCell ref="L80:M80"/>
    <mergeCell ref="F88:I88"/>
    <mergeCell ref="L88:M88"/>
    <mergeCell ref="N88:Q88"/>
    <mergeCell ref="N84:Q84"/>
    <mergeCell ref="N85:Q85"/>
    <mergeCell ref="F85:I85"/>
    <mergeCell ref="L85:M85"/>
    <mergeCell ref="F86:I86"/>
    <mergeCell ref="F84:I84"/>
    <mergeCell ref="L84:M84"/>
    <mergeCell ref="F87:I87"/>
    <mergeCell ref="L87:M87"/>
    <mergeCell ref="N87:Q87"/>
    <mergeCell ref="M75:Q75"/>
    <mergeCell ref="F77:I77"/>
    <mergeCell ref="L77:M77"/>
    <mergeCell ref="N77:Q77"/>
    <mergeCell ref="N78:Q78"/>
    <mergeCell ref="C67:Q67"/>
    <mergeCell ref="F69:P69"/>
    <mergeCell ref="F70:P70"/>
    <mergeCell ref="M72:P72"/>
    <mergeCell ref="M74:Q74"/>
    <mergeCell ref="N80:Q80"/>
    <mergeCell ref="F82:I82"/>
    <mergeCell ref="L82:M82"/>
    <mergeCell ref="N82:Q82"/>
    <mergeCell ref="F81:I81"/>
    <mergeCell ref="L81:M81"/>
    <mergeCell ref="N81:Q81"/>
    <mergeCell ref="F94:I94"/>
    <mergeCell ref="L94:M94"/>
    <mergeCell ref="N94:Q94"/>
    <mergeCell ref="U19:V19"/>
    <mergeCell ref="F93:I93"/>
    <mergeCell ref="L93:M93"/>
    <mergeCell ref="N93:Q93"/>
    <mergeCell ref="U78:X78"/>
    <mergeCell ref="F89:I89"/>
    <mergeCell ref="L89:M89"/>
    <mergeCell ref="N89:Q89"/>
    <mergeCell ref="F83:I83"/>
    <mergeCell ref="L83:M83"/>
    <mergeCell ref="N83:Q83"/>
    <mergeCell ref="L86:M86"/>
    <mergeCell ref="N86:Q86"/>
  </mergeCells>
  <printOptions/>
  <pageMargins left="0.7" right="0.7" top="0.75" bottom="0.75" header="0.3" footer="0.3"/>
  <pageSetup horizontalDpi="600" verticalDpi="600" orientation="landscape" paperSize="9" scale="61" r:id="rId1"/>
  <rowBreaks count="2" manualBreakCount="2">
    <brk id="41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5" sqref="B35"/>
    </sheetView>
  </sheetViews>
  <sheetFormatPr defaultColWidth="9.140625" defaultRowHeight="15"/>
  <sheetData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Michaela Fišerová</cp:lastModifiedBy>
  <cp:lastPrinted>2017-03-13T12:23:43Z</cp:lastPrinted>
  <dcterms:created xsi:type="dcterms:W3CDTF">2015-04-07T12:53:15Z</dcterms:created>
  <dcterms:modified xsi:type="dcterms:W3CDTF">2017-03-15T13:26:13Z</dcterms:modified>
  <cp:category/>
  <cp:version/>
  <cp:contentType/>
  <cp:contentStatus/>
</cp:coreProperties>
</file>