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0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<sst xmlns="http://schemas.openxmlformats.org/spreadsheetml/2006/main" count="60" uniqueCount="52">
  <si>
    <t>1.</t>
  </si>
  <si>
    <t>2.</t>
  </si>
  <si>
    <t>3.</t>
  </si>
  <si>
    <t>4.</t>
  </si>
  <si>
    <t>5.</t>
  </si>
  <si>
    <t>6.</t>
  </si>
  <si>
    <t>GPS</t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</si>
  <si>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</si>
  <si>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</si>
  <si>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</si>
  <si>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</si>
  <si>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</si>
  <si>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</si>
  <si>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</si>
  <si>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</si>
  <si>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</si>
  <si>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H</t>
  </si>
  <si>
    <t>I</t>
  </si>
  <si>
    <t>J</t>
  </si>
  <si>
    <t>Část VZ</t>
  </si>
  <si>
    <t xml:space="preserve"> místo plnění (slovní popis) </t>
  </si>
  <si>
    <t>C65 B3</t>
  </si>
  <si>
    <t>Liquafalt</t>
  </si>
  <si>
    <t>Zálivková hmota</t>
  </si>
  <si>
    <t>Asfalt</t>
  </si>
  <si>
    <t>Plzeňský kraj</t>
  </si>
  <si>
    <t>Kralovice</t>
  </si>
  <si>
    <t>Seč u Blovic</t>
  </si>
  <si>
    <t>C60 BP5</t>
  </si>
  <si>
    <t>liquafalt</t>
  </si>
  <si>
    <t>zálivková hmota</t>
  </si>
  <si>
    <t>C60 B5</t>
  </si>
  <si>
    <t>asfalt</t>
  </si>
  <si>
    <t>49°59´20.638"N,13°29´15.882"E</t>
  </si>
  <si>
    <t>49°5749142" N, 13°3406756" E</t>
  </si>
  <si>
    <t>jednotková cena za jednu (1) tunu vč. dopravy v Kč bez DPH (max 11.200,- Kč viz čl. 4.3. ZD)</t>
  </si>
  <si>
    <t>jednotková cena za jednu (1) tunu vč. dopravy v Kč bez DPH (max 12.000,- Kč viz čl. 4.3. ZD)</t>
  </si>
  <si>
    <t>jednotková cena za jednu (1) tunu vč. dopravy v Kč bez DPH (max 26.000,- Kč viz čl. 4.3. ZD)</t>
  </si>
  <si>
    <t>jednotková cena za jednu (1) tunu vč. dopravy v Kč bez DPH (max 31.900,- Kč viz čl. 4.3. ZD)</t>
  </si>
  <si>
    <t>jednotková cena za jednu (1) tunu vč. dopravy v Kč bez DPH (max 19.200,- Kč viz čl. 4.3. ZD)</t>
  </si>
  <si>
    <t>Příloha č. 4 Zadávací dokumentace - místa plnění, předpokládaná množství a ceny - všechny části VZ (Asfaltové emulze pro SÚSPK 2017)</t>
  </si>
  <si>
    <t>L</t>
  </si>
  <si>
    <t>M</t>
  </si>
  <si>
    <t>nabídková cena v Kč bez DPH (bude předmětem hodnocení) - vypočte se automaticky z jednotkových cen</t>
  </si>
  <si>
    <t>maximální  hodnota pro nabídkovou cenu dané části VZ v Kč bez DPH (viz čl. 4 ZD)</t>
  </si>
  <si>
    <t>předmět plnění  - předpokládaná množství v tunách</t>
  </si>
  <si>
    <t>maximální jednotková cena za 1t v Kč bez DPH</t>
  </si>
  <si>
    <t>předpokládané množství celkem všechny části (t)</t>
  </si>
  <si>
    <t>celková předpokládáná hodnota</t>
  </si>
  <si>
    <t>sloupec L - celková nabídková cena v Kč bez DPH (vypočte se automaticky po doplnění jednotkových cen)</t>
  </si>
  <si>
    <t>sloupec M - limitní hodnota pro celkovou nabídkovou cenu v Kč bez DPH</t>
  </si>
  <si>
    <t>sloupec D až J - předmět plnění a předpokládané množství v tunách po dobu účinnosti rámcové dohody</t>
  </si>
</sst>
</file>

<file path=xl/styles.xml><?xml version="1.0" encoding="utf-8"?>
<styleSheet xmlns="http://schemas.openxmlformats.org/spreadsheetml/2006/main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164" fontId="3" fillId="0" borderId="0" xfId="0" applyNumberFormat="1" applyFont="1"/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2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9" fillId="0" borderId="0" xfId="20" applyNumberFormat="1" applyFont="1" applyFill="1"/>
    <xf numFmtId="164" fontId="10" fillId="0" borderId="0" xfId="0" applyNumberFormat="1" applyFont="1" applyFill="1"/>
    <xf numFmtId="6" fontId="3" fillId="2" borderId="1" xfId="0" applyNumberFormat="1" applyFont="1" applyFill="1" applyBorder="1" applyAlignment="1">
      <alignment horizontal="center"/>
    </xf>
    <xf numFmtId="6" fontId="4" fillId="5" borderId="3" xfId="0" applyNumberFormat="1" applyFont="1" applyFill="1" applyBorder="1" applyAlignment="1">
      <alignment vertical="center"/>
    </xf>
    <xf numFmtId="0" fontId="4" fillId="0" borderId="0" xfId="0" applyFont="1" applyFill="1"/>
    <xf numFmtId="6" fontId="3" fillId="3" borderId="1" xfId="0" applyNumberFormat="1" applyFont="1" applyFill="1" applyBorder="1" applyAlignment="1">
      <alignment horizontal="center"/>
    </xf>
    <xf numFmtId="6" fontId="3" fillId="2" borderId="4" xfId="0" applyNumberFormat="1" applyFont="1" applyFill="1" applyBorder="1" applyAlignment="1">
      <alignment horizontal="center"/>
    </xf>
    <xf numFmtId="6" fontId="3" fillId="2" borderId="3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3" fillId="6" borderId="1" xfId="20" applyFont="1" applyFill="1" applyBorder="1" applyAlignment="1">
      <alignment vertical="center"/>
    </xf>
    <xf numFmtId="44" fontId="3" fillId="0" borderId="1" xfId="2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4" fontId="4" fillId="6" borderId="1" xfId="20" applyFont="1" applyFill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4" fontId="3" fillId="6" borderId="1" xfId="2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15" zoomScaleNormal="115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B28" sqref="B28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3" width="14.28125" style="1" customWidth="1"/>
    <col min="4" max="4" width="38.140625" style="1" customWidth="1"/>
    <col min="5" max="5" width="9.421875" style="0" customWidth="1"/>
    <col min="6" max="6" width="9.00390625" style="4" customWidth="1"/>
    <col min="7" max="7" width="10.7109375" style="4" customWidth="1"/>
    <col min="8" max="8" width="11.421875" style="4" customWidth="1"/>
    <col min="9" max="9" width="11.421875" style="28" customWidth="1"/>
    <col min="10" max="11" width="11.421875" style="4" customWidth="1"/>
    <col min="12" max="12" width="18.140625" style="0" customWidth="1"/>
    <col min="13" max="13" width="15.140625" style="0" customWidth="1"/>
  </cols>
  <sheetData>
    <row r="1" spans="2:4" ht="15">
      <c r="B1" s="38" t="s">
        <v>40</v>
      </c>
      <c r="C1"/>
      <c r="D1"/>
    </row>
    <row r="2" spans="1:13" ht="15">
      <c r="A2" s="87" t="s">
        <v>7</v>
      </c>
      <c r="B2" s="87"/>
      <c r="C2" s="15" t="s">
        <v>8</v>
      </c>
      <c r="D2" s="24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1" t="s">
        <v>16</v>
      </c>
      <c r="J2" s="11" t="s">
        <v>17</v>
      </c>
      <c r="K2" s="11" t="s">
        <v>18</v>
      </c>
      <c r="L2" s="40" t="s">
        <v>41</v>
      </c>
      <c r="M2" s="40" t="s">
        <v>42</v>
      </c>
    </row>
    <row r="3" spans="1:13" s="4" customFormat="1" ht="18.75" customHeight="1">
      <c r="A3" s="83" t="s">
        <v>19</v>
      </c>
      <c r="B3" s="84"/>
      <c r="C3" s="81" t="s">
        <v>20</v>
      </c>
      <c r="D3" s="81" t="s">
        <v>6</v>
      </c>
      <c r="E3" s="73" t="s">
        <v>45</v>
      </c>
      <c r="F3" s="74"/>
      <c r="G3" s="74"/>
      <c r="H3" s="74"/>
      <c r="I3" s="74"/>
      <c r="J3" s="74"/>
      <c r="K3" s="75"/>
      <c r="L3" s="68" t="s">
        <v>43</v>
      </c>
      <c r="M3" s="68" t="s">
        <v>44</v>
      </c>
    </row>
    <row r="4" spans="1:13" s="3" customFormat="1" ht="48.75" customHeight="1">
      <c r="A4" s="85"/>
      <c r="B4" s="86"/>
      <c r="C4" s="82"/>
      <c r="D4" s="82"/>
      <c r="E4" s="12" t="s">
        <v>21</v>
      </c>
      <c r="F4" s="27" t="s">
        <v>31</v>
      </c>
      <c r="G4" s="31" t="s">
        <v>28</v>
      </c>
      <c r="H4" s="12" t="s">
        <v>29</v>
      </c>
      <c r="I4" s="88" t="s">
        <v>30</v>
      </c>
      <c r="J4" s="89"/>
      <c r="K4" s="12" t="s">
        <v>32</v>
      </c>
      <c r="L4" s="69"/>
      <c r="M4" s="69"/>
    </row>
    <row r="5" spans="1:13" ht="15">
      <c r="A5" s="20" t="s">
        <v>0</v>
      </c>
      <c r="B5" s="21" t="s">
        <v>21</v>
      </c>
      <c r="C5" s="13" t="s">
        <v>25</v>
      </c>
      <c r="D5" s="19"/>
      <c r="E5" s="23">
        <v>5100</v>
      </c>
      <c r="F5" s="5"/>
      <c r="G5" s="5"/>
      <c r="H5" s="5"/>
      <c r="I5" s="5"/>
      <c r="J5" s="5"/>
      <c r="K5" s="50"/>
      <c r="L5" s="70">
        <f>E5*E6</f>
        <v>0</v>
      </c>
      <c r="M5" s="67">
        <f>E5*E25</f>
        <v>57120000</v>
      </c>
    </row>
    <row r="6" spans="1:13" s="28" customFormat="1" ht="15">
      <c r="A6" s="77" t="s">
        <v>35</v>
      </c>
      <c r="B6" s="78"/>
      <c r="C6" s="78"/>
      <c r="D6" s="79"/>
      <c r="E6" s="34"/>
      <c r="F6" s="33"/>
      <c r="G6" s="33"/>
      <c r="H6" s="33"/>
      <c r="I6" s="33"/>
      <c r="J6" s="33"/>
      <c r="K6" s="33"/>
      <c r="L6" s="70"/>
      <c r="M6" s="67"/>
    </row>
    <row r="7" spans="1:13" s="4" customFormat="1" ht="15">
      <c r="A7" s="47"/>
      <c r="B7" s="48"/>
      <c r="C7" s="45"/>
      <c r="D7" s="45"/>
      <c r="E7" s="46"/>
      <c r="F7" s="46"/>
      <c r="G7" s="46"/>
      <c r="H7" s="46"/>
      <c r="I7" s="46"/>
      <c r="J7" s="46"/>
      <c r="K7" s="46"/>
      <c r="L7" s="46"/>
      <c r="M7" s="49"/>
    </row>
    <row r="8" spans="1:13" ht="15">
      <c r="A8" s="25" t="s">
        <v>1</v>
      </c>
      <c r="B8" s="29" t="s">
        <v>31</v>
      </c>
      <c r="C8" s="13" t="s">
        <v>25</v>
      </c>
      <c r="D8" s="22"/>
      <c r="E8" s="23"/>
      <c r="F8" s="23">
        <v>150</v>
      </c>
      <c r="G8" s="23"/>
      <c r="H8" s="23"/>
      <c r="I8" s="23"/>
      <c r="J8" s="23"/>
      <c r="K8" s="51"/>
      <c r="L8" s="70">
        <f>F8*F9</f>
        <v>0</v>
      </c>
      <c r="M8" s="67">
        <f>F8*F25</f>
        <v>1680000</v>
      </c>
    </row>
    <row r="9" spans="1:13" s="28" customFormat="1" ht="15">
      <c r="A9" s="77" t="s">
        <v>35</v>
      </c>
      <c r="B9" s="78"/>
      <c r="C9" s="78"/>
      <c r="D9" s="79"/>
      <c r="E9" s="32"/>
      <c r="F9" s="34"/>
      <c r="G9" s="32"/>
      <c r="H9" s="32"/>
      <c r="I9" s="32"/>
      <c r="J9" s="32"/>
      <c r="K9" s="32"/>
      <c r="L9" s="70"/>
      <c r="M9" s="67"/>
    </row>
    <row r="10" spans="1:13" s="4" customFormat="1" ht="15">
      <c r="A10" s="47"/>
      <c r="B10" s="48"/>
      <c r="C10" s="45"/>
      <c r="D10" s="45"/>
      <c r="E10" s="46"/>
      <c r="F10" s="46"/>
      <c r="G10" s="46"/>
      <c r="H10" s="46"/>
      <c r="I10" s="46"/>
      <c r="J10" s="46"/>
      <c r="K10" s="46"/>
      <c r="L10" s="46"/>
      <c r="M10" s="49"/>
    </row>
    <row r="11" spans="1:13" ht="15">
      <c r="A11" s="25" t="s">
        <v>2</v>
      </c>
      <c r="B11" s="29" t="s">
        <v>28</v>
      </c>
      <c r="C11" s="13" t="s">
        <v>25</v>
      </c>
      <c r="D11" s="22"/>
      <c r="E11" s="23"/>
      <c r="F11" s="23"/>
      <c r="G11" s="23">
        <v>550</v>
      </c>
      <c r="H11" s="23"/>
      <c r="I11" s="23"/>
      <c r="J11" s="23"/>
      <c r="K11" s="51"/>
      <c r="L11" s="66">
        <f>G11*G12</f>
        <v>0</v>
      </c>
      <c r="M11" s="67">
        <f>G11*G25</f>
        <v>6600000</v>
      </c>
    </row>
    <row r="12" spans="1:13" s="28" customFormat="1" ht="15">
      <c r="A12" s="77" t="s">
        <v>36</v>
      </c>
      <c r="B12" s="78"/>
      <c r="C12" s="78"/>
      <c r="D12" s="79"/>
      <c r="E12" s="23"/>
      <c r="F12" s="23"/>
      <c r="G12" s="34"/>
      <c r="H12" s="23"/>
      <c r="I12" s="23"/>
      <c r="J12" s="23"/>
      <c r="K12" s="51"/>
      <c r="L12" s="66"/>
      <c r="M12" s="67"/>
    </row>
    <row r="13" spans="1:13" s="4" customFormat="1" ht="15">
      <c r="A13" s="47"/>
      <c r="B13" s="48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9"/>
    </row>
    <row r="14" spans="1:13" ht="15">
      <c r="A14" s="37" t="s">
        <v>3</v>
      </c>
      <c r="B14" s="29" t="s">
        <v>22</v>
      </c>
      <c r="C14" s="13" t="s">
        <v>25</v>
      </c>
      <c r="D14" s="5"/>
      <c r="E14" s="23"/>
      <c r="F14" s="23"/>
      <c r="G14" s="23"/>
      <c r="H14" s="23">
        <v>100</v>
      </c>
      <c r="I14" s="23"/>
      <c r="J14" s="23"/>
      <c r="K14" s="51"/>
      <c r="L14" s="66">
        <f>H14*H15</f>
        <v>0</v>
      </c>
      <c r="M14" s="67">
        <f>H14*H25</f>
        <v>2600000</v>
      </c>
    </row>
    <row r="15" spans="1:13" s="28" customFormat="1" ht="15">
      <c r="A15" s="77" t="s">
        <v>37</v>
      </c>
      <c r="B15" s="78"/>
      <c r="C15" s="78"/>
      <c r="D15" s="79"/>
      <c r="E15" s="23"/>
      <c r="F15" s="23"/>
      <c r="G15" s="23"/>
      <c r="H15" s="34"/>
      <c r="I15" s="23"/>
      <c r="J15" s="23"/>
      <c r="K15" s="51"/>
      <c r="L15" s="66"/>
      <c r="M15" s="67"/>
    </row>
    <row r="16" spans="1:13" s="4" customFormat="1" ht="15">
      <c r="A16" s="47"/>
      <c r="B16" s="48"/>
      <c r="C16" s="45"/>
      <c r="D16" s="45"/>
      <c r="E16" s="46"/>
      <c r="F16" s="46"/>
      <c r="G16" s="46"/>
      <c r="H16" s="46"/>
      <c r="I16" s="46"/>
      <c r="J16" s="46"/>
      <c r="K16" s="46"/>
      <c r="L16" s="46"/>
      <c r="M16" s="57"/>
    </row>
    <row r="17" spans="1:13" ht="15">
      <c r="A17" s="80" t="s">
        <v>4</v>
      </c>
      <c r="B17" s="80" t="s">
        <v>23</v>
      </c>
      <c r="C17" s="13" t="s">
        <v>26</v>
      </c>
      <c r="D17" s="26" t="s">
        <v>33</v>
      </c>
      <c r="E17" s="6"/>
      <c r="F17" s="6"/>
      <c r="G17" s="6"/>
      <c r="H17" s="6"/>
      <c r="I17" s="6">
        <v>10</v>
      </c>
      <c r="J17" s="6"/>
      <c r="K17" s="35"/>
      <c r="L17" s="76">
        <f>I17*I19+J18*J19</f>
        <v>0</v>
      </c>
      <c r="M17" s="67">
        <f>I24*I25</f>
        <v>638000</v>
      </c>
    </row>
    <row r="18" spans="1:13" s="4" customFormat="1" ht="15">
      <c r="A18" s="80"/>
      <c r="B18" s="80"/>
      <c r="C18" s="13" t="s">
        <v>27</v>
      </c>
      <c r="D18" s="26" t="s">
        <v>34</v>
      </c>
      <c r="E18" s="6"/>
      <c r="F18" s="6"/>
      <c r="G18" s="6"/>
      <c r="H18" s="6"/>
      <c r="I18" s="6"/>
      <c r="J18" s="6">
        <v>10</v>
      </c>
      <c r="K18" s="35"/>
      <c r="L18" s="76"/>
      <c r="M18" s="67"/>
    </row>
    <row r="19" spans="1:13" s="28" customFormat="1" ht="15">
      <c r="A19" s="77" t="s">
        <v>38</v>
      </c>
      <c r="B19" s="78"/>
      <c r="C19" s="78"/>
      <c r="D19" s="79"/>
      <c r="E19" s="6"/>
      <c r="F19" s="6"/>
      <c r="G19" s="6"/>
      <c r="H19" s="6"/>
      <c r="I19" s="36"/>
      <c r="J19" s="34"/>
      <c r="K19" s="52"/>
      <c r="L19" s="76"/>
      <c r="M19" s="67"/>
    </row>
    <row r="20" spans="1:13" s="4" customFormat="1" ht="15">
      <c r="A20" s="47"/>
      <c r="B20" s="48"/>
      <c r="C20" s="45"/>
      <c r="D20" s="45"/>
      <c r="E20" s="46"/>
      <c r="F20" s="46"/>
      <c r="G20" s="46"/>
      <c r="H20" s="46"/>
      <c r="I20" s="46"/>
      <c r="J20" s="46"/>
      <c r="K20" s="46"/>
      <c r="L20" s="46"/>
      <c r="M20" s="49"/>
    </row>
    <row r="21" spans="1:13" s="4" customFormat="1" ht="15">
      <c r="A21" s="37" t="s">
        <v>5</v>
      </c>
      <c r="B21" s="29" t="s">
        <v>24</v>
      </c>
      <c r="C21" s="13" t="s">
        <v>25</v>
      </c>
      <c r="D21" s="22"/>
      <c r="E21" s="6"/>
      <c r="F21" s="6"/>
      <c r="G21" s="6"/>
      <c r="H21" s="6"/>
      <c r="I21" s="6"/>
      <c r="J21" s="35"/>
      <c r="K21" s="35">
        <v>30</v>
      </c>
      <c r="L21" s="66">
        <f>K21*K22</f>
        <v>0</v>
      </c>
      <c r="M21" s="67">
        <f>K21*K25</f>
        <v>576000</v>
      </c>
    </row>
    <row r="22" spans="1:13" s="28" customFormat="1" ht="15">
      <c r="A22" s="77" t="s">
        <v>39</v>
      </c>
      <c r="B22" s="78"/>
      <c r="C22" s="78"/>
      <c r="D22" s="79"/>
      <c r="E22" s="6"/>
      <c r="F22" s="6"/>
      <c r="G22" s="6"/>
      <c r="H22" s="6"/>
      <c r="I22" s="6"/>
      <c r="J22" s="6"/>
      <c r="K22" s="53"/>
      <c r="L22" s="66"/>
      <c r="M22" s="67"/>
    </row>
    <row r="23" spans="1:13" s="4" customFormat="1" ht="15">
      <c r="A23" s="47"/>
      <c r="B23" s="48"/>
      <c r="C23" s="45"/>
      <c r="D23" s="45"/>
      <c r="E23" s="46"/>
      <c r="F23" s="46"/>
      <c r="G23" s="46"/>
      <c r="H23" s="46"/>
      <c r="I23" s="46"/>
      <c r="J23" s="46"/>
      <c r="K23" s="46"/>
      <c r="L23" s="46"/>
      <c r="M23" s="49"/>
    </row>
    <row r="24" spans="1:13" ht="15">
      <c r="A24" s="42" t="s">
        <v>47</v>
      </c>
      <c r="B24" s="16"/>
      <c r="C24" s="16"/>
      <c r="D24" s="17"/>
      <c r="E24" s="14">
        <f>E5+E8+E11+E14+E17+E18+E21</f>
        <v>5100</v>
      </c>
      <c r="F24" s="41">
        <f>F5+F8+F11+F14+F17+F18+F21</f>
        <v>150</v>
      </c>
      <c r="G24" s="41">
        <f>G5+G8+G11+G14+G17+G18+G21</f>
        <v>550</v>
      </c>
      <c r="H24" s="41">
        <f>H5+H8+H11+H14+H17+H18+H21</f>
        <v>100</v>
      </c>
      <c r="I24" s="71">
        <f>I5+I8+I11+I14+I17+I18+I21+J5+J8+J11+J14+J17+J18+J21</f>
        <v>20</v>
      </c>
      <c r="J24" s="72"/>
      <c r="K24" s="41">
        <f>K5+K8+K11+K14+K17+K18+K21</f>
        <v>30</v>
      </c>
      <c r="L24" s="62" t="s">
        <v>48</v>
      </c>
      <c r="M24" s="64">
        <f>SUM(M5:M23)</f>
        <v>69214000</v>
      </c>
    </row>
    <row r="25" spans="1:13" s="39" customFormat="1" ht="15">
      <c r="A25" s="42" t="s">
        <v>46</v>
      </c>
      <c r="B25" s="43"/>
      <c r="C25" s="43"/>
      <c r="D25" s="44"/>
      <c r="E25" s="56">
        <v>11200</v>
      </c>
      <c r="F25" s="56">
        <v>11200</v>
      </c>
      <c r="G25" s="56">
        <v>12000</v>
      </c>
      <c r="H25" s="56">
        <v>26000</v>
      </c>
      <c r="I25" s="60">
        <v>31900</v>
      </c>
      <c r="J25" s="61"/>
      <c r="K25" s="56">
        <v>19200</v>
      </c>
      <c r="L25" s="63"/>
      <c r="M25" s="65"/>
    </row>
    <row r="26" spans="1:11" s="2" customFormat="1" ht="12.75">
      <c r="A26" s="7"/>
      <c r="B26" s="2" t="s">
        <v>14</v>
      </c>
      <c r="C26" s="8"/>
      <c r="D26" s="8"/>
      <c r="E26" s="54"/>
      <c r="F26" s="54"/>
      <c r="G26" s="54"/>
      <c r="H26" s="54"/>
      <c r="I26" s="54"/>
      <c r="J26" s="54"/>
      <c r="K26" s="54"/>
    </row>
    <row r="27" spans="2:12" s="2" customFormat="1" ht="12.75">
      <c r="B27" s="2" t="s">
        <v>15</v>
      </c>
      <c r="C27" s="9"/>
      <c r="D27" s="10"/>
      <c r="E27" s="55"/>
      <c r="F27" s="55"/>
      <c r="G27" s="55"/>
      <c r="H27" s="55"/>
      <c r="I27" s="55"/>
      <c r="J27" s="59"/>
      <c r="K27" s="55"/>
      <c r="L27" s="30"/>
    </row>
    <row r="28" spans="2:4" s="2" customFormat="1" ht="12.75">
      <c r="B28" s="58" t="s">
        <v>51</v>
      </c>
      <c r="C28" s="18"/>
      <c r="D28" s="18"/>
    </row>
    <row r="29" ht="15">
      <c r="B29" s="58" t="s">
        <v>49</v>
      </c>
    </row>
    <row r="30" ht="15">
      <c r="B30" s="58" t="s">
        <v>50</v>
      </c>
    </row>
    <row r="31" ht="15">
      <c r="K31" s="30"/>
    </row>
  </sheetData>
  <mergeCells count="32">
    <mergeCell ref="D3:D4"/>
    <mergeCell ref="C3:C4"/>
    <mergeCell ref="A3:B4"/>
    <mergeCell ref="A2:B2"/>
    <mergeCell ref="I4:J4"/>
    <mergeCell ref="A19:D19"/>
    <mergeCell ref="A22:D22"/>
    <mergeCell ref="A17:A18"/>
    <mergeCell ref="B17:B18"/>
    <mergeCell ref="A6:D6"/>
    <mergeCell ref="A9:D9"/>
    <mergeCell ref="A12:D12"/>
    <mergeCell ref="A15:D15"/>
    <mergeCell ref="M3:M4"/>
    <mergeCell ref="L3:L4"/>
    <mergeCell ref="L5:L6"/>
    <mergeCell ref="M5:M6"/>
    <mergeCell ref="I24:J24"/>
    <mergeCell ref="E3:K3"/>
    <mergeCell ref="L17:L19"/>
    <mergeCell ref="M17:M19"/>
    <mergeCell ref="L8:L9"/>
    <mergeCell ref="M8:M9"/>
    <mergeCell ref="L11:L12"/>
    <mergeCell ref="M11:M12"/>
    <mergeCell ref="L14:L15"/>
    <mergeCell ref="M14:M15"/>
    <mergeCell ref="I25:J25"/>
    <mergeCell ref="L24:L25"/>
    <mergeCell ref="M24:M25"/>
    <mergeCell ref="L21:L22"/>
    <mergeCell ref="M21:M22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2017-02-06T10:23:07Z</cp:lastPrinted>
  <dcterms:created xsi:type="dcterms:W3CDTF">2014-01-06T12:56:53Z</dcterms:created>
  <dcterms:modified xsi:type="dcterms:W3CDTF">2017-02-06T10:50:07Z</dcterms:modified>
  <cp:category/>
  <cp:version/>
  <cp:contentType/>
  <cp:contentStatus/>
</cp:coreProperties>
</file>