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ZAKÁZKY\2021 2022\22004 B Stod + dnešice\Rozpočet - kompletní\Úprava 2\"/>
    </mc:Choice>
  </mc:AlternateContent>
  <xr:revisionPtr revIDLastSave="0" documentId="8_{574F38FC-316E-4323-BBE6-F6DE6343B728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.1 Pol" sheetId="12" r:id="rId4"/>
    <sheet name="02 2.1 Pol" sheetId="13" r:id="rId5"/>
    <sheet name="03 3.1 Pol" sheetId="14" r:id="rId6"/>
    <sheet name="04 4.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1.1 Pol'!$1:$7</definedName>
    <definedName name="_xlnm.Print_Titles" localSheetId="4">'02 2.1 Pol'!$1:$7</definedName>
    <definedName name="_xlnm.Print_Titles" localSheetId="5">'03 3.1 Pol'!$1:$7</definedName>
    <definedName name="_xlnm.Print_Titles" localSheetId="6">'04 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1.1 Pol'!$A$1:$Y$213</definedName>
    <definedName name="_xlnm.Print_Area" localSheetId="4">'02 2.1 Pol'!$A$1:$Y$187</definedName>
    <definedName name="_xlnm.Print_Area" localSheetId="5">'03 3.1 Pol'!$A$1:$Y$187</definedName>
    <definedName name="_xlnm.Print_Area" localSheetId="6">'04 4.1 Pol'!$A$1:$Y$187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H40" i="1" s="1"/>
  <c r="I40" i="1" s="1"/>
  <c r="G39" i="1"/>
  <c r="F39" i="1"/>
  <c r="G177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4" i="15"/>
  <c r="G15" i="15"/>
  <c r="I15" i="15"/>
  <c r="I14" i="15" s="1"/>
  <c r="K15" i="15"/>
  <c r="K14" i="15" s="1"/>
  <c r="M15" i="15"/>
  <c r="M14" i="15" s="1"/>
  <c r="O15" i="15"/>
  <c r="O14" i="15" s="1"/>
  <c r="Q15" i="15"/>
  <c r="Q14" i="15" s="1"/>
  <c r="V15" i="15"/>
  <c r="V14" i="15" s="1"/>
  <c r="G17" i="15"/>
  <c r="G16" i="15" s="1"/>
  <c r="I17" i="15"/>
  <c r="I16" i="15" s="1"/>
  <c r="K17" i="15"/>
  <c r="K16" i="15" s="1"/>
  <c r="M17" i="15"/>
  <c r="O17" i="15"/>
  <c r="O16" i="15" s="1"/>
  <c r="Q17" i="15"/>
  <c r="V17" i="15"/>
  <c r="V16" i="15" s="1"/>
  <c r="G19" i="15"/>
  <c r="I19" i="15"/>
  <c r="K19" i="15"/>
  <c r="M19" i="15"/>
  <c r="O19" i="15"/>
  <c r="Q19" i="15"/>
  <c r="Q16" i="15" s="1"/>
  <c r="V19" i="15"/>
  <c r="G21" i="15"/>
  <c r="M21" i="15" s="1"/>
  <c r="I21" i="15"/>
  <c r="K21" i="15"/>
  <c r="O21" i="15"/>
  <c r="Q21" i="15"/>
  <c r="V21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Q25" i="15" s="1"/>
  <c r="V26" i="15"/>
  <c r="V25" i="15" s="1"/>
  <c r="G27" i="15"/>
  <c r="M27" i="15" s="1"/>
  <c r="I27" i="15"/>
  <c r="I25" i="15" s="1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O25" i="15" s="1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K25" i="15" s="1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3" i="15"/>
  <c r="M43" i="15" s="1"/>
  <c r="I43" i="15"/>
  <c r="I42" i="15" s="1"/>
  <c r="K43" i="15"/>
  <c r="O43" i="15"/>
  <c r="Q43" i="15"/>
  <c r="V43" i="15"/>
  <c r="V42" i="15" s="1"/>
  <c r="G44" i="15"/>
  <c r="I44" i="15"/>
  <c r="K44" i="15"/>
  <c r="K42" i="15" s="1"/>
  <c r="M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O42" i="15" s="1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Q42" i="15" s="1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90" i="15"/>
  <c r="I90" i="15"/>
  <c r="I89" i="15" s="1"/>
  <c r="K90" i="15"/>
  <c r="K89" i="15" s="1"/>
  <c r="M90" i="15"/>
  <c r="O90" i="15"/>
  <c r="O89" i="15" s="1"/>
  <c r="Q90" i="15"/>
  <c r="Q89" i="15" s="1"/>
  <c r="V90" i="15"/>
  <c r="V89" i="15" s="1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4" i="15"/>
  <c r="I104" i="15"/>
  <c r="I103" i="15" s="1"/>
  <c r="K104" i="15"/>
  <c r="K103" i="15" s="1"/>
  <c r="M104" i="15"/>
  <c r="O104" i="15"/>
  <c r="O103" i="15" s="1"/>
  <c r="Q104" i="15"/>
  <c r="V104" i="15"/>
  <c r="V103" i="15" s="1"/>
  <c r="G105" i="15"/>
  <c r="I105" i="15"/>
  <c r="K105" i="15"/>
  <c r="M105" i="15"/>
  <c r="O105" i="15"/>
  <c r="Q105" i="15"/>
  <c r="V105" i="15"/>
  <c r="G106" i="15"/>
  <c r="G103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Q103" i="15" s="1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I113" i="15"/>
  <c r="K113" i="15"/>
  <c r="M113" i="15"/>
  <c r="O113" i="15"/>
  <c r="Q113" i="15"/>
  <c r="V113" i="15"/>
  <c r="G114" i="15"/>
  <c r="I114" i="15"/>
  <c r="K114" i="15"/>
  <c r="M114" i="15"/>
  <c r="O114" i="15"/>
  <c r="Q114" i="15"/>
  <c r="V114" i="15"/>
  <c r="G116" i="15"/>
  <c r="I116" i="15"/>
  <c r="I115" i="15" s="1"/>
  <c r="K116" i="15"/>
  <c r="K115" i="15" s="1"/>
  <c r="M116" i="15"/>
  <c r="O116" i="15"/>
  <c r="O115" i="15" s="1"/>
  <c r="Q116" i="15"/>
  <c r="Q115" i="15" s="1"/>
  <c r="V116" i="15"/>
  <c r="V115" i="15" s="1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G115" i="15" s="1"/>
  <c r="I121" i="15"/>
  <c r="K121" i="15"/>
  <c r="O121" i="15"/>
  <c r="Q121" i="15"/>
  <c r="V121" i="15"/>
  <c r="G122" i="15"/>
  <c r="G123" i="15"/>
  <c r="M123" i="15" s="1"/>
  <c r="M122" i="15" s="1"/>
  <c r="I123" i="15"/>
  <c r="I122" i="15" s="1"/>
  <c r="K123" i="15"/>
  <c r="K122" i="15" s="1"/>
  <c r="O123" i="15"/>
  <c r="O122" i="15" s="1"/>
  <c r="Q123" i="15"/>
  <c r="Q122" i="15" s="1"/>
  <c r="V123" i="15"/>
  <c r="G124" i="15"/>
  <c r="I124" i="15"/>
  <c r="K124" i="15"/>
  <c r="M124" i="15"/>
  <c r="O124" i="15"/>
  <c r="Q124" i="15"/>
  <c r="V124" i="15"/>
  <c r="V122" i="15" s="1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30" i="15"/>
  <c r="I130" i="15"/>
  <c r="I129" i="15" s="1"/>
  <c r="K130" i="15"/>
  <c r="K129" i="15" s="1"/>
  <c r="M130" i="15"/>
  <c r="O130" i="15"/>
  <c r="O129" i="15" s="1"/>
  <c r="Q130" i="15"/>
  <c r="Q129" i="15" s="1"/>
  <c r="V130" i="15"/>
  <c r="G131" i="15"/>
  <c r="I131" i="15"/>
  <c r="K131" i="15"/>
  <c r="M131" i="15"/>
  <c r="O131" i="15"/>
  <c r="Q131" i="15"/>
  <c r="V131" i="15"/>
  <c r="G132" i="15"/>
  <c r="I132" i="15"/>
  <c r="K132" i="15"/>
  <c r="M132" i="15"/>
  <c r="O132" i="15"/>
  <c r="Q132" i="15"/>
  <c r="V132" i="15"/>
  <c r="G133" i="15"/>
  <c r="G129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I136" i="15"/>
  <c r="K136" i="15"/>
  <c r="M136" i="15"/>
  <c r="O136" i="15"/>
  <c r="Q136" i="15"/>
  <c r="V136" i="15"/>
  <c r="G137" i="15"/>
  <c r="I137" i="15"/>
  <c r="K137" i="15"/>
  <c r="M137" i="15"/>
  <c r="O137" i="15"/>
  <c r="Q137" i="15"/>
  <c r="V137" i="15"/>
  <c r="G138" i="15"/>
  <c r="I138" i="15"/>
  <c r="K138" i="15"/>
  <c r="M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V129" i="15" s="1"/>
  <c r="V141" i="15"/>
  <c r="G142" i="15"/>
  <c r="I142" i="15"/>
  <c r="I141" i="15" s="1"/>
  <c r="K142" i="15"/>
  <c r="K141" i="15" s="1"/>
  <c r="M142" i="15"/>
  <c r="O142" i="15"/>
  <c r="O141" i="15" s="1"/>
  <c r="Q142" i="15"/>
  <c r="Q141" i="15" s="1"/>
  <c r="V142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9" i="15"/>
  <c r="M149" i="15" s="1"/>
  <c r="I149" i="15"/>
  <c r="K149" i="15"/>
  <c r="O149" i="15"/>
  <c r="Q149" i="15"/>
  <c r="V149" i="15"/>
  <c r="G150" i="15"/>
  <c r="G141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3" i="15"/>
  <c r="I153" i="15"/>
  <c r="K153" i="15"/>
  <c r="M153" i="15"/>
  <c r="O153" i="15"/>
  <c r="Q153" i="15"/>
  <c r="V153" i="15"/>
  <c r="G155" i="15"/>
  <c r="I155" i="15"/>
  <c r="I154" i="15" s="1"/>
  <c r="K155" i="15"/>
  <c r="M155" i="15"/>
  <c r="O155" i="15"/>
  <c r="Q155" i="15"/>
  <c r="Q154" i="15" s="1"/>
  <c r="V155" i="15"/>
  <c r="V154" i="15" s="1"/>
  <c r="G156" i="15"/>
  <c r="M156" i="15" s="1"/>
  <c r="M154" i="15" s="1"/>
  <c r="I156" i="15"/>
  <c r="K156" i="15"/>
  <c r="K154" i="15" s="1"/>
  <c r="O156" i="15"/>
  <c r="Q156" i="15"/>
  <c r="V156" i="15"/>
  <c r="G157" i="15"/>
  <c r="I157" i="15"/>
  <c r="K157" i="15"/>
  <c r="M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O154" i="15" s="1"/>
  <c r="Q159" i="15"/>
  <c r="V159" i="15"/>
  <c r="G160" i="15"/>
  <c r="I160" i="15"/>
  <c r="K160" i="15"/>
  <c r="M160" i="15"/>
  <c r="O160" i="15"/>
  <c r="Q160" i="15"/>
  <c r="V160" i="15"/>
  <c r="G161" i="15"/>
  <c r="I161" i="15"/>
  <c r="K161" i="15"/>
  <c r="M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K164" i="15"/>
  <c r="Q164" i="15"/>
  <c r="G165" i="15"/>
  <c r="I165" i="15"/>
  <c r="K165" i="15"/>
  <c r="M165" i="15"/>
  <c r="O165" i="15"/>
  <c r="Q165" i="15"/>
  <c r="V165" i="15"/>
  <c r="G166" i="15"/>
  <c r="I166" i="15"/>
  <c r="K166" i="15"/>
  <c r="M166" i="15"/>
  <c r="O166" i="15"/>
  <c r="O164" i="15" s="1"/>
  <c r="Q166" i="15"/>
  <c r="V166" i="15"/>
  <c r="G167" i="15"/>
  <c r="I167" i="15"/>
  <c r="I164" i="15" s="1"/>
  <c r="K167" i="15"/>
  <c r="M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I169" i="15"/>
  <c r="K169" i="15"/>
  <c r="M169" i="15"/>
  <c r="O169" i="15"/>
  <c r="Q169" i="15"/>
  <c r="V169" i="15"/>
  <c r="V164" i="15" s="1"/>
  <c r="G170" i="15"/>
  <c r="M170" i="15" s="1"/>
  <c r="I170" i="15"/>
  <c r="K170" i="15"/>
  <c r="O170" i="15"/>
  <c r="Q170" i="15"/>
  <c r="V170" i="15"/>
  <c r="G171" i="15"/>
  <c r="I171" i="15"/>
  <c r="K171" i="15"/>
  <c r="M171" i="15"/>
  <c r="O171" i="15"/>
  <c r="Q171" i="15"/>
  <c r="V171" i="15"/>
  <c r="O172" i="15"/>
  <c r="V172" i="15"/>
  <c r="G173" i="15"/>
  <c r="I173" i="15"/>
  <c r="I172" i="15" s="1"/>
  <c r="K173" i="15"/>
  <c r="K172" i="15" s="1"/>
  <c r="M173" i="15"/>
  <c r="O173" i="15"/>
  <c r="Q173" i="15"/>
  <c r="Q172" i="15" s="1"/>
  <c r="V173" i="15"/>
  <c r="G174" i="15"/>
  <c r="M174" i="15" s="1"/>
  <c r="I174" i="15"/>
  <c r="K174" i="15"/>
  <c r="O174" i="15"/>
  <c r="Q174" i="15"/>
  <c r="V174" i="15"/>
  <c r="G175" i="15"/>
  <c r="G172" i="15" s="1"/>
  <c r="I175" i="15"/>
  <c r="K175" i="15"/>
  <c r="O175" i="15"/>
  <c r="Q175" i="15"/>
  <c r="V175" i="15"/>
  <c r="AE177" i="15"/>
  <c r="AF177" i="15"/>
  <c r="G177" i="14"/>
  <c r="Q8" i="14"/>
  <c r="G9" i="14"/>
  <c r="G8" i="14" s="1"/>
  <c r="I9" i="14"/>
  <c r="I8" i="14" s="1"/>
  <c r="K9" i="14"/>
  <c r="K8" i="14" s="1"/>
  <c r="M9" i="14"/>
  <c r="O9" i="14"/>
  <c r="O8" i="14" s="1"/>
  <c r="Q9" i="14"/>
  <c r="V9" i="14"/>
  <c r="G10" i="14"/>
  <c r="I10" i="14"/>
  <c r="K10" i="14"/>
  <c r="M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4" i="14"/>
  <c r="V14" i="14"/>
  <c r="G15" i="14"/>
  <c r="I15" i="14"/>
  <c r="I14" i="14" s="1"/>
  <c r="K15" i="14"/>
  <c r="K14" i="14" s="1"/>
  <c r="M15" i="14"/>
  <c r="M14" i="14" s="1"/>
  <c r="O15" i="14"/>
  <c r="O14" i="14" s="1"/>
  <c r="Q15" i="14"/>
  <c r="Q14" i="14" s="1"/>
  <c r="V15" i="14"/>
  <c r="O16" i="14"/>
  <c r="G17" i="14"/>
  <c r="G16" i="14" s="1"/>
  <c r="I17" i="14"/>
  <c r="I16" i="14" s="1"/>
  <c r="K17" i="14"/>
  <c r="K16" i="14" s="1"/>
  <c r="M17" i="14"/>
  <c r="O17" i="14"/>
  <c r="Q17" i="14"/>
  <c r="Q16" i="14" s="1"/>
  <c r="V17" i="14"/>
  <c r="G19" i="14"/>
  <c r="I19" i="14"/>
  <c r="K19" i="14"/>
  <c r="M19" i="14"/>
  <c r="O19" i="14"/>
  <c r="Q19" i="14"/>
  <c r="V19" i="14"/>
  <c r="V16" i="14" s="1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I26" i="14"/>
  <c r="K26" i="14"/>
  <c r="M26" i="14"/>
  <c r="O26" i="14"/>
  <c r="Q26" i="14"/>
  <c r="Q25" i="14" s="1"/>
  <c r="V26" i="14"/>
  <c r="V25" i="14" s="1"/>
  <c r="G27" i="14"/>
  <c r="M27" i="14" s="1"/>
  <c r="I27" i="14"/>
  <c r="I25" i="14" s="1"/>
  <c r="K27" i="14"/>
  <c r="K25" i="14" s="1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O25" i="14" s="1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O42" i="14" s="1"/>
  <c r="Q43" i="14"/>
  <c r="V43" i="14"/>
  <c r="V42" i="14" s="1"/>
  <c r="G44" i="14"/>
  <c r="I44" i="14"/>
  <c r="K44" i="14"/>
  <c r="K42" i="14" s="1"/>
  <c r="M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I42" i="14" s="1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Q42" i="14" s="1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I88" i="14"/>
  <c r="K88" i="14"/>
  <c r="M88" i="14"/>
  <c r="O88" i="14"/>
  <c r="Q88" i="14"/>
  <c r="V88" i="14"/>
  <c r="G89" i="14"/>
  <c r="G90" i="14"/>
  <c r="M90" i="14" s="1"/>
  <c r="M89" i="14" s="1"/>
  <c r="I90" i="14"/>
  <c r="I89" i="14" s="1"/>
  <c r="K90" i="14"/>
  <c r="K89" i="14" s="1"/>
  <c r="O90" i="14"/>
  <c r="O89" i="14" s="1"/>
  <c r="Q90" i="14"/>
  <c r="Q89" i="14" s="1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V89" i="14" s="1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4" i="14"/>
  <c r="I104" i="14"/>
  <c r="I103" i="14" s="1"/>
  <c r="K104" i="14"/>
  <c r="K103" i="14" s="1"/>
  <c r="M104" i="14"/>
  <c r="O104" i="14"/>
  <c r="Q104" i="14"/>
  <c r="V104" i="14"/>
  <c r="G105" i="14"/>
  <c r="I105" i="14"/>
  <c r="K105" i="14"/>
  <c r="M105" i="14"/>
  <c r="O105" i="14"/>
  <c r="Q105" i="14"/>
  <c r="V105" i="14"/>
  <c r="G106" i="14"/>
  <c r="G103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Q103" i="14" s="1"/>
  <c r="V107" i="14"/>
  <c r="V103" i="14" s="1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O103" i="14" s="1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6" i="14"/>
  <c r="I116" i="14"/>
  <c r="I115" i="14" s="1"/>
  <c r="K116" i="14"/>
  <c r="K115" i="14" s="1"/>
  <c r="M116" i="14"/>
  <c r="O116" i="14"/>
  <c r="Q116" i="14"/>
  <c r="Q115" i="14" s="1"/>
  <c r="V116" i="14"/>
  <c r="G117" i="14"/>
  <c r="I117" i="14"/>
  <c r="K117" i="14"/>
  <c r="M117" i="14"/>
  <c r="O117" i="14"/>
  <c r="Q117" i="14"/>
  <c r="V117" i="14"/>
  <c r="G118" i="14"/>
  <c r="I118" i="14"/>
  <c r="K118" i="14"/>
  <c r="M118" i="14"/>
  <c r="O118" i="14"/>
  <c r="Q118" i="14"/>
  <c r="V118" i="14"/>
  <c r="G119" i="14"/>
  <c r="G115" i="14" s="1"/>
  <c r="I119" i="14"/>
  <c r="K119" i="14"/>
  <c r="O119" i="14"/>
  <c r="Q119" i="14"/>
  <c r="V119" i="14"/>
  <c r="V115" i="14" s="1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O115" i="14" s="1"/>
  <c r="Q121" i="14"/>
  <c r="V121" i="14"/>
  <c r="G123" i="14"/>
  <c r="M123" i="14" s="1"/>
  <c r="I123" i="14"/>
  <c r="I122" i="14" s="1"/>
  <c r="K123" i="14"/>
  <c r="K122" i="14" s="1"/>
  <c r="O123" i="14"/>
  <c r="O122" i="14" s="1"/>
  <c r="Q123" i="14"/>
  <c r="V123" i="14"/>
  <c r="G124" i="14"/>
  <c r="I124" i="14"/>
  <c r="K124" i="14"/>
  <c r="M124" i="14"/>
  <c r="O124" i="14"/>
  <c r="Q124" i="14"/>
  <c r="V124" i="14"/>
  <c r="V122" i="14" s="1"/>
  <c r="G125" i="14"/>
  <c r="G122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Q122" i="14" s="1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30" i="14"/>
  <c r="G129" i="14" s="1"/>
  <c r="I130" i="14"/>
  <c r="I129" i="14" s="1"/>
  <c r="K130" i="14"/>
  <c r="M130" i="14"/>
  <c r="O130" i="14"/>
  <c r="Q130" i="14"/>
  <c r="Q129" i="14" s="1"/>
  <c r="V130" i="14"/>
  <c r="G131" i="14"/>
  <c r="M131" i="14" s="1"/>
  <c r="I131" i="14"/>
  <c r="K131" i="14"/>
  <c r="O131" i="14"/>
  <c r="Q131" i="14"/>
  <c r="V131" i="14"/>
  <c r="V129" i="14" s="1"/>
  <c r="G132" i="14"/>
  <c r="I132" i="14"/>
  <c r="K132" i="14"/>
  <c r="M132" i="14"/>
  <c r="O132" i="14"/>
  <c r="Q132" i="14"/>
  <c r="V132" i="14"/>
  <c r="G133" i="14"/>
  <c r="M133" i="14" s="1"/>
  <c r="I133" i="14"/>
  <c r="K133" i="14"/>
  <c r="O133" i="14"/>
  <c r="O129" i="14" s="1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K129" i="14" s="1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I140" i="14"/>
  <c r="K140" i="14"/>
  <c r="M140" i="14"/>
  <c r="O140" i="14"/>
  <c r="Q140" i="14"/>
  <c r="V140" i="14"/>
  <c r="G142" i="14"/>
  <c r="I142" i="14"/>
  <c r="I141" i="14" s="1"/>
  <c r="K142" i="14"/>
  <c r="M142" i="14"/>
  <c r="O142" i="14"/>
  <c r="Q142" i="14"/>
  <c r="Q141" i="14" s="1"/>
  <c r="V142" i="14"/>
  <c r="G145" i="14"/>
  <c r="G141" i="14" s="1"/>
  <c r="I145" i="14"/>
  <c r="K145" i="14"/>
  <c r="O145" i="14"/>
  <c r="Q145" i="14"/>
  <c r="V145" i="14"/>
  <c r="V141" i="14" s="1"/>
  <c r="G146" i="14"/>
  <c r="I146" i="14"/>
  <c r="K146" i="14"/>
  <c r="M146" i="14"/>
  <c r="O146" i="14"/>
  <c r="Q146" i="14"/>
  <c r="V146" i="14"/>
  <c r="G149" i="14"/>
  <c r="M149" i="14" s="1"/>
  <c r="I149" i="14"/>
  <c r="K149" i="14"/>
  <c r="O149" i="14"/>
  <c r="O141" i="14" s="1"/>
  <c r="Q149" i="14"/>
  <c r="V149" i="14"/>
  <c r="G150" i="14"/>
  <c r="I150" i="14"/>
  <c r="K150" i="14"/>
  <c r="M150" i="14"/>
  <c r="O150" i="14"/>
  <c r="Q150" i="14"/>
  <c r="V150" i="14"/>
  <c r="G151" i="14"/>
  <c r="M151" i="14" s="1"/>
  <c r="I151" i="14"/>
  <c r="K151" i="14"/>
  <c r="K141" i="14" s="1"/>
  <c r="O151" i="14"/>
  <c r="Q151" i="14"/>
  <c r="V151" i="14"/>
  <c r="G153" i="14"/>
  <c r="I153" i="14"/>
  <c r="K153" i="14"/>
  <c r="M153" i="14"/>
  <c r="O153" i="14"/>
  <c r="Q153" i="14"/>
  <c r="V153" i="14"/>
  <c r="G154" i="14"/>
  <c r="G155" i="14"/>
  <c r="M155" i="14" s="1"/>
  <c r="M154" i="14" s="1"/>
  <c r="I155" i="14"/>
  <c r="I154" i="14" s="1"/>
  <c r="K155" i="14"/>
  <c r="O155" i="14"/>
  <c r="Q155" i="14"/>
  <c r="Q154" i="14" s="1"/>
  <c r="V155" i="14"/>
  <c r="G156" i="14"/>
  <c r="M156" i="14" s="1"/>
  <c r="I156" i="14"/>
  <c r="K156" i="14"/>
  <c r="K154" i="14" s="1"/>
  <c r="O156" i="14"/>
  <c r="O154" i="14" s="1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V154" i="14" s="1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K164" i="14"/>
  <c r="G165" i="14"/>
  <c r="I165" i="14"/>
  <c r="I164" i="14" s="1"/>
  <c r="K165" i="14"/>
  <c r="M165" i="14"/>
  <c r="O165" i="14"/>
  <c r="Q165" i="14"/>
  <c r="Q164" i="14" s="1"/>
  <c r="V165" i="14"/>
  <c r="G166" i="14"/>
  <c r="M166" i="14" s="1"/>
  <c r="I166" i="14"/>
  <c r="K166" i="14"/>
  <c r="O166" i="14"/>
  <c r="O164" i="14" s="1"/>
  <c r="Q166" i="14"/>
  <c r="V166" i="14"/>
  <c r="V164" i="14" s="1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I171" i="14"/>
  <c r="K171" i="14"/>
  <c r="M171" i="14"/>
  <c r="O171" i="14"/>
  <c r="Q171" i="14"/>
  <c r="V171" i="14"/>
  <c r="G172" i="14"/>
  <c r="V172" i="14"/>
  <c r="G173" i="14"/>
  <c r="I173" i="14"/>
  <c r="I172" i="14" s="1"/>
  <c r="K173" i="14"/>
  <c r="M173" i="14"/>
  <c r="O173" i="14"/>
  <c r="Q173" i="14"/>
  <c r="Q172" i="14" s="1"/>
  <c r="V173" i="14"/>
  <c r="G174" i="14"/>
  <c r="M174" i="14" s="1"/>
  <c r="I174" i="14"/>
  <c r="K174" i="14"/>
  <c r="K172" i="14" s="1"/>
  <c r="O174" i="14"/>
  <c r="O172" i="14" s="1"/>
  <c r="Q174" i="14"/>
  <c r="V174" i="14"/>
  <c r="G175" i="14"/>
  <c r="I175" i="14"/>
  <c r="K175" i="14"/>
  <c r="M175" i="14"/>
  <c r="O175" i="14"/>
  <c r="Q175" i="14"/>
  <c r="V175" i="14"/>
  <c r="AF177" i="14"/>
  <c r="G177" i="13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4" i="13"/>
  <c r="I14" i="13"/>
  <c r="G15" i="13"/>
  <c r="I15" i="13"/>
  <c r="K15" i="13"/>
  <c r="K14" i="13" s="1"/>
  <c r="M15" i="13"/>
  <c r="M14" i="13" s="1"/>
  <c r="O15" i="13"/>
  <c r="O14" i="13" s="1"/>
  <c r="Q15" i="13"/>
  <c r="Q14" i="13" s="1"/>
  <c r="V15" i="13"/>
  <c r="V14" i="13" s="1"/>
  <c r="G17" i="13"/>
  <c r="G16" i="13" s="1"/>
  <c r="I17" i="13"/>
  <c r="I16" i="13" s="1"/>
  <c r="K17" i="13"/>
  <c r="K16" i="13" s="1"/>
  <c r="M17" i="13"/>
  <c r="O17" i="13"/>
  <c r="O16" i="13" s="1"/>
  <c r="Q17" i="13"/>
  <c r="V17" i="13"/>
  <c r="G19" i="13"/>
  <c r="I19" i="13"/>
  <c r="K19" i="13"/>
  <c r="M19" i="13"/>
  <c r="O19" i="13"/>
  <c r="Q19" i="13"/>
  <c r="Q16" i="13" s="1"/>
  <c r="V19" i="13"/>
  <c r="V16" i="13" s="1"/>
  <c r="G20" i="13"/>
  <c r="M20" i="13" s="1"/>
  <c r="I20" i="13"/>
  <c r="K20" i="13"/>
  <c r="O20" i="13"/>
  <c r="Q20" i="13"/>
  <c r="V20" i="13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6" i="13"/>
  <c r="I26" i="13"/>
  <c r="K26" i="13"/>
  <c r="M26" i="13"/>
  <c r="O26" i="13"/>
  <c r="Q26" i="13"/>
  <c r="Q25" i="13" s="1"/>
  <c r="V26" i="13"/>
  <c r="V25" i="13" s="1"/>
  <c r="G27" i="13"/>
  <c r="M27" i="13" s="1"/>
  <c r="I27" i="13"/>
  <c r="I25" i="13" s="1"/>
  <c r="K27" i="13"/>
  <c r="K25" i="13" s="1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O25" i="13" s="1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3" i="13"/>
  <c r="M43" i="13" s="1"/>
  <c r="M42" i="13" s="1"/>
  <c r="I43" i="13"/>
  <c r="K43" i="13"/>
  <c r="O43" i="13"/>
  <c r="Q43" i="13"/>
  <c r="V43" i="13"/>
  <c r="V42" i="13" s="1"/>
  <c r="G44" i="13"/>
  <c r="I44" i="13"/>
  <c r="K44" i="13"/>
  <c r="K42" i="13" s="1"/>
  <c r="M44" i="13"/>
  <c r="O44" i="13"/>
  <c r="Q44" i="13"/>
  <c r="V44" i="13"/>
  <c r="G45" i="13"/>
  <c r="I45" i="13"/>
  <c r="K45" i="13"/>
  <c r="M45" i="13"/>
  <c r="O45" i="13"/>
  <c r="O42" i="13" s="1"/>
  <c r="Q45" i="13"/>
  <c r="V45" i="13"/>
  <c r="G46" i="13"/>
  <c r="M46" i="13" s="1"/>
  <c r="I46" i="13"/>
  <c r="I42" i="13" s="1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Q42" i="13" s="1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90" i="13"/>
  <c r="M90" i="13" s="1"/>
  <c r="I90" i="13"/>
  <c r="I89" i="13" s="1"/>
  <c r="K90" i="13"/>
  <c r="K89" i="13" s="1"/>
  <c r="O90" i="13"/>
  <c r="O89" i="13" s="1"/>
  <c r="Q90" i="13"/>
  <c r="Q89" i="13" s="1"/>
  <c r="V90" i="13"/>
  <c r="G91" i="13"/>
  <c r="I91" i="13"/>
  <c r="K91" i="13"/>
  <c r="M91" i="13"/>
  <c r="O91" i="13"/>
  <c r="Q91" i="13"/>
  <c r="V91" i="13"/>
  <c r="V89" i="13" s="1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4" i="13"/>
  <c r="I104" i="13"/>
  <c r="I103" i="13" s="1"/>
  <c r="K104" i="13"/>
  <c r="K103" i="13" s="1"/>
  <c r="M104" i="13"/>
  <c r="O104" i="13"/>
  <c r="Q104" i="13"/>
  <c r="V104" i="13"/>
  <c r="G105" i="13"/>
  <c r="I105" i="13"/>
  <c r="K105" i="13"/>
  <c r="M105" i="13"/>
  <c r="O105" i="13"/>
  <c r="O103" i="13" s="1"/>
  <c r="Q105" i="13"/>
  <c r="V105" i="13"/>
  <c r="G106" i="13"/>
  <c r="G103" i="13" s="1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V103" i="13" s="1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Q103" i="13" s="1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G116" i="13"/>
  <c r="I116" i="13"/>
  <c r="I115" i="13" s="1"/>
  <c r="K116" i="13"/>
  <c r="K115" i="13" s="1"/>
  <c r="M116" i="13"/>
  <c r="O116" i="13"/>
  <c r="Q116" i="13"/>
  <c r="Q115" i="13" s="1"/>
  <c r="V116" i="13"/>
  <c r="G117" i="13"/>
  <c r="I117" i="13"/>
  <c r="K117" i="13"/>
  <c r="M117" i="13"/>
  <c r="O117" i="13"/>
  <c r="O115" i="13" s="1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V115" i="13" s="1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3" i="13"/>
  <c r="G122" i="13" s="1"/>
  <c r="I123" i="13"/>
  <c r="I122" i="13" s="1"/>
  <c r="K123" i="13"/>
  <c r="K122" i="13" s="1"/>
  <c r="M123" i="13"/>
  <c r="O123" i="13"/>
  <c r="O122" i="13" s="1"/>
  <c r="Q123" i="13"/>
  <c r="V123" i="13"/>
  <c r="G124" i="13"/>
  <c r="I124" i="13"/>
  <c r="K124" i="13"/>
  <c r="M124" i="13"/>
  <c r="M122" i="13" s="1"/>
  <c r="O124" i="13"/>
  <c r="Q124" i="13"/>
  <c r="V124" i="13"/>
  <c r="V122" i="13" s="1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Q122" i="13" s="1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30" i="13"/>
  <c r="I130" i="13"/>
  <c r="I129" i="13" s="1"/>
  <c r="K130" i="13"/>
  <c r="M130" i="13"/>
  <c r="O130" i="13"/>
  <c r="Q130" i="13"/>
  <c r="Q129" i="13" s="1"/>
  <c r="V130" i="13"/>
  <c r="V129" i="13" s="1"/>
  <c r="G131" i="13"/>
  <c r="M131" i="13" s="1"/>
  <c r="I131" i="13"/>
  <c r="K131" i="13"/>
  <c r="K129" i="13" s="1"/>
  <c r="O131" i="13"/>
  <c r="Q131" i="13"/>
  <c r="V131" i="13"/>
  <c r="G132" i="13"/>
  <c r="I132" i="13"/>
  <c r="K132" i="13"/>
  <c r="M132" i="13"/>
  <c r="O132" i="13"/>
  <c r="O129" i="13" s="1"/>
  <c r="Q132" i="13"/>
  <c r="V132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G142" i="13"/>
  <c r="I142" i="13"/>
  <c r="I141" i="13" s="1"/>
  <c r="K142" i="13"/>
  <c r="M142" i="13"/>
  <c r="O142" i="13"/>
  <c r="Q142" i="13"/>
  <c r="Q141" i="13" s="1"/>
  <c r="V142" i="13"/>
  <c r="V141" i="13" s="1"/>
  <c r="G145" i="13"/>
  <c r="M145" i="13" s="1"/>
  <c r="I145" i="13"/>
  <c r="K145" i="13"/>
  <c r="K141" i="13" s="1"/>
  <c r="O145" i="13"/>
  <c r="Q145" i="13"/>
  <c r="V145" i="13"/>
  <c r="G146" i="13"/>
  <c r="I146" i="13"/>
  <c r="K146" i="13"/>
  <c r="M146" i="13"/>
  <c r="O146" i="13"/>
  <c r="O141" i="13" s="1"/>
  <c r="Q146" i="13"/>
  <c r="V146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G153" i="13"/>
  <c r="M153" i="13" s="1"/>
  <c r="I153" i="13"/>
  <c r="K153" i="13"/>
  <c r="O153" i="13"/>
  <c r="Q153" i="13"/>
  <c r="V153" i="13"/>
  <c r="G154" i="13"/>
  <c r="G155" i="13"/>
  <c r="M155" i="13" s="1"/>
  <c r="I155" i="13"/>
  <c r="I154" i="13" s="1"/>
  <c r="K155" i="13"/>
  <c r="O155" i="13"/>
  <c r="Q155" i="13"/>
  <c r="Q154" i="13" s="1"/>
  <c r="V155" i="13"/>
  <c r="G156" i="13"/>
  <c r="M156" i="13" s="1"/>
  <c r="I156" i="13"/>
  <c r="K156" i="13"/>
  <c r="K154" i="13" s="1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V154" i="13" s="1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M162" i="13" s="1"/>
  <c r="I162" i="13"/>
  <c r="K162" i="13"/>
  <c r="O162" i="13"/>
  <c r="O154" i="13" s="1"/>
  <c r="Q162" i="13"/>
  <c r="V162" i="13"/>
  <c r="G163" i="13"/>
  <c r="I163" i="13"/>
  <c r="K163" i="13"/>
  <c r="M163" i="13"/>
  <c r="O163" i="13"/>
  <c r="Q163" i="13"/>
  <c r="V163" i="13"/>
  <c r="K164" i="13"/>
  <c r="G165" i="13"/>
  <c r="M165" i="13" s="1"/>
  <c r="I165" i="13"/>
  <c r="I164" i="13" s="1"/>
  <c r="K165" i="13"/>
  <c r="O165" i="13"/>
  <c r="Q165" i="13"/>
  <c r="Q164" i="13" s="1"/>
  <c r="V165" i="13"/>
  <c r="G166" i="13"/>
  <c r="M166" i="13" s="1"/>
  <c r="I166" i="13"/>
  <c r="K166" i="13"/>
  <c r="O166" i="13"/>
  <c r="O164" i="13" s="1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0" i="13"/>
  <c r="M170" i="13" s="1"/>
  <c r="I170" i="13"/>
  <c r="K170" i="13"/>
  <c r="O170" i="13"/>
  <c r="Q170" i="13"/>
  <c r="V170" i="13"/>
  <c r="V164" i="13" s="1"/>
  <c r="G171" i="13"/>
  <c r="I171" i="13"/>
  <c r="K171" i="13"/>
  <c r="M171" i="13"/>
  <c r="O171" i="13"/>
  <c r="Q171" i="13"/>
  <c r="V171" i="13"/>
  <c r="G172" i="13"/>
  <c r="V172" i="13"/>
  <c r="G173" i="13"/>
  <c r="I173" i="13"/>
  <c r="I172" i="13" s="1"/>
  <c r="K173" i="13"/>
  <c r="M173" i="13"/>
  <c r="M172" i="13" s="1"/>
  <c r="O173" i="13"/>
  <c r="Q173" i="13"/>
  <c r="Q172" i="13" s="1"/>
  <c r="V173" i="13"/>
  <c r="G174" i="13"/>
  <c r="M174" i="13" s="1"/>
  <c r="I174" i="13"/>
  <c r="K174" i="13"/>
  <c r="K172" i="13" s="1"/>
  <c r="O174" i="13"/>
  <c r="O172" i="13" s="1"/>
  <c r="Q174" i="13"/>
  <c r="V174" i="13"/>
  <c r="G175" i="13"/>
  <c r="I175" i="13"/>
  <c r="K175" i="13"/>
  <c r="M175" i="13"/>
  <c r="O175" i="13"/>
  <c r="Q175" i="13"/>
  <c r="V175" i="13"/>
  <c r="AE177" i="13"/>
  <c r="AF177" i="13"/>
  <c r="G203" i="12"/>
  <c r="O8" i="12"/>
  <c r="Q8" i="12"/>
  <c r="G9" i="12"/>
  <c r="G8" i="12" s="1"/>
  <c r="I9" i="12"/>
  <c r="I8" i="12" s="1"/>
  <c r="K9" i="12"/>
  <c r="K8" i="12" s="1"/>
  <c r="M9" i="12"/>
  <c r="M8" i="12" s="1"/>
  <c r="O9" i="12"/>
  <c r="Q9" i="12"/>
  <c r="V9" i="12"/>
  <c r="G11" i="12"/>
  <c r="I11" i="12"/>
  <c r="K11" i="12"/>
  <c r="M11" i="12"/>
  <c r="O11" i="12"/>
  <c r="Q11" i="12"/>
  <c r="V11" i="12"/>
  <c r="V8" i="12" s="1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Q14" i="12"/>
  <c r="V14" i="12"/>
  <c r="G15" i="12"/>
  <c r="I15" i="12"/>
  <c r="I14" i="12" s="1"/>
  <c r="K15" i="12"/>
  <c r="K14" i="12" s="1"/>
  <c r="M15" i="12"/>
  <c r="M14" i="12" s="1"/>
  <c r="O15" i="12"/>
  <c r="O14" i="12" s="1"/>
  <c r="Q15" i="12"/>
  <c r="V15" i="12"/>
  <c r="O16" i="12"/>
  <c r="G17" i="12"/>
  <c r="G16" i="12" s="1"/>
  <c r="I17" i="12"/>
  <c r="I16" i="12" s="1"/>
  <c r="K17" i="12"/>
  <c r="K16" i="12" s="1"/>
  <c r="M17" i="12"/>
  <c r="O17" i="12"/>
  <c r="Q17" i="12"/>
  <c r="Q16" i="12" s="1"/>
  <c r="V17" i="12"/>
  <c r="V16" i="12" s="1"/>
  <c r="G19" i="12"/>
  <c r="I19" i="12"/>
  <c r="K19" i="12"/>
  <c r="M19" i="12"/>
  <c r="O19" i="12"/>
  <c r="Q19" i="12"/>
  <c r="V19" i="12"/>
  <c r="G20" i="12"/>
  <c r="M20" i="12" s="1"/>
  <c r="M16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I23" i="12" s="1"/>
  <c r="K24" i="12"/>
  <c r="K23" i="12" s="1"/>
  <c r="M24" i="12"/>
  <c r="O24" i="12"/>
  <c r="Q24" i="12"/>
  <c r="V24" i="12"/>
  <c r="V23" i="12" s="1"/>
  <c r="G25" i="12"/>
  <c r="G23" i="12" s="1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Q23" i="12" s="1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O23" i="12" s="1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Q40" i="12"/>
  <c r="V40" i="12"/>
  <c r="G41" i="12"/>
  <c r="I41" i="12"/>
  <c r="K41" i="12"/>
  <c r="K40" i="12" s="1"/>
  <c r="M41" i="12"/>
  <c r="M40" i="12" s="1"/>
  <c r="O41" i="12"/>
  <c r="O40" i="12" s="1"/>
  <c r="Q41" i="12"/>
  <c r="V41" i="12"/>
  <c r="G43" i="12"/>
  <c r="I43" i="12"/>
  <c r="I42" i="12" s="1"/>
  <c r="K43" i="12"/>
  <c r="K42" i="12" s="1"/>
  <c r="M43" i="12"/>
  <c r="O43" i="12"/>
  <c r="Q43" i="12"/>
  <c r="Q42" i="12" s="1"/>
  <c r="V43" i="12"/>
  <c r="V42" i="12" s="1"/>
  <c r="G44" i="12"/>
  <c r="I44" i="12"/>
  <c r="K44" i="12"/>
  <c r="M44" i="12"/>
  <c r="O44" i="12"/>
  <c r="Q44" i="12"/>
  <c r="V44" i="12"/>
  <c r="G45" i="12"/>
  <c r="G42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O42" i="12" s="1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I72" i="12"/>
  <c r="K72" i="12"/>
  <c r="K71" i="12" s="1"/>
  <c r="M72" i="12"/>
  <c r="M71" i="12" s="1"/>
  <c r="O72" i="12"/>
  <c r="Q72" i="12"/>
  <c r="V72" i="12"/>
  <c r="V71" i="12" s="1"/>
  <c r="G73" i="12"/>
  <c r="G71" i="12" s="1"/>
  <c r="I73" i="12"/>
  <c r="K73" i="12"/>
  <c r="M73" i="12"/>
  <c r="O73" i="12"/>
  <c r="Q73" i="12"/>
  <c r="V73" i="12"/>
  <c r="G74" i="12"/>
  <c r="M74" i="12" s="1"/>
  <c r="I74" i="12"/>
  <c r="I71" i="12" s="1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Q71" i="12" s="1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O71" i="12" s="1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4" i="12"/>
  <c r="I104" i="12"/>
  <c r="I103" i="12" s="1"/>
  <c r="K104" i="12"/>
  <c r="K103" i="12" s="1"/>
  <c r="M104" i="12"/>
  <c r="O104" i="12"/>
  <c r="Q104" i="12"/>
  <c r="Q103" i="12" s="1"/>
  <c r="V104" i="12"/>
  <c r="V103" i="12" s="1"/>
  <c r="G105" i="12"/>
  <c r="M105" i="12" s="1"/>
  <c r="I105" i="12"/>
  <c r="K105" i="12"/>
  <c r="O105" i="12"/>
  <c r="O103" i="12" s="1"/>
  <c r="Q105" i="12"/>
  <c r="V105" i="12"/>
  <c r="G106" i="12"/>
  <c r="G103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6" i="12"/>
  <c r="I116" i="12"/>
  <c r="I115" i="12" s="1"/>
  <c r="K116" i="12"/>
  <c r="K115" i="12" s="1"/>
  <c r="M116" i="12"/>
  <c r="O116" i="12"/>
  <c r="Q116" i="12"/>
  <c r="Q115" i="12" s="1"/>
  <c r="V116" i="12"/>
  <c r="V115" i="12" s="1"/>
  <c r="G117" i="12"/>
  <c r="I117" i="12"/>
  <c r="K117" i="12"/>
  <c r="M117" i="12"/>
  <c r="O117" i="12"/>
  <c r="O115" i="12" s="1"/>
  <c r="Q117" i="12"/>
  <c r="V117" i="12"/>
  <c r="G118" i="12"/>
  <c r="G115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O129" i="12" s="1"/>
  <c r="Q130" i="12"/>
  <c r="Q129" i="12" s="1"/>
  <c r="V130" i="12"/>
  <c r="V129" i="12" s="1"/>
  <c r="G131" i="12"/>
  <c r="M131" i="12" s="1"/>
  <c r="I131" i="12"/>
  <c r="K131" i="12"/>
  <c r="K129" i="12" s="1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I129" i="12" s="1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O141" i="12" s="1"/>
  <c r="Q142" i="12"/>
  <c r="Q141" i="12" s="1"/>
  <c r="V142" i="12"/>
  <c r="V141" i="12" s="1"/>
  <c r="G143" i="12"/>
  <c r="M143" i="12" s="1"/>
  <c r="I143" i="12"/>
  <c r="K143" i="12"/>
  <c r="K141" i="12" s="1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I141" i="12" s="1"/>
  <c r="K147" i="12"/>
  <c r="O147" i="12"/>
  <c r="Q147" i="12"/>
  <c r="V147" i="12"/>
  <c r="G148" i="12"/>
  <c r="G149" i="12"/>
  <c r="I149" i="12"/>
  <c r="K149" i="12"/>
  <c r="K148" i="12" s="1"/>
  <c r="M149" i="12"/>
  <c r="O149" i="12"/>
  <c r="O148" i="12" s="1"/>
  <c r="Q149" i="12"/>
  <c r="Q148" i="12" s="1"/>
  <c r="V149" i="12"/>
  <c r="G150" i="12"/>
  <c r="I150" i="12"/>
  <c r="I148" i="12" s="1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V148" i="12" s="1"/>
  <c r="G156" i="12"/>
  <c r="I156" i="12"/>
  <c r="I155" i="12" s="1"/>
  <c r="K156" i="12"/>
  <c r="K155" i="12" s="1"/>
  <c r="M156" i="12"/>
  <c r="O156" i="12"/>
  <c r="O155" i="12" s="1"/>
  <c r="Q156" i="12"/>
  <c r="V156" i="12"/>
  <c r="V155" i="12" s="1"/>
  <c r="G157" i="12"/>
  <c r="G155" i="12" s="1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Q155" i="12" s="1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I168" i="12"/>
  <c r="I167" i="12" s="1"/>
  <c r="K168" i="12"/>
  <c r="K167" i="12" s="1"/>
  <c r="M168" i="12"/>
  <c r="O168" i="12"/>
  <c r="O167" i="12" s="1"/>
  <c r="Q168" i="12"/>
  <c r="V168" i="12"/>
  <c r="V167" i="12" s="1"/>
  <c r="G171" i="12"/>
  <c r="G167" i="12" s="1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Q167" i="12" s="1"/>
  <c r="V177" i="12"/>
  <c r="G179" i="12"/>
  <c r="I179" i="12"/>
  <c r="K179" i="12"/>
  <c r="M179" i="12"/>
  <c r="O179" i="12"/>
  <c r="Q179" i="12"/>
  <c r="V179" i="12"/>
  <c r="G181" i="12"/>
  <c r="I181" i="12"/>
  <c r="I180" i="12" s="1"/>
  <c r="K181" i="12"/>
  <c r="K180" i="12" s="1"/>
  <c r="M181" i="12"/>
  <c r="O181" i="12"/>
  <c r="Q181" i="12"/>
  <c r="Q180" i="12" s="1"/>
  <c r="V181" i="12"/>
  <c r="V180" i="12" s="1"/>
  <c r="G182" i="12"/>
  <c r="M182" i="12" s="1"/>
  <c r="I182" i="12"/>
  <c r="K182" i="12"/>
  <c r="O182" i="12"/>
  <c r="O180" i="12" s="1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Q190" i="12"/>
  <c r="G191" i="12"/>
  <c r="I191" i="12"/>
  <c r="I190" i="12" s="1"/>
  <c r="K191" i="12"/>
  <c r="M191" i="12"/>
  <c r="O191" i="12"/>
  <c r="O190" i="12" s="1"/>
  <c r="Q191" i="12"/>
  <c r="V191" i="12"/>
  <c r="G192" i="12"/>
  <c r="G190" i="12" s="1"/>
  <c r="I192" i="12"/>
  <c r="K192" i="12"/>
  <c r="K190" i="12" s="1"/>
  <c r="M192" i="12"/>
  <c r="M190" i="12" s="1"/>
  <c r="O192" i="12"/>
  <c r="Q192" i="12"/>
  <c r="V192" i="12"/>
  <c r="V190" i="12" s="1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9" i="12"/>
  <c r="M199" i="12" s="1"/>
  <c r="I199" i="12"/>
  <c r="I198" i="12" s="1"/>
  <c r="K199" i="12"/>
  <c r="K198" i="12" s="1"/>
  <c r="O199" i="12"/>
  <c r="Q199" i="12"/>
  <c r="Q198" i="12" s="1"/>
  <c r="V199" i="12"/>
  <c r="G200" i="12"/>
  <c r="M200" i="12" s="1"/>
  <c r="I200" i="12"/>
  <c r="K200" i="12"/>
  <c r="O200" i="12"/>
  <c r="O198" i="12" s="1"/>
  <c r="Q200" i="12"/>
  <c r="V200" i="12"/>
  <c r="V198" i="12" s="1"/>
  <c r="G201" i="12"/>
  <c r="M201" i="12" s="1"/>
  <c r="I201" i="12"/>
  <c r="K201" i="12"/>
  <c r="O201" i="12"/>
  <c r="Q201" i="12"/>
  <c r="V201" i="12"/>
  <c r="AF203" i="12"/>
  <c r="I20" i="1"/>
  <c r="I19" i="1"/>
  <c r="I18" i="1"/>
  <c r="I17" i="1"/>
  <c r="I16" i="1"/>
  <c r="I81" i="1"/>
  <c r="J79" i="1" s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39" i="1"/>
  <c r="H48" i="1" s="1"/>
  <c r="J28" i="1"/>
  <c r="J26" i="1"/>
  <c r="G38" i="1"/>
  <c r="F38" i="1"/>
  <c r="J23" i="1"/>
  <c r="J24" i="1"/>
  <c r="J25" i="1"/>
  <c r="J27" i="1"/>
  <c r="E24" i="1"/>
  <c r="E26" i="1"/>
  <c r="J75" i="1" l="1"/>
  <c r="J74" i="1"/>
  <c r="J68" i="1"/>
  <c r="J80" i="1"/>
  <c r="J64" i="1"/>
  <c r="J69" i="1"/>
  <c r="J77" i="1"/>
  <c r="J70" i="1"/>
  <c r="J76" i="1"/>
  <c r="J71" i="1"/>
  <c r="J66" i="1"/>
  <c r="J78" i="1"/>
  <c r="J65" i="1"/>
  <c r="J72" i="1"/>
  <c r="J67" i="1"/>
  <c r="J73" i="1"/>
  <c r="G26" i="1"/>
  <c r="A26" i="1"/>
  <c r="A23" i="1"/>
  <c r="G28" i="1"/>
  <c r="M164" i="15"/>
  <c r="M89" i="15"/>
  <c r="M25" i="15"/>
  <c r="M129" i="15"/>
  <c r="M42" i="15"/>
  <c r="M8" i="15"/>
  <c r="M16" i="15"/>
  <c r="G154" i="15"/>
  <c r="G89" i="15"/>
  <c r="M133" i="15"/>
  <c r="M121" i="15"/>
  <c r="M115" i="15" s="1"/>
  <c r="G25" i="15"/>
  <c r="G42" i="15"/>
  <c r="M175" i="15"/>
  <c r="M172" i="15" s="1"/>
  <c r="M150" i="15"/>
  <c r="M141" i="15" s="1"/>
  <c r="M106" i="15"/>
  <c r="M103" i="15" s="1"/>
  <c r="M172" i="14"/>
  <c r="M164" i="14"/>
  <c r="M115" i="14"/>
  <c r="M42" i="14"/>
  <c r="M16" i="14"/>
  <c r="M8" i="14"/>
  <c r="M129" i="14"/>
  <c r="M141" i="14"/>
  <c r="M25" i="14"/>
  <c r="AE177" i="14"/>
  <c r="G164" i="14"/>
  <c r="M145" i="14"/>
  <c r="M119" i="14"/>
  <c r="G25" i="14"/>
  <c r="G42" i="14"/>
  <c r="M125" i="14"/>
  <c r="M122" i="14" s="1"/>
  <c r="M106" i="14"/>
  <c r="M103" i="14" s="1"/>
  <c r="M103" i="13"/>
  <c r="M129" i="13"/>
  <c r="M25" i="13"/>
  <c r="M154" i="13"/>
  <c r="M164" i="13"/>
  <c r="M115" i="13"/>
  <c r="M16" i="13"/>
  <c r="M89" i="13"/>
  <c r="M141" i="13"/>
  <c r="G89" i="13"/>
  <c r="G164" i="13"/>
  <c r="G25" i="13"/>
  <c r="G42" i="13"/>
  <c r="G129" i="13"/>
  <c r="M167" i="12"/>
  <c r="M155" i="12"/>
  <c r="M23" i="12"/>
  <c r="M148" i="12"/>
  <c r="M103" i="12"/>
  <c r="M198" i="12"/>
  <c r="M180" i="12"/>
  <c r="M141" i="12"/>
  <c r="M129" i="12"/>
  <c r="G141" i="12"/>
  <c r="G129" i="12"/>
  <c r="G180" i="12"/>
  <c r="M118" i="12"/>
  <c r="M115" i="12" s="1"/>
  <c r="M106" i="12"/>
  <c r="AE203" i="12"/>
  <c r="M45" i="12"/>
  <c r="M42" i="12" s="1"/>
  <c r="G198" i="12"/>
  <c r="I21" i="1"/>
  <c r="I39" i="1"/>
  <c r="I48" i="1" s="1"/>
  <c r="J81" i="1" l="1"/>
  <c r="G24" i="1"/>
  <c r="A27" i="1" s="1"/>
  <c r="A24" i="1"/>
  <c r="J40" i="1"/>
  <c r="J39" i="1"/>
  <c r="J48" i="1" s="1"/>
  <c r="J44" i="1"/>
  <c r="J42" i="1"/>
  <c r="J41" i="1"/>
  <c r="J47" i="1"/>
  <c r="J43" i="1"/>
  <c r="J45" i="1"/>
  <c r="J4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B46C08D9-8B4B-4C76-A486-67DF035A85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DFD04E-21DB-4C9B-9B41-3C20544A7D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3428A0A1-D3B8-4CC2-8861-3EF56B54D2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355D6C-AC04-4477-95E6-87BA58722D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4882D92B-26A1-4311-8360-B5B2570D56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359945-6DC8-4629-8E18-6CC46D15CB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B1866D27-8CEA-4A76-9132-64DC2FDBC0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F37414-1F34-4238-97FF-BB71BBA170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<sst xmlns="http://schemas.openxmlformats.org/spreadsheetml/2006/main" count="5490" uniqueCount="508">
  <si>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</si>
  <si>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</si>
  <si>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</si>
  <si>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</si>
  <si>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</si>
  <si>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</si>
  <si>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</si>
  <si>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</si>
  <si>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</si>
  <si>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</si>
  <si>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</si>
  <si>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</si>
  <si>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</si>
  <si>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</si>
  <si>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</si>
  <si>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</si>
  <si>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</si>
  <si>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</si>
  <si>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</si>
  <si>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</si>
  <si>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</si>
  <si>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</si>
  <si>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</si>
  <si>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</si>
  <si>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</si>
  <si>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</si>
  <si>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</si>
  <si>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</si>
  <si>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</si>
  <si>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</si>
  <si>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</si>
  <si>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</si>
  <si>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</si>
  <si>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</si>
  <si>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</si>
  <si>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</si>
  <si>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</si>
  <si>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</si>
  <si>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</si>
  <si>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</si>
  <si>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</si>
  <si>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</si>
  <si>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</si>
  <si>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Petr Zdvořák</t>
  </si>
  <si>
    <t>22/004A</t>
  </si>
  <si>
    <t>Energetické úspory objektů Stod a Dnešice</t>
  </si>
  <si>
    <t>Stavba</t>
  </si>
  <si>
    <t>01</t>
  </si>
  <si>
    <t>Objekt Dnešice</t>
  </si>
  <si>
    <t>1.1</t>
  </si>
  <si>
    <t>Dnešice</t>
  </si>
  <si>
    <t>02</t>
  </si>
  <si>
    <t>RD č.p. 887 - Stod</t>
  </si>
  <si>
    <t>2.1</t>
  </si>
  <si>
    <t>03</t>
  </si>
  <si>
    <t>RD č.p. 888 - Stod</t>
  </si>
  <si>
    <t>3.1</t>
  </si>
  <si>
    <t>04</t>
  </si>
  <si>
    <t>RD č.p. 889 - Stod</t>
  </si>
  <si>
    <t>4.1</t>
  </si>
  <si>
    <t>Celkem za stavbu</t>
  </si>
  <si>
    <t>CZK</t>
  </si>
  <si>
    <t>#POPS</t>
  </si>
  <si>
    <t>Popis stavby: 22/004A - Energetické úspory objektů Stod a Dnešice</t>
  </si>
  <si>
    <t>#POPO</t>
  </si>
  <si>
    <t>Popis objektu: 01 - Objekt Dnešice</t>
  </si>
  <si>
    <t>#POPR</t>
  </si>
  <si>
    <t>Popis rozpočtu: 1.1 - Dnešice</t>
  </si>
  <si>
    <t>Popis objektu: 02 - RD č.p. 887 - Stod</t>
  </si>
  <si>
    <t>Popis rozpočtu: 2.1 - RD č.p. 887 - Stod</t>
  </si>
  <si>
    <t>Popis objektu: 03 - RD č.p. 888 - Stod</t>
  </si>
  <si>
    <t>Popis rozpočtu: 3.1 - RD č.p. 888 - Stod</t>
  </si>
  <si>
    <t>Popis objektu: 04 - RD č.p. 889 - Stod</t>
  </si>
  <si>
    <t>Popis rozpočtu: 4.1 - RD č.p. 889 - Stod</t>
  </si>
  <si>
    <t>Rekapitulace dílů</t>
  </si>
  <si>
    <t>Typ dílu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</si>
  <si>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</si>
  <si>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</si>
  <si>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</si>
  <si>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</si>
  <si>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</si>
  <si>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</si>
  <si>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722</t>
  </si>
  <si>
    <t>Zdravotechnika - vnitřní vodovod</t>
  </si>
  <si>
    <t>728</t>
  </si>
  <si>
    <t>Vzduchotechnika</t>
  </si>
  <si>
    <t>728A</t>
  </si>
  <si>
    <t>VZT - Zař. č. 1 - Řízené větrání (západní část objektu)</t>
  </si>
  <si>
    <t>728B</t>
  </si>
  <si>
    <t>VZT - Zař. č. 2 - Řízené větrání (východní část objektu)</t>
  </si>
  <si>
    <t>728C</t>
  </si>
  <si>
    <t>VZT - Ostatní položky pro celý objekt</t>
  </si>
  <si>
    <t>730.D</t>
  </si>
  <si>
    <t>Ústřední vytápění - demontáže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</si>
  <si>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</si>
  <si>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</si>
  <si>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</si>
  <si>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</si>
  <si>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</si>
  <si>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</si>
  <si>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</si>
  <si>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</si>
  <si>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762</t>
  </si>
  <si>
    <t>Konstrukce tesařské</t>
  </si>
  <si>
    <t>790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</si>
  <si>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</si>
  <si>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</si>
  <si>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</si>
  <si>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</si>
  <si>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</si>
  <si>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</si>
  <si>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</si>
  <si>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</si>
  <si>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</si>
  <si>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</si>
  <si>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</si>
  <si>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</si>
  <si>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</si>
  <si>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</si>
  <si>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</si>
  <si>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</si>
  <si>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</si>
  <si>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</si>
  <si>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</si>
  <si>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</si>
  <si>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</si>
  <si>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</si>
  <si>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</si>
  <si>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</si>
  <si>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</si>
  <si>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</si>
  <si>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</si>
  <si>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</si>
  <si>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</si>
  <si>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</si>
  <si>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</si>
  <si>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</si>
  <si>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</si>
  <si>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</si>
  <si>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952901111R00</t>
  </si>
  <si>
    <t>Vyčištění budov o výšce podlaží do 4 m</t>
  </si>
  <si>
    <t>m2</t>
  </si>
  <si>
    <t>RTS 22/ II</t>
  </si>
  <si>
    <t>RTS 22/ I</t>
  </si>
  <si>
    <t>Práce</t>
  </si>
  <si>
    <t>Běžná</t>
  </si>
  <si>
    <t>POL1_</t>
  </si>
  <si>
    <t>10,87*19+23,206*9,425</t>
  </si>
  <si>
    <t>VV</t>
  </si>
  <si>
    <t>95001</t>
  </si>
  <si>
    <t>Ztížená vodorovná a svislá manipulace</t>
  </si>
  <si>
    <t>kpl</t>
  </si>
  <si>
    <t>Vlastní</t>
  </si>
  <si>
    <t>Indiv</t>
  </si>
  <si>
    <t>95002</t>
  </si>
  <si>
    <t>Vyspravení maleb</t>
  </si>
  <si>
    <t>95003</t>
  </si>
  <si>
    <t>Ochrana konstrukcí a podlah - zakrývání</t>
  </si>
  <si>
    <t>hod</t>
  </si>
  <si>
    <t>999281105R00</t>
  </si>
  <si>
    <t>Přesun hmot pro opravy a údržbu do výšky 6 m</t>
  </si>
  <si>
    <t>t</t>
  </si>
  <si>
    <t>Přesun hmot</t>
  </si>
  <si>
    <t>POL7_</t>
  </si>
  <si>
    <t>713111111RT2</t>
  </si>
  <si>
    <t>Izolace tepelné stropů vrchem kladené volně 2 vrstvy - materiál ve specifikaci</t>
  </si>
  <si>
    <t>10,57*17,6+8,9*22,98</t>
  </si>
  <si>
    <t>713001</t>
  </si>
  <si>
    <t>Úprava stávající foukané izolace - urovnání pro pokládku vaty</t>
  </si>
  <si>
    <t>631521409R</t>
  </si>
  <si>
    <t>Plsť izolační URSA PUREONE DF 39  tl. 200 mm 1250x3800 mm</t>
  </si>
  <si>
    <t>SPCM</t>
  </si>
  <si>
    <t>Specifikace</t>
  </si>
  <si>
    <t>POL3_</t>
  </si>
  <si>
    <t>390,554*2*1,02</t>
  </si>
  <si>
    <t>998713101R00</t>
  </si>
  <si>
    <t>Přesun hmot pro izolace tepelné, výšky do 6 m</t>
  </si>
  <si>
    <t>722174003</t>
  </si>
  <si>
    <t>Potrubí vodovodní plastové PPR svar polyfúze PN 16 D 25x3,5 mm</t>
  </si>
  <si>
    <t>m</t>
  </si>
  <si>
    <t>POL1_7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</si>
  <si>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</si>
  <si>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</si>
  <si>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</si>
  <si>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</si>
  <si>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722181222</t>
  </si>
  <si>
    <t>Ochrana vodovodního potrubí přilepenými termoizolačními trubicemi z PE tl přes 6 do 9 mm DN přes 22 do 45 mm</t>
  </si>
  <si>
    <t>722181251</t>
  </si>
  <si>
    <t>Ochrana vodovodního potrubí přilepenými termoizolačními trubicemi z PE tl přes 20 do 25 mm DN do 22 mm</t>
  </si>
  <si>
    <t>722181252</t>
  </si>
  <si>
    <t>Ochrana vodovodního potrubí přilepenými termoizolačními trubicemi z PE tl přes 20 do 25 mm DN přes 22 do 45 mm</t>
  </si>
  <si>
    <t>722231072</t>
  </si>
  <si>
    <t>Ventil zpětný mosazný G 1/2" PN 10 do 110°C se dvěma závity</t>
  </si>
  <si>
    <t>kus</t>
  </si>
  <si>
    <t>722231073</t>
  </si>
  <si>
    <t>Ventil zpětný mosazný G 3/4" PN 10 do 110°C se dvěma závity</t>
  </si>
  <si>
    <t>722231221</t>
  </si>
  <si>
    <t>Ventil pojistný mosazný G 1/2" PN 6 do 100°C k bojleru s vnitřním x vnějším závitem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</si>
  <si>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</si>
  <si>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</si>
  <si>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</si>
  <si>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</si>
  <si>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722239101</t>
  </si>
  <si>
    <t>Montáž armatur vodovodních se dvěma závity G 1/2"</t>
  </si>
  <si>
    <t>722239102</t>
  </si>
  <si>
    <t>Montáž armatur vodovodních se dvěma závity G 3/4"</t>
  </si>
  <si>
    <t>732421201</t>
  </si>
  <si>
    <t>Čerpadlo teplovodní mokroběžné závitové cirkulační DN 15 výtlak do 1,1 m průtok 0,4 m3/h pro TUV</t>
  </si>
  <si>
    <t>soubor</t>
  </si>
  <si>
    <t>732429212</t>
  </si>
  <si>
    <t>Montáž čerpadla oběhového mokroběžného závitového</t>
  </si>
  <si>
    <t>998722101</t>
  </si>
  <si>
    <t>Přesun hmot tonážní pro vnitřní vodovod v objektech v do 6 m</t>
  </si>
  <si>
    <t>1</t>
  </si>
  <si>
    <t>Demontáže a úpravy stávajícího odvětrání sociálních zařízení a kuchyně</t>
  </si>
  <si>
    <t>1.01</t>
  </si>
  <si>
    <t>VZT jednotka se zpětným získáváním tepla rekuperací, s integrovanými el. předehřívačem a ohřívačemúčinnost rekuperace min. 80 %Qo=Qp=245 m3/h, Pst min = 200 Pa(230V, 50 Hz, 240 W)El.</t>
  </si>
  <si>
    <t>1.02</t>
  </si>
  <si>
    <t>Přívodní talířový ventil kovový, d100 mm, vč. montážního kroužku</t>
  </si>
  <si>
    <t>ks</t>
  </si>
  <si>
    <t>1.03</t>
  </si>
  <si>
    <t>Přívodní talířový ventil kovový, d125 mm, vč. montážního kroužku</t>
  </si>
  <si>
    <t>1.04</t>
  </si>
  <si>
    <t>Přívodní talířový ventil kovový, d160 mm, vč. montážního kroužku</t>
  </si>
  <si>
    <t>1.05</t>
  </si>
  <si>
    <t>Odvodní talířový ventil kovový, d100 mm, vč. montážního kroužku</t>
  </si>
  <si>
    <t>1.06</t>
  </si>
  <si>
    <t>Odvodní talířový ventil kovový, d125 mm, vč. montážního kroužku</t>
  </si>
  <si>
    <t>1.07</t>
  </si>
  <si>
    <t>Odvodní talířový ventil kovový, d160 mm, vč. montážního kroužku</t>
  </si>
  <si>
    <t>1.08</t>
  </si>
  <si>
    <t>Cirkulační digestoř</t>
  </si>
  <si>
    <t>1.09</t>
  </si>
  <si>
    <t>Tlumič hluku do kruhového potrubí o 200 mm, délka 600 mmMateriál: pozinkovaná ocel</t>
  </si>
  <si>
    <t>1.10</t>
  </si>
  <si>
    <t>Kouřové čidlo do potrubí</t>
  </si>
  <si>
    <t>1.11</t>
  </si>
  <si>
    <t>Protidešťová žaluzie pro potrubí pr. 200 mm, plast</t>
  </si>
  <si>
    <t>1.12</t>
  </si>
  <si>
    <t>Protidešťová stříška pro potrubí pr. 200 mm, materiál: pozinkovaná ocel</t>
  </si>
  <si>
    <t>1.13</t>
  </si>
  <si>
    <t>Střešní průchodka pro potrubí pr. 200 mm, pro šikmou střechumateriál: pozinkovaná ocel</t>
  </si>
  <si>
    <t>1.14</t>
  </si>
  <si>
    <t>Odbočka jednostranná 90° - D200/200mm Materiál: pozinkovaná ocel</t>
  </si>
  <si>
    <t>1.15</t>
  </si>
  <si>
    <t>Odbočka jednostranná 45° - D125/100mm Materiál: pozinkovaná ocel</t>
  </si>
  <si>
    <t>1.16</t>
  </si>
  <si>
    <t>Odbočka jednostranná 45° - D160/100mm Materiál: pozinkovaná ocel</t>
  </si>
  <si>
    <t>1.17</t>
  </si>
  <si>
    <t>Odbočka jednostranná 45° - D160/125mm Materiál: pozinkovaná ocel</t>
  </si>
  <si>
    <t>1.18</t>
  </si>
  <si>
    <t>Odbočka jednostranná 45° - D160/160mm Materiál: pozinkovaná ocel</t>
  </si>
  <si>
    <t>1.19</t>
  </si>
  <si>
    <t>Přechod symetrický D200/D160Materiál: pozinkovaná ocel</t>
  </si>
  <si>
    <t>1.20</t>
  </si>
  <si>
    <t>Přechod symetrický D200/D125Materiál: pozinkovaná ocel</t>
  </si>
  <si>
    <t>1.21</t>
  </si>
  <si>
    <t>Oblouk segmentový 90° - D200mmMateriál: pozinkovaná ocel</t>
  </si>
  <si>
    <t>1.22</t>
  </si>
  <si>
    <t>Záslepka potrubní d200 s odvodem kondenzátu</t>
  </si>
  <si>
    <t>1.23</t>
  </si>
  <si>
    <t>Falcované potrubí rovné D200mmMateriál: pozinkovaná ocel</t>
  </si>
  <si>
    <t>1.24</t>
  </si>
  <si>
    <t>Kaučuková izolace potrubí</t>
  </si>
  <si>
    <t>1.25</t>
  </si>
  <si>
    <t>Hadice vzduchotechnická jm. pr.100 mm laminátová velmi odolná s kostrou ocelového drátu spirálně vinutou mezi dvěma vrstvami několikavrstvého Al laminátu, s tepelnou izolací z minerální vaty tl. 25</t>
  </si>
  <si>
    <t>1.26</t>
  </si>
  <si>
    <t>Hadice vzduchotechnická jm. pr.125 mm laminátová velmi odolná s kostrou ocelového drátu spirálně vinutou mezi dvěma vrstvami několikavrstvého Al laminátu, s tepelnou izolací z minerální vaty tl. 25</t>
  </si>
  <si>
    <t>1.27</t>
  </si>
  <si>
    <t>Hadice vzduchotechnická jm. pr.160 mm laminátová velmi odolná s kostrou ocelového drátu spirálně vinutou mezi dvěma vrstvami několikavrstvého Al laminátu, s tepelnou izolací z minerální vaty tl. 25</t>
  </si>
  <si>
    <t>1.28</t>
  </si>
  <si>
    <t>Hadice vzduchotechnická jm. pr.200 mm laminátová velmi odolná s kostrou ocelového drátu spirálně vinutou mezi dvěma vrstvami několikavrstvého Al laminátu, s tepelnou izolací z minerální vaty tl. 25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</si>
  <si>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</si>
  <si>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</si>
  <si>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</si>
  <si>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</si>
  <si>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</si>
  <si>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</si>
  <si>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</si>
  <si>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</si>
  <si>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</si>
  <si>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</si>
  <si>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</si>
  <si>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Protidešťová žaluzie pro potrubí pr. 100x300, pozinkovaná ocel</t>
  </si>
  <si>
    <t>2.12</t>
  </si>
  <si>
    <t>2.13</t>
  </si>
  <si>
    <t>2.14</t>
  </si>
  <si>
    <t>2.15</t>
  </si>
  <si>
    <t>Odbočka jednostranná 45° - D100/100mm Materiál: pozinkovaná ocel</t>
  </si>
  <si>
    <t>2.16</t>
  </si>
  <si>
    <t>2.17</t>
  </si>
  <si>
    <t>2.18</t>
  </si>
  <si>
    <t>2.19</t>
  </si>
  <si>
    <t>2.20</t>
  </si>
  <si>
    <t>2.21</t>
  </si>
  <si>
    <t>2.22</t>
  </si>
  <si>
    <t>2.23</t>
  </si>
  <si>
    <t>Přechod potrubní D200/100x300, délka 300</t>
  </si>
  <si>
    <t>2.24</t>
  </si>
  <si>
    <t>potrubí vzduchotechnické hranaté 100x300mmMateriál: pozinkovaná ocel</t>
  </si>
  <si>
    <t>2.25</t>
  </si>
  <si>
    <t>2.26</t>
  </si>
  <si>
    <t>2.27</t>
  </si>
  <si>
    <t>2.28</t>
  </si>
  <si>
    <t>2.29</t>
  </si>
  <si>
    <t>2.30</t>
  </si>
  <si>
    <t>Odbočka jednostranná 45° - D125/125mm Materiál: pozinkovaná ocel</t>
  </si>
  <si>
    <t>R-položka</t>
  </si>
  <si>
    <t>POL12_1</t>
  </si>
  <si>
    <t>-</t>
  </si>
  <si>
    <t>Autorizované uvedení do provozu</t>
  </si>
  <si>
    <t>Dopojení a úprava ZTI</t>
  </si>
  <si>
    <t>Montážní a těsnící materiál</t>
  </si>
  <si>
    <t>kg</t>
  </si>
  <si>
    <t>Uvedení do provozu vč. zaregulování systému</t>
  </si>
  <si>
    <t>Oplechování prostupu VZT potrubí střechou</t>
  </si>
  <si>
    <t>Zhotovení prostupu obvodou stěnou</t>
  </si>
  <si>
    <t>Stavební výpomoci</t>
  </si>
  <si>
    <t>Elektroinstalace, el. zapojení jednotky a příslušenství</t>
  </si>
  <si>
    <t>Doprava na stavbu</t>
  </si>
  <si>
    <t>Dokumentace skutečného provedení</t>
  </si>
  <si>
    <t>Výrobní a dílenská dokumentace</t>
  </si>
  <si>
    <t>713461871</t>
  </si>
  <si>
    <t>Odstranění izolace tepelné potrubí a ohybů návlekovými izolačními pouzdry</t>
  </si>
  <si>
    <t>722170804</t>
  </si>
  <si>
    <t>Demontáž rozvodů vody z plastů D přes 25 do 50</t>
  </si>
  <si>
    <t>730.D.001</t>
  </si>
  <si>
    <t>Ekologická likvidace demontovaného zařízení</t>
  </si>
  <si>
    <t>730.D.002</t>
  </si>
  <si>
    <t>Demontáž odkouření kotle</t>
  </si>
  <si>
    <t>731200823</t>
  </si>
  <si>
    <t>Demontáž kotle ocelového na plynná nebo kapalná paliva výkon do 25 kW</t>
  </si>
  <si>
    <t>731391811</t>
  </si>
  <si>
    <t>Vypuštění vody z kotle samospádem pl kotle do 5 m2</t>
  </si>
  <si>
    <t>732320812</t>
  </si>
  <si>
    <t>Demontáž nádrže beztlaké nebo tlakové odpojení od rozvodů potrubí obsah do 100 l</t>
  </si>
  <si>
    <t>732390851</t>
  </si>
  <si>
    <t>Sejmutí odpojených nádrží z konzol na podlahu obsah do 50 l</t>
  </si>
  <si>
    <t>732420811</t>
  </si>
  <si>
    <t>Demontáž čerpadla oběhového DN 25</t>
  </si>
  <si>
    <t>732890801</t>
  </si>
  <si>
    <t>Přesun demontovaných strojoven vodorovně 100 m v objektech v do 6 m</t>
  </si>
  <si>
    <t>733290801</t>
  </si>
  <si>
    <t>Demontáž potrubí měděného D do 35x1,5 mm</t>
  </si>
  <si>
    <t>734160812</t>
  </si>
  <si>
    <t>Demontáž odvaděče kondenzátu DN do 25</t>
  </si>
  <si>
    <t>734200822</t>
  </si>
  <si>
    <t>Demontáž armatury závitové se dvěma závity přes G 1/2 do G 1</t>
  </si>
  <si>
    <t>731.001</t>
  </si>
  <si>
    <t>Sestava - Vnitřní jednotka TČ pro systém split pro vytápění a ohřev TV, s integrovaným elektrokotlem 9 kW, vestavěný ohřívač TV o objemu 180 l, expanzní nádoba 10 l, (400V, 50 Hz, 9 kW), třída sez.</t>
  </si>
  <si>
    <t>732.002</t>
  </si>
  <si>
    <t>Venkovní jednotka TČ typu split jmen. topný výkon 8 kW, (230V, 50 Hz, cca 1,93 kW), třída sezónní energetické účinnosti pro prům. podnebí A++ (při teplotě 55°C) - cena součástí položky 731.001</t>
  </si>
  <si>
    <t>732.003</t>
  </si>
  <si>
    <t>Konzole na zeď pro TČ</t>
  </si>
  <si>
    <t>732.004</t>
  </si>
  <si>
    <t>Montáž tepelného čerpadla</t>
  </si>
  <si>
    <t>732.005</t>
  </si>
  <si>
    <t>Autorizované uvedení TČ do provozu</t>
  </si>
  <si>
    <t>732.006</t>
  </si>
  <si>
    <t>Chladivové potrubí Cu 5/8" + Cu 3/8"</t>
  </si>
  <si>
    <t>bm</t>
  </si>
  <si>
    <t>732.007</t>
  </si>
  <si>
    <t>Doplnění chladiva R410A</t>
  </si>
  <si>
    <t>732.008</t>
  </si>
  <si>
    <t>Bezpečnostní sada - PV, AOV, manometr - dodávka vnitřní jednotky TČ</t>
  </si>
  <si>
    <t>732.009</t>
  </si>
  <si>
    <t>Vyhřívaný odvod kondenzátu (10 m)</t>
  </si>
  <si>
    <t>732.010</t>
  </si>
  <si>
    <t>Prodloužená záruka TČ - 10 let</t>
  </si>
  <si>
    <t>998731101</t>
  </si>
  <si>
    <t>Přesun hmot tonážní pro kotelny v objektech v do 6 m</t>
  </si>
  <si>
    <t>732231100</t>
  </si>
  <si>
    <t>Akumulační nádrž topné vody bez výměníku PN 0,3 o objemu 120 l</t>
  </si>
  <si>
    <t>732231110.1</t>
  </si>
  <si>
    <t>Montáž akumulační nádoby</t>
  </si>
  <si>
    <t>732331611</t>
  </si>
  <si>
    <t>Nádoba tlaková expanzní pro topnou a chladicí soustavu s membránou závitové připojení PN 0,6 o objemu 8 l</t>
  </si>
  <si>
    <t>732331777</t>
  </si>
  <si>
    <t>Příslušenství k expanzním nádobám bezpečnostní uzávěr G 3/4 k měření tlaku</t>
  </si>
  <si>
    <t>732421402</t>
  </si>
  <si>
    <t>Čerpadlo teplovodní mokroběžné závitové oběhové DN 25 výtlak do 4,0 m průtok 2,2 m3/h pro vytápění</t>
  </si>
  <si>
    <t>998732101</t>
  </si>
  <si>
    <t>Přesun hmot tonážní pro strojovny v objektech v do 6 m</t>
  </si>
  <si>
    <t>733141102</t>
  </si>
  <si>
    <t>Odvzdušňovací nádoba z trubek do DN 50</t>
  </si>
  <si>
    <t>733223303</t>
  </si>
  <si>
    <t>Potrubí měděné tvrdé spojované lisováním D 22x1 mm</t>
  </si>
  <si>
    <t>733223304</t>
  </si>
  <si>
    <t>Potrubí měděné tvrdé spojované lisováním D 28x1,5 mm</t>
  </si>
  <si>
    <t>733811241</t>
  </si>
  <si>
    <t>Ochrana potrubí ústředního vytápění termoizolačními trubicemi z PE tl přes 13 do 20 mm DN do 22 mm</t>
  </si>
  <si>
    <t>733811252</t>
  </si>
  <si>
    <t>Ochrana potrubí ústředního vytápění termoizolačními trubicemi z PE tl přes 20 do 25 mm DN přes 32 do 45 mm</t>
  </si>
  <si>
    <t>998733101</t>
  </si>
  <si>
    <t>Přesun hmot tonážní pro rozvody potrubí v objektech v do 6 m</t>
  </si>
  <si>
    <t>734.001</t>
  </si>
  <si>
    <t>Odkalovač odstředivý s magnetem G 3/4</t>
  </si>
  <si>
    <t>734209102</t>
  </si>
  <si>
    <t>Montáž armatury závitové s jedním závitem G 3/8</t>
  </si>
  <si>
    <t>734209114</t>
  </si>
  <si>
    <t>Montáž armatury závitové s dvěma závity G 3/4</t>
  </si>
  <si>
    <t>734209115</t>
  </si>
  <si>
    <t>Montáž armatury závitové s dvěma závity G 1</t>
  </si>
  <si>
    <t>734211119</t>
  </si>
  <si>
    <t>Ventil závitový odvzdušňovací G 3/8 PN 14 do 120°C</t>
  </si>
  <si>
    <t>734261235</t>
  </si>
  <si>
    <t>Šroubení topenářské přímé G 1 PN 16 do 120°C</t>
  </si>
  <si>
    <t>734291122</t>
  </si>
  <si>
    <t>Kohout plnící a vypouštěcí G 3/8 PN 10 do 90°C závitový</t>
  </si>
  <si>
    <t>734291264</t>
  </si>
  <si>
    <t>Filtr závitový přímý G 1 PN 30 do 110°C s vnitřními závity</t>
  </si>
  <si>
    <t>734292714</t>
  </si>
  <si>
    <t>Kohout kulový přímý G 3/4 PN 42 do 185°C vnitřní závit</t>
  </si>
  <si>
    <t>734292715</t>
  </si>
  <si>
    <t>Kohout kulový přímý G 1 PN 42 do 185°C vnitřní závit</t>
  </si>
  <si>
    <t>998734101</t>
  </si>
  <si>
    <t>Přesun hmot tonážní pro armatury v objektech v do 6 m</t>
  </si>
  <si>
    <t>762595000R00</t>
  </si>
  <si>
    <t>Spojovací a ochranné prostředky k položení podlah</t>
  </si>
  <si>
    <t>m3</t>
  </si>
  <si>
    <t>780*0,06*0,04</t>
  </si>
  <si>
    <t>10,545</t>
  </si>
  <si>
    <t>762811210R00</t>
  </si>
  <si>
    <t>Montáž záklopu, vrchní na sraz, hrubá prkna</t>
  </si>
  <si>
    <t>762911111R00</t>
  </si>
  <si>
    <t>Impregnace řeziva máčením Bochemit QB</t>
  </si>
  <si>
    <t>prkna : 390,554*2*1,15</t>
  </si>
  <si>
    <t>lať : 780*(0,06*2+0,04*2)*1,1</t>
  </si>
  <si>
    <t>762001</t>
  </si>
  <si>
    <t>Montáž roznášecího roštu pod záklop</t>
  </si>
  <si>
    <t>60510055R</t>
  </si>
  <si>
    <t>Lať surová SM jakost I-II 40 x 60 mm, 4 m</t>
  </si>
  <si>
    <t>60510991R</t>
  </si>
  <si>
    <t>Prkno stavební SM tl. 25 mm, 3 až 5 m šírkově tříděné</t>
  </si>
  <si>
    <t>390,554*0,025*1,08</t>
  </si>
  <si>
    <t>998762102R00</t>
  </si>
  <si>
    <t>Přesun hmot pro tesařské konstrukce, výšky do 12 m</t>
  </si>
  <si>
    <t>0001</t>
  </si>
  <si>
    <t>Vypouštění, napouštění systému, odvzdušnění</t>
  </si>
  <si>
    <t>h</t>
  </si>
  <si>
    <t>0002</t>
  </si>
  <si>
    <t>0003</t>
  </si>
  <si>
    <t>Topná zkouška</t>
  </si>
  <si>
    <t>POL3_0</t>
  </si>
  <si>
    <t>0004</t>
  </si>
  <si>
    <t>Montážní, spotřební a těsnící materiál</t>
  </si>
  <si>
    <t>0005</t>
  </si>
  <si>
    <t>Koordinační činnost</t>
  </si>
  <si>
    <t>0006</t>
  </si>
  <si>
    <t>0007</t>
  </si>
  <si>
    <t>Doprava</t>
  </si>
  <si>
    <t>0008</t>
  </si>
  <si>
    <t>Elektrické připojení (silnoproud, slaboproud)</t>
  </si>
  <si>
    <t>0009</t>
  </si>
  <si>
    <t>Úprava stávajících elektroměrů</t>
  </si>
  <si>
    <t>979094211R00</t>
  </si>
  <si>
    <t>Nakládání nebo překládání vybourané suti</t>
  </si>
  <si>
    <t>Přesun suti</t>
  </si>
  <si>
    <t>POL8_</t>
  </si>
  <si>
    <t>979017111R00</t>
  </si>
  <si>
    <t>Svislé přemístění suti nošením na H do 3,5 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</si>
  <si>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</si>
  <si>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</si>
  <si>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</si>
  <si>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</si>
  <si>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</si>
  <si>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</si>
  <si>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</si>
  <si>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</si>
  <si>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</si>
  <si>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</si>
  <si>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</si>
  <si>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</si>
  <si>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</si>
  <si>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</si>
  <si>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POL99_8</t>
  </si>
  <si>
    <t>005122010R</t>
  </si>
  <si>
    <t xml:space="preserve">Provoz objednatele </t>
  </si>
  <si>
    <t>005124010R</t>
  </si>
  <si>
    <t>SUM</t>
  </si>
  <si>
    <t>Poznámky uchazeče k zadání</t>
  </si>
  <si>
    <t>POPUZIV</t>
  </si>
  <si>
    <t>END</t>
  </si>
  <si>
    <t>13,3*17</t>
  </si>
  <si>
    <t>13,3*12,9</t>
  </si>
  <si>
    <t>631521406R</t>
  </si>
  <si>
    <t>Plsť izolační URSA PUREONE DF 39  tl. 140 mm 1250x5800 mm</t>
  </si>
  <si>
    <t>171,57*1,02</t>
  </si>
  <si>
    <t>631521407R</t>
  </si>
  <si>
    <t>Plsť izolační URSA PUREONE DF 39  tl. 160 mm 1250x5200 mm</t>
  </si>
  <si>
    <t>VZT jednotka se zpětným získáváním tepla rekuperací, s integrovanými el. předehřívačem a ohřívačemúčinnost rekuperace min. 80 %Qo=Qp=325 m3/h, Pst min = 200 Pa(230V, 50 Hz, 340 W)El.</t>
  </si>
  <si>
    <t>Odbočka jednostranná 90° - D125/100mm Materiál: pozinkovaná ocel</t>
  </si>
  <si>
    <t>Odbočka jednostranná 90° - D200/100mm Materiál: pozinkovaná ocel</t>
  </si>
  <si>
    <t>Odbočka jednostranná 45° - D200/125mm Materiál: pozinkovaná ocel</t>
  </si>
  <si>
    <t>Přechod symetrický D250/D200Materiál: pozinkovaná ocel</t>
  </si>
  <si>
    <t>Oblouk segmentový 45° - D200mmMateriál: pozinkovaná ocel</t>
  </si>
  <si>
    <t>1.29</t>
  </si>
  <si>
    <t>1.30</t>
  </si>
  <si>
    <t>1.31</t>
  </si>
  <si>
    <t>1.32</t>
  </si>
  <si>
    <t>1.33</t>
  </si>
  <si>
    <t>1.34</t>
  </si>
  <si>
    <t>Pol__0001</t>
  </si>
  <si>
    <t>345*0,06*0,04</t>
  </si>
  <si>
    <t>4,6324</t>
  </si>
  <si>
    <t>prkna : 171,57*2*1,15</t>
  </si>
  <si>
    <t>lať : 345*(0,06*2+0,04*2)*1,1</t>
  </si>
  <si>
    <t>171,57*0,025*1,08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</si>
</sst>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SUMIF(F64:F80,A16,I64:I80)+SUMIF(F64:F80,"PSU",I64:I80)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SUMIF(F64:F80,A17,I64:I80)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SUMIF(F64:F80,A18,I64:I80)</f>
        <v>0</v>
      </c>
      <c r="J18" s="85"/>
    </row>
    <row r="19" spans="1:10" ht="23.25" customHeight="1" x14ac:dyDescent="0.2">
      <c r="A19" s="194" t="s">
        <v>109</v>
      </c>
      <c r="B19" s="38" t="s">
        <v>29</v>
      </c>
      <c r="C19" s="62"/>
      <c r="D19" s="63"/>
      <c r="E19" s="83"/>
      <c r="F19" s="84"/>
      <c r="G19" s="83"/>
      <c r="H19" s="84"/>
      <c r="I19" s="83">
        <f>SUMIF(F64:F80,A19,I64:I80)</f>
        <v>0</v>
      </c>
      <c r="J19" s="85"/>
    </row>
    <row r="20" spans="1:10" ht="23.25" customHeight="1" x14ac:dyDescent="0.2">
      <c r="A20" s="194" t="s">
        <v>110</v>
      </c>
      <c r="B20" s="38" t="s">
        <v>30</v>
      </c>
      <c r="C20" s="62"/>
      <c r="D20" s="63"/>
      <c r="E20" s="83"/>
      <c r="F20" s="84"/>
      <c r="G20" s="83"/>
      <c r="H20" s="84"/>
      <c r="I20" s="83">
        <f>SUMIF(F64:F80,A20,I64:I80)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'01 1.1 Pol'!AE203+'02 2.1 Pol'!AE177+'03 3.1 Pol'!AE177+'04 4.1 Pol'!AE177</f>
        <v>0</v>
      </c>
      <c r="G39" s="147">
        <f>'01 1.1 Pol'!AF203+'02 2.1 Pol'!AF177+'03 3.1 Pol'!AF177+'04 4.1 Pol'!AF177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47</v>
      </c>
      <c r="C40" s="151" t="s">
        <v>48</v>
      </c>
      <c r="D40" s="151"/>
      <c r="E40" s="151"/>
      <c r="F40" s="152">
        <f>'01 1.1 Pol'!AE203</f>
        <v>0</v>
      </c>
      <c r="G40" s="153">
        <f>'01 1.1 Pol'!AF203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49</v>
      </c>
      <c r="C41" s="145" t="s">
        <v>50</v>
      </c>
      <c r="D41" s="145"/>
      <c r="E41" s="145"/>
      <c r="F41" s="156">
        <f>'01 1.1 Pol'!AE203</f>
        <v>0</v>
      </c>
      <c r="G41" s="148">
        <f>'01 1.1 Pol'!AF203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2</v>
      </c>
      <c r="B42" s="150" t="s">
        <v>51</v>
      </c>
      <c r="C42" s="151" t="s">
        <v>52</v>
      </c>
      <c r="D42" s="151"/>
      <c r="E42" s="151"/>
      <c r="F42" s="152">
        <f>'02 2.1 Pol'!AE177</f>
        <v>0</v>
      </c>
      <c r="G42" s="153">
        <f>'02 2.1 Pol'!AF177</f>
        <v>0</v>
      </c>
      <c r="H42" s="153">
        <f>(F42*SazbaDPH1/100)+(G42*SazbaDPH2/100)</f>
        <v>0</v>
      </c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53</v>
      </c>
      <c r="C43" s="145" t="s">
        <v>52</v>
      </c>
      <c r="D43" s="145"/>
      <c r="E43" s="145"/>
      <c r="F43" s="156">
        <f>'02 2.1 Pol'!AE177</f>
        <v>0</v>
      </c>
      <c r="G43" s="148">
        <f>'02 2.1 Pol'!AF177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2</v>
      </c>
      <c r="B44" s="150" t="s">
        <v>54</v>
      </c>
      <c r="C44" s="151" t="s">
        <v>55</v>
      </c>
      <c r="D44" s="151"/>
      <c r="E44" s="151"/>
      <c r="F44" s="152">
        <f>'03 3.1 Pol'!AE177</f>
        <v>0</v>
      </c>
      <c r="G44" s="153">
        <f>'03 3.1 Pol'!AF177</f>
        <v>0</v>
      </c>
      <c r="H44" s="153">
        <f>(F44*SazbaDPH1/100)+(G44*SazbaDPH2/100)</f>
        <v>0</v>
      </c>
      <c r="I44" s="153">
        <f>F44+G44+H44</f>
        <v>0</v>
      </c>
      <c r="J44" s="154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55</v>
      </c>
      <c r="D45" s="145"/>
      <c r="E45" s="145"/>
      <c r="F45" s="156">
        <f>'03 3.1 Pol'!AE177</f>
        <v>0</v>
      </c>
      <c r="G45" s="148">
        <f>'03 3.1 Pol'!AF177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2</v>
      </c>
      <c r="B46" s="150" t="s">
        <v>57</v>
      </c>
      <c r="C46" s="151" t="s">
        <v>58</v>
      </c>
      <c r="D46" s="151"/>
      <c r="E46" s="151"/>
      <c r="F46" s="152">
        <f>'04 4.1 Pol'!AE177</f>
        <v>0</v>
      </c>
      <c r="G46" s="153">
        <f>'04 4.1 Pol'!AF177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59</v>
      </c>
      <c r="C47" s="145" t="s">
        <v>58</v>
      </c>
      <c r="D47" s="145"/>
      <c r="E47" s="145"/>
      <c r="F47" s="156">
        <f>'04 4.1 Pol'!AE177</f>
        <v>0</v>
      </c>
      <c r="G47" s="148">
        <f>'04 4.1 Pol'!AF177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/>
      <c r="B48" s="157" t="s">
        <v>60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64</v>
      </c>
      <c r="B51" t="s">
        <v>65</v>
      </c>
    </row>
    <row r="52" spans="1:10" x14ac:dyDescent="0.2">
      <c r="A52" t="s">
        <v>66</v>
      </c>
      <c r="B52" t="s">
        <v>67</v>
      </c>
    </row>
    <row r="53" spans="1:10" x14ac:dyDescent="0.2">
      <c r="A53" t="s">
        <v>64</v>
      </c>
      <c r="B53" t="s">
        <v>68</v>
      </c>
    </row>
    <row r="54" spans="1:10" x14ac:dyDescent="0.2">
      <c r="A54" t="s">
        <v>66</v>
      </c>
      <c r="B54" t="s">
        <v>69</v>
      </c>
    </row>
    <row r="55" spans="1:10" x14ac:dyDescent="0.2">
      <c r="A55" t="s">
        <v>64</v>
      </c>
      <c r="B55" t="s">
        <v>70</v>
      </c>
    </row>
    <row r="56" spans="1:10" x14ac:dyDescent="0.2">
      <c r="A56" t="s">
        <v>66</v>
      </c>
      <c r="B56" t="s">
        <v>71</v>
      </c>
    </row>
    <row r="57" spans="1:10" x14ac:dyDescent="0.2">
      <c r="A57" t="s">
        <v>64</v>
      </c>
      <c r="B57" t="s">
        <v>72</v>
      </c>
    </row>
    <row r="58" spans="1:10" x14ac:dyDescent="0.2">
      <c r="A58" t="s">
        <v>66</v>
      </c>
      <c r="B58" t="s">
        <v>73</v>
      </c>
    </row>
    <row r="61" spans="1:10" ht="15.75" x14ac:dyDescent="0.25">
      <c r="B61" s="173" t="s">
        <v>74</v>
      </c>
    </row>
    <row r="63" spans="1:10" ht="25.5" customHeight="1" x14ac:dyDescent="0.2">
      <c r="A63" s="175"/>
      <c r="B63" s="178" t="s">
        <v>18</v>
      </c>
      <c r="C63" s="178" t="s">
        <v>6</v>
      </c>
      <c r="D63" s="179"/>
      <c r="E63" s="179"/>
      <c r="F63" s="180" t="s">
        <v>75</v>
      </c>
      <c r="G63" s="180"/>
      <c r="H63" s="180"/>
      <c r="I63" s="180" t="s">
        <v>31</v>
      </c>
      <c r="J63" s="180" t="s">
        <v>0</v>
      </c>
    </row>
    <row r="64" spans="1:10" ht="36.75" customHeight="1" x14ac:dyDescent="0.2">
      <c r="A64" s="176"/>
      <c r="B64" s="181" t="s">
        <v>76</v>
      </c>
      <c r="C64" s="182" t="s">
        <v>77</v>
      </c>
      <c r="D64" s="183"/>
      <c r="E64" s="183"/>
      <c r="F64" s="190" t="s">
        <v>26</v>
      </c>
      <c r="G64" s="191"/>
      <c r="H64" s="191"/>
      <c r="I64" s="191">
        <f>'01 1.1 Pol'!G8+'02 2.1 Pol'!G8+'03 3.1 Pol'!G8+'04 4.1 Pol'!G8</f>
        <v>0</v>
      </c>
      <c r="J64" s="187" t="str">
        <f>IF(I81=0,"",I64/I81*100)</f>
        <v/>
      </c>
    </row>
    <row r="65" spans="1:10" ht="36.75" customHeight="1" x14ac:dyDescent="0.2">
      <c r="A65" s="176"/>
      <c r="B65" s="181" t="s">
        <v>78</v>
      </c>
      <c r="C65" s="182" t="s">
        <v>79</v>
      </c>
      <c r="D65" s="183"/>
      <c r="E65" s="183"/>
      <c r="F65" s="190" t="s">
        <v>26</v>
      </c>
      <c r="G65" s="191"/>
      <c r="H65" s="191"/>
      <c r="I65" s="191">
        <f>'01 1.1 Pol'!G14+'02 2.1 Pol'!G14+'03 3.1 Pol'!G14+'04 4.1 Pol'!G14</f>
        <v>0</v>
      </c>
      <c r="J65" s="187" t="str">
        <f>IF(I81=0,"",I65/I81*100)</f>
        <v/>
      </c>
    </row>
    <row r="66" spans="1:10" ht="36.75" customHeight="1" x14ac:dyDescent="0.2">
      <c r="A66" s="176"/>
      <c r="B66" s="181" t="s">
        <v>80</v>
      </c>
      <c r="C66" s="182" t="s">
        <v>81</v>
      </c>
      <c r="D66" s="183"/>
      <c r="E66" s="183"/>
      <c r="F66" s="190" t="s">
        <v>27</v>
      </c>
      <c r="G66" s="191"/>
      <c r="H66" s="191"/>
      <c r="I66" s="191">
        <f>'01 1.1 Pol'!G16+'02 2.1 Pol'!G16+'03 3.1 Pol'!G16+'04 4.1 Pol'!G16</f>
        <v>0</v>
      </c>
      <c r="J66" s="187" t="str">
        <f>IF(I81=0,"",I66/I81*100)</f>
        <v/>
      </c>
    </row>
    <row r="67" spans="1:10" ht="36.75" customHeight="1" x14ac:dyDescent="0.2">
      <c r="A67" s="176"/>
      <c r="B67" s="181" t="s">
        <v>82</v>
      </c>
      <c r="C67" s="182" t="s">
        <v>83</v>
      </c>
      <c r="D67" s="183"/>
      <c r="E67" s="183"/>
      <c r="F67" s="190" t="s">
        <v>27</v>
      </c>
      <c r="G67" s="191"/>
      <c r="H67" s="191"/>
      <c r="I67" s="191">
        <f>'01 1.1 Pol'!G23+'02 2.1 Pol'!G25+'03 3.1 Pol'!G25+'04 4.1 Pol'!G25</f>
        <v>0</v>
      </c>
      <c r="J67" s="187" t="str">
        <f>IF(I81=0,"",I67/I81*100)</f>
        <v/>
      </c>
    </row>
    <row r="68" spans="1:10" ht="36.75" customHeight="1" x14ac:dyDescent="0.2">
      <c r="A68" s="176"/>
      <c r="B68" s="181" t="s">
        <v>84</v>
      </c>
      <c r="C68" s="182" t="s">
        <v>85</v>
      </c>
      <c r="D68" s="183"/>
      <c r="E68" s="183"/>
      <c r="F68" s="190" t="s">
        <v>27</v>
      </c>
      <c r="G68" s="191"/>
      <c r="H68" s="191"/>
      <c r="I68" s="191">
        <f>'01 1.1 Pol'!G40+'02 2.1 Pol'!G42+'03 3.1 Pol'!G42+'04 4.1 Pol'!G42</f>
        <v>0</v>
      </c>
      <c r="J68" s="187" t="str">
        <f>IF(I81=0,"",I68/I81*100)</f>
        <v/>
      </c>
    </row>
    <row r="69" spans="1:10" ht="36.75" customHeight="1" x14ac:dyDescent="0.2">
      <c r="A69" s="176"/>
      <c r="B69" s="181" t="s">
        <v>86</v>
      </c>
      <c r="C69" s="182" t="s">
        <v>87</v>
      </c>
      <c r="D69" s="183"/>
      <c r="E69" s="183"/>
      <c r="F69" s="190" t="s">
        <v>27</v>
      </c>
      <c r="G69" s="191"/>
      <c r="H69" s="191"/>
      <c r="I69" s="191">
        <f>'01 1.1 Pol'!G42</f>
        <v>0</v>
      </c>
      <c r="J69" s="187" t="str">
        <f>IF(I81=0,"",I69/I81*100)</f>
        <v/>
      </c>
    </row>
    <row r="70" spans="1:10" ht="36.75" customHeight="1" x14ac:dyDescent="0.2">
      <c r="A70" s="176"/>
      <c r="B70" s="181" t="s">
        <v>88</v>
      </c>
      <c r="C70" s="182" t="s">
        <v>89</v>
      </c>
      <c r="D70" s="183"/>
      <c r="E70" s="183"/>
      <c r="F70" s="190" t="s">
        <v>27</v>
      </c>
      <c r="G70" s="191"/>
      <c r="H70" s="191"/>
      <c r="I70" s="191">
        <f>'01 1.1 Pol'!G71</f>
        <v>0</v>
      </c>
      <c r="J70" s="187" t="str">
        <f>IF(I81=0,"",I70/I81*100)</f>
        <v/>
      </c>
    </row>
    <row r="71" spans="1:10" ht="36.75" customHeight="1" x14ac:dyDescent="0.2">
      <c r="A71" s="176"/>
      <c r="B71" s="181" t="s">
        <v>90</v>
      </c>
      <c r="C71" s="182" t="s">
        <v>91</v>
      </c>
      <c r="D71" s="183"/>
      <c r="E71" s="183"/>
      <c r="F71" s="190" t="s">
        <v>27</v>
      </c>
      <c r="G71" s="191"/>
      <c r="H71" s="191"/>
      <c r="I71" s="191">
        <f>'01 1.1 Pol'!G103</f>
        <v>0</v>
      </c>
      <c r="J71" s="187" t="str">
        <f>IF(I81=0,"",I71/I81*100)</f>
        <v/>
      </c>
    </row>
    <row r="72" spans="1:10" ht="36.75" customHeight="1" x14ac:dyDescent="0.2">
      <c r="A72" s="176"/>
      <c r="B72" s="181" t="s">
        <v>92</v>
      </c>
      <c r="C72" s="182" t="s">
        <v>93</v>
      </c>
      <c r="D72" s="183"/>
      <c r="E72" s="183"/>
      <c r="F72" s="190" t="s">
        <v>27</v>
      </c>
      <c r="G72" s="191"/>
      <c r="H72" s="191"/>
      <c r="I72" s="191">
        <f>'01 1.1 Pol'!G115+'02 2.1 Pol'!G89+'03 3.1 Pol'!G89+'04 4.1 Pol'!G89</f>
        <v>0</v>
      </c>
      <c r="J72" s="187" t="str">
        <f>IF(I81=0,"",I72/I81*100)</f>
        <v/>
      </c>
    </row>
    <row r="73" spans="1:10" ht="36.75" customHeight="1" x14ac:dyDescent="0.2">
      <c r="A73" s="176"/>
      <c r="B73" s="181" t="s">
        <v>94</v>
      </c>
      <c r="C73" s="182" t="s">
        <v>95</v>
      </c>
      <c r="D73" s="183"/>
      <c r="E73" s="183"/>
      <c r="F73" s="190" t="s">
        <v>27</v>
      </c>
      <c r="G73" s="191"/>
      <c r="H73" s="191"/>
      <c r="I73" s="191">
        <f>'01 1.1 Pol'!G129+'02 2.1 Pol'!G103+'03 3.1 Pol'!G103+'04 4.1 Pol'!G103</f>
        <v>0</v>
      </c>
      <c r="J73" s="187" t="str">
        <f>IF(I81=0,"",I73/I81*100)</f>
        <v/>
      </c>
    </row>
    <row r="74" spans="1:10" ht="36.75" customHeight="1" x14ac:dyDescent="0.2">
      <c r="A74" s="176"/>
      <c r="B74" s="181" t="s">
        <v>96</v>
      </c>
      <c r="C74" s="182" t="s">
        <v>97</v>
      </c>
      <c r="D74" s="183"/>
      <c r="E74" s="183"/>
      <c r="F74" s="190" t="s">
        <v>27</v>
      </c>
      <c r="G74" s="191"/>
      <c r="H74" s="191"/>
      <c r="I74" s="191">
        <f>'01 1.1 Pol'!G141+'02 2.1 Pol'!G115+'03 3.1 Pol'!G115+'04 4.1 Pol'!G115</f>
        <v>0</v>
      </c>
      <c r="J74" s="187" t="str">
        <f>IF(I81=0,"",I74/I81*100)</f>
        <v/>
      </c>
    </row>
    <row r="75" spans="1:10" ht="36.75" customHeight="1" x14ac:dyDescent="0.2">
      <c r="A75" s="176"/>
      <c r="B75" s="181" t="s">
        <v>98</v>
      </c>
      <c r="C75" s="182" t="s">
        <v>99</v>
      </c>
      <c r="D75" s="183"/>
      <c r="E75" s="183"/>
      <c r="F75" s="190" t="s">
        <v>27</v>
      </c>
      <c r="G75" s="191"/>
      <c r="H75" s="191"/>
      <c r="I75" s="191">
        <f>'01 1.1 Pol'!G148+'02 2.1 Pol'!G122+'03 3.1 Pol'!G122+'04 4.1 Pol'!G122</f>
        <v>0</v>
      </c>
      <c r="J75" s="187" t="str">
        <f>IF(I81=0,"",I75/I81*100)</f>
        <v/>
      </c>
    </row>
    <row r="76" spans="1:10" ht="36.75" customHeight="1" x14ac:dyDescent="0.2">
      <c r="A76" s="176"/>
      <c r="B76" s="181" t="s">
        <v>100</v>
      </c>
      <c r="C76" s="182" t="s">
        <v>101</v>
      </c>
      <c r="D76" s="183"/>
      <c r="E76" s="183"/>
      <c r="F76" s="190" t="s">
        <v>27</v>
      </c>
      <c r="G76" s="191"/>
      <c r="H76" s="191"/>
      <c r="I76" s="191">
        <f>'01 1.1 Pol'!G155+'02 2.1 Pol'!G129+'03 3.1 Pol'!G129+'04 4.1 Pol'!G129</f>
        <v>0</v>
      </c>
      <c r="J76" s="187" t="str">
        <f>IF(I81=0,"",I76/I81*100)</f>
        <v/>
      </c>
    </row>
    <row r="77" spans="1:10" ht="36.75" customHeight="1" x14ac:dyDescent="0.2">
      <c r="A77" s="176"/>
      <c r="B77" s="181" t="s">
        <v>102</v>
      </c>
      <c r="C77" s="182" t="s">
        <v>103</v>
      </c>
      <c r="D77" s="183"/>
      <c r="E77" s="183"/>
      <c r="F77" s="190" t="s">
        <v>27</v>
      </c>
      <c r="G77" s="191"/>
      <c r="H77" s="191"/>
      <c r="I77" s="191">
        <f>'01 1.1 Pol'!G167+'02 2.1 Pol'!G141+'03 3.1 Pol'!G141+'04 4.1 Pol'!G141</f>
        <v>0</v>
      </c>
      <c r="J77" s="187" t="str">
        <f>IF(I81=0,"",I77/I81*100)</f>
        <v/>
      </c>
    </row>
    <row r="78" spans="1:10" ht="36.75" customHeight="1" x14ac:dyDescent="0.2">
      <c r="A78" s="176"/>
      <c r="B78" s="181" t="s">
        <v>104</v>
      </c>
      <c r="C78" s="182" t="s">
        <v>105</v>
      </c>
      <c r="D78" s="183"/>
      <c r="E78" s="183"/>
      <c r="F78" s="190" t="s">
        <v>27</v>
      </c>
      <c r="G78" s="191"/>
      <c r="H78" s="191"/>
      <c r="I78" s="191">
        <f>'01 1.1 Pol'!G180+'02 2.1 Pol'!G154+'03 3.1 Pol'!G154+'04 4.1 Pol'!G154</f>
        <v>0</v>
      </c>
      <c r="J78" s="187" t="str">
        <f>IF(I81=0,"",I78/I81*100)</f>
        <v/>
      </c>
    </row>
    <row r="79" spans="1:10" ht="36.75" customHeight="1" x14ac:dyDescent="0.2">
      <c r="A79" s="176"/>
      <c r="B79" s="181" t="s">
        <v>106</v>
      </c>
      <c r="C79" s="182" t="s">
        <v>107</v>
      </c>
      <c r="D79" s="183"/>
      <c r="E79" s="183"/>
      <c r="F79" s="190" t="s">
        <v>108</v>
      </c>
      <c r="G79" s="191"/>
      <c r="H79" s="191"/>
      <c r="I79" s="191">
        <f>'01 1.1 Pol'!G190+'02 2.1 Pol'!G164+'03 3.1 Pol'!G164+'04 4.1 Pol'!G164</f>
        <v>0</v>
      </c>
      <c r="J79" s="187" t="str">
        <f>IF(I81=0,"",I79/I81*100)</f>
        <v/>
      </c>
    </row>
    <row r="80" spans="1:10" ht="36.75" customHeight="1" x14ac:dyDescent="0.2">
      <c r="A80" s="176"/>
      <c r="B80" s="181" t="s">
        <v>109</v>
      </c>
      <c r="C80" s="182" t="s">
        <v>29</v>
      </c>
      <c r="D80" s="183"/>
      <c r="E80" s="183"/>
      <c r="F80" s="190" t="s">
        <v>109</v>
      </c>
      <c r="G80" s="191"/>
      <c r="H80" s="191"/>
      <c r="I80" s="191">
        <f>'01 1.1 Pol'!G198+'02 2.1 Pol'!G172+'03 3.1 Pol'!G172+'04 4.1 Pol'!G172</f>
        <v>0</v>
      </c>
      <c r="J80" s="187" t="str">
        <f>IF(I81=0,"",I80/I81*100)</f>
        <v/>
      </c>
    </row>
    <row r="81" spans="1:10" ht="25.5" customHeight="1" x14ac:dyDescent="0.2">
      <c r="A81" s="177"/>
      <c r="B81" s="184" t="s">
        <v>1</v>
      </c>
      <c r="C81" s="185"/>
      <c r="D81" s="186"/>
      <c r="E81" s="186"/>
      <c r="F81" s="192"/>
      <c r="G81" s="193"/>
      <c r="H81" s="193"/>
      <c r="I81" s="193">
        <f>SUM(I64:I80)</f>
        <v>0</v>
      </c>
      <c r="J81" s="188">
        <f>SUM(J64:J80)</f>
        <v>0</v>
      </c>
    </row>
    <row r="82" spans="1:10" x14ac:dyDescent="0.2">
      <c r="F82" s="133"/>
      <c r="G82" s="133"/>
      <c r="H82" s="133"/>
      <c r="I82" s="133"/>
      <c r="J82" s="189"/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9:E79"/>
    <mergeCell ref="C80:E80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FC8A-0490-4C84-BABE-690AFBB0D63A}">
  <sheetPr>
    <outlinePr summaryBelow="0"/>
  </sheetPr>
  <dimension ref="A1:BH5000"/>
  <sheetViews>
    <sheetView workbookViewId="0">
      <pane ySplit="7" topLeftCell="A1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31</v>
      </c>
      <c r="H6" s="209" t="s">
        <v>32</v>
      </c>
      <c r="I6" s="209" t="s">
        <v>121</v>
      </c>
      <c r="J6" s="209" t="s">
        <v>33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4" t="s">
        <v>137</v>
      </c>
      <c r="B8" s="235" t="s">
        <v>76</v>
      </c>
      <c r="C8" s="255" t="s">
        <v>77</v>
      </c>
      <c r="D8" s="236"/>
      <c r="E8" s="237"/>
      <c r="F8" s="238"/>
      <c r="G8" s="238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7"/>
      <c r="O8" s="237">
        <f>SUM(O9:O13)</f>
        <v>5.93</v>
      </c>
      <c r="P8" s="237"/>
      <c r="Q8" s="237">
        <f>SUM(Q9:Q13)</f>
        <v>1.06</v>
      </c>
      <c r="R8" s="238"/>
      <c r="S8" s="238"/>
      <c r="T8" s="239"/>
      <c r="U8" s="233"/>
      <c r="V8" s="233">
        <f>SUM(V9:V13)</f>
        <v>130.97999999999999</v>
      </c>
      <c r="W8" s="233"/>
      <c r="X8" s="233"/>
      <c r="Y8" s="233"/>
      <c r="AG8" t="s">
        <v>138</v>
      </c>
    </row>
    <row r="9" spans="1:60" outlineLevel="1" x14ac:dyDescent="0.2">
      <c r="A9" s="241">
        <v>1</v>
      </c>
      <c r="B9" s="242" t="s">
        <v>139</v>
      </c>
      <c r="C9" s="256" t="s">
        <v>140</v>
      </c>
      <c r="D9" s="243" t="s">
        <v>141</v>
      </c>
      <c r="E9" s="244">
        <v>425.24655000000001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15</v>
      </c>
      <c r="M9" s="246">
        <f>G9*(1+L9/100)</f>
        <v>0</v>
      </c>
      <c r="N9" s="244">
        <v>4.0000000000000003E-5</v>
      </c>
      <c r="O9" s="244">
        <f>ROUND(E9*N9,2)</f>
        <v>0.02</v>
      </c>
      <c r="P9" s="244">
        <v>1E-3</v>
      </c>
      <c r="Q9" s="244">
        <f>ROUND(E9*P9,2)</f>
        <v>0.43</v>
      </c>
      <c r="R9" s="246"/>
      <c r="S9" s="246" t="s">
        <v>142</v>
      </c>
      <c r="T9" s="247" t="s">
        <v>143</v>
      </c>
      <c r="U9" s="230">
        <v>0.308</v>
      </c>
      <c r="V9" s="230">
        <f>ROUND(E9*U9,2)</f>
        <v>130.97999999999999</v>
      </c>
      <c r="W9" s="230"/>
      <c r="X9" s="230" t="s">
        <v>144</v>
      </c>
      <c r="Y9" s="230" t="s">
        <v>145</v>
      </c>
      <c r="Z9" s="210"/>
      <c r="AA9" s="210"/>
      <c r="AB9" s="210"/>
      <c r="AC9" s="210"/>
      <c r="AD9" s="210"/>
      <c r="AE9" s="210"/>
      <c r="AF9" s="210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7" t="s">
        <v>147</v>
      </c>
      <c r="D10" s="231"/>
      <c r="E10" s="232">
        <v>425.24655000000001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2</v>
      </c>
      <c r="B11" s="249" t="s">
        <v>149</v>
      </c>
      <c r="C11" s="258" t="s">
        <v>150</v>
      </c>
      <c r="D11" s="250" t="s">
        <v>151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5</v>
      </c>
      <c r="O11" s="251">
        <f>ROUND(E11*N11,2)</f>
        <v>5</v>
      </c>
      <c r="P11" s="251">
        <v>0</v>
      </c>
      <c r="Q11" s="251">
        <f>ROUND(E11*P11,2)</f>
        <v>0</v>
      </c>
      <c r="R11" s="253"/>
      <c r="S11" s="253" t="s">
        <v>152</v>
      </c>
      <c r="T11" s="254" t="s">
        <v>153</v>
      </c>
      <c r="U11" s="230">
        <v>0</v>
      </c>
      <c r="V11" s="230">
        <f>ROUND(E11*U11,2)</f>
        <v>0</v>
      </c>
      <c r="W11" s="230"/>
      <c r="X11" s="230" t="s">
        <v>144</v>
      </c>
      <c r="Y11" s="230" t="s">
        <v>145</v>
      </c>
      <c r="Z11" s="210"/>
      <c r="AA11" s="210"/>
      <c r="AB11" s="210"/>
      <c r="AC11" s="210"/>
      <c r="AD11" s="210"/>
      <c r="AE11" s="210"/>
      <c r="AF11" s="210"/>
      <c r="AG11" s="210" t="s">
        <v>146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3</v>
      </c>
      <c r="B12" s="249" t="s">
        <v>154</v>
      </c>
      <c r="C12" s="258" t="s">
        <v>155</v>
      </c>
      <c r="D12" s="250" t="s">
        <v>141</v>
      </c>
      <c r="E12" s="251">
        <v>560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1E-3</v>
      </c>
      <c r="O12" s="251">
        <f>ROUND(E12*N12,2)</f>
        <v>0.56000000000000005</v>
      </c>
      <c r="P12" s="251">
        <v>5.0000000000000001E-4</v>
      </c>
      <c r="Q12" s="251">
        <f>ROUND(E12*P12,2)</f>
        <v>0.28000000000000003</v>
      </c>
      <c r="R12" s="253"/>
      <c r="S12" s="253" t="s">
        <v>152</v>
      </c>
      <c r="T12" s="254" t="s">
        <v>153</v>
      </c>
      <c r="U12" s="230">
        <v>0</v>
      </c>
      <c r="V12" s="230">
        <f>ROUND(E12*U12,2)</f>
        <v>0</v>
      </c>
      <c r="W12" s="230"/>
      <c r="X12" s="230" t="s">
        <v>144</v>
      </c>
      <c r="Y12" s="230" t="s">
        <v>145</v>
      </c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4</v>
      </c>
      <c r="B13" s="249" t="s">
        <v>156</v>
      </c>
      <c r="C13" s="258" t="s">
        <v>157</v>
      </c>
      <c r="D13" s="250" t="s">
        <v>158</v>
      </c>
      <c r="E13" s="251">
        <v>35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0.01</v>
      </c>
      <c r="O13" s="251">
        <f>ROUND(E13*N13,2)</f>
        <v>0.35</v>
      </c>
      <c r="P13" s="251">
        <v>0.01</v>
      </c>
      <c r="Q13" s="251">
        <f>ROUND(E13*P13,2)</f>
        <v>0.35</v>
      </c>
      <c r="R13" s="253"/>
      <c r="S13" s="253" t="s">
        <v>152</v>
      </c>
      <c r="T13" s="254" t="s">
        <v>153</v>
      </c>
      <c r="U13" s="230">
        <v>0</v>
      </c>
      <c r="V13" s="230">
        <f>ROUND(E13*U13,2)</f>
        <v>0</v>
      </c>
      <c r="W13" s="230"/>
      <c r="X13" s="230" t="s">
        <v>144</v>
      </c>
      <c r="Y13" s="230" t="s">
        <v>145</v>
      </c>
      <c r="Z13" s="210"/>
      <c r="AA13" s="210"/>
      <c r="AB13" s="210"/>
      <c r="AC13" s="210"/>
      <c r="AD13" s="210"/>
      <c r="AE13" s="210"/>
      <c r="AF13" s="210"/>
      <c r="AG13" s="210" t="s">
        <v>146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137</v>
      </c>
      <c r="B14" s="235" t="s">
        <v>78</v>
      </c>
      <c r="C14" s="255" t="s">
        <v>79</v>
      </c>
      <c r="D14" s="236"/>
      <c r="E14" s="237"/>
      <c r="F14" s="238"/>
      <c r="G14" s="238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7"/>
      <c r="O14" s="237">
        <f>SUM(O15:O15)</f>
        <v>0</v>
      </c>
      <c r="P14" s="237"/>
      <c r="Q14" s="237">
        <f>SUM(Q15:Q15)</f>
        <v>0</v>
      </c>
      <c r="R14" s="238"/>
      <c r="S14" s="238"/>
      <c r="T14" s="239"/>
      <c r="U14" s="233"/>
      <c r="V14" s="233">
        <f>SUM(V15:V15)</f>
        <v>5.56</v>
      </c>
      <c r="W14" s="233"/>
      <c r="X14" s="233"/>
      <c r="Y14" s="233"/>
      <c r="AG14" t="s">
        <v>138</v>
      </c>
    </row>
    <row r="15" spans="1:60" outlineLevel="1" x14ac:dyDescent="0.2">
      <c r="A15" s="248">
        <v>5</v>
      </c>
      <c r="B15" s="249" t="s">
        <v>159</v>
      </c>
      <c r="C15" s="258" t="s">
        <v>160</v>
      </c>
      <c r="D15" s="250" t="s">
        <v>161</v>
      </c>
      <c r="E15" s="251">
        <v>5.9270100000000001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142</v>
      </c>
      <c r="T15" s="254" t="s">
        <v>143</v>
      </c>
      <c r="U15" s="230">
        <v>0.9385</v>
      </c>
      <c r="V15" s="230">
        <f>ROUND(E15*U15,2)</f>
        <v>5.56</v>
      </c>
      <c r="W15" s="230"/>
      <c r="X15" s="230" t="s">
        <v>162</v>
      </c>
      <c r="Y15" s="230" t="s">
        <v>145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137</v>
      </c>
      <c r="B16" s="235" t="s">
        <v>80</v>
      </c>
      <c r="C16" s="255" t="s">
        <v>81</v>
      </c>
      <c r="D16" s="236"/>
      <c r="E16" s="237"/>
      <c r="F16" s="238"/>
      <c r="G16" s="238">
        <f>SUMIF(AG17:AG22,"&lt;&gt;NOR",G17:G22)</f>
        <v>0</v>
      </c>
      <c r="H16" s="238"/>
      <c r="I16" s="238">
        <f>SUM(I17:I22)</f>
        <v>0</v>
      </c>
      <c r="J16" s="238"/>
      <c r="K16" s="238">
        <f>SUM(K17:K22)</f>
        <v>0</v>
      </c>
      <c r="L16" s="238"/>
      <c r="M16" s="238">
        <f>SUM(M17:M22)</f>
        <v>0</v>
      </c>
      <c r="N16" s="237"/>
      <c r="O16" s="237">
        <f>SUM(O17:O22)</f>
        <v>4.18</v>
      </c>
      <c r="P16" s="237"/>
      <c r="Q16" s="237">
        <f>SUM(Q17:Q22)</f>
        <v>1.95</v>
      </c>
      <c r="R16" s="238"/>
      <c r="S16" s="238"/>
      <c r="T16" s="239"/>
      <c r="U16" s="233"/>
      <c r="V16" s="233">
        <f>SUM(V17:V22)</f>
        <v>77.58</v>
      </c>
      <c r="W16" s="233"/>
      <c r="X16" s="233"/>
      <c r="Y16" s="233"/>
      <c r="AG16" t="s">
        <v>138</v>
      </c>
    </row>
    <row r="17" spans="1:60" ht="22.5" outlineLevel="1" x14ac:dyDescent="0.2">
      <c r="A17" s="241">
        <v>6</v>
      </c>
      <c r="B17" s="242" t="s">
        <v>164</v>
      </c>
      <c r="C17" s="256" t="s">
        <v>165</v>
      </c>
      <c r="D17" s="243" t="s">
        <v>141</v>
      </c>
      <c r="E17" s="244">
        <v>390.55399999999997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15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142</v>
      </c>
      <c r="T17" s="247" t="s">
        <v>143</v>
      </c>
      <c r="U17" s="230">
        <v>0.18</v>
      </c>
      <c r="V17" s="230">
        <f>ROUND(E17*U17,2)</f>
        <v>70.3</v>
      </c>
      <c r="W17" s="230"/>
      <c r="X17" s="230" t="s">
        <v>144</v>
      </c>
      <c r="Y17" s="230" t="s">
        <v>145</v>
      </c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7" t="s">
        <v>166</v>
      </c>
      <c r="D18" s="231"/>
      <c r="E18" s="232">
        <v>390.55399999999997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8">
        <v>7</v>
      </c>
      <c r="B19" s="249" t="s">
        <v>167</v>
      </c>
      <c r="C19" s="258" t="s">
        <v>168</v>
      </c>
      <c r="D19" s="250" t="s">
        <v>141</v>
      </c>
      <c r="E19" s="251">
        <v>390.55399999999997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5.0000000000000001E-3</v>
      </c>
      <c r="O19" s="251">
        <f>ROUND(E19*N19,2)</f>
        <v>1.95</v>
      </c>
      <c r="P19" s="251">
        <v>5.0000000000000001E-3</v>
      </c>
      <c r="Q19" s="251">
        <f>ROUND(E19*P19,2)</f>
        <v>1.95</v>
      </c>
      <c r="R19" s="253"/>
      <c r="S19" s="253" t="s">
        <v>152</v>
      </c>
      <c r="T19" s="254" t="s">
        <v>153</v>
      </c>
      <c r="U19" s="230">
        <v>0</v>
      </c>
      <c r="V19" s="230">
        <f>ROUND(E19*U19,2)</f>
        <v>0</v>
      </c>
      <c r="W19" s="230"/>
      <c r="X19" s="230" t="s">
        <v>144</v>
      </c>
      <c r="Y19" s="230" t="s">
        <v>145</v>
      </c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1">
        <v>8</v>
      </c>
      <c r="B20" s="242" t="s">
        <v>169</v>
      </c>
      <c r="C20" s="256" t="s">
        <v>170</v>
      </c>
      <c r="D20" s="243" t="s">
        <v>141</v>
      </c>
      <c r="E20" s="244">
        <v>796.73015999999996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15</v>
      </c>
      <c r="M20" s="246">
        <f>G20*(1+L20/100)</f>
        <v>0</v>
      </c>
      <c r="N20" s="244">
        <v>2.8E-3</v>
      </c>
      <c r="O20" s="244">
        <f>ROUND(E20*N20,2)</f>
        <v>2.23</v>
      </c>
      <c r="P20" s="244">
        <v>0</v>
      </c>
      <c r="Q20" s="244">
        <f>ROUND(E20*P20,2)</f>
        <v>0</v>
      </c>
      <c r="R20" s="246" t="s">
        <v>171</v>
      </c>
      <c r="S20" s="246" t="s">
        <v>142</v>
      </c>
      <c r="T20" s="247" t="s">
        <v>143</v>
      </c>
      <c r="U20" s="230">
        <v>0</v>
      </c>
      <c r="V20" s="230">
        <f>ROUND(E20*U20,2)</f>
        <v>0</v>
      </c>
      <c r="W20" s="230"/>
      <c r="X20" s="230" t="s">
        <v>172</v>
      </c>
      <c r="Y20" s="230" t="s">
        <v>145</v>
      </c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7" t="s">
        <v>174</v>
      </c>
      <c r="D21" s="231"/>
      <c r="E21" s="232">
        <v>796.73015999999996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9</v>
      </c>
      <c r="B22" s="249" t="s">
        <v>175</v>
      </c>
      <c r="C22" s="258" t="s">
        <v>176</v>
      </c>
      <c r="D22" s="250" t="s">
        <v>161</v>
      </c>
      <c r="E22" s="251">
        <v>4.1836099999999998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142</v>
      </c>
      <c r="T22" s="254" t="s">
        <v>143</v>
      </c>
      <c r="U22" s="230">
        <v>1.74</v>
      </c>
      <c r="V22" s="230">
        <f>ROUND(E22*U22,2)</f>
        <v>7.28</v>
      </c>
      <c r="W22" s="230"/>
      <c r="X22" s="230" t="s">
        <v>162</v>
      </c>
      <c r="Y22" s="230" t="s">
        <v>145</v>
      </c>
      <c r="Z22" s="210"/>
      <c r="AA22" s="210"/>
      <c r="AB22" s="210"/>
      <c r="AC22" s="210"/>
      <c r="AD22" s="210"/>
      <c r="AE22" s="210"/>
      <c r="AF22" s="210"/>
      <c r="AG22" s="210" t="s">
        <v>163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4" t="s">
        <v>137</v>
      </c>
      <c r="B23" s="235" t="s">
        <v>82</v>
      </c>
      <c r="C23" s="255" t="s">
        <v>83</v>
      </c>
      <c r="D23" s="236"/>
      <c r="E23" s="237"/>
      <c r="F23" s="238"/>
      <c r="G23" s="238">
        <f>SUMIF(AG24:AG39,"&lt;&gt;NOR",G24:G39)</f>
        <v>0</v>
      </c>
      <c r="H23" s="238"/>
      <c r="I23" s="238">
        <f>SUM(I24:I39)</f>
        <v>0</v>
      </c>
      <c r="J23" s="238"/>
      <c r="K23" s="238">
        <f>SUM(K24:K39)</f>
        <v>0</v>
      </c>
      <c r="L23" s="238"/>
      <c r="M23" s="238">
        <f>SUM(M24:M39)</f>
        <v>0</v>
      </c>
      <c r="N23" s="237"/>
      <c r="O23" s="237">
        <f>SUM(O24:O39)</f>
        <v>0.01</v>
      </c>
      <c r="P23" s="237"/>
      <c r="Q23" s="237">
        <f>SUM(Q24:Q39)</f>
        <v>0</v>
      </c>
      <c r="R23" s="238"/>
      <c r="S23" s="238"/>
      <c r="T23" s="239"/>
      <c r="U23" s="233"/>
      <c r="V23" s="233">
        <f>SUM(V24:V39)</f>
        <v>0</v>
      </c>
      <c r="W23" s="233"/>
      <c r="X23" s="233"/>
      <c r="Y23" s="233"/>
      <c r="AG23" t="s">
        <v>138</v>
      </c>
    </row>
    <row r="24" spans="1:60" ht="22.5" outlineLevel="1" x14ac:dyDescent="0.2">
      <c r="A24" s="248">
        <v>10</v>
      </c>
      <c r="B24" s="249" t="s">
        <v>177</v>
      </c>
      <c r="C24" s="258" t="s">
        <v>178</v>
      </c>
      <c r="D24" s="250" t="s">
        <v>179</v>
      </c>
      <c r="E24" s="251">
        <v>4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1.16E-3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152</v>
      </c>
      <c r="T24" s="254" t="s">
        <v>153</v>
      </c>
      <c r="U24" s="230">
        <v>0</v>
      </c>
      <c r="V24" s="230">
        <f>ROUND(E24*U24,2)</f>
        <v>0</v>
      </c>
      <c r="W24" s="230"/>
      <c r="X24" s="230" t="s">
        <v>144</v>
      </c>
      <c r="Y24" s="230" t="s">
        <v>145</v>
      </c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8">
        <v>11</v>
      </c>
      <c r="B25" s="249" t="s">
        <v>181</v>
      </c>
      <c r="C25" s="258" t="s">
        <v>182</v>
      </c>
      <c r="D25" s="250" t="s">
        <v>179</v>
      </c>
      <c r="E25" s="251">
        <v>4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9.7999999999999997E-4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152</v>
      </c>
      <c r="T25" s="254" t="s">
        <v>153</v>
      </c>
      <c r="U25" s="230">
        <v>0</v>
      </c>
      <c r="V25" s="230">
        <f>ROUND(E25*U25,2)</f>
        <v>0</v>
      </c>
      <c r="W25" s="230"/>
      <c r="X25" s="230" t="s">
        <v>144</v>
      </c>
      <c r="Y25" s="230" t="s">
        <v>145</v>
      </c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12</v>
      </c>
      <c r="B26" s="249" t="s">
        <v>183</v>
      </c>
      <c r="C26" s="258" t="s">
        <v>184</v>
      </c>
      <c r="D26" s="250" t="s">
        <v>179</v>
      </c>
      <c r="E26" s="251">
        <v>4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1.2600000000000001E-3</v>
      </c>
      <c r="O26" s="251">
        <f>ROUND(E26*N26,2)</f>
        <v>0.01</v>
      </c>
      <c r="P26" s="251">
        <v>0</v>
      </c>
      <c r="Q26" s="251">
        <f>ROUND(E26*P26,2)</f>
        <v>0</v>
      </c>
      <c r="R26" s="253"/>
      <c r="S26" s="253" t="s">
        <v>152</v>
      </c>
      <c r="T26" s="254" t="s">
        <v>153</v>
      </c>
      <c r="U26" s="230">
        <v>0</v>
      </c>
      <c r="V26" s="230">
        <f>ROUND(E26*U26,2)</f>
        <v>0</v>
      </c>
      <c r="W26" s="230"/>
      <c r="X26" s="230" t="s">
        <v>144</v>
      </c>
      <c r="Y26" s="230" t="s">
        <v>145</v>
      </c>
      <c r="Z26" s="210"/>
      <c r="AA26" s="210"/>
      <c r="AB26" s="210"/>
      <c r="AC26" s="210"/>
      <c r="AD26" s="210"/>
      <c r="AE26" s="210"/>
      <c r="AF26" s="210"/>
      <c r="AG26" s="210" t="s">
        <v>180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48">
        <v>13</v>
      </c>
      <c r="B27" s="249" t="s">
        <v>185</v>
      </c>
      <c r="C27" s="258" t="s">
        <v>186</v>
      </c>
      <c r="D27" s="250" t="s">
        <v>179</v>
      </c>
      <c r="E27" s="251">
        <v>4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6.9999999999999994E-5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152</v>
      </c>
      <c r="T27" s="254" t="s">
        <v>153</v>
      </c>
      <c r="U27" s="230">
        <v>0</v>
      </c>
      <c r="V27" s="230">
        <f>ROUND(E27*U27,2)</f>
        <v>0</v>
      </c>
      <c r="W27" s="230"/>
      <c r="X27" s="230" t="s">
        <v>144</v>
      </c>
      <c r="Y27" s="230" t="s">
        <v>145</v>
      </c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48">
        <v>14</v>
      </c>
      <c r="B28" s="249" t="s">
        <v>187</v>
      </c>
      <c r="C28" s="258" t="s">
        <v>188</v>
      </c>
      <c r="D28" s="250" t="s">
        <v>179</v>
      </c>
      <c r="E28" s="251">
        <v>4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2.0000000000000001E-4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152</v>
      </c>
      <c r="T28" s="254" t="s">
        <v>153</v>
      </c>
      <c r="U28" s="230">
        <v>0</v>
      </c>
      <c r="V28" s="230">
        <f>ROUND(E28*U28,2)</f>
        <v>0</v>
      </c>
      <c r="W28" s="230"/>
      <c r="X28" s="230" t="s">
        <v>144</v>
      </c>
      <c r="Y28" s="230" t="s">
        <v>145</v>
      </c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8">
        <v>15</v>
      </c>
      <c r="B29" s="249" t="s">
        <v>189</v>
      </c>
      <c r="C29" s="258" t="s">
        <v>190</v>
      </c>
      <c r="D29" s="250" t="s">
        <v>179</v>
      </c>
      <c r="E29" s="251">
        <v>4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2.4000000000000001E-4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152</v>
      </c>
      <c r="T29" s="254" t="s">
        <v>153</v>
      </c>
      <c r="U29" s="230">
        <v>0</v>
      </c>
      <c r="V29" s="230">
        <f>ROUND(E29*U29,2)</f>
        <v>0</v>
      </c>
      <c r="W29" s="230"/>
      <c r="X29" s="230" t="s">
        <v>144</v>
      </c>
      <c r="Y29" s="230" t="s">
        <v>145</v>
      </c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8">
        <v>16</v>
      </c>
      <c r="B30" s="249" t="s">
        <v>191</v>
      </c>
      <c r="C30" s="258" t="s">
        <v>192</v>
      </c>
      <c r="D30" s="250" t="s">
        <v>193</v>
      </c>
      <c r="E30" s="251">
        <v>1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1.2E-4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152</v>
      </c>
      <c r="T30" s="254" t="s">
        <v>153</v>
      </c>
      <c r="U30" s="230">
        <v>0</v>
      </c>
      <c r="V30" s="230">
        <f>ROUND(E30*U30,2)</f>
        <v>0</v>
      </c>
      <c r="W30" s="230"/>
      <c r="X30" s="230" t="s">
        <v>144</v>
      </c>
      <c r="Y30" s="230" t="s">
        <v>145</v>
      </c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8">
        <v>17</v>
      </c>
      <c r="B31" s="249" t="s">
        <v>194</v>
      </c>
      <c r="C31" s="258" t="s">
        <v>195</v>
      </c>
      <c r="D31" s="250" t="s">
        <v>193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1.7000000000000001E-4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152</v>
      </c>
      <c r="T31" s="254" t="s">
        <v>153</v>
      </c>
      <c r="U31" s="230">
        <v>0</v>
      </c>
      <c r="V31" s="230">
        <f>ROUND(E31*U31,2)</f>
        <v>0</v>
      </c>
      <c r="W31" s="230"/>
      <c r="X31" s="230" t="s">
        <v>144</v>
      </c>
      <c r="Y31" s="230" t="s">
        <v>145</v>
      </c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8">
        <v>18</v>
      </c>
      <c r="B32" s="249" t="s">
        <v>196</v>
      </c>
      <c r="C32" s="258" t="s">
        <v>197</v>
      </c>
      <c r="D32" s="250" t="s">
        <v>193</v>
      </c>
      <c r="E32" s="251">
        <v>2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1.2E-4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152</v>
      </c>
      <c r="T32" s="254" t="s">
        <v>153</v>
      </c>
      <c r="U32" s="230">
        <v>0</v>
      </c>
      <c r="V32" s="230">
        <f>ROUND(E32*U32,2)</f>
        <v>0</v>
      </c>
      <c r="W32" s="230"/>
      <c r="X32" s="230" t="s">
        <v>144</v>
      </c>
      <c r="Y32" s="230" t="s">
        <v>145</v>
      </c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8">
        <v>19</v>
      </c>
      <c r="B33" s="249" t="s">
        <v>198</v>
      </c>
      <c r="C33" s="258" t="s">
        <v>199</v>
      </c>
      <c r="D33" s="250" t="s">
        <v>193</v>
      </c>
      <c r="E33" s="251">
        <v>2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2.1000000000000001E-4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152</v>
      </c>
      <c r="T33" s="254" t="s">
        <v>153</v>
      </c>
      <c r="U33" s="230">
        <v>0</v>
      </c>
      <c r="V33" s="230">
        <f>ROUND(E33*U33,2)</f>
        <v>0</v>
      </c>
      <c r="W33" s="230"/>
      <c r="X33" s="230" t="s">
        <v>144</v>
      </c>
      <c r="Y33" s="230" t="s">
        <v>145</v>
      </c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20</v>
      </c>
      <c r="B34" s="249" t="s">
        <v>200</v>
      </c>
      <c r="C34" s="258" t="s">
        <v>201</v>
      </c>
      <c r="D34" s="250" t="s">
        <v>193</v>
      </c>
      <c r="E34" s="251">
        <v>4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3.4000000000000002E-4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152</v>
      </c>
      <c r="T34" s="254" t="s">
        <v>153</v>
      </c>
      <c r="U34" s="230">
        <v>0</v>
      </c>
      <c r="V34" s="230">
        <f>ROUND(E34*U34,2)</f>
        <v>0</v>
      </c>
      <c r="W34" s="230"/>
      <c r="X34" s="230" t="s">
        <v>144</v>
      </c>
      <c r="Y34" s="230" t="s">
        <v>145</v>
      </c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21</v>
      </c>
      <c r="B35" s="249" t="s">
        <v>202</v>
      </c>
      <c r="C35" s="258" t="s">
        <v>203</v>
      </c>
      <c r="D35" s="250" t="s">
        <v>193</v>
      </c>
      <c r="E35" s="251">
        <v>6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2.0000000000000002E-5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152</v>
      </c>
      <c r="T35" s="254" t="s">
        <v>153</v>
      </c>
      <c r="U35" s="230">
        <v>0</v>
      </c>
      <c r="V35" s="230">
        <f>ROUND(E35*U35,2)</f>
        <v>0</v>
      </c>
      <c r="W35" s="230"/>
      <c r="X35" s="230" t="s">
        <v>144</v>
      </c>
      <c r="Y35" s="230" t="s">
        <v>145</v>
      </c>
      <c r="Z35" s="210"/>
      <c r="AA35" s="210"/>
      <c r="AB35" s="210"/>
      <c r="AC35" s="210"/>
      <c r="AD35" s="210"/>
      <c r="AE35" s="210"/>
      <c r="AF35" s="210"/>
      <c r="AG35" s="210" t="s">
        <v>180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22</v>
      </c>
      <c r="B36" s="249" t="s">
        <v>204</v>
      </c>
      <c r="C36" s="258" t="s">
        <v>205</v>
      </c>
      <c r="D36" s="250" t="s">
        <v>193</v>
      </c>
      <c r="E36" s="251">
        <v>5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2.0000000000000002E-5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152</v>
      </c>
      <c r="T36" s="254" t="s">
        <v>153</v>
      </c>
      <c r="U36" s="230">
        <v>0</v>
      </c>
      <c r="V36" s="230">
        <f>ROUND(E36*U36,2)</f>
        <v>0</v>
      </c>
      <c r="W36" s="230"/>
      <c r="X36" s="230" t="s">
        <v>144</v>
      </c>
      <c r="Y36" s="230" t="s">
        <v>145</v>
      </c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8">
        <v>23</v>
      </c>
      <c r="B37" s="249" t="s">
        <v>206</v>
      </c>
      <c r="C37" s="258" t="s">
        <v>207</v>
      </c>
      <c r="D37" s="250" t="s">
        <v>208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1.8799999999999999E-3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152</v>
      </c>
      <c r="T37" s="254" t="s">
        <v>153</v>
      </c>
      <c r="U37" s="230">
        <v>0</v>
      </c>
      <c r="V37" s="230">
        <f>ROUND(E37*U37,2)</f>
        <v>0</v>
      </c>
      <c r="W37" s="230"/>
      <c r="X37" s="230" t="s">
        <v>144</v>
      </c>
      <c r="Y37" s="230" t="s">
        <v>145</v>
      </c>
      <c r="Z37" s="210"/>
      <c r="AA37" s="210"/>
      <c r="AB37" s="210"/>
      <c r="AC37" s="210"/>
      <c r="AD37" s="210"/>
      <c r="AE37" s="210"/>
      <c r="AF37" s="210"/>
      <c r="AG37" s="210" t="s">
        <v>180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24</v>
      </c>
      <c r="B38" s="249" t="s">
        <v>209</v>
      </c>
      <c r="C38" s="258" t="s">
        <v>210</v>
      </c>
      <c r="D38" s="250" t="s">
        <v>208</v>
      </c>
      <c r="E38" s="251">
        <v>1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6.8000000000000005E-4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152</v>
      </c>
      <c r="T38" s="254" t="s">
        <v>153</v>
      </c>
      <c r="U38" s="230">
        <v>0</v>
      </c>
      <c r="V38" s="230">
        <f>ROUND(E38*U38,2)</f>
        <v>0</v>
      </c>
      <c r="W38" s="230"/>
      <c r="X38" s="230" t="s">
        <v>144</v>
      </c>
      <c r="Y38" s="230" t="s">
        <v>145</v>
      </c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8">
        <v>25</v>
      </c>
      <c r="B39" s="249" t="s">
        <v>211</v>
      </c>
      <c r="C39" s="258" t="s">
        <v>212</v>
      </c>
      <c r="D39" s="250" t="s">
        <v>161</v>
      </c>
      <c r="E39" s="251">
        <v>2.1000000000000001E-2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152</v>
      </c>
      <c r="T39" s="254" t="s">
        <v>153</v>
      </c>
      <c r="U39" s="230">
        <v>0</v>
      </c>
      <c r="V39" s="230">
        <f>ROUND(E39*U39,2)</f>
        <v>0</v>
      </c>
      <c r="W39" s="230"/>
      <c r="X39" s="230" t="s">
        <v>144</v>
      </c>
      <c r="Y39" s="230" t="s">
        <v>145</v>
      </c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4" t="s">
        <v>137</v>
      </c>
      <c r="B40" s="235" t="s">
        <v>84</v>
      </c>
      <c r="C40" s="255" t="s">
        <v>85</v>
      </c>
      <c r="D40" s="236"/>
      <c r="E40" s="237"/>
      <c r="F40" s="238"/>
      <c r="G40" s="238">
        <f>SUMIF(AG41:AG41,"&lt;&gt;NOR",G41:G41)</f>
        <v>0</v>
      </c>
      <c r="H40" s="238"/>
      <c r="I40" s="238">
        <f>SUM(I41:I41)</f>
        <v>0</v>
      </c>
      <c r="J40" s="238"/>
      <c r="K40" s="238">
        <f>SUM(K41:K41)</f>
        <v>0</v>
      </c>
      <c r="L40" s="238"/>
      <c r="M40" s="238">
        <f>SUM(M41:M41)</f>
        <v>0</v>
      </c>
      <c r="N40" s="237"/>
      <c r="O40" s="237">
        <f>SUM(O41:O41)</f>
        <v>0</v>
      </c>
      <c r="P40" s="237"/>
      <c r="Q40" s="237">
        <f>SUM(Q41:Q41)</f>
        <v>0</v>
      </c>
      <c r="R40" s="238"/>
      <c r="S40" s="238"/>
      <c r="T40" s="239"/>
      <c r="U40" s="233"/>
      <c r="V40" s="233">
        <f>SUM(V41:V41)</f>
        <v>0</v>
      </c>
      <c r="W40" s="233"/>
      <c r="X40" s="233"/>
      <c r="Y40" s="233"/>
      <c r="AG40" t="s">
        <v>138</v>
      </c>
    </row>
    <row r="41" spans="1:60" ht="22.5" outlineLevel="1" x14ac:dyDescent="0.2">
      <c r="A41" s="248">
        <v>26</v>
      </c>
      <c r="B41" s="249" t="s">
        <v>213</v>
      </c>
      <c r="C41" s="258" t="s">
        <v>214</v>
      </c>
      <c r="D41" s="250" t="s">
        <v>151</v>
      </c>
      <c r="E41" s="251">
        <v>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152</v>
      </c>
      <c r="T41" s="254" t="s">
        <v>153</v>
      </c>
      <c r="U41" s="230">
        <v>0</v>
      </c>
      <c r="V41" s="230">
        <f>ROUND(E41*U41,2)</f>
        <v>0</v>
      </c>
      <c r="W41" s="230"/>
      <c r="X41" s="230" t="s">
        <v>144</v>
      </c>
      <c r="Y41" s="230" t="s">
        <v>145</v>
      </c>
      <c r="Z41" s="210"/>
      <c r="AA41" s="210"/>
      <c r="AB41" s="210"/>
      <c r="AC41" s="210"/>
      <c r="AD41" s="210"/>
      <c r="AE41" s="210"/>
      <c r="AF41" s="210"/>
      <c r="AG41" s="210" t="s">
        <v>180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5.5" x14ac:dyDescent="0.2">
      <c r="A42" s="234" t="s">
        <v>137</v>
      </c>
      <c r="B42" s="235" t="s">
        <v>86</v>
      </c>
      <c r="C42" s="255" t="s">
        <v>87</v>
      </c>
      <c r="D42" s="236"/>
      <c r="E42" s="237"/>
      <c r="F42" s="238"/>
      <c r="G42" s="238">
        <f>SUMIF(AG43:AG70,"&lt;&gt;NOR",G43:G70)</f>
        <v>0</v>
      </c>
      <c r="H42" s="238"/>
      <c r="I42" s="238">
        <f>SUM(I43:I70)</f>
        <v>0</v>
      </c>
      <c r="J42" s="238"/>
      <c r="K42" s="238">
        <f>SUM(K43:K70)</f>
        <v>0</v>
      </c>
      <c r="L42" s="238"/>
      <c r="M42" s="238">
        <f>SUM(M43:M70)</f>
        <v>0</v>
      </c>
      <c r="N42" s="237"/>
      <c r="O42" s="237">
        <f>SUM(O43:O70)</f>
        <v>0</v>
      </c>
      <c r="P42" s="237"/>
      <c r="Q42" s="237">
        <f>SUM(Q43:Q70)</f>
        <v>0</v>
      </c>
      <c r="R42" s="238"/>
      <c r="S42" s="238"/>
      <c r="T42" s="239"/>
      <c r="U42" s="233"/>
      <c r="V42" s="233">
        <f>SUM(V43:V70)</f>
        <v>0</v>
      </c>
      <c r="W42" s="233"/>
      <c r="X42" s="233"/>
      <c r="Y42" s="233"/>
      <c r="AG42" t="s">
        <v>138</v>
      </c>
    </row>
    <row r="43" spans="1:60" ht="56.25" outlineLevel="1" x14ac:dyDescent="0.2">
      <c r="A43" s="248">
        <v>27</v>
      </c>
      <c r="B43" s="249" t="s">
        <v>215</v>
      </c>
      <c r="C43" s="258" t="s">
        <v>216</v>
      </c>
      <c r="D43" s="250" t="s">
        <v>151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152</v>
      </c>
      <c r="T43" s="254" t="s">
        <v>153</v>
      </c>
      <c r="U43" s="230">
        <v>0</v>
      </c>
      <c r="V43" s="230">
        <f>ROUND(E43*U43,2)</f>
        <v>0</v>
      </c>
      <c r="W43" s="230"/>
      <c r="X43" s="230" t="s">
        <v>144</v>
      </c>
      <c r="Y43" s="230" t="s">
        <v>145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8">
        <v>28</v>
      </c>
      <c r="B44" s="249" t="s">
        <v>217</v>
      </c>
      <c r="C44" s="258" t="s">
        <v>218</v>
      </c>
      <c r="D44" s="250" t="s">
        <v>219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152</v>
      </c>
      <c r="T44" s="254" t="s">
        <v>153</v>
      </c>
      <c r="U44" s="230">
        <v>0</v>
      </c>
      <c r="V44" s="230">
        <f>ROUND(E44*U44,2)</f>
        <v>0</v>
      </c>
      <c r="W44" s="230"/>
      <c r="X44" s="230" t="s">
        <v>144</v>
      </c>
      <c r="Y44" s="230" t="s">
        <v>145</v>
      </c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8">
        <v>29</v>
      </c>
      <c r="B45" s="249" t="s">
        <v>220</v>
      </c>
      <c r="C45" s="258" t="s">
        <v>221</v>
      </c>
      <c r="D45" s="250" t="s">
        <v>219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152</v>
      </c>
      <c r="T45" s="254" t="s">
        <v>153</v>
      </c>
      <c r="U45" s="230">
        <v>0</v>
      </c>
      <c r="V45" s="230">
        <f>ROUND(E45*U45,2)</f>
        <v>0</v>
      </c>
      <c r="W45" s="230"/>
      <c r="X45" s="230" t="s">
        <v>144</v>
      </c>
      <c r="Y45" s="230" t="s">
        <v>145</v>
      </c>
      <c r="Z45" s="210"/>
      <c r="AA45" s="210"/>
      <c r="AB45" s="210"/>
      <c r="AC45" s="210"/>
      <c r="AD45" s="210"/>
      <c r="AE45" s="210"/>
      <c r="AF45" s="210"/>
      <c r="AG45" s="210" t="s">
        <v>180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8">
        <v>30</v>
      </c>
      <c r="B46" s="249" t="s">
        <v>222</v>
      </c>
      <c r="C46" s="258" t="s">
        <v>223</v>
      </c>
      <c r="D46" s="250" t="s">
        <v>219</v>
      </c>
      <c r="E46" s="251">
        <v>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152</v>
      </c>
      <c r="T46" s="254" t="s">
        <v>153</v>
      </c>
      <c r="U46" s="230">
        <v>0</v>
      </c>
      <c r="V46" s="230">
        <f>ROUND(E46*U46,2)</f>
        <v>0</v>
      </c>
      <c r="W46" s="230"/>
      <c r="X46" s="230" t="s">
        <v>144</v>
      </c>
      <c r="Y46" s="230" t="s">
        <v>145</v>
      </c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8">
        <v>31</v>
      </c>
      <c r="B47" s="249" t="s">
        <v>224</v>
      </c>
      <c r="C47" s="258" t="s">
        <v>225</v>
      </c>
      <c r="D47" s="250" t="s">
        <v>219</v>
      </c>
      <c r="E47" s="251">
        <v>5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152</v>
      </c>
      <c r="T47" s="254" t="s">
        <v>153</v>
      </c>
      <c r="U47" s="230">
        <v>0</v>
      </c>
      <c r="V47" s="230">
        <f>ROUND(E47*U47,2)</f>
        <v>0</v>
      </c>
      <c r="W47" s="230"/>
      <c r="X47" s="230" t="s">
        <v>144</v>
      </c>
      <c r="Y47" s="230" t="s">
        <v>145</v>
      </c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8">
        <v>32</v>
      </c>
      <c r="B48" s="249" t="s">
        <v>226</v>
      </c>
      <c r="C48" s="258" t="s">
        <v>227</v>
      </c>
      <c r="D48" s="250" t="s">
        <v>219</v>
      </c>
      <c r="E48" s="251">
        <v>1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15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152</v>
      </c>
      <c r="T48" s="254" t="s">
        <v>153</v>
      </c>
      <c r="U48" s="230">
        <v>0</v>
      </c>
      <c r="V48" s="230">
        <f>ROUND(E48*U48,2)</f>
        <v>0</v>
      </c>
      <c r="W48" s="230"/>
      <c r="X48" s="230" t="s">
        <v>144</v>
      </c>
      <c r="Y48" s="230" t="s">
        <v>145</v>
      </c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8">
        <v>33</v>
      </c>
      <c r="B49" s="249" t="s">
        <v>228</v>
      </c>
      <c r="C49" s="258" t="s">
        <v>229</v>
      </c>
      <c r="D49" s="250" t="s">
        <v>219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15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152</v>
      </c>
      <c r="T49" s="254" t="s">
        <v>153</v>
      </c>
      <c r="U49" s="230">
        <v>0</v>
      </c>
      <c r="V49" s="230">
        <f>ROUND(E49*U49,2)</f>
        <v>0</v>
      </c>
      <c r="W49" s="230"/>
      <c r="X49" s="230" t="s">
        <v>144</v>
      </c>
      <c r="Y49" s="230" t="s">
        <v>145</v>
      </c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34</v>
      </c>
      <c r="B50" s="249" t="s">
        <v>230</v>
      </c>
      <c r="C50" s="258" t="s">
        <v>231</v>
      </c>
      <c r="D50" s="250" t="s">
        <v>219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152</v>
      </c>
      <c r="T50" s="254" t="s">
        <v>153</v>
      </c>
      <c r="U50" s="230">
        <v>0</v>
      </c>
      <c r="V50" s="230">
        <f>ROUND(E50*U50,2)</f>
        <v>0</v>
      </c>
      <c r="W50" s="230"/>
      <c r="X50" s="230" t="s">
        <v>144</v>
      </c>
      <c r="Y50" s="230" t="s">
        <v>145</v>
      </c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35</v>
      </c>
      <c r="B51" s="249" t="s">
        <v>232</v>
      </c>
      <c r="C51" s="258" t="s">
        <v>233</v>
      </c>
      <c r="D51" s="250" t="s">
        <v>219</v>
      </c>
      <c r="E51" s="251">
        <v>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152</v>
      </c>
      <c r="T51" s="254" t="s">
        <v>153</v>
      </c>
      <c r="U51" s="230">
        <v>0</v>
      </c>
      <c r="V51" s="230">
        <f>ROUND(E51*U51,2)</f>
        <v>0</v>
      </c>
      <c r="W51" s="230"/>
      <c r="X51" s="230" t="s">
        <v>144</v>
      </c>
      <c r="Y51" s="230" t="s">
        <v>145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36</v>
      </c>
      <c r="B52" s="249" t="s">
        <v>234</v>
      </c>
      <c r="C52" s="258" t="s">
        <v>235</v>
      </c>
      <c r="D52" s="250" t="s">
        <v>219</v>
      </c>
      <c r="E52" s="251">
        <v>1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15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152</v>
      </c>
      <c r="T52" s="254" t="s">
        <v>153</v>
      </c>
      <c r="U52" s="230">
        <v>0</v>
      </c>
      <c r="V52" s="230">
        <f>ROUND(E52*U52,2)</f>
        <v>0</v>
      </c>
      <c r="W52" s="230"/>
      <c r="X52" s="230" t="s">
        <v>144</v>
      </c>
      <c r="Y52" s="230" t="s">
        <v>145</v>
      </c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37</v>
      </c>
      <c r="B53" s="249" t="s">
        <v>236</v>
      </c>
      <c r="C53" s="258" t="s">
        <v>237</v>
      </c>
      <c r="D53" s="250" t="s">
        <v>219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152</v>
      </c>
      <c r="T53" s="254" t="s">
        <v>153</v>
      </c>
      <c r="U53" s="230">
        <v>0</v>
      </c>
      <c r="V53" s="230">
        <f>ROUND(E53*U53,2)</f>
        <v>0</v>
      </c>
      <c r="W53" s="230"/>
      <c r="X53" s="230" t="s">
        <v>144</v>
      </c>
      <c r="Y53" s="230" t="s">
        <v>145</v>
      </c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8">
        <v>38</v>
      </c>
      <c r="B54" s="249" t="s">
        <v>238</v>
      </c>
      <c r="C54" s="258" t="s">
        <v>239</v>
      </c>
      <c r="D54" s="250" t="s">
        <v>219</v>
      </c>
      <c r="E54" s="251">
        <v>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152</v>
      </c>
      <c r="T54" s="254" t="s">
        <v>153</v>
      </c>
      <c r="U54" s="230">
        <v>0</v>
      </c>
      <c r="V54" s="230">
        <f>ROUND(E54*U54,2)</f>
        <v>0</v>
      </c>
      <c r="W54" s="230"/>
      <c r="X54" s="230" t="s">
        <v>144</v>
      </c>
      <c r="Y54" s="230" t="s">
        <v>145</v>
      </c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8">
        <v>39</v>
      </c>
      <c r="B55" s="249" t="s">
        <v>240</v>
      </c>
      <c r="C55" s="258" t="s">
        <v>241</v>
      </c>
      <c r="D55" s="250" t="s">
        <v>219</v>
      </c>
      <c r="E55" s="251">
        <v>1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152</v>
      </c>
      <c r="T55" s="254" t="s">
        <v>153</v>
      </c>
      <c r="U55" s="230">
        <v>0</v>
      </c>
      <c r="V55" s="230">
        <f>ROUND(E55*U55,2)</f>
        <v>0</v>
      </c>
      <c r="W55" s="230"/>
      <c r="X55" s="230" t="s">
        <v>144</v>
      </c>
      <c r="Y55" s="230" t="s">
        <v>145</v>
      </c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8">
        <v>40</v>
      </c>
      <c r="B56" s="249" t="s">
        <v>242</v>
      </c>
      <c r="C56" s="258" t="s">
        <v>243</v>
      </c>
      <c r="D56" s="250" t="s">
        <v>219</v>
      </c>
      <c r="E56" s="251">
        <v>2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152</v>
      </c>
      <c r="T56" s="254" t="s">
        <v>153</v>
      </c>
      <c r="U56" s="230">
        <v>0</v>
      </c>
      <c r="V56" s="230">
        <f>ROUND(E56*U56,2)</f>
        <v>0</v>
      </c>
      <c r="W56" s="230"/>
      <c r="X56" s="230" t="s">
        <v>144</v>
      </c>
      <c r="Y56" s="230" t="s">
        <v>145</v>
      </c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8">
        <v>41</v>
      </c>
      <c r="B57" s="249" t="s">
        <v>244</v>
      </c>
      <c r="C57" s="258" t="s">
        <v>245</v>
      </c>
      <c r="D57" s="250" t="s">
        <v>219</v>
      </c>
      <c r="E57" s="251">
        <v>3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15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152</v>
      </c>
      <c r="T57" s="254" t="s">
        <v>153</v>
      </c>
      <c r="U57" s="230">
        <v>0</v>
      </c>
      <c r="V57" s="230">
        <f>ROUND(E57*U57,2)</f>
        <v>0</v>
      </c>
      <c r="W57" s="230"/>
      <c r="X57" s="230" t="s">
        <v>144</v>
      </c>
      <c r="Y57" s="230" t="s">
        <v>145</v>
      </c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42</v>
      </c>
      <c r="B58" s="249" t="s">
        <v>246</v>
      </c>
      <c r="C58" s="258" t="s">
        <v>247</v>
      </c>
      <c r="D58" s="250" t="s">
        <v>219</v>
      </c>
      <c r="E58" s="251">
        <v>3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15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152</v>
      </c>
      <c r="T58" s="254" t="s">
        <v>153</v>
      </c>
      <c r="U58" s="230">
        <v>0</v>
      </c>
      <c r="V58" s="230">
        <f>ROUND(E58*U58,2)</f>
        <v>0</v>
      </c>
      <c r="W58" s="230"/>
      <c r="X58" s="230" t="s">
        <v>144</v>
      </c>
      <c r="Y58" s="230" t="s">
        <v>145</v>
      </c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8">
        <v>43</v>
      </c>
      <c r="B59" s="249" t="s">
        <v>248</v>
      </c>
      <c r="C59" s="258" t="s">
        <v>249</v>
      </c>
      <c r="D59" s="250" t="s">
        <v>219</v>
      </c>
      <c r="E59" s="251">
        <v>3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15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152</v>
      </c>
      <c r="T59" s="254" t="s">
        <v>153</v>
      </c>
      <c r="U59" s="230">
        <v>0</v>
      </c>
      <c r="V59" s="230">
        <f>ROUND(E59*U59,2)</f>
        <v>0</v>
      </c>
      <c r="W59" s="230"/>
      <c r="X59" s="230" t="s">
        <v>144</v>
      </c>
      <c r="Y59" s="230" t="s">
        <v>145</v>
      </c>
      <c r="Z59" s="210"/>
      <c r="AA59" s="210"/>
      <c r="AB59" s="210"/>
      <c r="AC59" s="210"/>
      <c r="AD59" s="210"/>
      <c r="AE59" s="210"/>
      <c r="AF59" s="210"/>
      <c r="AG59" s="210" t="s">
        <v>180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8">
        <v>44</v>
      </c>
      <c r="B60" s="249" t="s">
        <v>250</v>
      </c>
      <c r="C60" s="258" t="s">
        <v>251</v>
      </c>
      <c r="D60" s="250" t="s">
        <v>219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152</v>
      </c>
      <c r="T60" s="254" t="s">
        <v>153</v>
      </c>
      <c r="U60" s="230">
        <v>0</v>
      </c>
      <c r="V60" s="230">
        <f>ROUND(E60*U60,2)</f>
        <v>0</v>
      </c>
      <c r="W60" s="230"/>
      <c r="X60" s="230" t="s">
        <v>144</v>
      </c>
      <c r="Y60" s="230" t="s">
        <v>145</v>
      </c>
      <c r="Z60" s="210"/>
      <c r="AA60" s="210"/>
      <c r="AB60" s="210"/>
      <c r="AC60" s="210"/>
      <c r="AD60" s="210"/>
      <c r="AE60" s="210"/>
      <c r="AF60" s="210"/>
      <c r="AG60" s="210" t="s">
        <v>180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8">
        <v>45</v>
      </c>
      <c r="B61" s="249" t="s">
        <v>252</v>
      </c>
      <c r="C61" s="258" t="s">
        <v>253</v>
      </c>
      <c r="D61" s="250" t="s">
        <v>219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152</v>
      </c>
      <c r="T61" s="254" t="s">
        <v>153</v>
      </c>
      <c r="U61" s="230">
        <v>0</v>
      </c>
      <c r="V61" s="230">
        <f>ROUND(E61*U61,2)</f>
        <v>0</v>
      </c>
      <c r="W61" s="230"/>
      <c r="X61" s="230" t="s">
        <v>144</v>
      </c>
      <c r="Y61" s="230" t="s">
        <v>145</v>
      </c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8">
        <v>46</v>
      </c>
      <c r="B62" s="249" t="s">
        <v>254</v>
      </c>
      <c r="C62" s="258" t="s">
        <v>255</v>
      </c>
      <c r="D62" s="250" t="s">
        <v>219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152</v>
      </c>
      <c r="T62" s="254" t="s">
        <v>153</v>
      </c>
      <c r="U62" s="230">
        <v>0</v>
      </c>
      <c r="V62" s="230">
        <f>ROUND(E62*U62,2)</f>
        <v>0</v>
      </c>
      <c r="W62" s="230"/>
      <c r="X62" s="230" t="s">
        <v>144</v>
      </c>
      <c r="Y62" s="230" t="s">
        <v>145</v>
      </c>
      <c r="Z62" s="210"/>
      <c r="AA62" s="210"/>
      <c r="AB62" s="210"/>
      <c r="AC62" s="210"/>
      <c r="AD62" s="210"/>
      <c r="AE62" s="210"/>
      <c r="AF62" s="210"/>
      <c r="AG62" s="210" t="s">
        <v>180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8">
        <v>47</v>
      </c>
      <c r="B63" s="249" t="s">
        <v>256</v>
      </c>
      <c r="C63" s="258" t="s">
        <v>257</v>
      </c>
      <c r="D63" s="250" t="s">
        <v>219</v>
      </c>
      <c r="E63" s="251">
        <v>4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152</v>
      </c>
      <c r="T63" s="254" t="s">
        <v>153</v>
      </c>
      <c r="U63" s="230">
        <v>0</v>
      </c>
      <c r="V63" s="230">
        <f>ROUND(E63*U63,2)</f>
        <v>0</v>
      </c>
      <c r="W63" s="230"/>
      <c r="X63" s="230" t="s">
        <v>144</v>
      </c>
      <c r="Y63" s="230" t="s">
        <v>145</v>
      </c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8">
        <v>48</v>
      </c>
      <c r="B64" s="249" t="s">
        <v>258</v>
      </c>
      <c r="C64" s="258" t="s">
        <v>259</v>
      </c>
      <c r="D64" s="250" t="s">
        <v>219</v>
      </c>
      <c r="E64" s="251">
        <v>1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152</v>
      </c>
      <c r="T64" s="254" t="s">
        <v>153</v>
      </c>
      <c r="U64" s="230">
        <v>0</v>
      </c>
      <c r="V64" s="230">
        <f>ROUND(E64*U64,2)</f>
        <v>0</v>
      </c>
      <c r="W64" s="230"/>
      <c r="X64" s="230" t="s">
        <v>144</v>
      </c>
      <c r="Y64" s="230" t="s">
        <v>145</v>
      </c>
      <c r="Z64" s="210"/>
      <c r="AA64" s="210"/>
      <c r="AB64" s="210"/>
      <c r="AC64" s="210"/>
      <c r="AD64" s="210"/>
      <c r="AE64" s="210"/>
      <c r="AF64" s="210"/>
      <c r="AG64" s="210" t="s">
        <v>180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49</v>
      </c>
      <c r="B65" s="249" t="s">
        <v>260</v>
      </c>
      <c r="C65" s="258" t="s">
        <v>261</v>
      </c>
      <c r="D65" s="250" t="s">
        <v>179</v>
      </c>
      <c r="E65" s="251">
        <v>6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152</v>
      </c>
      <c r="T65" s="254" t="s">
        <v>153</v>
      </c>
      <c r="U65" s="230">
        <v>0</v>
      </c>
      <c r="V65" s="230">
        <f>ROUND(E65*U65,2)</f>
        <v>0</v>
      </c>
      <c r="W65" s="230"/>
      <c r="X65" s="230" t="s">
        <v>144</v>
      </c>
      <c r="Y65" s="230" t="s">
        <v>145</v>
      </c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50</v>
      </c>
      <c r="B66" s="249" t="s">
        <v>262</v>
      </c>
      <c r="C66" s="258" t="s">
        <v>263</v>
      </c>
      <c r="D66" s="250" t="s">
        <v>141</v>
      </c>
      <c r="E66" s="251">
        <v>4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15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152</v>
      </c>
      <c r="T66" s="254" t="s">
        <v>153</v>
      </c>
      <c r="U66" s="230">
        <v>0</v>
      </c>
      <c r="V66" s="230">
        <f>ROUND(E66*U66,2)</f>
        <v>0</v>
      </c>
      <c r="W66" s="230"/>
      <c r="X66" s="230" t="s">
        <v>144</v>
      </c>
      <c r="Y66" s="230" t="s">
        <v>145</v>
      </c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45" outlineLevel="1" x14ac:dyDescent="0.2">
      <c r="A67" s="248">
        <v>51</v>
      </c>
      <c r="B67" s="249" t="s">
        <v>264</v>
      </c>
      <c r="C67" s="258" t="s">
        <v>265</v>
      </c>
      <c r="D67" s="250" t="s">
        <v>179</v>
      </c>
      <c r="E67" s="251">
        <v>10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15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152</v>
      </c>
      <c r="T67" s="254" t="s">
        <v>153</v>
      </c>
      <c r="U67" s="230">
        <v>0</v>
      </c>
      <c r="V67" s="230">
        <f>ROUND(E67*U67,2)</f>
        <v>0</v>
      </c>
      <c r="W67" s="230"/>
      <c r="X67" s="230" t="s">
        <v>144</v>
      </c>
      <c r="Y67" s="230" t="s">
        <v>145</v>
      </c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45" outlineLevel="1" x14ac:dyDescent="0.2">
      <c r="A68" s="248">
        <v>52</v>
      </c>
      <c r="B68" s="249" t="s">
        <v>266</v>
      </c>
      <c r="C68" s="258" t="s">
        <v>267</v>
      </c>
      <c r="D68" s="250" t="s">
        <v>179</v>
      </c>
      <c r="E68" s="251">
        <v>22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15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152</v>
      </c>
      <c r="T68" s="254" t="s">
        <v>153</v>
      </c>
      <c r="U68" s="230">
        <v>0</v>
      </c>
      <c r="V68" s="230">
        <f>ROUND(E68*U68,2)</f>
        <v>0</v>
      </c>
      <c r="W68" s="230"/>
      <c r="X68" s="230" t="s">
        <v>144</v>
      </c>
      <c r="Y68" s="230" t="s">
        <v>145</v>
      </c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45" outlineLevel="1" x14ac:dyDescent="0.2">
      <c r="A69" s="248">
        <v>53</v>
      </c>
      <c r="B69" s="249" t="s">
        <v>268</v>
      </c>
      <c r="C69" s="258" t="s">
        <v>269</v>
      </c>
      <c r="D69" s="250" t="s">
        <v>179</v>
      </c>
      <c r="E69" s="251">
        <v>31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15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152</v>
      </c>
      <c r="T69" s="254" t="s">
        <v>153</v>
      </c>
      <c r="U69" s="230">
        <v>0</v>
      </c>
      <c r="V69" s="230">
        <f>ROUND(E69*U69,2)</f>
        <v>0</v>
      </c>
      <c r="W69" s="230"/>
      <c r="X69" s="230" t="s">
        <v>144</v>
      </c>
      <c r="Y69" s="230" t="s">
        <v>145</v>
      </c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45" outlineLevel="1" x14ac:dyDescent="0.2">
      <c r="A70" s="248">
        <v>54</v>
      </c>
      <c r="B70" s="249" t="s">
        <v>270</v>
      </c>
      <c r="C70" s="258" t="s">
        <v>271</v>
      </c>
      <c r="D70" s="250" t="s">
        <v>179</v>
      </c>
      <c r="E70" s="251">
        <v>4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15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152</v>
      </c>
      <c r="T70" s="254" t="s">
        <v>153</v>
      </c>
      <c r="U70" s="230">
        <v>0</v>
      </c>
      <c r="V70" s="230">
        <f>ROUND(E70*U70,2)</f>
        <v>0</v>
      </c>
      <c r="W70" s="230"/>
      <c r="X70" s="230" t="s">
        <v>144</v>
      </c>
      <c r="Y70" s="230" t="s">
        <v>145</v>
      </c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5.5" x14ac:dyDescent="0.2">
      <c r="A71" s="234" t="s">
        <v>137</v>
      </c>
      <c r="B71" s="235" t="s">
        <v>88</v>
      </c>
      <c r="C71" s="255" t="s">
        <v>89</v>
      </c>
      <c r="D71" s="236"/>
      <c r="E71" s="237"/>
      <c r="F71" s="238"/>
      <c r="G71" s="238">
        <f>SUMIF(AG72:AG102,"&lt;&gt;NOR",G72:G102)</f>
        <v>0</v>
      </c>
      <c r="H71" s="238"/>
      <c r="I71" s="238">
        <f>SUM(I72:I102)</f>
        <v>0</v>
      </c>
      <c r="J71" s="238"/>
      <c r="K71" s="238">
        <f>SUM(K72:K102)</f>
        <v>0</v>
      </c>
      <c r="L71" s="238"/>
      <c r="M71" s="238">
        <f>SUM(M72:M102)</f>
        <v>0</v>
      </c>
      <c r="N71" s="237"/>
      <c r="O71" s="237">
        <f>SUM(O72:O102)</f>
        <v>0</v>
      </c>
      <c r="P71" s="237"/>
      <c r="Q71" s="237">
        <f>SUM(Q72:Q102)</f>
        <v>0</v>
      </c>
      <c r="R71" s="238"/>
      <c r="S71" s="238"/>
      <c r="T71" s="239"/>
      <c r="U71" s="233"/>
      <c r="V71" s="233">
        <f>SUM(V72:V102)</f>
        <v>0</v>
      </c>
      <c r="W71" s="233"/>
      <c r="X71" s="233"/>
      <c r="Y71" s="233"/>
      <c r="AG71" t="s">
        <v>138</v>
      </c>
    </row>
    <row r="72" spans="1:60" ht="56.25" outlineLevel="1" x14ac:dyDescent="0.2">
      <c r="A72" s="248">
        <v>55</v>
      </c>
      <c r="B72" s="249" t="s">
        <v>272</v>
      </c>
      <c r="C72" s="258" t="s">
        <v>216</v>
      </c>
      <c r="D72" s="250" t="s">
        <v>151</v>
      </c>
      <c r="E72" s="251">
        <v>1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15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152</v>
      </c>
      <c r="T72" s="254" t="s">
        <v>153</v>
      </c>
      <c r="U72" s="230">
        <v>0</v>
      </c>
      <c r="V72" s="230">
        <f>ROUND(E72*U72,2)</f>
        <v>0</v>
      </c>
      <c r="W72" s="230"/>
      <c r="X72" s="230" t="s">
        <v>144</v>
      </c>
      <c r="Y72" s="230" t="s">
        <v>145</v>
      </c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8">
        <v>56</v>
      </c>
      <c r="B73" s="249" t="s">
        <v>273</v>
      </c>
      <c r="C73" s="258" t="s">
        <v>218</v>
      </c>
      <c r="D73" s="250" t="s">
        <v>219</v>
      </c>
      <c r="E73" s="251">
        <v>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15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152</v>
      </c>
      <c r="T73" s="254" t="s">
        <v>153</v>
      </c>
      <c r="U73" s="230">
        <v>0</v>
      </c>
      <c r="V73" s="230">
        <f>ROUND(E73*U73,2)</f>
        <v>0</v>
      </c>
      <c r="W73" s="230"/>
      <c r="X73" s="230" t="s">
        <v>144</v>
      </c>
      <c r="Y73" s="230" t="s">
        <v>145</v>
      </c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8">
        <v>57</v>
      </c>
      <c r="B74" s="249" t="s">
        <v>274</v>
      </c>
      <c r="C74" s="258" t="s">
        <v>221</v>
      </c>
      <c r="D74" s="250" t="s">
        <v>219</v>
      </c>
      <c r="E74" s="251">
        <v>3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15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152</v>
      </c>
      <c r="T74" s="254" t="s">
        <v>153</v>
      </c>
      <c r="U74" s="230">
        <v>0</v>
      </c>
      <c r="V74" s="230">
        <f>ROUND(E74*U74,2)</f>
        <v>0</v>
      </c>
      <c r="W74" s="230"/>
      <c r="X74" s="230" t="s">
        <v>144</v>
      </c>
      <c r="Y74" s="230" t="s">
        <v>145</v>
      </c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8">
        <v>58</v>
      </c>
      <c r="B75" s="249" t="s">
        <v>275</v>
      </c>
      <c r="C75" s="258" t="s">
        <v>223</v>
      </c>
      <c r="D75" s="250" t="s">
        <v>219</v>
      </c>
      <c r="E75" s="251">
        <v>2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15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152</v>
      </c>
      <c r="T75" s="254" t="s">
        <v>153</v>
      </c>
      <c r="U75" s="230">
        <v>0</v>
      </c>
      <c r="V75" s="230">
        <f>ROUND(E75*U75,2)</f>
        <v>0</v>
      </c>
      <c r="W75" s="230"/>
      <c r="X75" s="230" t="s">
        <v>144</v>
      </c>
      <c r="Y75" s="230" t="s">
        <v>145</v>
      </c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8">
        <v>59</v>
      </c>
      <c r="B76" s="249" t="s">
        <v>276</v>
      </c>
      <c r="C76" s="258" t="s">
        <v>225</v>
      </c>
      <c r="D76" s="250" t="s">
        <v>219</v>
      </c>
      <c r="E76" s="251">
        <v>5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152</v>
      </c>
      <c r="T76" s="254" t="s">
        <v>153</v>
      </c>
      <c r="U76" s="230">
        <v>0</v>
      </c>
      <c r="V76" s="230">
        <f>ROUND(E76*U76,2)</f>
        <v>0</v>
      </c>
      <c r="W76" s="230"/>
      <c r="X76" s="230" t="s">
        <v>144</v>
      </c>
      <c r="Y76" s="230" t="s">
        <v>145</v>
      </c>
      <c r="Z76" s="210"/>
      <c r="AA76" s="210"/>
      <c r="AB76" s="210"/>
      <c r="AC76" s="210"/>
      <c r="AD76" s="210"/>
      <c r="AE76" s="210"/>
      <c r="AF76" s="210"/>
      <c r="AG76" s="210" t="s">
        <v>180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60</v>
      </c>
      <c r="B77" s="249" t="s">
        <v>277</v>
      </c>
      <c r="C77" s="258" t="s">
        <v>227</v>
      </c>
      <c r="D77" s="250" t="s">
        <v>219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152</v>
      </c>
      <c r="T77" s="254" t="s">
        <v>153</v>
      </c>
      <c r="U77" s="230">
        <v>0</v>
      </c>
      <c r="V77" s="230">
        <f>ROUND(E77*U77,2)</f>
        <v>0</v>
      </c>
      <c r="W77" s="230"/>
      <c r="X77" s="230" t="s">
        <v>144</v>
      </c>
      <c r="Y77" s="230" t="s">
        <v>145</v>
      </c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8">
        <v>61</v>
      </c>
      <c r="B78" s="249" t="s">
        <v>278</v>
      </c>
      <c r="C78" s="258" t="s">
        <v>229</v>
      </c>
      <c r="D78" s="250" t="s">
        <v>219</v>
      </c>
      <c r="E78" s="251">
        <v>1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15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152</v>
      </c>
      <c r="T78" s="254" t="s">
        <v>153</v>
      </c>
      <c r="U78" s="230">
        <v>0</v>
      </c>
      <c r="V78" s="230">
        <f>ROUND(E78*U78,2)</f>
        <v>0</v>
      </c>
      <c r="W78" s="230"/>
      <c r="X78" s="230" t="s">
        <v>144</v>
      </c>
      <c r="Y78" s="230" t="s">
        <v>145</v>
      </c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62</v>
      </c>
      <c r="B79" s="249" t="s">
        <v>279</v>
      </c>
      <c r="C79" s="258" t="s">
        <v>231</v>
      </c>
      <c r="D79" s="250" t="s">
        <v>219</v>
      </c>
      <c r="E79" s="251">
        <v>1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15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152</v>
      </c>
      <c r="T79" s="254" t="s">
        <v>153</v>
      </c>
      <c r="U79" s="230">
        <v>0</v>
      </c>
      <c r="V79" s="230">
        <f>ROUND(E79*U79,2)</f>
        <v>0</v>
      </c>
      <c r="W79" s="230"/>
      <c r="X79" s="230" t="s">
        <v>144</v>
      </c>
      <c r="Y79" s="230" t="s">
        <v>145</v>
      </c>
      <c r="Z79" s="210"/>
      <c r="AA79" s="210"/>
      <c r="AB79" s="210"/>
      <c r="AC79" s="210"/>
      <c r="AD79" s="210"/>
      <c r="AE79" s="210"/>
      <c r="AF79" s="210"/>
      <c r="AG79" s="210" t="s">
        <v>180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8">
        <v>63</v>
      </c>
      <c r="B80" s="249" t="s">
        <v>280</v>
      </c>
      <c r="C80" s="258" t="s">
        <v>233</v>
      </c>
      <c r="D80" s="250" t="s">
        <v>219</v>
      </c>
      <c r="E80" s="251">
        <v>2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152</v>
      </c>
      <c r="T80" s="254" t="s">
        <v>153</v>
      </c>
      <c r="U80" s="230">
        <v>0</v>
      </c>
      <c r="V80" s="230">
        <f>ROUND(E80*U80,2)</f>
        <v>0</v>
      </c>
      <c r="W80" s="230"/>
      <c r="X80" s="230" t="s">
        <v>144</v>
      </c>
      <c r="Y80" s="230" t="s">
        <v>145</v>
      </c>
      <c r="Z80" s="210"/>
      <c r="AA80" s="210"/>
      <c r="AB80" s="210"/>
      <c r="AC80" s="210"/>
      <c r="AD80" s="210"/>
      <c r="AE80" s="210"/>
      <c r="AF80" s="210"/>
      <c r="AG80" s="210" t="s">
        <v>180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64</v>
      </c>
      <c r="B81" s="249" t="s">
        <v>281</v>
      </c>
      <c r="C81" s="258" t="s">
        <v>235</v>
      </c>
      <c r="D81" s="250" t="s">
        <v>219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152</v>
      </c>
      <c r="T81" s="254" t="s">
        <v>153</v>
      </c>
      <c r="U81" s="230">
        <v>0</v>
      </c>
      <c r="V81" s="230">
        <f>ROUND(E81*U81,2)</f>
        <v>0</v>
      </c>
      <c r="W81" s="230"/>
      <c r="X81" s="230" t="s">
        <v>144</v>
      </c>
      <c r="Y81" s="230" t="s">
        <v>145</v>
      </c>
      <c r="Z81" s="210"/>
      <c r="AA81" s="210"/>
      <c r="AB81" s="210"/>
      <c r="AC81" s="210"/>
      <c r="AD81" s="210"/>
      <c r="AE81" s="210"/>
      <c r="AF81" s="210"/>
      <c r="AG81" s="210" t="s">
        <v>180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8">
        <v>65</v>
      </c>
      <c r="B82" s="249" t="s">
        <v>282</v>
      </c>
      <c r="C82" s="258" t="s">
        <v>283</v>
      </c>
      <c r="D82" s="250" t="s">
        <v>219</v>
      </c>
      <c r="E82" s="251">
        <v>1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15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152</v>
      </c>
      <c r="T82" s="254" t="s">
        <v>153</v>
      </c>
      <c r="U82" s="230">
        <v>0</v>
      </c>
      <c r="V82" s="230">
        <f>ROUND(E82*U82,2)</f>
        <v>0</v>
      </c>
      <c r="W82" s="230"/>
      <c r="X82" s="230" t="s">
        <v>144</v>
      </c>
      <c r="Y82" s="230" t="s">
        <v>145</v>
      </c>
      <c r="Z82" s="210"/>
      <c r="AA82" s="210"/>
      <c r="AB82" s="210"/>
      <c r="AC82" s="210"/>
      <c r="AD82" s="210"/>
      <c r="AE82" s="210"/>
      <c r="AF82" s="210"/>
      <c r="AG82" s="210" t="s">
        <v>180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8">
        <v>66</v>
      </c>
      <c r="B83" s="249" t="s">
        <v>284</v>
      </c>
      <c r="C83" s="258" t="s">
        <v>239</v>
      </c>
      <c r="D83" s="250" t="s">
        <v>219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15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152</v>
      </c>
      <c r="T83" s="254" t="s">
        <v>153</v>
      </c>
      <c r="U83" s="230">
        <v>0</v>
      </c>
      <c r="V83" s="230">
        <f>ROUND(E83*U83,2)</f>
        <v>0</v>
      </c>
      <c r="W83" s="230"/>
      <c r="X83" s="230" t="s">
        <v>144</v>
      </c>
      <c r="Y83" s="230" t="s">
        <v>145</v>
      </c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8">
        <v>67</v>
      </c>
      <c r="B84" s="249" t="s">
        <v>285</v>
      </c>
      <c r="C84" s="258" t="s">
        <v>241</v>
      </c>
      <c r="D84" s="250" t="s">
        <v>219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152</v>
      </c>
      <c r="T84" s="254" t="s">
        <v>153</v>
      </c>
      <c r="U84" s="230">
        <v>0</v>
      </c>
      <c r="V84" s="230">
        <f>ROUND(E84*U84,2)</f>
        <v>0</v>
      </c>
      <c r="W84" s="230"/>
      <c r="X84" s="230" t="s">
        <v>144</v>
      </c>
      <c r="Y84" s="230" t="s">
        <v>145</v>
      </c>
      <c r="Z84" s="210"/>
      <c r="AA84" s="210"/>
      <c r="AB84" s="210"/>
      <c r="AC84" s="210"/>
      <c r="AD84" s="210"/>
      <c r="AE84" s="210"/>
      <c r="AF84" s="210"/>
      <c r="AG84" s="210" t="s">
        <v>180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8">
        <v>68</v>
      </c>
      <c r="B85" s="249" t="s">
        <v>286</v>
      </c>
      <c r="C85" s="258" t="s">
        <v>243</v>
      </c>
      <c r="D85" s="250" t="s">
        <v>219</v>
      </c>
      <c r="E85" s="251">
        <v>2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152</v>
      </c>
      <c r="T85" s="254" t="s">
        <v>153</v>
      </c>
      <c r="U85" s="230">
        <v>0</v>
      </c>
      <c r="V85" s="230">
        <f>ROUND(E85*U85,2)</f>
        <v>0</v>
      </c>
      <c r="W85" s="230"/>
      <c r="X85" s="230" t="s">
        <v>144</v>
      </c>
      <c r="Y85" s="230" t="s">
        <v>145</v>
      </c>
      <c r="Z85" s="210"/>
      <c r="AA85" s="210"/>
      <c r="AB85" s="210"/>
      <c r="AC85" s="210"/>
      <c r="AD85" s="210"/>
      <c r="AE85" s="210"/>
      <c r="AF85" s="210"/>
      <c r="AG85" s="210" t="s">
        <v>180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8">
        <v>69</v>
      </c>
      <c r="B86" s="249" t="s">
        <v>287</v>
      </c>
      <c r="C86" s="258" t="s">
        <v>288</v>
      </c>
      <c r="D86" s="250" t="s">
        <v>219</v>
      </c>
      <c r="E86" s="251">
        <v>3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152</v>
      </c>
      <c r="T86" s="254" t="s">
        <v>153</v>
      </c>
      <c r="U86" s="230">
        <v>0</v>
      </c>
      <c r="V86" s="230">
        <f>ROUND(E86*U86,2)</f>
        <v>0</v>
      </c>
      <c r="W86" s="230"/>
      <c r="X86" s="230" t="s">
        <v>144</v>
      </c>
      <c r="Y86" s="230" t="s">
        <v>145</v>
      </c>
      <c r="Z86" s="210"/>
      <c r="AA86" s="210"/>
      <c r="AB86" s="210"/>
      <c r="AC86" s="210"/>
      <c r="AD86" s="210"/>
      <c r="AE86" s="210"/>
      <c r="AF86" s="210"/>
      <c r="AG86" s="210" t="s">
        <v>180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70</v>
      </c>
      <c r="B87" s="249" t="s">
        <v>289</v>
      </c>
      <c r="C87" s="258" t="s">
        <v>247</v>
      </c>
      <c r="D87" s="250" t="s">
        <v>219</v>
      </c>
      <c r="E87" s="251">
        <v>3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15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152</v>
      </c>
      <c r="T87" s="254" t="s">
        <v>153</v>
      </c>
      <c r="U87" s="230">
        <v>0</v>
      </c>
      <c r="V87" s="230">
        <f>ROUND(E87*U87,2)</f>
        <v>0</v>
      </c>
      <c r="W87" s="230"/>
      <c r="X87" s="230" t="s">
        <v>144</v>
      </c>
      <c r="Y87" s="230" t="s">
        <v>145</v>
      </c>
      <c r="Z87" s="210"/>
      <c r="AA87" s="210"/>
      <c r="AB87" s="210"/>
      <c r="AC87" s="210"/>
      <c r="AD87" s="210"/>
      <c r="AE87" s="210"/>
      <c r="AF87" s="210"/>
      <c r="AG87" s="210" t="s">
        <v>180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8">
        <v>71</v>
      </c>
      <c r="B88" s="249" t="s">
        <v>290</v>
      </c>
      <c r="C88" s="258" t="s">
        <v>249</v>
      </c>
      <c r="D88" s="250" t="s">
        <v>219</v>
      </c>
      <c r="E88" s="251">
        <v>3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152</v>
      </c>
      <c r="T88" s="254" t="s">
        <v>153</v>
      </c>
      <c r="U88" s="230">
        <v>0</v>
      </c>
      <c r="V88" s="230">
        <f>ROUND(E88*U88,2)</f>
        <v>0</v>
      </c>
      <c r="W88" s="230"/>
      <c r="X88" s="230" t="s">
        <v>144</v>
      </c>
      <c r="Y88" s="230" t="s">
        <v>145</v>
      </c>
      <c r="Z88" s="210"/>
      <c r="AA88" s="210"/>
      <c r="AB88" s="210"/>
      <c r="AC88" s="210"/>
      <c r="AD88" s="210"/>
      <c r="AE88" s="210"/>
      <c r="AF88" s="210"/>
      <c r="AG88" s="210" t="s">
        <v>180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8">
        <v>72</v>
      </c>
      <c r="B89" s="249" t="s">
        <v>291</v>
      </c>
      <c r="C89" s="258" t="s">
        <v>251</v>
      </c>
      <c r="D89" s="250" t="s">
        <v>219</v>
      </c>
      <c r="E89" s="251">
        <v>1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15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152</v>
      </c>
      <c r="T89" s="254" t="s">
        <v>153</v>
      </c>
      <c r="U89" s="230">
        <v>0</v>
      </c>
      <c r="V89" s="230">
        <f>ROUND(E89*U89,2)</f>
        <v>0</v>
      </c>
      <c r="W89" s="230"/>
      <c r="X89" s="230" t="s">
        <v>144</v>
      </c>
      <c r="Y89" s="230" t="s">
        <v>145</v>
      </c>
      <c r="Z89" s="210"/>
      <c r="AA89" s="210"/>
      <c r="AB89" s="210"/>
      <c r="AC89" s="210"/>
      <c r="AD89" s="210"/>
      <c r="AE89" s="210"/>
      <c r="AF89" s="210"/>
      <c r="AG89" s="210" t="s">
        <v>180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8">
        <v>73</v>
      </c>
      <c r="B90" s="249" t="s">
        <v>292</v>
      </c>
      <c r="C90" s="258" t="s">
        <v>253</v>
      </c>
      <c r="D90" s="250" t="s">
        <v>219</v>
      </c>
      <c r="E90" s="251">
        <v>2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152</v>
      </c>
      <c r="T90" s="254" t="s">
        <v>153</v>
      </c>
      <c r="U90" s="230">
        <v>0</v>
      </c>
      <c r="V90" s="230">
        <f>ROUND(E90*U90,2)</f>
        <v>0</v>
      </c>
      <c r="W90" s="230"/>
      <c r="X90" s="230" t="s">
        <v>144</v>
      </c>
      <c r="Y90" s="230" t="s">
        <v>145</v>
      </c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8">
        <v>74</v>
      </c>
      <c r="B91" s="249" t="s">
        <v>293</v>
      </c>
      <c r="C91" s="258" t="s">
        <v>255</v>
      </c>
      <c r="D91" s="250" t="s">
        <v>219</v>
      </c>
      <c r="E91" s="251">
        <v>1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152</v>
      </c>
      <c r="T91" s="254" t="s">
        <v>153</v>
      </c>
      <c r="U91" s="230">
        <v>0</v>
      </c>
      <c r="V91" s="230">
        <f>ROUND(E91*U91,2)</f>
        <v>0</v>
      </c>
      <c r="W91" s="230"/>
      <c r="X91" s="230" t="s">
        <v>144</v>
      </c>
      <c r="Y91" s="230" t="s">
        <v>145</v>
      </c>
      <c r="Z91" s="210"/>
      <c r="AA91" s="210"/>
      <c r="AB91" s="210"/>
      <c r="AC91" s="210"/>
      <c r="AD91" s="210"/>
      <c r="AE91" s="210"/>
      <c r="AF91" s="210"/>
      <c r="AG91" s="210" t="s">
        <v>180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8">
        <v>75</v>
      </c>
      <c r="B92" s="249" t="s">
        <v>294</v>
      </c>
      <c r="C92" s="258" t="s">
        <v>257</v>
      </c>
      <c r="D92" s="250" t="s">
        <v>219</v>
      </c>
      <c r="E92" s="251">
        <v>4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152</v>
      </c>
      <c r="T92" s="254" t="s">
        <v>153</v>
      </c>
      <c r="U92" s="230">
        <v>0</v>
      </c>
      <c r="V92" s="230">
        <f>ROUND(E92*U92,2)</f>
        <v>0</v>
      </c>
      <c r="W92" s="230"/>
      <c r="X92" s="230" t="s">
        <v>144</v>
      </c>
      <c r="Y92" s="230" t="s">
        <v>145</v>
      </c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76</v>
      </c>
      <c r="B93" s="249" t="s">
        <v>295</v>
      </c>
      <c r="C93" s="258" t="s">
        <v>259</v>
      </c>
      <c r="D93" s="250" t="s">
        <v>219</v>
      </c>
      <c r="E93" s="251">
        <v>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152</v>
      </c>
      <c r="T93" s="254" t="s">
        <v>153</v>
      </c>
      <c r="U93" s="230">
        <v>0</v>
      </c>
      <c r="V93" s="230">
        <f>ROUND(E93*U93,2)</f>
        <v>0</v>
      </c>
      <c r="W93" s="230"/>
      <c r="X93" s="230" t="s">
        <v>144</v>
      </c>
      <c r="Y93" s="230" t="s">
        <v>145</v>
      </c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77</v>
      </c>
      <c r="B94" s="249" t="s">
        <v>296</v>
      </c>
      <c r="C94" s="258" t="s">
        <v>297</v>
      </c>
      <c r="D94" s="250" t="s">
        <v>219</v>
      </c>
      <c r="E94" s="251">
        <v>1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152</v>
      </c>
      <c r="T94" s="254" t="s">
        <v>153</v>
      </c>
      <c r="U94" s="230">
        <v>0</v>
      </c>
      <c r="V94" s="230">
        <f>ROUND(E94*U94,2)</f>
        <v>0</v>
      </c>
      <c r="W94" s="230"/>
      <c r="X94" s="230" t="s">
        <v>144</v>
      </c>
      <c r="Y94" s="230" t="s">
        <v>145</v>
      </c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8">
        <v>78</v>
      </c>
      <c r="B95" s="249" t="s">
        <v>298</v>
      </c>
      <c r="C95" s="258" t="s">
        <v>299</v>
      </c>
      <c r="D95" s="250" t="s">
        <v>179</v>
      </c>
      <c r="E95" s="251">
        <v>1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152</v>
      </c>
      <c r="T95" s="254" t="s">
        <v>153</v>
      </c>
      <c r="U95" s="230">
        <v>0</v>
      </c>
      <c r="V95" s="230">
        <f>ROUND(E95*U95,2)</f>
        <v>0</v>
      </c>
      <c r="W95" s="230"/>
      <c r="X95" s="230" t="s">
        <v>144</v>
      </c>
      <c r="Y95" s="230" t="s">
        <v>145</v>
      </c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79</v>
      </c>
      <c r="B96" s="249" t="s">
        <v>300</v>
      </c>
      <c r="C96" s="258" t="s">
        <v>261</v>
      </c>
      <c r="D96" s="250" t="s">
        <v>179</v>
      </c>
      <c r="E96" s="251">
        <v>4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15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/>
      <c r="S96" s="253" t="s">
        <v>152</v>
      </c>
      <c r="T96" s="254" t="s">
        <v>153</v>
      </c>
      <c r="U96" s="230">
        <v>0</v>
      </c>
      <c r="V96" s="230">
        <f>ROUND(E96*U96,2)</f>
        <v>0</v>
      </c>
      <c r="W96" s="230"/>
      <c r="X96" s="230" t="s">
        <v>144</v>
      </c>
      <c r="Y96" s="230" t="s">
        <v>145</v>
      </c>
      <c r="Z96" s="210"/>
      <c r="AA96" s="210"/>
      <c r="AB96" s="210"/>
      <c r="AC96" s="210"/>
      <c r="AD96" s="210"/>
      <c r="AE96" s="210"/>
      <c r="AF96" s="210"/>
      <c r="AG96" s="210" t="s">
        <v>180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80</v>
      </c>
      <c r="B97" s="249" t="s">
        <v>301</v>
      </c>
      <c r="C97" s="258" t="s">
        <v>263</v>
      </c>
      <c r="D97" s="250" t="s">
        <v>141</v>
      </c>
      <c r="E97" s="251">
        <v>4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3"/>
      <c r="S97" s="253" t="s">
        <v>152</v>
      </c>
      <c r="T97" s="254" t="s">
        <v>153</v>
      </c>
      <c r="U97" s="230">
        <v>0</v>
      </c>
      <c r="V97" s="230">
        <f>ROUND(E97*U97,2)</f>
        <v>0</v>
      </c>
      <c r="W97" s="230"/>
      <c r="X97" s="230" t="s">
        <v>144</v>
      </c>
      <c r="Y97" s="230" t="s">
        <v>145</v>
      </c>
      <c r="Z97" s="210"/>
      <c r="AA97" s="210"/>
      <c r="AB97" s="210"/>
      <c r="AC97" s="210"/>
      <c r="AD97" s="210"/>
      <c r="AE97" s="210"/>
      <c r="AF97" s="210"/>
      <c r="AG97" s="210" t="s">
        <v>180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45" outlineLevel="1" x14ac:dyDescent="0.2">
      <c r="A98" s="248">
        <v>81</v>
      </c>
      <c r="B98" s="249" t="s">
        <v>302</v>
      </c>
      <c r="C98" s="258" t="s">
        <v>265</v>
      </c>
      <c r="D98" s="250" t="s">
        <v>179</v>
      </c>
      <c r="E98" s="251">
        <v>15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15</v>
      </c>
      <c r="M98" s="253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3"/>
      <c r="S98" s="253" t="s">
        <v>152</v>
      </c>
      <c r="T98" s="254" t="s">
        <v>153</v>
      </c>
      <c r="U98" s="230">
        <v>0</v>
      </c>
      <c r="V98" s="230">
        <f>ROUND(E98*U98,2)</f>
        <v>0</v>
      </c>
      <c r="W98" s="230"/>
      <c r="X98" s="230" t="s">
        <v>144</v>
      </c>
      <c r="Y98" s="230" t="s">
        <v>145</v>
      </c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45" outlineLevel="1" x14ac:dyDescent="0.2">
      <c r="A99" s="248">
        <v>82</v>
      </c>
      <c r="B99" s="249" t="s">
        <v>303</v>
      </c>
      <c r="C99" s="258" t="s">
        <v>267</v>
      </c>
      <c r="D99" s="250" t="s">
        <v>179</v>
      </c>
      <c r="E99" s="251">
        <v>21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15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152</v>
      </c>
      <c r="T99" s="254" t="s">
        <v>153</v>
      </c>
      <c r="U99" s="230">
        <v>0</v>
      </c>
      <c r="V99" s="230">
        <f>ROUND(E99*U99,2)</f>
        <v>0</v>
      </c>
      <c r="W99" s="230"/>
      <c r="X99" s="230" t="s">
        <v>144</v>
      </c>
      <c r="Y99" s="230" t="s">
        <v>145</v>
      </c>
      <c r="Z99" s="210"/>
      <c r="AA99" s="210"/>
      <c r="AB99" s="210"/>
      <c r="AC99" s="210"/>
      <c r="AD99" s="210"/>
      <c r="AE99" s="210"/>
      <c r="AF99" s="210"/>
      <c r="AG99" s="210" t="s">
        <v>180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45" outlineLevel="1" x14ac:dyDescent="0.2">
      <c r="A100" s="248">
        <v>83</v>
      </c>
      <c r="B100" s="249" t="s">
        <v>304</v>
      </c>
      <c r="C100" s="258" t="s">
        <v>269</v>
      </c>
      <c r="D100" s="250" t="s">
        <v>179</v>
      </c>
      <c r="E100" s="251">
        <v>25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15</v>
      </c>
      <c r="M100" s="253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3"/>
      <c r="S100" s="253" t="s">
        <v>152</v>
      </c>
      <c r="T100" s="254" t="s">
        <v>153</v>
      </c>
      <c r="U100" s="230">
        <v>0</v>
      </c>
      <c r="V100" s="230">
        <f>ROUND(E100*U100,2)</f>
        <v>0</v>
      </c>
      <c r="W100" s="230"/>
      <c r="X100" s="230" t="s">
        <v>144</v>
      </c>
      <c r="Y100" s="230" t="s">
        <v>145</v>
      </c>
      <c r="Z100" s="210"/>
      <c r="AA100" s="210"/>
      <c r="AB100" s="210"/>
      <c r="AC100" s="210"/>
      <c r="AD100" s="210"/>
      <c r="AE100" s="210"/>
      <c r="AF100" s="210"/>
      <c r="AG100" s="210" t="s">
        <v>180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45" outlineLevel="1" x14ac:dyDescent="0.2">
      <c r="A101" s="248">
        <v>84</v>
      </c>
      <c r="B101" s="249" t="s">
        <v>305</v>
      </c>
      <c r="C101" s="258" t="s">
        <v>271</v>
      </c>
      <c r="D101" s="250" t="s">
        <v>179</v>
      </c>
      <c r="E101" s="251">
        <v>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15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/>
      <c r="S101" s="253" t="s">
        <v>152</v>
      </c>
      <c r="T101" s="254" t="s">
        <v>153</v>
      </c>
      <c r="U101" s="230">
        <v>0</v>
      </c>
      <c r="V101" s="230">
        <f>ROUND(E101*U101,2)</f>
        <v>0</v>
      </c>
      <c r="W101" s="230"/>
      <c r="X101" s="230" t="s">
        <v>144</v>
      </c>
      <c r="Y101" s="230" t="s">
        <v>145</v>
      </c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85</v>
      </c>
      <c r="B102" s="249" t="s">
        <v>287</v>
      </c>
      <c r="C102" s="258" t="s">
        <v>306</v>
      </c>
      <c r="D102" s="250" t="s">
        <v>219</v>
      </c>
      <c r="E102" s="251">
        <v>1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15</v>
      </c>
      <c r="M102" s="253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3"/>
      <c r="S102" s="253" t="s">
        <v>152</v>
      </c>
      <c r="T102" s="254" t="s">
        <v>153</v>
      </c>
      <c r="U102" s="230">
        <v>0</v>
      </c>
      <c r="V102" s="230">
        <f>ROUND(E102*U102,2)</f>
        <v>0</v>
      </c>
      <c r="W102" s="230"/>
      <c r="X102" s="230" t="s">
        <v>307</v>
      </c>
      <c r="Y102" s="230" t="s">
        <v>145</v>
      </c>
      <c r="Z102" s="210"/>
      <c r="AA102" s="210"/>
      <c r="AB102" s="210"/>
      <c r="AC102" s="210"/>
      <c r="AD102" s="210"/>
      <c r="AE102" s="210"/>
      <c r="AF102" s="210"/>
      <c r="AG102" s="210" t="s">
        <v>308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4" t="s">
        <v>137</v>
      </c>
      <c r="B103" s="235" t="s">
        <v>90</v>
      </c>
      <c r="C103" s="255" t="s">
        <v>91</v>
      </c>
      <c r="D103" s="236"/>
      <c r="E103" s="237"/>
      <c r="F103" s="238"/>
      <c r="G103" s="238">
        <f>SUMIF(AG104:AG114,"&lt;&gt;NOR",G104:G114)</f>
        <v>0</v>
      </c>
      <c r="H103" s="238"/>
      <c r="I103" s="238">
        <f>SUM(I104:I114)</f>
        <v>0</v>
      </c>
      <c r="J103" s="238"/>
      <c r="K103" s="238">
        <f>SUM(K104:K114)</f>
        <v>0</v>
      </c>
      <c r="L103" s="238"/>
      <c r="M103" s="238">
        <f>SUM(M104:M114)</f>
        <v>0</v>
      </c>
      <c r="N103" s="237"/>
      <c r="O103" s="237">
        <f>SUM(O104:O114)</f>
        <v>0</v>
      </c>
      <c r="P103" s="237"/>
      <c r="Q103" s="237">
        <f>SUM(Q104:Q114)</f>
        <v>0</v>
      </c>
      <c r="R103" s="238"/>
      <c r="S103" s="238"/>
      <c r="T103" s="239"/>
      <c r="U103" s="233"/>
      <c r="V103" s="233">
        <f>SUM(V104:V114)</f>
        <v>0</v>
      </c>
      <c r="W103" s="233"/>
      <c r="X103" s="233"/>
      <c r="Y103" s="233"/>
      <c r="AG103" t="s">
        <v>138</v>
      </c>
    </row>
    <row r="104" spans="1:60" outlineLevel="1" x14ac:dyDescent="0.2">
      <c r="A104" s="248">
        <v>86</v>
      </c>
      <c r="B104" s="249" t="s">
        <v>309</v>
      </c>
      <c r="C104" s="258" t="s">
        <v>310</v>
      </c>
      <c r="D104" s="250" t="s">
        <v>151</v>
      </c>
      <c r="E104" s="251">
        <v>2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15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/>
      <c r="S104" s="253" t="s">
        <v>152</v>
      </c>
      <c r="T104" s="254" t="s">
        <v>153</v>
      </c>
      <c r="U104" s="230">
        <v>0</v>
      </c>
      <c r="V104" s="230">
        <f>ROUND(E104*U104,2)</f>
        <v>0</v>
      </c>
      <c r="W104" s="230"/>
      <c r="X104" s="230" t="s">
        <v>144</v>
      </c>
      <c r="Y104" s="230" t="s">
        <v>145</v>
      </c>
      <c r="Z104" s="210"/>
      <c r="AA104" s="210"/>
      <c r="AB104" s="210"/>
      <c r="AC104" s="210"/>
      <c r="AD104" s="210"/>
      <c r="AE104" s="210"/>
      <c r="AF104" s="210"/>
      <c r="AG104" s="210" t="s">
        <v>180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8">
        <v>87</v>
      </c>
      <c r="B105" s="249" t="s">
        <v>309</v>
      </c>
      <c r="C105" s="258" t="s">
        <v>311</v>
      </c>
      <c r="D105" s="250" t="s">
        <v>151</v>
      </c>
      <c r="E105" s="251">
        <v>2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15</v>
      </c>
      <c r="M105" s="253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3"/>
      <c r="S105" s="253" t="s">
        <v>152</v>
      </c>
      <c r="T105" s="254" t="s">
        <v>153</v>
      </c>
      <c r="U105" s="230">
        <v>0</v>
      </c>
      <c r="V105" s="230">
        <f>ROUND(E105*U105,2)</f>
        <v>0</v>
      </c>
      <c r="W105" s="230"/>
      <c r="X105" s="230" t="s">
        <v>307</v>
      </c>
      <c r="Y105" s="230" t="s">
        <v>145</v>
      </c>
      <c r="Z105" s="210"/>
      <c r="AA105" s="210"/>
      <c r="AB105" s="210"/>
      <c r="AC105" s="210"/>
      <c r="AD105" s="210"/>
      <c r="AE105" s="210"/>
      <c r="AF105" s="210"/>
      <c r="AG105" s="210" t="s">
        <v>308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8">
        <v>88</v>
      </c>
      <c r="B106" s="249" t="s">
        <v>309</v>
      </c>
      <c r="C106" s="258" t="s">
        <v>312</v>
      </c>
      <c r="D106" s="250" t="s">
        <v>313</v>
      </c>
      <c r="E106" s="251">
        <v>10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152</v>
      </c>
      <c r="T106" s="254" t="s">
        <v>153</v>
      </c>
      <c r="U106" s="230">
        <v>0</v>
      </c>
      <c r="V106" s="230">
        <f>ROUND(E106*U106,2)</f>
        <v>0</v>
      </c>
      <c r="W106" s="230"/>
      <c r="X106" s="230" t="s">
        <v>307</v>
      </c>
      <c r="Y106" s="230" t="s">
        <v>145</v>
      </c>
      <c r="Z106" s="210"/>
      <c r="AA106" s="210"/>
      <c r="AB106" s="210"/>
      <c r="AC106" s="210"/>
      <c r="AD106" s="210"/>
      <c r="AE106" s="210"/>
      <c r="AF106" s="210"/>
      <c r="AG106" s="210" t="s">
        <v>308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89</v>
      </c>
      <c r="B107" s="249" t="s">
        <v>309</v>
      </c>
      <c r="C107" s="258" t="s">
        <v>314</v>
      </c>
      <c r="D107" s="250" t="s">
        <v>151</v>
      </c>
      <c r="E107" s="251">
        <v>1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15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152</v>
      </c>
      <c r="T107" s="254" t="s">
        <v>153</v>
      </c>
      <c r="U107" s="230">
        <v>0</v>
      </c>
      <c r="V107" s="230">
        <f>ROUND(E107*U107,2)</f>
        <v>0</v>
      </c>
      <c r="W107" s="230"/>
      <c r="X107" s="230" t="s">
        <v>307</v>
      </c>
      <c r="Y107" s="230" t="s">
        <v>145</v>
      </c>
      <c r="Z107" s="210"/>
      <c r="AA107" s="210"/>
      <c r="AB107" s="210"/>
      <c r="AC107" s="210"/>
      <c r="AD107" s="210"/>
      <c r="AE107" s="210"/>
      <c r="AF107" s="210"/>
      <c r="AG107" s="210" t="s">
        <v>308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90</v>
      </c>
      <c r="B108" s="249" t="s">
        <v>309</v>
      </c>
      <c r="C108" s="258" t="s">
        <v>315</v>
      </c>
      <c r="D108" s="250" t="s">
        <v>151</v>
      </c>
      <c r="E108" s="251">
        <v>2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152</v>
      </c>
      <c r="T108" s="254" t="s">
        <v>153</v>
      </c>
      <c r="U108" s="230">
        <v>0</v>
      </c>
      <c r="V108" s="230">
        <f>ROUND(E108*U108,2)</f>
        <v>0</v>
      </c>
      <c r="W108" s="230"/>
      <c r="X108" s="230" t="s">
        <v>307</v>
      </c>
      <c r="Y108" s="230" t="s">
        <v>145</v>
      </c>
      <c r="Z108" s="210"/>
      <c r="AA108" s="210"/>
      <c r="AB108" s="210"/>
      <c r="AC108" s="210"/>
      <c r="AD108" s="210"/>
      <c r="AE108" s="210"/>
      <c r="AF108" s="210"/>
      <c r="AG108" s="210" t="s">
        <v>308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91</v>
      </c>
      <c r="B109" s="249" t="s">
        <v>309</v>
      </c>
      <c r="C109" s="258" t="s">
        <v>316</v>
      </c>
      <c r="D109" s="250" t="s">
        <v>151</v>
      </c>
      <c r="E109" s="251">
        <v>2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152</v>
      </c>
      <c r="T109" s="254" t="s">
        <v>153</v>
      </c>
      <c r="U109" s="230">
        <v>0</v>
      </c>
      <c r="V109" s="230">
        <f>ROUND(E109*U109,2)</f>
        <v>0</v>
      </c>
      <c r="W109" s="230"/>
      <c r="X109" s="230" t="s">
        <v>307</v>
      </c>
      <c r="Y109" s="230" t="s">
        <v>145</v>
      </c>
      <c r="Z109" s="210"/>
      <c r="AA109" s="210"/>
      <c r="AB109" s="210"/>
      <c r="AC109" s="210"/>
      <c r="AD109" s="210"/>
      <c r="AE109" s="210"/>
      <c r="AF109" s="210"/>
      <c r="AG109" s="210" t="s">
        <v>308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92</v>
      </c>
      <c r="B110" s="249" t="s">
        <v>309</v>
      </c>
      <c r="C110" s="258" t="s">
        <v>317</v>
      </c>
      <c r="D110" s="250" t="s">
        <v>219</v>
      </c>
      <c r="E110" s="251">
        <v>1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15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152</v>
      </c>
      <c r="T110" s="254" t="s">
        <v>153</v>
      </c>
      <c r="U110" s="230">
        <v>0</v>
      </c>
      <c r="V110" s="230">
        <f>ROUND(E110*U110,2)</f>
        <v>0</v>
      </c>
      <c r="W110" s="230"/>
      <c r="X110" s="230" t="s">
        <v>307</v>
      </c>
      <c r="Y110" s="230" t="s">
        <v>145</v>
      </c>
      <c r="Z110" s="210"/>
      <c r="AA110" s="210"/>
      <c r="AB110" s="210"/>
      <c r="AC110" s="210"/>
      <c r="AD110" s="210"/>
      <c r="AE110" s="210"/>
      <c r="AF110" s="210"/>
      <c r="AG110" s="210" t="s">
        <v>308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8">
        <v>93</v>
      </c>
      <c r="B111" s="249" t="s">
        <v>309</v>
      </c>
      <c r="C111" s="258" t="s">
        <v>318</v>
      </c>
      <c r="D111" s="250" t="s">
        <v>151</v>
      </c>
      <c r="E111" s="251">
        <v>2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15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152</v>
      </c>
      <c r="T111" s="254" t="s">
        <v>153</v>
      </c>
      <c r="U111" s="230">
        <v>0</v>
      </c>
      <c r="V111" s="230">
        <f>ROUND(E111*U111,2)</f>
        <v>0</v>
      </c>
      <c r="W111" s="230"/>
      <c r="X111" s="230" t="s">
        <v>307</v>
      </c>
      <c r="Y111" s="230" t="s">
        <v>145</v>
      </c>
      <c r="Z111" s="210"/>
      <c r="AA111" s="210"/>
      <c r="AB111" s="210"/>
      <c r="AC111" s="210"/>
      <c r="AD111" s="210"/>
      <c r="AE111" s="210"/>
      <c r="AF111" s="210"/>
      <c r="AG111" s="210" t="s">
        <v>308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94</v>
      </c>
      <c r="B112" s="249" t="s">
        <v>309</v>
      </c>
      <c r="C112" s="258" t="s">
        <v>319</v>
      </c>
      <c r="D112" s="250" t="s">
        <v>219</v>
      </c>
      <c r="E112" s="251">
        <v>1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152</v>
      </c>
      <c r="T112" s="254" t="s">
        <v>153</v>
      </c>
      <c r="U112" s="230">
        <v>0</v>
      </c>
      <c r="V112" s="230">
        <f>ROUND(E112*U112,2)</f>
        <v>0</v>
      </c>
      <c r="W112" s="230"/>
      <c r="X112" s="230" t="s">
        <v>307</v>
      </c>
      <c r="Y112" s="230" t="s">
        <v>145</v>
      </c>
      <c r="Z112" s="210"/>
      <c r="AA112" s="210"/>
      <c r="AB112" s="210"/>
      <c r="AC112" s="210"/>
      <c r="AD112" s="210"/>
      <c r="AE112" s="210"/>
      <c r="AF112" s="210"/>
      <c r="AG112" s="210" t="s">
        <v>308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95</v>
      </c>
      <c r="B113" s="249" t="s">
        <v>309</v>
      </c>
      <c r="C113" s="258" t="s">
        <v>320</v>
      </c>
      <c r="D113" s="250" t="s">
        <v>219</v>
      </c>
      <c r="E113" s="251">
        <v>1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15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152</v>
      </c>
      <c r="T113" s="254" t="s">
        <v>153</v>
      </c>
      <c r="U113" s="230">
        <v>0</v>
      </c>
      <c r="V113" s="230">
        <f>ROUND(E113*U113,2)</f>
        <v>0</v>
      </c>
      <c r="W113" s="230"/>
      <c r="X113" s="230" t="s">
        <v>307</v>
      </c>
      <c r="Y113" s="230" t="s">
        <v>145</v>
      </c>
      <c r="Z113" s="210"/>
      <c r="AA113" s="210"/>
      <c r="AB113" s="210"/>
      <c r="AC113" s="210"/>
      <c r="AD113" s="210"/>
      <c r="AE113" s="210"/>
      <c r="AF113" s="210"/>
      <c r="AG113" s="210" t="s">
        <v>308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8">
        <v>96</v>
      </c>
      <c r="B114" s="249" t="s">
        <v>309</v>
      </c>
      <c r="C114" s="258" t="s">
        <v>321</v>
      </c>
      <c r="D114" s="250" t="s">
        <v>219</v>
      </c>
      <c r="E114" s="251">
        <v>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15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152</v>
      </c>
      <c r="T114" s="254" t="s">
        <v>153</v>
      </c>
      <c r="U114" s="230">
        <v>0</v>
      </c>
      <c r="V114" s="230">
        <f>ROUND(E114*U114,2)</f>
        <v>0</v>
      </c>
      <c r="W114" s="230"/>
      <c r="X114" s="230" t="s">
        <v>307</v>
      </c>
      <c r="Y114" s="230" t="s">
        <v>145</v>
      </c>
      <c r="Z114" s="210"/>
      <c r="AA114" s="210"/>
      <c r="AB114" s="210"/>
      <c r="AC114" s="210"/>
      <c r="AD114" s="210"/>
      <c r="AE114" s="210"/>
      <c r="AF114" s="210"/>
      <c r="AG114" s="210" t="s">
        <v>308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4" t="s">
        <v>137</v>
      </c>
      <c r="B115" s="235" t="s">
        <v>92</v>
      </c>
      <c r="C115" s="255" t="s">
        <v>93</v>
      </c>
      <c r="D115" s="236"/>
      <c r="E115" s="237"/>
      <c r="F115" s="238"/>
      <c r="G115" s="238">
        <f>SUMIF(AG116:AG128,"&lt;&gt;NOR",G116:G128)</f>
        <v>0</v>
      </c>
      <c r="H115" s="238"/>
      <c r="I115" s="238">
        <f>SUM(I116:I128)</f>
        <v>0</v>
      </c>
      <c r="J115" s="238"/>
      <c r="K115" s="238">
        <f>SUM(K116:K128)</f>
        <v>0</v>
      </c>
      <c r="L115" s="238"/>
      <c r="M115" s="238">
        <f>SUM(M116:M128)</f>
        <v>0</v>
      </c>
      <c r="N115" s="237"/>
      <c r="O115" s="237">
        <f>SUM(O116:O128)</f>
        <v>0</v>
      </c>
      <c r="P115" s="237"/>
      <c r="Q115" s="237">
        <f>SUM(Q116:Q128)</f>
        <v>0.70000000000000007</v>
      </c>
      <c r="R115" s="238"/>
      <c r="S115" s="238"/>
      <c r="T115" s="239"/>
      <c r="U115" s="233"/>
      <c r="V115" s="233">
        <f>SUM(V116:V128)</f>
        <v>0</v>
      </c>
      <c r="W115" s="233"/>
      <c r="X115" s="233"/>
      <c r="Y115" s="233"/>
      <c r="AG115" t="s">
        <v>138</v>
      </c>
    </row>
    <row r="116" spans="1:60" ht="22.5" outlineLevel="1" x14ac:dyDescent="0.2">
      <c r="A116" s="248">
        <v>97</v>
      </c>
      <c r="B116" s="249" t="s">
        <v>322</v>
      </c>
      <c r="C116" s="258" t="s">
        <v>323</v>
      </c>
      <c r="D116" s="250" t="s">
        <v>179</v>
      </c>
      <c r="E116" s="251">
        <v>12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15</v>
      </c>
      <c r="M116" s="253">
        <f>G116*(1+L116/100)</f>
        <v>0</v>
      </c>
      <c r="N116" s="251">
        <v>0</v>
      </c>
      <c r="O116" s="251">
        <f>ROUND(E116*N116,2)</f>
        <v>0</v>
      </c>
      <c r="P116" s="251">
        <v>5.5999999999999995E-4</v>
      </c>
      <c r="Q116" s="251">
        <f>ROUND(E116*P116,2)</f>
        <v>0.01</v>
      </c>
      <c r="R116" s="253"/>
      <c r="S116" s="253" t="s">
        <v>152</v>
      </c>
      <c r="T116" s="254" t="s">
        <v>153</v>
      </c>
      <c r="U116" s="230">
        <v>0</v>
      </c>
      <c r="V116" s="230">
        <f>ROUND(E116*U116,2)</f>
        <v>0</v>
      </c>
      <c r="W116" s="230"/>
      <c r="X116" s="230" t="s">
        <v>144</v>
      </c>
      <c r="Y116" s="230" t="s">
        <v>145</v>
      </c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98</v>
      </c>
      <c r="B117" s="249" t="s">
        <v>324</v>
      </c>
      <c r="C117" s="258" t="s">
        <v>325</v>
      </c>
      <c r="D117" s="250" t="s">
        <v>179</v>
      </c>
      <c r="E117" s="251">
        <v>12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15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2.9E-4</v>
      </c>
      <c r="Q117" s="251">
        <f>ROUND(E117*P117,2)</f>
        <v>0</v>
      </c>
      <c r="R117" s="253"/>
      <c r="S117" s="253" t="s">
        <v>152</v>
      </c>
      <c r="T117" s="254" t="s">
        <v>153</v>
      </c>
      <c r="U117" s="230">
        <v>0</v>
      </c>
      <c r="V117" s="230">
        <f>ROUND(E117*U117,2)</f>
        <v>0</v>
      </c>
      <c r="W117" s="230"/>
      <c r="X117" s="230" t="s">
        <v>144</v>
      </c>
      <c r="Y117" s="230" t="s">
        <v>145</v>
      </c>
      <c r="Z117" s="210"/>
      <c r="AA117" s="210"/>
      <c r="AB117" s="210"/>
      <c r="AC117" s="210"/>
      <c r="AD117" s="210"/>
      <c r="AE117" s="210"/>
      <c r="AF117" s="210"/>
      <c r="AG117" s="210" t="s">
        <v>180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8">
        <v>99</v>
      </c>
      <c r="B118" s="249" t="s">
        <v>326</v>
      </c>
      <c r="C118" s="258" t="s">
        <v>327</v>
      </c>
      <c r="D118" s="250" t="s">
        <v>193</v>
      </c>
      <c r="E118" s="251">
        <v>2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15</v>
      </c>
      <c r="M118" s="253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3"/>
      <c r="S118" s="253" t="s">
        <v>152</v>
      </c>
      <c r="T118" s="254" t="s">
        <v>153</v>
      </c>
      <c r="U118" s="230">
        <v>0</v>
      </c>
      <c r="V118" s="230">
        <f>ROUND(E118*U118,2)</f>
        <v>0</v>
      </c>
      <c r="W118" s="230"/>
      <c r="X118" s="230" t="s">
        <v>144</v>
      </c>
      <c r="Y118" s="230" t="s">
        <v>145</v>
      </c>
      <c r="Z118" s="210"/>
      <c r="AA118" s="210"/>
      <c r="AB118" s="210"/>
      <c r="AC118" s="210"/>
      <c r="AD118" s="210"/>
      <c r="AE118" s="210"/>
      <c r="AF118" s="210"/>
      <c r="AG118" s="210" t="s">
        <v>180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8">
        <v>100</v>
      </c>
      <c r="B119" s="249" t="s">
        <v>328</v>
      </c>
      <c r="C119" s="258" t="s">
        <v>329</v>
      </c>
      <c r="D119" s="250" t="s">
        <v>193</v>
      </c>
      <c r="E119" s="251">
        <v>2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15</v>
      </c>
      <c r="M119" s="253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152</v>
      </c>
      <c r="T119" s="254" t="s">
        <v>153</v>
      </c>
      <c r="U119" s="230">
        <v>0</v>
      </c>
      <c r="V119" s="230">
        <f>ROUND(E119*U119,2)</f>
        <v>0</v>
      </c>
      <c r="W119" s="230"/>
      <c r="X119" s="230" t="s">
        <v>144</v>
      </c>
      <c r="Y119" s="230" t="s">
        <v>145</v>
      </c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8">
        <v>101</v>
      </c>
      <c r="B120" s="249" t="s">
        <v>330</v>
      </c>
      <c r="C120" s="258" t="s">
        <v>331</v>
      </c>
      <c r="D120" s="250" t="s">
        <v>193</v>
      </c>
      <c r="E120" s="251">
        <v>2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15</v>
      </c>
      <c r="M120" s="253">
        <f>G120*(1+L120/100)</f>
        <v>0</v>
      </c>
      <c r="N120" s="251">
        <v>1.7000000000000001E-4</v>
      </c>
      <c r="O120" s="251">
        <f>ROUND(E120*N120,2)</f>
        <v>0</v>
      </c>
      <c r="P120" s="251">
        <v>0.22625000000000001</v>
      </c>
      <c r="Q120" s="251">
        <f>ROUND(E120*P120,2)</f>
        <v>0.45</v>
      </c>
      <c r="R120" s="253"/>
      <c r="S120" s="253" t="s">
        <v>152</v>
      </c>
      <c r="T120" s="254" t="s">
        <v>153</v>
      </c>
      <c r="U120" s="230">
        <v>0</v>
      </c>
      <c r="V120" s="230">
        <f>ROUND(E120*U120,2)</f>
        <v>0</v>
      </c>
      <c r="W120" s="230"/>
      <c r="X120" s="230" t="s">
        <v>144</v>
      </c>
      <c r="Y120" s="230" t="s">
        <v>145</v>
      </c>
      <c r="Z120" s="210"/>
      <c r="AA120" s="210"/>
      <c r="AB120" s="210"/>
      <c r="AC120" s="210"/>
      <c r="AD120" s="210"/>
      <c r="AE120" s="210"/>
      <c r="AF120" s="210"/>
      <c r="AG120" s="210" t="s">
        <v>180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8">
        <v>102</v>
      </c>
      <c r="B121" s="249" t="s">
        <v>332</v>
      </c>
      <c r="C121" s="258" t="s">
        <v>333</v>
      </c>
      <c r="D121" s="250" t="s">
        <v>193</v>
      </c>
      <c r="E121" s="251">
        <v>2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15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152</v>
      </c>
      <c r="T121" s="254" t="s">
        <v>153</v>
      </c>
      <c r="U121" s="230">
        <v>0</v>
      </c>
      <c r="V121" s="230">
        <f>ROUND(E121*U121,2)</f>
        <v>0</v>
      </c>
      <c r="W121" s="230"/>
      <c r="X121" s="230" t="s">
        <v>144</v>
      </c>
      <c r="Y121" s="230" t="s">
        <v>145</v>
      </c>
      <c r="Z121" s="210"/>
      <c r="AA121" s="210"/>
      <c r="AB121" s="210"/>
      <c r="AC121" s="210"/>
      <c r="AD121" s="210"/>
      <c r="AE121" s="210"/>
      <c r="AF121" s="210"/>
      <c r="AG121" s="210" t="s">
        <v>180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8">
        <v>103</v>
      </c>
      <c r="B122" s="249" t="s">
        <v>334</v>
      </c>
      <c r="C122" s="258" t="s">
        <v>335</v>
      </c>
      <c r="D122" s="250" t="s">
        <v>193</v>
      </c>
      <c r="E122" s="251">
        <v>4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15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1.17E-2</v>
      </c>
      <c r="Q122" s="251">
        <f>ROUND(E122*P122,2)</f>
        <v>0.05</v>
      </c>
      <c r="R122" s="253"/>
      <c r="S122" s="253" t="s">
        <v>152</v>
      </c>
      <c r="T122" s="254" t="s">
        <v>153</v>
      </c>
      <c r="U122" s="230">
        <v>0</v>
      </c>
      <c r="V122" s="230">
        <f>ROUND(E122*U122,2)</f>
        <v>0</v>
      </c>
      <c r="W122" s="230"/>
      <c r="X122" s="230" t="s">
        <v>144</v>
      </c>
      <c r="Y122" s="230" t="s">
        <v>145</v>
      </c>
      <c r="Z122" s="210"/>
      <c r="AA122" s="210"/>
      <c r="AB122" s="210"/>
      <c r="AC122" s="210"/>
      <c r="AD122" s="210"/>
      <c r="AE122" s="210"/>
      <c r="AF122" s="210"/>
      <c r="AG122" s="210" t="s">
        <v>180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8">
        <v>104</v>
      </c>
      <c r="B123" s="249" t="s">
        <v>336</v>
      </c>
      <c r="C123" s="258" t="s">
        <v>337</v>
      </c>
      <c r="D123" s="250" t="s">
        <v>193</v>
      </c>
      <c r="E123" s="251">
        <v>4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15</v>
      </c>
      <c r="M123" s="253">
        <f>G123*(1+L123/100)</f>
        <v>0</v>
      </c>
      <c r="N123" s="251">
        <v>0</v>
      </c>
      <c r="O123" s="251">
        <f>ROUND(E123*N123,2)</f>
        <v>0</v>
      </c>
      <c r="P123" s="251">
        <v>2.9000000000000001E-2</v>
      </c>
      <c r="Q123" s="251">
        <f>ROUND(E123*P123,2)</f>
        <v>0.12</v>
      </c>
      <c r="R123" s="253"/>
      <c r="S123" s="253" t="s">
        <v>152</v>
      </c>
      <c r="T123" s="254" t="s">
        <v>153</v>
      </c>
      <c r="U123" s="230">
        <v>0</v>
      </c>
      <c r="V123" s="230">
        <f>ROUND(E123*U123,2)</f>
        <v>0</v>
      </c>
      <c r="W123" s="230"/>
      <c r="X123" s="230" t="s">
        <v>144</v>
      </c>
      <c r="Y123" s="230" t="s">
        <v>145</v>
      </c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105</v>
      </c>
      <c r="B124" s="249" t="s">
        <v>338</v>
      </c>
      <c r="C124" s="258" t="s">
        <v>339</v>
      </c>
      <c r="D124" s="250" t="s">
        <v>193</v>
      </c>
      <c r="E124" s="251">
        <v>4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6.9999999999999994E-5</v>
      </c>
      <c r="O124" s="251">
        <f>ROUND(E124*N124,2)</f>
        <v>0</v>
      </c>
      <c r="P124" s="251">
        <v>4.4999999999999997E-3</v>
      </c>
      <c r="Q124" s="251">
        <f>ROUND(E124*P124,2)</f>
        <v>0.02</v>
      </c>
      <c r="R124" s="253"/>
      <c r="S124" s="253" t="s">
        <v>152</v>
      </c>
      <c r="T124" s="254" t="s">
        <v>153</v>
      </c>
      <c r="U124" s="230">
        <v>0</v>
      </c>
      <c r="V124" s="230">
        <f>ROUND(E124*U124,2)</f>
        <v>0</v>
      </c>
      <c r="W124" s="230"/>
      <c r="X124" s="230" t="s">
        <v>144</v>
      </c>
      <c r="Y124" s="230" t="s">
        <v>145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8">
        <v>106</v>
      </c>
      <c r="B125" s="249" t="s">
        <v>340</v>
      </c>
      <c r="C125" s="258" t="s">
        <v>341</v>
      </c>
      <c r="D125" s="250" t="s">
        <v>161</v>
      </c>
      <c r="E125" s="251">
        <v>0.3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/>
      <c r="S125" s="253" t="s">
        <v>152</v>
      </c>
      <c r="T125" s="254" t="s">
        <v>153</v>
      </c>
      <c r="U125" s="230">
        <v>0</v>
      </c>
      <c r="V125" s="230">
        <f>ROUND(E125*U125,2)</f>
        <v>0</v>
      </c>
      <c r="W125" s="230"/>
      <c r="X125" s="230" t="s">
        <v>144</v>
      </c>
      <c r="Y125" s="230" t="s">
        <v>145</v>
      </c>
      <c r="Z125" s="210"/>
      <c r="AA125" s="210"/>
      <c r="AB125" s="210"/>
      <c r="AC125" s="210"/>
      <c r="AD125" s="210"/>
      <c r="AE125" s="210"/>
      <c r="AF125" s="210"/>
      <c r="AG125" s="210" t="s">
        <v>180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107</v>
      </c>
      <c r="B126" s="249" t="s">
        <v>342</v>
      </c>
      <c r="C126" s="258" t="s">
        <v>343</v>
      </c>
      <c r="D126" s="250" t="s">
        <v>179</v>
      </c>
      <c r="E126" s="251">
        <v>12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3.0000000000000001E-5</v>
      </c>
      <c r="O126" s="251">
        <f>ROUND(E126*N126,2)</f>
        <v>0</v>
      </c>
      <c r="P126" s="251">
        <v>1.06E-3</v>
      </c>
      <c r="Q126" s="251">
        <f>ROUND(E126*P126,2)</f>
        <v>0.01</v>
      </c>
      <c r="R126" s="253"/>
      <c r="S126" s="253" t="s">
        <v>152</v>
      </c>
      <c r="T126" s="254" t="s">
        <v>153</v>
      </c>
      <c r="U126" s="230">
        <v>0</v>
      </c>
      <c r="V126" s="230">
        <f>ROUND(E126*U126,2)</f>
        <v>0</v>
      </c>
      <c r="W126" s="230"/>
      <c r="X126" s="230" t="s">
        <v>144</v>
      </c>
      <c r="Y126" s="230" t="s">
        <v>145</v>
      </c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8">
        <v>108</v>
      </c>
      <c r="B127" s="249" t="s">
        <v>344</v>
      </c>
      <c r="C127" s="258" t="s">
        <v>345</v>
      </c>
      <c r="D127" s="250" t="s">
        <v>193</v>
      </c>
      <c r="E127" s="251">
        <v>2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2.0000000000000002E-5</v>
      </c>
      <c r="O127" s="251">
        <f>ROUND(E127*N127,2)</f>
        <v>0</v>
      </c>
      <c r="P127" s="251">
        <v>1.7000000000000001E-2</v>
      </c>
      <c r="Q127" s="251">
        <f>ROUND(E127*P127,2)</f>
        <v>0.03</v>
      </c>
      <c r="R127" s="253"/>
      <c r="S127" s="253" t="s">
        <v>152</v>
      </c>
      <c r="T127" s="254" t="s">
        <v>153</v>
      </c>
      <c r="U127" s="230">
        <v>0</v>
      </c>
      <c r="V127" s="230">
        <f>ROUND(E127*U127,2)</f>
        <v>0</v>
      </c>
      <c r="W127" s="230"/>
      <c r="X127" s="230" t="s">
        <v>144</v>
      </c>
      <c r="Y127" s="230" t="s">
        <v>145</v>
      </c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8">
        <v>109</v>
      </c>
      <c r="B128" s="249" t="s">
        <v>346</v>
      </c>
      <c r="C128" s="258" t="s">
        <v>347</v>
      </c>
      <c r="D128" s="250" t="s">
        <v>193</v>
      </c>
      <c r="E128" s="251">
        <v>12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15</v>
      </c>
      <c r="M128" s="253">
        <f>G128*(1+L128/100)</f>
        <v>0</v>
      </c>
      <c r="N128" s="251">
        <v>1.2999999999999999E-4</v>
      </c>
      <c r="O128" s="251">
        <f>ROUND(E128*N128,2)</f>
        <v>0</v>
      </c>
      <c r="P128" s="251">
        <v>1.1000000000000001E-3</v>
      </c>
      <c r="Q128" s="251">
        <f>ROUND(E128*P128,2)</f>
        <v>0.01</v>
      </c>
      <c r="R128" s="253"/>
      <c r="S128" s="253" t="s">
        <v>152</v>
      </c>
      <c r="T128" s="254" t="s">
        <v>153</v>
      </c>
      <c r="U128" s="230">
        <v>0</v>
      </c>
      <c r="V128" s="230">
        <f>ROUND(E128*U128,2)</f>
        <v>0</v>
      </c>
      <c r="W128" s="230"/>
      <c r="X128" s="230" t="s">
        <v>144</v>
      </c>
      <c r="Y128" s="230" t="s">
        <v>145</v>
      </c>
      <c r="Z128" s="210"/>
      <c r="AA128" s="210"/>
      <c r="AB128" s="210"/>
      <c r="AC128" s="210"/>
      <c r="AD128" s="210"/>
      <c r="AE128" s="210"/>
      <c r="AF128" s="210"/>
      <c r="AG128" s="210" t="s">
        <v>180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137</v>
      </c>
      <c r="B129" s="235" t="s">
        <v>94</v>
      </c>
      <c r="C129" s="255" t="s">
        <v>95</v>
      </c>
      <c r="D129" s="236"/>
      <c r="E129" s="237"/>
      <c r="F129" s="238"/>
      <c r="G129" s="238">
        <f>SUMIF(AG130:AG140,"&lt;&gt;NOR",G130:G140)</f>
        <v>0</v>
      </c>
      <c r="H129" s="238"/>
      <c r="I129" s="238">
        <f>SUM(I130:I140)</f>
        <v>0</v>
      </c>
      <c r="J129" s="238"/>
      <c r="K129" s="238">
        <f>SUM(K130:K140)</f>
        <v>0</v>
      </c>
      <c r="L129" s="238"/>
      <c r="M129" s="238">
        <f>SUM(M130:M140)</f>
        <v>0</v>
      </c>
      <c r="N129" s="237"/>
      <c r="O129" s="237">
        <f>SUM(O130:O140)</f>
        <v>0.45</v>
      </c>
      <c r="P129" s="237"/>
      <c r="Q129" s="237">
        <f>SUM(Q130:Q140)</f>
        <v>0</v>
      </c>
      <c r="R129" s="238"/>
      <c r="S129" s="238"/>
      <c r="T129" s="239"/>
      <c r="U129" s="233"/>
      <c r="V129" s="233">
        <f>SUM(V130:V140)</f>
        <v>0</v>
      </c>
      <c r="W129" s="233"/>
      <c r="X129" s="233"/>
      <c r="Y129" s="233"/>
      <c r="AG129" t="s">
        <v>138</v>
      </c>
    </row>
    <row r="130" spans="1:60" ht="45" outlineLevel="1" x14ac:dyDescent="0.2">
      <c r="A130" s="248">
        <v>110</v>
      </c>
      <c r="B130" s="249" t="s">
        <v>348</v>
      </c>
      <c r="C130" s="258" t="s">
        <v>349</v>
      </c>
      <c r="D130" s="250" t="s">
        <v>193</v>
      </c>
      <c r="E130" s="251">
        <v>2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15</v>
      </c>
      <c r="M130" s="253">
        <f>G130*(1+L130/100)</f>
        <v>0</v>
      </c>
      <c r="N130" s="251">
        <v>0.16500000000000001</v>
      </c>
      <c r="O130" s="251">
        <f>ROUND(E130*N130,2)</f>
        <v>0.33</v>
      </c>
      <c r="P130" s="251">
        <v>0</v>
      </c>
      <c r="Q130" s="251">
        <f>ROUND(E130*P130,2)</f>
        <v>0</v>
      </c>
      <c r="R130" s="253"/>
      <c r="S130" s="253" t="s">
        <v>152</v>
      </c>
      <c r="T130" s="254" t="s">
        <v>153</v>
      </c>
      <c r="U130" s="230">
        <v>0</v>
      </c>
      <c r="V130" s="230">
        <f>ROUND(E130*U130,2)</f>
        <v>0</v>
      </c>
      <c r="W130" s="230"/>
      <c r="X130" s="230" t="s">
        <v>144</v>
      </c>
      <c r="Y130" s="230" t="s">
        <v>145</v>
      </c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45" outlineLevel="1" x14ac:dyDescent="0.2">
      <c r="A131" s="248">
        <v>111</v>
      </c>
      <c r="B131" s="249" t="s">
        <v>350</v>
      </c>
      <c r="C131" s="258" t="s">
        <v>351</v>
      </c>
      <c r="D131" s="250" t="s">
        <v>193</v>
      </c>
      <c r="E131" s="251">
        <v>2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15</v>
      </c>
      <c r="M131" s="253">
        <f>G131*(1+L131/100)</f>
        <v>0</v>
      </c>
      <c r="N131" s="251">
        <v>0.06</v>
      </c>
      <c r="O131" s="251">
        <f>ROUND(E131*N131,2)</f>
        <v>0.12</v>
      </c>
      <c r="P131" s="251">
        <v>0</v>
      </c>
      <c r="Q131" s="251">
        <f>ROUND(E131*P131,2)</f>
        <v>0</v>
      </c>
      <c r="R131" s="253"/>
      <c r="S131" s="253" t="s">
        <v>152</v>
      </c>
      <c r="T131" s="254" t="s">
        <v>153</v>
      </c>
      <c r="U131" s="230">
        <v>0</v>
      </c>
      <c r="V131" s="230">
        <f>ROUND(E131*U131,2)</f>
        <v>0</v>
      </c>
      <c r="W131" s="230"/>
      <c r="X131" s="230" t="s">
        <v>144</v>
      </c>
      <c r="Y131" s="230" t="s">
        <v>145</v>
      </c>
      <c r="Z131" s="210"/>
      <c r="AA131" s="210"/>
      <c r="AB131" s="210"/>
      <c r="AC131" s="210"/>
      <c r="AD131" s="210"/>
      <c r="AE131" s="210"/>
      <c r="AF131" s="210"/>
      <c r="AG131" s="210" t="s">
        <v>180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112</v>
      </c>
      <c r="B132" s="249" t="s">
        <v>352</v>
      </c>
      <c r="C132" s="258" t="s">
        <v>353</v>
      </c>
      <c r="D132" s="250" t="s">
        <v>193</v>
      </c>
      <c r="E132" s="251">
        <v>2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15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152</v>
      </c>
      <c r="T132" s="254" t="s">
        <v>153</v>
      </c>
      <c r="U132" s="230">
        <v>0</v>
      </c>
      <c r="V132" s="230">
        <f>ROUND(E132*U132,2)</f>
        <v>0</v>
      </c>
      <c r="W132" s="230"/>
      <c r="X132" s="230" t="s">
        <v>144</v>
      </c>
      <c r="Y132" s="230" t="s">
        <v>145</v>
      </c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113</v>
      </c>
      <c r="B133" s="249" t="s">
        <v>354</v>
      </c>
      <c r="C133" s="258" t="s">
        <v>355</v>
      </c>
      <c r="D133" s="250" t="s">
        <v>193</v>
      </c>
      <c r="E133" s="251">
        <v>2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15</v>
      </c>
      <c r="M133" s="253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152</v>
      </c>
      <c r="T133" s="254" t="s">
        <v>153</v>
      </c>
      <c r="U133" s="230">
        <v>0</v>
      </c>
      <c r="V133" s="230">
        <f>ROUND(E133*U133,2)</f>
        <v>0</v>
      </c>
      <c r="W133" s="230"/>
      <c r="X133" s="230" t="s">
        <v>144</v>
      </c>
      <c r="Y133" s="230" t="s">
        <v>145</v>
      </c>
      <c r="Z133" s="210"/>
      <c r="AA133" s="210"/>
      <c r="AB133" s="210"/>
      <c r="AC133" s="210"/>
      <c r="AD133" s="210"/>
      <c r="AE133" s="210"/>
      <c r="AF133" s="210"/>
      <c r="AG133" s="210" t="s">
        <v>180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8">
        <v>114</v>
      </c>
      <c r="B134" s="249" t="s">
        <v>356</v>
      </c>
      <c r="C134" s="258" t="s">
        <v>357</v>
      </c>
      <c r="D134" s="250" t="s">
        <v>193</v>
      </c>
      <c r="E134" s="251">
        <v>2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15</v>
      </c>
      <c r="M134" s="253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152</v>
      </c>
      <c r="T134" s="254" t="s">
        <v>153</v>
      </c>
      <c r="U134" s="230">
        <v>0</v>
      </c>
      <c r="V134" s="230">
        <f>ROUND(E134*U134,2)</f>
        <v>0</v>
      </c>
      <c r="W134" s="230"/>
      <c r="X134" s="230" t="s">
        <v>144</v>
      </c>
      <c r="Y134" s="230" t="s">
        <v>145</v>
      </c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115</v>
      </c>
      <c r="B135" s="249" t="s">
        <v>358</v>
      </c>
      <c r="C135" s="258" t="s">
        <v>359</v>
      </c>
      <c r="D135" s="250" t="s">
        <v>360</v>
      </c>
      <c r="E135" s="251">
        <v>35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15</v>
      </c>
      <c r="M135" s="253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152</v>
      </c>
      <c r="T135" s="254" t="s">
        <v>153</v>
      </c>
      <c r="U135" s="230">
        <v>0</v>
      </c>
      <c r="V135" s="230">
        <f>ROUND(E135*U135,2)</f>
        <v>0</v>
      </c>
      <c r="W135" s="230"/>
      <c r="X135" s="230" t="s">
        <v>144</v>
      </c>
      <c r="Y135" s="230" t="s">
        <v>145</v>
      </c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8">
        <v>116</v>
      </c>
      <c r="B136" s="249" t="s">
        <v>361</v>
      </c>
      <c r="C136" s="258" t="s">
        <v>362</v>
      </c>
      <c r="D136" s="250" t="s">
        <v>313</v>
      </c>
      <c r="E136" s="251">
        <v>0.6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15</v>
      </c>
      <c r="M136" s="253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3"/>
      <c r="S136" s="253" t="s">
        <v>152</v>
      </c>
      <c r="T136" s="254" t="s">
        <v>153</v>
      </c>
      <c r="U136" s="230">
        <v>0</v>
      </c>
      <c r="V136" s="230">
        <f>ROUND(E136*U136,2)</f>
        <v>0</v>
      </c>
      <c r="W136" s="230"/>
      <c r="X136" s="230" t="s">
        <v>144</v>
      </c>
      <c r="Y136" s="230" t="s">
        <v>145</v>
      </c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8">
        <v>117</v>
      </c>
      <c r="B137" s="249" t="s">
        <v>363</v>
      </c>
      <c r="C137" s="258" t="s">
        <v>364</v>
      </c>
      <c r="D137" s="250" t="s">
        <v>193</v>
      </c>
      <c r="E137" s="251">
        <v>2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15</v>
      </c>
      <c r="M137" s="253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152</v>
      </c>
      <c r="T137" s="254" t="s">
        <v>153</v>
      </c>
      <c r="U137" s="230">
        <v>0</v>
      </c>
      <c r="V137" s="230">
        <f>ROUND(E137*U137,2)</f>
        <v>0</v>
      </c>
      <c r="W137" s="230"/>
      <c r="X137" s="230" t="s">
        <v>144</v>
      </c>
      <c r="Y137" s="230" t="s">
        <v>145</v>
      </c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8">
        <v>118</v>
      </c>
      <c r="B138" s="249" t="s">
        <v>365</v>
      </c>
      <c r="C138" s="258" t="s">
        <v>366</v>
      </c>
      <c r="D138" s="250" t="s">
        <v>193</v>
      </c>
      <c r="E138" s="251">
        <v>2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15</v>
      </c>
      <c r="M138" s="253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152</v>
      </c>
      <c r="T138" s="254" t="s">
        <v>153</v>
      </c>
      <c r="U138" s="230">
        <v>0</v>
      </c>
      <c r="V138" s="230">
        <f>ROUND(E138*U138,2)</f>
        <v>0</v>
      </c>
      <c r="W138" s="230"/>
      <c r="X138" s="230" t="s">
        <v>144</v>
      </c>
      <c r="Y138" s="230" t="s">
        <v>145</v>
      </c>
      <c r="Z138" s="210"/>
      <c r="AA138" s="210"/>
      <c r="AB138" s="210"/>
      <c r="AC138" s="210"/>
      <c r="AD138" s="210"/>
      <c r="AE138" s="210"/>
      <c r="AF138" s="210"/>
      <c r="AG138" s="210" t="s">
        <v>180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8">
        <v>119</v>
      </c>
      <c r="B139" s="249" t="s">
        <v>367</v>
      </c>
      <c r="C139" s="258" t="s">
        <v>368</v>
      </c>
      <c r="D139" s="250" t="s">
        <v>193</v>
      </c>
      <c r="E139" s="251">
        <v>1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15</v>
      </c>
      <c r="M139" s="253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152</v>
      </c>
      <c r="T139" s="254" t="s">
        <v>153</v>
      </c>
      <c r="U139" s="230">
        <v>0</v>
      </c>
      <c r="V139" s="230">
        <f>ROUND(E139*U139,2)</f>
        <v>0</v>
      </c>
      <c r="W139" s="230"/>
      <c r="X139" s="230" t="s">
        <v>144</v>
      </c>
      <c r="Y139" s="230" t="s">
        <v>145</v>
      </c>
      <c r="Z139" s="210"/>
      <c r="AA139" s="210"/>
      <c r="AB139" s="210"/>
      <c r="AC139" s="210"/>
      <c r="AD139" s="210"/>
      <c r="AE139" s="210"/>
      <c r="AF139" s="210"/>
      <c r="AG139" s="210" t="s">
        <v>146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8">
        <v>120</v>
      </c>
      <c r="B140" s="249" t="s">
        <v>369</v>
      </c>
      <c r="C140" s="258" t="s">
        <v>370</v>
      </c>
      <c r="D140" s="250" t="s">
        <v>161</v>
      </c>
      <c r="E140" s="251">
        <v>0.45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15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/>
      <c r="S140" s="253" t="s">
        <v>152</v>
      </c>
      <c r="T140" s="254" t="s">
        <v>153</v>
      </c>
      <c r="U140" s="230">
        <v>0</v>
      </c>
      <c r="V140" s="230">
        <f>ROUND(E140*U140,2)</f>
        <v>0</v>
      </c>
      <c r="W140" s="230"/>
      <c r="X140" s="230" t="s">
        <v>144</v>
      </c>
      <c r="Y140" s="230" t="s">
        <v>145</v>
      </c>
      <c r="Z140" s="210"/>
      <c r="AA140" s="210"/>
      <c r="AB140" s="210"/>
      <c r="AC140" s="210"/>
      <c r="AD140" s="210"/>
      <c r="AE140" s="210"/>
      <c r="AF140" s="210"/>
      <c r="AG140" s="210" t="s">
        <v>180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4" t="s">
        <v>137</v>
      </c>
      <c r="B141" s="235" t="s">
        <v>96</v>
      </c>
      <c r="C141" s="255" t="s">
        <v>97</v>
      </c>
      <c r="D141" s="236"/>
      <c r="E141" s="237"/>
      <c r="F141" s="238"/>
      <c r="G141" s="238">
        <f>SUMIF(AG142:AG147,"&lt;&gt;NOR",G142:G147)</f>
        <v>0</v>
      </c>
      <c r="H141" s="238"/>
      <c r="I141" s="238">
        <f>SUM(I142:I147)</f>
        <v>0</v>
      </c>
      <c r="J141" s="238"/>
      <c r="K141" s="238">
        <f>SUM(K142:K147)</f>
        <v>0</v>
      </c>
      <c r="L141" s="238"/>
      <c r="M141" s="238">
        <f>SUM(M142:M147)</f>
        <v>0</v>
      </c>
      <c r="N141" s="237"/>
      <c r="O141" s="237">
        <f>SUM(O142:O147)</f>
        <v>0.23</v>
      </c>
      <c r="P141" s="237"/>
      <c r="Q141" s="237">
        <f>SUM(Q142:Q147)</f>
        <v>0</v>
      </c>
      <c r="R141" s="238"/>
      <c r="S141" s="238"/>
      <c r="T141" s="239"/>
      <c r="U141" s="233"/>
      <c r="V141" s="233">
        <f>SUM(V142:V147)</f>
        <v>0</v>
      </c>
      <c r="W141" s="233"/>
      <c r="X141" s="233"/>
      <c r="Y141" s="233"/>
      <c r="AG141" t="s">
        <v>138</v>
      </c>
    </row>
    <row r="142" spans="1:60" ht="22.5" outlineLevel="1" x14ac:dyDescent="0.2">
      <c r="A142" s="248">
        <v>121</v>
      </c>
      <c r="B142" s="249" t="s">
        <v>371</v>
      </c>
      <c r="C142" s="258" t="s">
        <v>372</v>
      </c>
      <c r="D142" s="250" t="s">
        <v>193</v>
      </c>
      <c r="E142" s="251">
        <v>2</v>
      </c>
      <c r="F142" s="252"/>
      <c r="G142" s="253">
        <f>ROUND(E142*F142,2)</f>
        <v>0</v>
      </c>
      <c r="H142" s="252"/>
      <c r="I142" s="253">
        <f>ROUND(E142*H142,2)</f>
        <v>0</v>
      </c>
      <c r="J142" s="252"/>
      <c r="K142" s="253">
        <f>ROUND(E142*J142,2)</f>
        <v>0</v>
      </c>
      <c r="L142" s="253">
        <v>15</v>
      </c>
      <c r="M142" s="253">
        <f>G142*(1+L142/100)</f>
        <v>0</v>
      </c>
      <c r="N142" s="251">
        <v>0.1027</v>
      </c>
      <c r="O142" s="251">
        <f>ROUND(E142*N142,2)</f>
        <v>0.21</v>
      </c>
      <c r="P142" s="251">
        <v>0</v>
      </c>
      <c r="Q142" s="251">
        <f>ROUND(E142*P142,2)</f>
        <v>0</v>
      </c>
      <c r="R142" s="253"/>
      <c r="S142" s="253" t="s">
        <v>152</v>
      </c>
      <c r="T142" s="254" t="s">
        <v>153</v>
      </c>
      <c r="U142" s="230">
        <v>0</v>
      </c>
      <c r="V142" s="230">
        <f>ROUND(E142*U142,2)</f>
        <v>0</v>
      </c>
      <c r="W142" s="230"/>
      <c r="X142" s="230" t="s">
        <v>144</v>
      </c>
      <c r="Y142" s="230" t="s">
        <v>145</v>
      </c>
      <c r="Z142" s="210"/>
      <c r="AA142" s="210"/>
      <c r="AB142" s="210"/>
      <c r="AC142" s="210"/>
      <c r="AD142" s="210"/>
      <c r="AE142" s="210"/>
      <c r="AF142" s="210"/>
      <c r="AG142" s="210" t="s">
        <v>180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8">
        <v>122</v>
      </c>
      <c r="B143" s="249" t="s">
        <v>373</v>
      </c>
      <c r="C143" s="258" t="s">
        <v>374</v>
      </c>
      <c r="D143" s="250" t="s">
        <v>193</v>
      </c>
      <c r="E143" s="251">
        <v>2</v>
      </c>
      <c r="F143" s="252"/>
      <c r="G143" s="253">
        <f>ROUND(E143*F143,2)</f>
        <v>0</v>
      </c>
      <c r="H143" s="252"/>
      <c r="I143" s="253">
        <f>ROUND(E143*H143,2)</f>
        <v>0</v>
      </c>
      <c r="J143" s="252"/>
      <c r="K143" s="253">
        <f>ROUND(E143*J143,2)</f>
        <v>0</v>
      </c>
      <c r="L143" s="253">
        <v>15</v>
      </c>
      <c r="M143" s="253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3"/>
      <c r="S143" s="253" t="s">
        <v>152</v>
      </c>
      <c r="T143" s="254" t="s">
        <v>153</v>
      </c>
      <c r="U143" s="230">
        <v>0</v>
      </c>
      <c r="V143" s="230">
        <f>ROUND(E143*U143,2)</f>
        <v>0</v>
      </c>
      <c r="W143" s="230"/>
      <c r="X143" s="230" t="s">
        <v>144</v>
      </c>
      <c r="Y143" s="230" t="s">
        <v>145</v>
      </c>
      <c r="Z143" s="210"/>
      <c r="AA143" s="210"/>
      <c r="AB143" s="210"/>
      <c r="AC143" s="210"/>
      <c r="AD143" s="210"/>
      <c r="AE143" s="210"/>
      <c r="AF143" s="210"/>
      <c r="AG143" s="210" t="s">
        <v>180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33.75" outlineLevel="1" x14ac:dyDescent="0.2">
      <c r="A144" s="248">
        <v>123</v>
      </c>
      <c r="B144" s="249" t="s">
        <v>375</v>
      </c>
      <c r="C144" s="258" t="s">
        <v>376</v>
      </c>
      <c r="D144" s="250" t="s">
        <v>208</v>
      </c>
      <c r="E144" s="251">
        <v>2</v>
      </c>
      <c r="F144" s="252"/>
      <c r="G144" s="253">
        <f>ROUND(E144*F144,2)</f>
        <v>0</v>
      </c>
      <c r="H144" s="252"/>
      <c r="I144" s="253">
        <f>ROUND(E144*H144,2)</f>
        <v>0</v>
      </c>
      <c r="J144" s="252"/>
      <c r="K144" s="253">
        <f>ROUND(E144*J144,2)</f>
        <v>0</v>
      </c>
      <c r="L144" s="253">
        <v>15</v>
      </c>
      <c r="M144" s="253">
        <f>G144*(1+L144/100)</f>
        <v>0</v>
      </c>
      <c r="N144" s="251">
        <v>2.7200000000000002E-3</v>
      </c>
      <c r="O144" s="251">
        <f>ROUND(E144*N144,2)</f>
        <v>0.01</v>
      </c>
      <c r="P144" s="251">
        <v>0</v>
      </c>
      <c r="Q144" s="251">
        <f>ROUND(E144*P144,2)</f>
        <v>0</v>
      </c>
      <c r="R144" s="253"/>
      <c r="S144" s="253" t="s">
        <v>152</v>
      </c>
      <c r="T144" s="254" t="s">
        <v>153</v>
      </c>
      <c r="U144" s="230">
        <v>0</v>
      </c>
      <c r="V144" s="230">
        <f>ROUND(E144*U144,2)</f>
        <v>0</v>
      </c>
      <c r="W144" s="230"/>
      <c r="X144" s="230" t="s">
        <v>144</v>
      </c>
      <c r="Y144" s="230" t="s">
        <v>145</v>
      </c>
      <c r="Z144" s="210"/>
      <c r="AA144" s="210"/>
      <c r="AB144" s="210"/>
      <c r="AC144" s="210"/>
      <c r="AD144" s="210"/>
      <c r="AE144" s="210"/>
      <c r="AF144" s="210"/>
      <c r="AG144" s="210" t="s">
        <v>180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48">
        <v>124</v>
      </c>
      <c r="B145" s="249" t="s">
        <v>377</v>
      </c>
      <c r="C145" s="258" t="s">
        <v>378</v>
      </c>
      <c r="D145" s="250" t="s">
        <v>193</v>
      </c>
      <c r="E145" s="251">
        <v>2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15</v>
      </c>
      <c r="M145" s="253">
        <f>G145*(1+L145/100)</f>
        <v>0</v>
      </c>
      <c r="N145" s="251">
        <v>6.8000000000000005E-4</v>
      </c>
      <c r="O145" s="251">
        <f>ROUND(E145*N145,2)</f>
        <v>0</v>
      </c>
      <c r="P145" s="251">
        <v>0</v>
      </c>
      <c r="Q145" s="251">
        <f>ROUND(E145*P145,2)</f>
        <v>0</v>
      </c>
      <c r="R145" s="253"/>
      <c r="S145" s="253" t="s">
        <v>152</v>
      </c>
      <c r="T145" s="254" t="s">
        <v>153</v>
      </c>
      <c r="U145" s="230">
        <v>0</v>
      </c>
      <c r="V145" s="230">
        <f>ROUND(E145*U145,2)</f>
        <v>0</v>
      </c>
      <c r="W145" s="230"/>
      <c r="X145" s="230" t="s">
        <v>144</v>
      </c>
      <c r="Y145" s="230" t="s">
        <v>145</v>
      </c>
      <c r="Z145" s="210"/>
      <c r="AA145" s="210"/>
      <c r="AB145" s="210"/>
      <c r="AC145" s="210"/>
      <c r="AD145" s="210"/>
      <c r="AE145" s="210"/>
      <c r="AF145" s="210"/>
      <c r="AG145" s="210" t="s">
        <v>180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8">
        <v>125</v>
      </c>
      <c r="B146" s="249" t="s">
        <v>379</v>
      </c>
      <c r="C146" s="258" t="s">
        <v>380</v>
      </c>
      <c r="D146" s="250" t="s">
        <v>208</v>
      </c>
      <c r="E146" s="251">
        <v>2</v>
      </c>
      <c r="F146" s="252"/>
      <c r="G146" s="253">
        <f>ROUND(E146*F146,2)</f>
        <v>0</v>
      </c>
      <c r="H146" s="252"/>
      <c r="I146" s="253">
        <f>ROUND(E146*H146,2)</f>
        <v>0</v>
      </c>
      <c r="J146" s="252"/>
      <c r="K146" s="253">
        <f>ROUND(E146*J146,2)</f>
        <v>0</v>
      </c>
      <c r="L146" s="253">
        <v>15</v>
      </c>
      <c r="M146" s="253">
        <f>G146*(1+L146/100)</f>
        <v>0</v>
      </c>
      <c r="N146" s="251">
        <v>3.2799999999999999E-3</v>
      </c>
      <c r="O146" s="251">
        <f>ROUND(E146*N146,2)</f>
        <v>0.01</v>
      </c>
      <c r="P146" s="251">
        <v>0</v>
      </c>
      <c r="Q146" s="251">
        <f>ROUND(E146*P146,2)</f>
        <v>0</v>
      </c>
      <c r="R146" s="253"/>
      <c r="S146" s="253" t="s">
        <v>152</v>
      </c>
      <c r="T146" s="254" t="s">
        <v>153</v>
      </c>
      <c r="U146" s="230">
        <v>0</v>
      </c>
      <c r="V146" s="230">
        <f>ROUND(E146*U146,2)</f>
        <v>0</v>
      </c>
      <c r="W146" s="230"/>
      <c r="X146" s="230" t="s">
        <v>144</v>
      </c>
      <c r="Y146" s="230" t="s">
        <v>145</v>
      </c>
      <c r="Z146" s="210"/>
      <c r="AA146" s="210"/>
      <c r="AB146" s="210"/>
      <c r="AC146" s="210"/>
      <c r="AD146" s="210"/>
      <c r="AE146" s="210"/>
      <c r="AF146" s="210"/>
      <c r="AG146" s="210" t="s">
        <v>180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8">
        <v>126</v>
      </c>
      <c r="B147" s="249" t="s">
        <v>381</v>
      </c>
      <c r="C147" s="258" t="s">
        <v>382</v>
      </c>
      <c r="D147" s="250" t="s">
        <v>161</v>
      </c>
      <c r="E147" s="251">
        <v>0.219</v>
      </c>
      <c r="F147" s="252"/>
      <c r="G147" s="253">
        <f>ROUND(E147*F147,2)</f>
        <v>0</v>
      </c>
      <c r="H147" s="252"/>
      <c r="I147" s="253">
        <f>ROUND(E147*H147,2)</f>
        <v>0</v>
      </c>
      <c r="J147" s="252"/>
      <c r="K147" s="253">
        <f>ROUND(E147*J147,2)</f>
        <v>0</v>
      </c>
      <c r="L147" s="253">
        <v>15</v>
      </c>
      <c r="M147" s="253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3"/>
      <c r="S147" s="253" t="s">
        <v>152</v>
      </c>
      <c r="T147" s="254" t="s">
        <v>153</v>
      </c>
      <c r="U147" s="230">
        <v>0</v>
      </c>
      <c r="V147" s="230">
        <f>ROUND(E147*U147,2)</f>
        <v>0</v>
      </c>
      <c r="W147" s="230"/>
      <c r="X147" s="230" t="s">
        <v>144</v>
      </c>
      <c r="Y147" s="230" t="s">
        <v>145</v>
      </c>
      <c r="Z147" s="210"/>
      <c r="AA147" s="210"/>
      <c r="AB147" s="210"/>
      <c r="AC147" s="210"/>
      <c r="AD147" s="210"/>
      <c r="AE147" s="210"/>
      <c r="AF147" s="210"/>
      <c r="AG147" s="210" t="s">
        <v>180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34" t="s">
        <v>137</v>
      </c>
      <c r="B148" s="235" t="s">
        <v>98</v>
      </c>
      <c r="C148" s="255" t="s">
        <v>99</v>
      </c>
      <c r="D148" s="236"/>
      <c r="E148" s="237"/>
      <c r="F148" s="238"/>
      <c r="G148" s="238">
        <f>SUMIF(AG149:AG154,"&lt;&gt;NOR",G149:G154)</f>
        <v>0</v>
      </c>
      <c r="H148" s="238"/>
      <c r="I148" s="238">
        <f>SUM(I149:I154)</f>
        <v>0</v>
      </c>
      <c r="J148" s="238"/>
      <c r="K148" s="238">
        <f>SUM(K149:K154)</f>
        <v>0</v>
      </c>
      <c r="L148" s="238"/>
      <c r="M148" s="238">
        <f>SUM(M149:M154)</f>
        <v>0</v>
      </c>
      <c r="N148" s="237"/>
      <c r="O148" s="237">
        <f>SUM(O149:O154)</f>
        <v>0.04</v>
      </c>
      <c r="P148" s="237"/>
      <c r="Q148" s="237">
        <f>SUM(Q149:Q154)</f>
        <v>0</v>
      </c>
      <c r="R148" s="238"/>
      <c r="S148" s="238"/>
      <c r="T148" s="239"/>
      <c r="U148" s="233"/>
      <c r="V148" s="233">
        <f>SUM(V149:V154)</f>
        <v>0</v>
      </c>
      <c r="W148" s="233"/>
      <c r="X148" s="233"/>
      <c r="Y148" s="233"/>
      <c r="AG148" t="s">
        <v>138</v>
      </c>
    </row>
    <row r="149" spans="1:60" outlineLevel="1" x14ac:dyDescent="0.2">
      <c r="A149" s="248">
        <v>127</v>
      </c>
      <c r="B149" s="249" t="s">
        <v>383</v>
      </c>
      <c r="C149" s="258" t="s">
        <v>384</v>
      </c>
      <c r="D149" s="250" t="s">
        <v>193</v>
      </c>
      <c r="E149" s="251">
        <v>6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15</v>
      </c>
      <c r="M149" s="253">
        <f>G149*(1+L149/100)</f>
        <v>0</v>
      </c>
      <c r="N149" s="251">
        <v>1.6299999999999999E-3</v>
      </c>
      <c r="O149" s="251">
        <f>ROUND(E149*N149,2)</f>
        <v>0.01</v>
      </c>
      <c r="P149" s="251">
        <v>0</v>
      </c>
      <c r="Q149" s="251">
        <f>ROUND(E149*P149,2)</f>
        <v>0</v>
      </c>
      <c r="R149" s="253"/>
      <c r="S149" s="253" t="s">
        <v>152</v>
      </c>
      <c r="T149" s="254" t="s">
        <v>153</v>
      </c>
      <c r="U149" s="230">
        <v>0</v>
      </c>
      <c r="V149" s="230">
        <f>ROUND(E149*U149,2)</f>
        <v>0</v>
      </c>
      <c r="W149" s="230"/>
      <c r="X149" s="230" t="s">
        <v>144</v>
      </c>
      <c r="Y149" s="230" t="s">
        <v>145</v>
      </c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8">
        <v>128</v>
      </c>
      <c r="B150" s="249" t="s">
        <v>385</v>
      </c>
      <c r="C150" s="258" t="s">
        <v>386</v>
      </c>
      <c r="D150" s="250" t="s">
        <v>179</v>
      </c>
      <c r="E150" s="251">
        <v>8</v>
      </c>
      <c r="F150" s="252"/>
      <c r="G150" s="253">
        <f>ROUND(E150*F150,2)</f>
        <v>0</v>
      </c>
      <c r="H150" s="252"/>
      <c r="I150" s="253">
        <f>ROUND(E150*H150,2)</f>
        <v>0</v>
      </c>
      <c r="J150" s="252"/>
      <c r="K150" s="253">
        <f>ROUND(E150*J150,2)</f>
        <v>0</v>
      </c>
      <c r="L150" s="253">
        <v>15</v>
      </c>
      <c r="M150" s="253">
        <f>G150*(1+L150/100)</f>
        <v>0</v>
      </c>
      <c r="N150" s="251">
        <v>7.1000000000000002E-4</v>
      </c>
      <c r="O150" s="251">
        <f>ROUND(E150*N150,2)</f>
        <v>0.01</v>
      </c>
      <c r="P150" s="251">
        <v>0</v>
      </c>
      <c r="Q150" s="251">
        <f>ROUND(E150*P150,2)</f>
        <v>0</v>
      </c>
      <c r="R150" s="253"/>
      <c r="S150" s="253" t="s">
        <v>152</v>
      </c>
      <c r="T150" s="254" t="s">
        <v>153</v>
      </c>
      <c r="U150" s="230">
        <v>0</v>
      </c>
      <c r="V150" s="230">
        <f>ROUND(E150*U150,2)</f>
        <v>0</v>
      </c>
      <c r="W150" s="230"/>
      <c r="X150" s="230" t="s">
        <v>144</v>
      </c>
      <c r="Y150" s="230" t="s">
        <v>145</v>
      </c>
      <c r="Z150" s="210"/>
      <c r="AA150" s="210"/>
      <c r="AB150" s="210"/>
      <c r="AC150" s="210"/>
      <c r="AD150" s="210"/>
      <c r="AE150" s="210"/>
      <c r="AF150" s="210"/>
      <c r="AG150" s="210" t="s">
        <v>180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8">
        <v>129</v>
      </c>
      <c r="B151" s="249" t="s">
        <v>387</v>
      </c>
      <c r="C151" s="258" t="s">
        <v>388</v>
      </c>
      <c r="D151" s="250" t="s">
        <v>179</v>
      </c>
      <c r="E151" s="251">
        <v>12</v>
      </c>
      <c r="F151" s="252"/>
      <c r="G151" s="253">
        <f>ROUND(E151*F151,2)</f>
        <v>0</v>
      </c>
      <c r="H151" s="252"/>
      <c r="I151" s="253">
        <f>ROUND(E151*H151,2)</f>
        <v>0</v>
      </c>
      <c r="J151" s="252"/>
      <c r="K151" s="253">
        <f>ROUND(E151*J151,2)</f>
        <v>0</v>
      </c>
      <c r="L151" s="253">
        <v>15</v>
      </c>
      <c r="M151" s="253">
        <f>G151*(1+L151/100)</f>
        <v>0</v>
      </c>
      <c r="N151" s="251">
        <v>1.25E-3</v>
      </c>
      <c r="O151" s="251">
        <f>ROUND(E151*N151,2)</f>
        <v>0.02</v>
      </c>
      <c r="P151" s="251">
        <v>0</v>
      </c>
      <c r="Q151" s="251">
        <f>ROUND(E151*P151,2)</f>
        <v>0</v>
      </c>
      <c r="R151" s="253"/>
      <c r="S151" s="253" t="s">
        <v>152</v>
      </c>
      <c r="T151" s="254" t="s">
        <v>153</v>
      </c>
      <c r="U151" s="230">
        <v>0</v>
      </c>
      <c r="V151" s="230">
        <f>ROUND(E151*U151,2)</f>
        <v>0</v>
      </c>
      <c r="W151" s="230"/>
      <c r="X151" s="230" t="s">
        <v>144</v>
      </c>
      <c r="Y151" s="230" t="s">
        <v>145</v>
      </c>
      <c r="Z151" s="210"/>
      <c r="AA151" s="210"/>
      <c r="AB151" s="210"/>
      <c r="AC151" s="210"/>
      <c r="AD151" s="210"/>
      <c r="AE151" s="210"/>
      <c r="AF151" s="210"/>
      <c r="AG151" s="210" t="s">
        <v>180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8">
        <v>130</v>
      </c>
      <c r="B152" s="249" t="s">
        <v>389</v>
      </c>
      <c r="C152" s="258" t="s">
        <v>390</v>
      </c>
      <c r="D152" s="250" t="s">
        <v>179</v>
      </c>
      <c r="E152" s="251">
        <v>8</v>
      </c>
      <c r="F152" s="252"/>
      <c r="G152" s="253">
        <f>ROUND(E152*F152,2)</f>
        <v>0</v>
      </c>
      <c r="H152" s="252"/>
      <c r="I152" s="253">
        <f>ROUND(E152*H152,2)</f>
        <v>0</v>
      </c>
      <c r="J152" s="252"/>
      <c r="K152" s="253">
        <f>ROUND(E152*J152,2)</f>
        <v>0</v>
      </c>
      <c r="L152" s="253">
        <v>15</v>
      </c>
      <c r="M152" s="253">
        <f>G152*(1+L152/100)</f>
        <v>0</v>
      </c>
      <c r="N152" s="251">
        <v>1.2E-4</v>
      </c>
      <c r="O152" s="251">
        <f>ROUND(E152*N152,2)</f>
        <v>0</v>
      </c>
      <c r="P152" s="251">
        <v>0</v>
      </c>
      <c r="Q152" s="251">
        <f>ROUND(E152*P152,2)</f>
        <v>0</v>
      </c>
      <c r="R152" s="253"/>
      <c r="S152" s="253" t="s">
        <v>152</v>
      </c>
      <c r="T152" s="254" t="s">
        <v>153</v>
      </c>
      <c r="U152" s="230">
        <v>0</v>
      </c>
      <c r="V152" s="230">
        <f>ROUND(E152*U152,2)</f>
        <v>0</v>
      </c>
      <c r="W152" s="230"/>
      <c r="X152" s="230" t="s">
        <v>144</v>
      </c>
      <c r="Y152" s="230" t="s">
        <v>145</v>
      </c>
      <c r="Z152" s="210"/>
      <c r="AA152" s="210"/>
      <c r="AB152" s="210"/>
      <c r="AC152" s="210"/>
      <c r="AD152" s="210"/>
      <c r="AE152" s="210"/>
      <c r="AF152" s="210"/>
      <c r="AG152" s="210" t="s">
        <v>180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48">
        <v>131</v>
      </c>
      <c r="B153" s="249" t="s">
        <v>391</v>
      </c>
      <c r="C153" s="258" t="s">
        <v>392</v>
      </c>
      <c r="D153" s="250" t="s">
        <v>179</v>
      </c>
      <c r="E153" s="251">
        <v>12</v>
      </c>
      <c r="F153" s="252"/>
      <c r="G153" s="253">
        <f>ROUND(E153*F153,2)</f>
        <v>0</v>
      </c>
      <c r="H153" s="252"/>
      <c r="I153" s="253">
        <f>ROUND(E153*H153,2)</f>
        <v>0</v>
      </c>
      <c r="J153" s="252"/>
      <c r="K153" s="253">
        <f>ROUND(E153*J153,2)</f>
        <v>0</v>
      </c>
      <c r="L153" s="253">
        <v>15</v>
      </c>
      <c r="M153" s="253">
        <f>G153*(1+L153/100)</f>
        <v>0</v>
      </c>
      <c r="N153" s="251">
        <v>2.4000000000000001E-4</v>
      </c>
      <c r="O153" s="251">
        <f>ROUND(E153*N153,2)</f>
        <v>0</v>
      </c>
      <c r="P153" s="251">
        <v>0</v>
      </c>
      <c r="Q153" s="251">
        <f>ROUND(E153*P153,2)</f>
        <v>0</v>
      </c>
      <c r="R153" s="253"/>
      <c r="S153" s="253" t="s">
        <v>152</v>
      </c>
      <c r="T153" s="254" t="s">
        <v>153</v>
      </c>
      <c r="U153" s="230">
        <v>0</v>
      </c>
      <c r="V153" s="230">
        <f>ROUND(E153*U153,2)</f>
        <v>0</v>
      </c>
      <c r="W153" s="230"/>
      <c r="X153" s="230" t="s">
        <v>144</v>
      </c>
      <c r="Y153" s="230" t="s">
        <v>145</v>
      </c>
      <c r="Z153" s="210"/>
      <c r="AA153" s="210"/>
      <c r="AB153" s="210"/>
      <c r="AC153" s="210"/>
      <c r="AD153" s="210"/>
      <c r="AE153" s="210"/>
      <c r="AF153" s="210"/>
      <c r="AG153" s="210" t="s">
        <v>180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8">
        <v>132</v>
      </c>
      <c r="B154" s="249" t="s">
        <v>393</v>
      </c>
      <c r="C154" s="258" t="s">
        <v>394</v>
      </c>
      <c r="D154" s="250" t="s">
        <v>161</v>
      </c>
      <c r="E154" s="251">
        <v>3.4000000000000002E-2</v>
      </c>
      <c r="F154" s="252"/>
      <c r="G154" s="253">
        <f>ROUND(E154*F154,2)</f>
        <v>0</v>
      </c>
      <c r="H154" s="252"/>
      <c r="I154" s="253">
        <f>ROUND(E154*H154,2)</f>
        <v>0</v>
      </c>
      <c r="J154" s="252"/>
      <c r="K154" s="253">
        <f>ROUND(E154*J154,2)</f>
        <v>0</v>
      </c>
      <c r="L154" s="253">
        <v>15</v>
      </c>
      <c r="M154" s="253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3"/>
      <c r="S154" s="253" t="s">
        <v>152</v>
      </c>
      <c r="T154" s="254" t="s">
        <v>153</v>
      </c>
      <c r="U154" s="230">
        <v>0</v>
      </c>
      <c r="V154" s="230">
        <f>ROUND(E154*U154,2)</f>
        <v>0</v>
      </c>
      <c r="W154" s="230"/>
      <c r="X154" s="230" t="s">
        <v>144</v>
      </c>
      <c r="Y154" s="230" t="s">
        <v>145</v>
      </c>
      <c r="Z154" s="210"/>
      <c r="AA154" s="210"/>
      <c r="AB154" s="210"/>
      <c r="AC154" s="210"/>
      <c r="AD154" s="210"/>
      <c r="AE154" s="210"/>
      <c r="AF154" s="210"/>
      <c r="AG154" s="210" t="s">
        <v>180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34" t="s">
        <v>137</v>
      </c>
      <c r="B155" s="235" t="s">
        <v>100</v>
      </c>
      <c r="C155" s="255" t="s">
        <v>101</v>
      </c>
      <c r="D155" s="236"/>
      <c r="E155" s="237"/>
      <c r="F155" s="238"/>
      <c r="G155" s="238">
        <f>SUMIF(AG156:AG166,"&lt;&gt;NOR",G156:G166)</f>
        <v>0</v>
      </c>
      <c r="H155" s="238"/>
      <c r="I155" s="238">
        <f>SUM(I156:I166)</f>
        <v>0</v>
      </c>
      <c r="J155" s="238"/>
      <c r="K155" s="238">
        <f>SUM(K156:K166)</f>
        <v>0</v>
      </c>
      <c r="L155" s="238"/>
      <c r="M155" s="238">
        <f>SUM(M156:M166)</f>
        <v>0</v>
      </c>
      <c r="N155" s="237"/>
      <c r="O155" s="237">
        <f>SUM(O156:O166)</f>
        <v>0</v>
      </c>
      <c r="P155" s="237"/>
      <c r="Q155" s="237">
        <f>SUM(Q156:Q166)</f>
        <v>0</v>
      </c>
      <c r="R155" s="238"/>
      <c r="S155" s="238"/>
      <c r="T155" s="239"/>
      <c r="U155" s="233"/>
      <c r="V155" s="233">
        <f>SUM(V156:V166)</f>
        <v>0</v>
      </c>
      <c r="W155" s="233"/>
      <c r="X155" s="233"/>
      <c r="Y155" s="233"/>
      <c r="AG155" t="s">
        <v>138</v>
      </c>
    </row>
    <row r="156" spans="1:60" outlineLevel="1" x14ac:dyDescent="0.2">
      <c r="A156" s="248">
        <v>133</v>
      </c>
      <c r="B156" s="249" t="s">
        <v>395</v>
      </c>
      <c r="C156" s="258" t="s">
        <v>396</v>
      </c>
      <c r="D156" s="250" t="s">
        <v>193</v>
      </c>
      <c r="E156" s="251">
        <v>2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15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152</v>
      </c>
      <c r="T156" s="254" t="s">
        <v>153</v>
      </c>
      <c r="U156" s="230">
        <v>0</v>
      </c>
      <c r="V156" s="230">
        <f>ROUND(E156*U156,2)</f>
        <v>0</v>
      </c>
      <c r="W156" s="230"/>
      <c r="X156" s="230" t="s">
        <v>144</v>
      </c>
      <c r="Y156" s="230" t="s">
        <v>145</v>
      </c>
      <c r="Z156" s="210"/>
      <c r="AA156" s="210"/>
      <c r="AB156" s="210"/>
      <c r="AC156" s="210"/>
      <c r="AD156" s="210"/>
      <c r="AE156" s="210"/>
      <c r="AF156" s="210"/>
      <c r="AG156" s="210" t="s">
        <v>180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8">
        <v>134</v>
      </c>
      <c r="B157" s="249" t="s">
        <v>397</v>
      </c>
      <c r="C157" s="258" t="s">
        <v>398</v>
      </c>
      <c r="D157" s="250" t="s">
        <v>193</v>
      </c>
      <c r="E157" s="251">
        <v>12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15</v>
      </c>
      <c r="M157" s="253">
        <f>G157*(1+L157/100)</f>
        <v>0</v>
      </c>
      <c r="N157" s="251">
        <v>3.0000000000000001E-5</v>
      </c>
      <c r="O157" s="251">
        <f>ROUND(E157*N157,2)</f>
        <v>0</v>
      </c>
      <c r="P157" s="251">
        <v>0</v>
      </c>
      <c r="Q157" s="251">
        <f>ROUND(E157*P157,2)</f>
        <v>0</v>
      </c>
      <c r="R157" s="253"/>
      <c r="S157" s="253" t="s">
        <v>152</v>
      </c>
      <c r="T157" s="254" t="s">
        <v>153</v>
      </c>
      <c r="U157" s="230">
        <v>0</v>
      </c>
      <c r="V157" s="230">
        <f>ROUND(E157*U157,2)</f>
        <v>0</v>
      </c>
      <c r="W157" s="230"/>
      <c r="X157" s="230" t="s">
        <v>144</v>
      </c>
      <c r="Y157" s="230" t="s">
        <v>145</v>
      </c>
      <c r="Z157" s="210"/>
      <c r="AA157" s="210"/>
      <c r="AB157" s="210"/>
      <c r="AC157" s="210"/>
      <c r="AD157" s="210"/>
      <c r="AE157" s="210"/>
      <c r="AF157" s="210"/>
      <c r="AG157" s="210" t="s">
        <v>180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8">
        <v>135</v>
      </c>
      <c r="B158" s="249" t="s">
        <v>399</v>
      </c>
      <c r="C158" s="258" t="s">
        <v>400</v>
      </c>
      <c r="D158" s="250" t="s">
        <v>193</v>
      </c>
      <c r="E158" s="251">
        <v>8</v>
      </c>
      <c r="F158" s="252"/>
      <c r="G158" s="253">
        <f>ROUND(E158*F158,2)</f>
        <v>0</v>
      </c>
      <c r="H158" s="252"/>
      <c r="I158" s="253">
        <f>ROUND(E158*H158,2)</f>
        <v>0</v>
      </c>
      <c r="J158" s="252"/>
      <c r="K158" s="253">
        <f>ROUND(E158*J158,2)</f>
        <v>0</v>
      </c>
      <c r="L158" s="253">
        <v>15</v>
      </c>
      <c r="M158" s="253">
        <f>G158*(1+L158/100)</f>
        <v>0</v>
      </c>
      <c r="N158" s="251">
        <v>1E-4</v>
      </c>
      <c r="O158" s="251">
        <f>ROUND(E158*N158,2)</f>
        <v>0</v>
      </c>
      <c r="P158" s="251">
        <v>0</v>
      </c>
      <c r="Q158" s="251">
        <f>ROUND(E158*P158,2)</f>
        <v>0</v>
      </c>
      <c r="R158" s="253"/>
      <c r="S158" s="253" t="s">
        <v>152</v>
      </c>
      <c r="T158" s="254" t="s">
        <v>153</v>
      </c>
      <c r="U158" s="230">
        <v>0</v>
      </c>
      <c r="V158" s="230">
        <f>ROUND(E158*U158,2)</f>
        <v>0</v>
      </c>
      <c r="W158" s="230"/>
      <c r="X158" s="230" t="s">
        <v>144</v>
      </c>
      <c r="Y158" s="230" t="s">
        <v>145</v>
      </c>
      <c r="Z158" s="210"/>
      <c r="AA158" s="210"/>
      <c r="AB158" s="210"/>
      <c r="AC158" s="210"/>
      <c r="AD158" s="210"/>
      <c r="AE158" s="210"/>
      <c r="AF158" s="210"/>
      <c r="AG158" s="210" t="s">
        <v>180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8">
        <v>136</v>
      </c>
      <c r="B159" s="249" t="s">
        <v>401</v>
      </c>
      <c r="C159" s="258" t="s">
        <v>402</v>
      </c>
      <c r="D159" s="250" t="s">
        <v>193</v>
      </c>
      <c r="E159" s="251">
        <v>8</v>
      </c>
      <c r="F159" s="252"/>
      <c r="G159" s="253">
        <f>ROUND(E159*F159,2)</f>
        <v>0</v>
      </c>
      <c r="H159" s="252"/>
      <c r="I159" s="253">
        <f>ROUND(E159*H159,2)</f>
        <v>0</v>
      </c>
      <c r="J159" s="252"/>
      <c r="K159" s="253">
        <f>ROUND(E159*J159,2)</f>
        <v>0</v>
      </c>
      <c r="L159" s="253">
        <v>15</v>
      </c>
      <c r="M159" s="253">
        <f>G159*(1+L159/100)</f>
        <v>0</v>
      </c>
      <c r="N159" s="251">
        <v>1.3999999999999999E-4</v>
      </c>
      <c r="O159" s="251">
        <f>ROUND(E159*N159,2)</f>
        <v>0</v>
      </c>
      <c r="P159" s="251">
        <v>0</v>
      </c>
      <c r="Q159" s="251">
        <f>ROUND(E159*P159,2)</f>
        <v>0</v>
      </c>
      <c r="R159" s="253"/>
      <c r="S159" s="253" t="s">
        <v>152</v>
      </c>
      <c r="T159" s="254" t="s">
        <v>153</v>
      </c>
      <c r="U159" s="230">
        <v>0</v>
      </c>
      <c r="V159" s="230">
        <f>ROUND(E159*U159,2)</f>
        <v>0</v>
      </c>
      <c r="W159" s="230"/>
      <c r="X159" s="230" t="s">
        <v>144</v>
      </c>
      <c r="Y159" s="230" t="s">
        <v>145</v>
      </c>
      <c r="Z159" s="210"/>
      <c r="AA159" s="210"/>
      <c r="AB159" s="210"/>
      <c r="AC159" s="210"/>
      <c r="AD159" s="210"/>
      <c r="AE159" s="210"/>
      <c r="AF159" s="210"/>
      <c r="AG159" s="210" t="s">
        <v>180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8">
        <v>137</v>
      </c>
      <c r="B160" s="249" t="s">
        <v>403</v>
      </c>
      <c r="C160" s="258" t="s">
        <v>404</v>
      </c>
      <c r="D160" s="250" t="s">
        <v>193</v>
      </c>
      <c r="E160" s="251">
        <v>6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15</v>
      </c>
      <c r="M160" s="253">
        <f>G160*(1+L160/100)</f>
        <v>0</v>
      </c>
      <c r="N160" s="251">
        <v>2.3000000000000001E-4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152</v>
      </c>
      <c r="T160" s="254" t="s">
        <v>153</v>
      </c>
      <c r="U160" s="230">
        <v>0</v>
      </c>
      <c r="V160" s="230">
        <f>ROUND(E160*U160,2)</f>
        <v>0</v>
      </c>
      <c r="W160" s="230"/>
      <c r="X160" s="230" t="s">
        <v>144</v>
      </c>
      <c r="Y160" s="230" t="s">
        <v>145</v>
      </c>
      <c r="Z160" s="210"/>
      <c r="AA160" s="210"/>
      <c r="AB160" s="210"/>
      <c r="AC160" s="210"/>
      <c r="AD160" s="210"/>
      <c r="AE160" s="210"/>
      <c r="AF160" s="210"/>
      <c r="AG160" s="210" t="s">
        <v>180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8">
        <v>138</v>
      </c>
      <c r="B161" s="249" t="s">
        <v>405</v>
      </c>
      <c r="C161" s="258" t="s">
        <v>406</v>
      </c>
      <c r="D161" s="250" t="s">
        <v>193</v>
      </c>
      <c r="E161" s="251">
        <v>8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15</v>
      </c>
      <c r="M161" s="253">
        <f>G161*(1+L161/100)</f>
        <v>0</v>
      </c>
      <c r="N161" s="251">
        <v>4.4000000000000002E-4</v>
      </c>
      <c r="O161" s="251">
        <f>ROUND(E161*N161,2)</f>
        <v>0</v>
      </c>
      <c r="P161" s="251">
        <v>0</v>
      </c>
      <c r="Q161" s="251">
        <f>ROUND(E161*P161,2)</f>
        <v>0</v>
      </c>
      <c r="R161" s="253"/>
      <c r="S161" s="253" t="s">
        <v>152</v>
      </c>
      <c r="T161" s="254" t="s">
        <v>153</v>
      </c>
      <c r="U161" s="230">
        <v>0</v>
      </c>
      <c r="V161" s="230">
        <f>ROUND(E161*U161,2)</f>
        <v>0</v>
      </c>
      <c r="W161" s="230"/>
      <c r="X161" s="230" t="s">
        <v>144</v>
      </c>
      <c r="Y161" s="230" t="s">
        <v>145</v>
      </c>
      <c r="Z161" s="210"/>
      <c r="AA161" s="210"/>
      <c r="AB161" s="210"/>
      <c r="AC161" s="210"/>
      <c r="AD161" s="210"/>
      <c r="AE161" s="210"/>
      <c r="AF161" s="210"/>
      <c r="AG161" s="210" t="s">
        <v>180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8">
        <v>139</v>
      </c>
      <c r="B162" s="249" t="s">
        <v>407</v>
      </c>
      <c r="C162" s="258" t="s">
        <v>408</v>
      </c>
      <c r="D162" s="250" t="s">
        <v>193</v>
      </c>
      <c r="E162" s="251">
        <v>6</v>
      </c>
      <c r="F162" s="252"/>
      <c r="G162" s="253">
        <f>ROUND(E162*F162,2)</f>
        <v>0</v>
      </c>
      <c r="H162" s="252"/>
      <c r="I162" s="253">
        <f>ROUND(E162*H162,2)</f>
        <v>0</v>
      </c>
      <c r="J162" s="252"/>
      <c r="K162" s="253">
        <f>ROUND(E162*J162,2)</f>
        <v>0</v>
      </c>
      <c r="L162" s="253">
        <v>15</v>
      </c>
      <c r="M162" s="253">
        <f>G162*(1+L162/100)</f>
        <v>0</v>
      </c>
      <c r="N162" s="251">
        <v>1.8000000000000001E-4</v>
      </c>
      <c r="O162" s="251">
        <f>ROUND(E162*N162,2)</f>
        <v>0</v>
      </c>
      <c r="P162" s="251">
        <v>0</v>
      </c>
      <c r="Q162" s="251">
        <f>ROUND(E162*P162,2)</f>
        <v>0</v>
      </c>
      <c r="R162" s="253"/>
      <c r="S162" s="253" t="s">
        <v>152</v>
      </c>
      <c r="T162" s="254" t="s">
        <v>153</v>
      </c>
      <c r="U162" s="230">
        <v>0</v>
      </c>
      <c r="V162" s="230">
        <f>ROUND(E162*U162,2)</f>
        <v>0</v>
      </c>
      <c r="W162" s="230"/>
      <c r="X162" s="230" t="s">
        <v>144</v>
      </c>
      <c r="Y162" s="230" t="s">
        <v>145</v>
      </c>
      <c r="Z162" s="210"/>
      <c r="AA162" s="210"/>
      <c r="AB162" s="210"/>
      <c r="AC162" s="210"/>
      <c r="AD162" s="210"/>
      <c r="AE162" s="210"/>
      <c r="AF162" s="210"/>
      <c r="AG162" s="210" t="s">
        <v>180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8">
        <v>140</v>
      </c>
      <c r="B163" s="249" t="s">
        <v>409</v>
      </c>
      <c r="C163" s="258" t="s">
        <v>410</v>
      </c>
      <c r="D163" s="250" t="s">
        <v>193</v>
      </c>
      <c r="E163" s="251">
        <v>2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15</v>
      </c>
      <c r="M163" s="253">
        <f>G163*(1+L163/100)</f>
        <v>0</v>
      </c>
      <c r="N163" s="251">
        <v>5.6999999999999998E-4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152</v>
      </c>
      <c r="T163" s="254" t="s">
        <v>153</v>
      </c>
      <c r="U163" s="230">
        <v>0</v>
      </c>
      <c r="V163" s="230">
        <f>ROUND(E163*U163,2)</f>
        <v>0</v>
      </c>
      <c r="W163" s="230"/>
      <c r="X163" s="230" t="s">
        <v>144</v>
      </c>
      <c r="Y163" s="230" t="s">
        <v>145</v>
      </c>
      <c r="Z163" s="210"/>
      <c r="AA163" s="210"/>
      <c r="AB163" s="210"/>
      <c r="AC163" s="210"/>
      <c r="AD163" s="210"/>
      <c r="AE163" s="210"/>
      <c r="AF163" s="210"/>
      <c r="AG163" s="210" t="s">
        <v>180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8">
        <v>141</v>
      </c>
      <c r="B164" s="249" t="s">
        <v>411</v>
      </c>
      <c r="C164" s="258" t="s">
        <v>412</v>
      </c>
      <c r="D164" s="250" t="s">
        <v>193</v>
      </c>
      <c r="E164" s="251">
        <v>4</v>
      </c>
      <c r="F164" s="252"/>
      <c r="G164" s="253">
        <f>ROUND(E164*F164,2)</f>
        <v>0</v>
      </c>
      <c r="H164" s="252"/>
      <c r="I164" s="253">
        <f>ROUND(E164*H164,2)</f>
        <v>0</v>
      </c>
      <c r="J164" s="252"/>
      <c r="K164" s="253">
        <f>ROUND(E164*J164,2)</f>
        <v>0</v>
      </c>
      <c r="L164" s="253">
        <v>15</v>
      </c>
      <c r="M164" s="253">
        <f>G164*(1+L164/100)</f>
        <v>0</v>
      </c>
      <c r="N164" s="251">
        <v>3.4000000000000002E-4</v>
      </c>
      <c r="O164" s="251">
        <f>ROUND(E164*N164,2)</f>
        <v>0</v>
      </c>
      <c r="P164" s="251">
        <v>0</v>
      </c>
      <c r="Q164" s="251">
        <f>ROUND(E164*P164,2)</f>
        <v>0</v>
      </c>
      <c r="R164" s="253"/>
      <c r="S164" s="253" t="s">
        <v>152</v>
      </c>
      <c r="T164" s="254" t="s">
        <v>153</v>
      </c>
      <c r="U164" s="230">
        <v>0</v>
      </c>
      <c r="V164" s="230">
        <f>ROUND(E164*U164,2)</f>
        <v>0</v>
      </c>
      <c r="W164" s="230"/>
      <c r="X164" s="230" t="s">
        <v>144</v>
      </c>
      <c r="Y164" s="230" t="s">
        <v>145</v>
      </c>
      <c r="Z164" s="210"/>
      <c r="AA164" s="210"/>
      <c r="AB164" s="210"/>
      <c r="AC164" s="210"/>
      <c r="AD164" s="210"/>
      <c r="AE164" s="210"/>
      <c r="AF164" s="210"/>
      <c r="AG164" s="210" t="s">
        <v>180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8">
        <v>142</v>
      </c>
      <c r="B165" s="249" t="s">
        <v>413</v>
      </c>
      <c r="C165" s="258" t="s">
        <v>414</v>
      </c>
      <c r="D165" s="250" t="s">
        <v>193</v>
      </c>
      <c r="E165" s="251">
        <v>6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15</v>
      </c>
      <c r="M165" s="253">
        <f>G165*(1+L165/100)</f>
        <v>0</v>
      </c>
      <c r="N165" s="251">
        <v>5.0000000000000001E-4</v>
      </c>
      <c r="O165" s="251">
        <f>ROUND(E165*N165,2)</f>
        <v>0</v>
      </c>
      <c r="P165" s="251">
        <v>0</v>
      </c>
      <c r="Q165" s="251">
        <f>ROUND(E165*P165,2)</f>
        <v>0</v>
      </c>
      <c r="R165" s="253"/>
      <c r="S165" s="253" t="s">
        <v>152</v>
      </c>
      <c r="T165" s="254" t="s">
        <v>153</v>
      </c>
      <c r="U165" s="230">
        <v>0</v>
      </c>
      <c r="V165" s="230">
        <f>ROUND(E165*U165,2)</f>
        <v>0</v>
      </c>
      <c r="W165" s="230"/>
      <c r="X165" s="230" t="s">
        <v>144</v>
      </c>
      <c r="Y165" s="230" t="s">
        <v>145</v>
      </c>
      <c r="Z165" s="210"/>
      <c r="AA165" s="210"/>
      <c r="AB165" s="210"/>
      <c r="AC165" s="210"/>
      <c r="AD165" s="210"/>
      <c r="AE165" s="210"/>
      <c r="AF165" s="210"/>
      <c r="AG165" s="210" t="s">
        <v>180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8">
        <v>143</v>
      </c>
      <c r="B166" s="249" t="s">
        <v>415</v>
      </c>
      <c r="C166" s="258" t="s">
        <v>416</v>
      </c>
      <c r="D166" s="250" t="s">
        <v>161</v>
      </c>
      <c r="E166" s="251">
        <v>1.4E-2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15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152</v>
      </c>
      <c r="T166" s="254" t="s">
        <v>153</v>
      </c>
      <c r="U166" s="230">
        <v>0</v>
      </c>
      <c r="V166" s="230">
        <f>ROUND(E166*U166,2)</f>
        <v>0</v>
      </c>
      <c r="W166" s="230"/>
      <c r="X166" s="230" t="s">
        <v>144</v>
      </c>
      <c r="Y166" s="230" t="s">
        <v>145</v>
      </c>
      <c r="Z166" s="210"/>
      <c r="AA166" s="210"/>
      <c r="AB166" s="210"/>
      <c r="AC166" s="210"/>
      <c r="AD166" s="210"/>
      <c r="AE166" s="210"/>
      <c r="AF166" s="210"/>
      <c r="AG166" s="210" t="s">
        <v>180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">
      <c r="A167" s="234" t="s">
        <v>137</v>
      </c>
      <c r="B167" s="235" t="s">
        <v>102</v>
      </c>
      <c r="C167" s="255" t="s">
        <v>103</v>
      </c>
      <c r="D167" s="236"/>
      <c r="E167" s="237"/>
      <c r="F167" s="238"/>
      <c r="G167" s="238">
        <f>SUMIF(AG168:AG179,"&lt;&gt;NOR",G168:G179)</f>
        <v>0</v>
      </c>
      <c r="H167" s="238"/>
      <c r="I167" s="238">
        <f>SUM(I168:I179)</f>
        <v>0</v>
      </c>
      <c r="J167" s="238"/>
      <c r="K167" s="238">
        <f>SUM(K168:K179)</f>
        <v>0</v>
      </c>
      <c r="L167" s="238"/>
      <c r="M167" s="238">
        <f>SUM(M168:M179)</f>
        <v>0</v>
      </c>
      <c r="N167" s="237"/>
      <c r="O167" s="237">
        <f>SUM(O168:O179)</f>
        <v>8.879999999999999</v>
      </c>
      <c r="P167" s="237"/>
      <c r="Q167" s="237">
        <f>SUM(Q168:Q179)</f>
        <v>0</v>
      </c>
      <c r="R167" s="238"/>
      <c r="S167" s="238"/>
      <c r="T167" s="239"/>
      <c r="U167" s="233"/>
      <c r="V167" s="233">
        <f>SUM(V168:V179)</f>
        <v>78.820000000000007</v>
      </c>
      <c r="W167" s="233"/>
      <c r="X167" s="233"/>
      <c r="Y167" s="233"/>
      <c r="AG167" t="s">
        <v>138</v>
      </c>
    </row>
    <row r="168" spans="1:60" outlineLevel="1" x14ac:dyDescent="0.2">
      <c r="A168" s="241">
        <v>144</v>
      </c>
      <c r="B168" s="242" t="s">
        <v>417</v>
      </c>
      <c r="C168" s="256" t="s">
        <v>418</v>
      </c>
      <c r="D168" s="243" t="s">
        <v>419</v>
      </c>
      <c r="E168" s="244">
        <v>12.417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15</v>
      </c>
      <c r="M168" s="246">
        <f>G168*(1+L168/100)</f>
        <v>0</v>
      </c>
      <c r="N168" s="244">
        <v>2.9499999999999999E-3</v>
      </c>
      <c r="O168" s="244">
        <f>ROUND(E168*N168,2)</f>
        <v>0.04</v>
      </c>
      <c r="P168" s="244">
        <v>0</v>
      </c>
      <c r="Q168" s="244">
        <f>ROUND(E168*P168,2)</f>
        <v>0</v>
      </c>
      <c r="R168" s="246"/>
      <c r="S168" s="246" t="s">
        <v>142</v>
      </c>
      <c r="T168" s="247" t="s">
        <v>143</v>
      </c>
      <c r="U168" s="230">
        <v>0</v>
      </c>
      <c r="V168" s="230">
        <f>ROUND(E168*U168,2)</f>
        <v>0</v>
      </c>
      <c r="W168" s="230"/>
      <c r="X168" s="230" t="s">
        <v>144</v>
      </c>
      <c r="Y168" s="230" t="s">
        <v>145</v>
      </c>
      <c r="Z168" s="210"/>
      <c r="AA168" s="210"/>
      <c r="AB168" s="210"/>
      <c r="AC168" s="210"/>
      <c r="AD168" s="210"/>
      <c r="AE168" s="210"/>
      <c r="AF168" s="210"/>
      <c r="AG168" s="210" t="s">
        <v>146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57" t="s">
        <v>420</v>
      </c>
      <c r="D169" s="231"/>
      <c r="E169" s="232">
        <v>1.8720000000000001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57" t="s">
        <v>421</v>
      </c>
      <c r="D170" s="231"/>
      <c r="E170" s="232">
        <v>10.545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8">
        <v>145</v>
      </c>
      <c r="B171" s="249" t="s">
        <v>422</v>
      </c>
      <c r="C171" s="258" t="s">
        <v>423</v>
      </c>
      <c r="D171" s="250" t="s">
        <v>141</v>
      </c>
      <c r="E171" s="251">
        <v>390.55399999999997</v>
      </c>
      <c r="F171" s="252"/>
      <c r="G171" s="253">
        <f>ROUND(E171*F171,2)</f>
        <v>0</v>
      </c>
      <c r="H171" s="252"/>
      <c r="I171" s="253">
        <f>ROUND(E171*H171,2)</f>
        <v>0</v>
      </c>
      <c r="J171" s="252"/>
      <c r="K171" s="253">
        <f>ROUND(E171*J171,2)</f>
        <v>0</v>
      </c>
      <c r="L171" s="253">
        <v>15</v>
      </c>
      <c r="M171" s="253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3"/>
      <c r="S171" s="253" t="s">
        <v>142</v>
      </c>
      <c r="T171" s="254" t="s">
        <v>143</v>
      </c>
      <c r="U171" s="230">
        <v>0.16200000000000001</v>
      </c>
      <c r="V171" s="230">
        <f>ROUND(E171*U171,2)</f>
        <v>63.27</v>
      </c>
      <c r="W171" s="230"/>
      <c r="X171" s="230" t="s">
        <v>144</v>
      </c>
      <c r="Y171" s="230" t="s">
        <v>145</v>
      </c>
      <c r="Z171" s="210"/>
      <c r="AA171" s="210"/>
      <c r="AB171" s="210"/>
      <c r="AC171" s="210"/>
      <c r="AD171" s="210"/>
      <c r="AE171" s="210"/>
      <c r="AF171" s="210"/>
      <c r="AG171" s="210" t="s">
        <v>146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1">
        <v>146</v>
      </c>
      <c r="B172" s="242" t="s">
        <v>424</v>
      </c>
      <c r="C172" s="256" t="s">
        <v>425</v>
      </c>
      <c r="D172" s="243" t="s">
        <v>141</v>
      </c>
      <c r="E172" s="244">
        <v>1069.8742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15</v>
      </c>
      <c r="M172" s="246">
        <f>G172*(1+L172/100)</f>
        <v>0</v>
      </c>
      <c r="N172" s="244">
        <v>6.0000000000000002E-5</v>
      </c>
      <c r="O172" s="244">
        <f>ROUND(E172*N172,2)</f>
        <v>0.06</v>
      </c>
      <c r="P172" s="244">
        <v>0</v>
      </c>
      <c r="Q172" s="244">
        <f>ROUND(E172*P172,2)</f>
        <v>0</v>
      </c>
      <c r="R172" s="246"/>
      <c r="S172" s="246" t="s">
        <v>142</v>
      </c>
      <c r="T172" s="247" t="s">
        <v>143</v>
      </c>
      <c r="U172" s="230">
        <v>0</v>
      </c>
      <c r="V172" s="230">
        <f>ROUND(E172*U172,2)</f>
        <v>0</v>
      </c>
      <c r="W172" s="230"/>
      <c r="X172" s="230" t="s">
        <v>144</v>
      </c>
      <c r="Y172" s="230" t="s">
        <v>145</v>
      </c>
      <c r="Z172" s="210"/>
      <c r="AA172" s="210"/>
      <c r="AB172" s="210"/>
      <c r="AC172" s="210"/>
      <c r="AD172" s="210"/>
      <c r="AE172" s="210"/>
      <c r="AF172" s="210"/>
      <c r="AG172" s="210" t="s">
        <v>146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27"/>
      <c r="B173" s="228"/>
      <c r="C173" s="257" t="s">
        <v>426</v>
      </c>
      <c r="D173" s="231"/>
      <c r="E173" s="232">
        <v>898.27419999999995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57" t="s">
        <v>427</v>
      </c>
      <c r="D174" s="231"/>
      <c r="E174" s="232">
        <v>171.6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8">
        <v>147</v>
      </c>
      <c r="B175" s="249" t="s">
        <v>428</v>
      </c>
      <c r="C175" s="258" t="s">
        <v>429</v>
      </c>
      <c r="D175" s="250" t="s">
        <v>141</v>
      </c>
      <c r="E175" s="251">
        <v>390.55399999999997</v>
      </c>
      <c r="F175" s="252"/>
      <c r="G175" s="253">
        <f>ROUND(E175*F175,2)</f>
        <v>0</v>
      </c>
      <c r="H175" s="252"/>
      <c r="I175" s="253">
        <f>ROUND(E175*H175,2)</f>
        <v>0</v>
      </c>
      <c r="J175" s="252"/>
      <c r="K175" s="253">
        <f>ROUND(E175*J175,2)</f>
        <v>0</v>
      </c>
      <c r="L175" s="253">
        <v>15</v>
      </c>
      <c r="M175" s="253">
        <f>G175*(1+L175/100)</f>
        <v>0</v>
      </c>
      <c r="N175" s="251">
        <v>5.0000000000000001E-3</v>
      </c>
      <c r="O175" s="251">
        <f>ROUND(E175*N175,2)</f>
        <v>1.95</v>
      </c>
      <c r="P175" s="251">
        <v>0</v>
      </c>
      <c r="Q175" s="251">
        <f>ROUND(E175*P175,2)</f>
        <v>0</v>
      </c>
      <c r="R175" s="253"/>
      <c r="S175" s="253" t="s">
        <v>152</v>
      </c>
      <c r="T175" s="254" t="s">
        <v>153</v>
      </c>
      <c r="U175" s="230">
        <v>0</v>
      </c>
      <c r="V175" s="230">
        <f>ROUND(E175*U175,2)</f>
        <v>0</v>
      </c>
      <c r="W175" s="230"/>
      <c r="X175" s="230" t="s">
        <v>144</v>
      </c>
      <c r="Y175" s="230" t="s">
        <v>145</v>
      </c>
      <c r="Z175" s="210"/>
      <c r="AA175" s="210"/>
      <c r="AB175" s="210"/>
      <c r="AC175" s="210"/>
      <c r="AD175" s="210"/>
      <c r="AE175" s="210"/>
      <c r="AF175" s="210"/>
      <c r="AG175" s="210" t="s">
        <v>146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8">
        <v>148</v>
      </c>
      <c r="B176" s="249" t="s">
        <v>430</v>
      </c>
      <c r="C176" s="258" t="s">
        <v>431</v>
      </c>
      <c r="D176" s="250" t="s">
        <v>179</v>
      </c>
      <c r="E176" s="251">
        <v>780</v>
      </c>
      <c r="F176" s="252"/>
      <c r="G176" s="253">
        <f>ROUND(E176*F176,2)</f>
        <v>0</v>
      </c>
      <c r="H176" s="252"/>
      <c r="I176" s="253">
        <f>ROUND(E176*H176,2)</f>
        <v>0</v>
      </c>
      <c r="J176" s="252"/>
      <c r="K176" s="253">
        <f>ROUND(E176*J176,2)</f>
        <v>0</v>
      </c>
      <c r="L176" s="253">
        <v>15</v>
      </c>
      <c r="M176" s="253">
        <f>G176*(1+L176/100)</f>
        <v>0</v>
      </c>
      <c r="N176" s="251">
        <v>1.32E-3</v>
      </c>
      <c r="O176" s="251">
        <f>ROUND(E176*N176,2)</f>
        <v>1.03</v>
      </c>
      <c r="P176" s="251">
        <v>0</v>
      </c>
      <c r="Q176" s="251">
        <f>ROUND(E176*P176,2)</f>
        <v>0</v>
      </c>
      <c r="R176" s="253" t="s">
        <v>171</v>
      </c>
      <c r="S176" s="253" t="s">
        <v>142</v>
      </c>
      <c r="T176" s="254" t="s">
        <v>143</v>
      </c>
      <c r="U176" s="230">
        <v>0</v>
      </c>
      <c r="V176" s="230">
        <f>ROUND(E176*U176,2)</f>
        <v>0</v>
      </c>
      <c r="W176" s="230"/>
      <c r="X176" s="230" t="s">
        <v>172</v>
      </c>
      <c r="Y176" s="230" t="s">
        <v>145</v>
      </c>
      <c r="Z176" s="210"/>
      <c r="AA176" s="210"/>
      <c r="AB176" s="210"/>
      <c r="AC176" s="210"/>
      <c r="AD176" s="210"/>
      <c r="AE176" s="210"/>
      <c r="AF176" s="210"/>
      <c r="AG176" s="210" t="s">
        <v>173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41">
        <v>149</v>
      </c>
      <c r="B177" s="242" t="s">
        <v>432</v>
      </c>
      <c r="C177" s="256" t="s">
        <v>433</v>
      </c>
      <c r="D177" s="243" t="s">
        <v>419</v>
      </c>
      <c r="E177" s="244">
        <v>10.54496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15</v>
      </c>
      <c r="M177" s="246">
        <f>G177*(1+L177/100)</f>
        <v>0</v>
      </c>
      <c r="N177" s="244">
        <v>0.55000000000000004</v>
      </c>
      <c r="O177" s="244">
        <f>ROUND(E177*N177,2)</f>
        <v>5.8</v>
      </c>
      <c r="P177" s="244">
        <v>0</v>
      </c>
      <c r="Q177" s="244">
        <f>ROUND(E177*P177,2)</f>
        <v>0</v>
      </c>
      <c r="R177" s="246" t="s">
        <v>171</v>
      </c>
      <c r="S177" s="246" t="s">
        <v>142</v>
      </c>
      <c r="T177" s="247" t="s">
        <v>143</v>
      </c>
      <c r="U177" s="230">
        <v>0</v>
      </c>
      <c r="V177" s="230">
        <f>ROUND(E177*U177,2)</f>
        <v>0</v>
      </c>
      <c r="W177" s="230"/>
      <c r="X177" s="230" t="s">
        <v>172</v>
      </c>
      <c r="Y177" s="230" t="s">
        <v>145</v>
      </c>
      <c r="Z177" s="210"/>
      <c r="AA177" s="210"/>
      <c r="AB177" s="210"/>
      <c r="AC177" s="210"/>
      <c r="AD177" s="210"/>
      <c r="AE177" s="210"/>
      <c r="AF177" s="210"/>
      <c r="AG177" s="210" t="s">
        <v>173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57" t="s">
        <v>434</v>
      </c>
      <c r="D178" s="231"/>
      <c r="E178" s="232">
        <v>10.54496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48">
        <v>150</v>
      </c>
      <c r="B179" s="249" t="s">
        <v>435</v>
      </c>
      <c r="C179" s="258" t="s">
        <v>436</v>
      </c>
      <c r="D179" s="250" t="s">
        <v>161</v>
      </c>
      <c r="E179" s="251">
        <v>8.8829200000000004</v>
      </c>
      <c r="F179" s="252"/>
      <c r="G179" s="253">
        <f>ROUND(E179*F179,2)</f>
        <v>0</v>
      </c>
      <c r="H179" s="252"/>
      <c r="I179" s="253">
        <f>ROUND(E179*H179,2)</f>
        <v>0</v>
      </c>
      <c r="J179" s="252"/>
      <c r="K179" s="253">
        <f>ROUND(E179*J179,2)</f>
        <v>0</v>
      </c>
      <c r="L179" s="253">
        <v>15</v>
      </c>
      <c r="M179" s="253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3"/>
      <c r="S179" s="253" t="s">
        <v>142</v>
      </c>
      <c r="T179" s="254" t="s">
        <v>143</v>
      </c>
      <c r="U179" s="230">
        <v>1.7509999999999999</v>
      </c>
      <c r="V179" s="230">
        <f>ROUND(E179*U179,2)</f>
        <v>15.55</v>
      </c>
      <c r="W179" s="230"/>
      <c r="X179" s="230" t="s">
        <v>162</v>
      </c>
      <c r="Y179" s="230" t="s">
        <v>145</v>
      </c>
      <c r="Z179" s="210"/>
      <c r="AA179" s="210"/>
      <c r="AB179" s="210"/>
      <c r="AC179" s="210"/>
      <c r="AD179" s="210"/>
      <c r="AE179" s="210"/>
      <c r="AF179" s="210"/>
      <c r="AG179" s="210" t="s">
        <v>163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34" t="s">
        <v>137</v>
      </c>
      <c r="B180" s="235" t="s">
        <v>104</v>
      </c>
      <c r="C180" s="255" t="s">
        <v>105</v>
      </c>
      <c r="D180" s="236"/>
      <c r="E180" s="237"/>
      <c r="F180" s="238"/>
      <c r="G180" s="238">
        <f>SUMIF(AG181:AG189,"&lt;&gt;NOR",G181:G189)</f>
        <v>0</v>
      </c>
      <c r="H180" s="238"/>
      <c r="I180" s="238">
        <f>SUM(I181:I189)</f>
        <v>0</v>
      </c>
      <c r="J180" s="238"/>
      <c r="K180" s="238">
        <f>SUM(K181:K189)</f>
        <v>0</v>
      </c>
      <c r="L180" s="238"/>
      <c r="M180" s="238">
        <f>SUM(M181:M189)</f>
        <v>0</v>
      </c>
      <c r="N180" s="237"/>
      <c r="O180" s="237">
        <f>SUM(O181:O189)</f>
        <v>0</v>
      </c>
      <c r="P180" s="237"/>
      <c r="Q180" s="237">
        <f>SUM(Q181:Q189)</f>
        <v>0</v>
      </c>
      <c r="R180" s="238"/>
      <c r="S180" s="238"/>
      <c r="T180" s="239"/>
      <c r="U180" s="233"/>
      <c r="V180" s="233">
        <f>SUM(V181:V189)</f>
        <v>0</v>
      </c>
      <c r="W180" s="233"/>
      <c r="X180" s="233"/>
      <c r="Y180" s="233"/>
      <c r="AG180" t="s">
        <v>138</v>
      </c>
    </row>
    <row r="181" spans="1:60" outlineLevel="1" x14ac:dyDescent="0.2">
      <c r="A181" s="248">
        <v>151</v>
      </c>
      <c r="B181" s="249" t="s">
        <v>437</v>
      </c>
      <c r="C181" s="258" t="s">
        <v>438</v>
      </c>
      <c r="D181" s="250" t="s">
        <v>439</v>
      </c>
      <c r="E181" s="251">
        <v>16</v>
      </c>
      <c r="F181" s="252"/>
      <c r="G181" s="253">
        <f>ROUND(E181*F181,2)</f>
        <v>0</v>
      </c>
      <c r="H181" s="252"/>
      <c r="I181" s="253">
        <f>ROUND(E181*H181,2)</f>
        <v>0</v>
      </c>
      <c r="J181" s="252"/>
      <c r="K181" s="253">
        <f>ROUND(E181*J181,2)</f>
        <v>0</v>
      </c>
      <c r="L181" s="253">
        <v>15</v>
      </c>
      <c r="M181" s="253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3"/>
      <c r="S181" s="253" t="s">
        <v>152</v>
      </c>
      <c r="T181" s="254" t="s">
        <v>153</v>
      </c>
      <c r="U181" s="230">
        <v>0</v>
      </c>
      <c r="V181" s="230">
        <f>ROUND(E181*U181,2)</f>
        <v>0</v>
      </c>
      <c r="W181" s="230"/>
      <c r="X181" s="230" t="s">
        <v>144</v>
      </c>
      <c r="Y181" s="230" t="s">
        <v>145</v>
      </c>
      <c r="Z181" s="210"/>
      <c r="AA181" s="210"/>
      <c r="AB181" s="210"/>
      <c r="AC181" s="210"/>
      <c r="AD181" s="210"/>
      <c r="AE181" s="210"/>
      <c r="AF181" s="210"/>
      <c r="AG181" s="210" t="s">
        <v>180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8">
        <v>152</v>
      </c>
      <c r="B182" s="249" t="s">
        <v>440</v>
      </c>
      <c r="C182" s="258" t="s">
        <v>320</v>
      </c>
      <c r="D182" s="250" t="s">
        <v>439</v>
      </c>
      <c r="E182" s="251">
        <v>6</v>
      </c>
      <c r="F182" s="252"/>
      <c r="G182" s="253">
        <f>ROUND(E182*F182,2)</f>
        <v>0</v>
      </c>
      <c r="H182" s="252"/>
      <c r="I182" s="253">
        <f>ROUND(E182*H182,2)</f>
        <v>0</v>
      </c>
      <c r="J182" s="252"/>
      <c r="K182" s="253">
        <f>ROUND(E182*J182,2)</f>
        <v>0</v>
      </c>
      <c r="L182" s="253">
        <v>15</v>
      </c>
      <c r="M182" s="253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3"/>
      <c r="S182" s="253" t="s">
        <v>152</v>
      </c>
      <c r="T182" s="254" t="s">
        <v>153</v>
      </c>
      <c r="U182" s="230">
        <v>0</v>
      </c>
      <c r="V182" s="230">
        <f>ROUND(E182*U182,2)</f>
        <v>0</v>
      </c>
      <c r="W182" s="230"/>
      <c r="X182" s="230" t="s">
        <v>144</v>
      </c>
      <c r="Y182" s="230" t="s">
        <v>145</v>
      </c>
      <c r="Z182" s="210"/>
      <c r="AA182" s="210"/>
      <c r="AB182" s="210"/>
      <c r="AC182" s="210"/>
      <c r="AD182" s="210"/>
      <c r="AE182" s="210"/>
      <c r="AF182" s="210"/>
      <c r="AG182" s="210" t="s">
        <v>180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8">
        <v>153</v>
      </c>
      <c r="B183" s="249" t="s">
        <v>441</v>
      </c>
      <c r="C183" s="258" t="s">
        <v>442</v>
      </c>
      <c r="D183" s="250" t="s">
        <v>193</v>
      </c>
      <c r="E183" s="251">
        <v>2</v>
      </c>
      <c r="F183" s="252"/>
      <c r="G183" s="253">
        <f>ROUND(E183*F183,2)</f>
        <v>0</v>
      </c>
      <c r="H183" s="252"/>
      <c r="I183" s="253">
        <f>ROUND(E183*H183,2)</f>
        <v>0</v>
      </c>
      <c r="J183" s="252"/>
      <c r="K183" s="253">
        <f>ROUND(E183*J183,2)</f>
        <v>0</v>
      </c>
      <c r="L183" s="253">
        <v>15</v>
      </c>
      <c r="M183" s="253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3"/>
      <c r="S183" s="253" t="s">
        <v>152</v>
      </c>
      <c r="T183" s="254" t="s">
        <v>153</v>
      </c>
      <c r="U183" s="230">
        <v>0</v>
      </c>
      <c r="V183" s="230">
        <f>ROUND(E183*U183,2)</f>
        <v>0</v>
      </c>
      <c r="W183" s="230"/>
      <c r="X183" s="230" t="s">
        <v>172</v>
      </c>
      <c r="Y183" s="230" t="s">
        <v>145</v>
      </c>
      <c r="Z183" s="210"/>
      <c r="AA183" s="210"/>
      <c r="AB183" s="210"/>
      <c r="AC183" s="210"/>
      <c r="AD183" s="210"/>
      <c r="AE183" s="210"/>
      <c r="AF183" s="210"/>
      <c r="AG183" s="210" t="s">
        <v>443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8">
        <v>154</v>
      </c>
      <c r="B184" s="249" t="s">
        <v>444</v>
      </c>
      <c r="C184" s="258" t="s">
        <v>445</v>
      </c>
      <c r="D184" s="250" t="s">
        <v>193</v>
      </c>
      <c r="E184" s="251">
        <v>1</v>
      </c>
      <c r="F184" s="252"/>
      <c r="G184" s="253">
        <f>ROUND(E184*F184,2)</f>
        <v>0</v>
      </c>
      <c r="H184" s="252"/>
      <c r="I184" s="253">
        <f>ROUND(E184*H184,2)</f>
        <v>0</v>
      </c>
      <c r="J184" s="252"/>
      <c r="K184" s="253">
        <f>ROUND(E184*J184,2)</f>
        <v>0</v>
      </c>
      <c r="L184" s="253">
        <v>15</v>
      </c>
      <c r="M184" s="253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3"/>
      <c r="S184" s="253" t="s">
        <v>152</v>
      </c>
      <c r="T184" s="254" t="s">
        <v>153</v>
      </c>
      <c r="U184" s="230">
        <v>0</v>
      </c>
      <c r="V184" s="230">
        <f>ROUND(E184*U184,2)</f>
        <v>0</v>
      </c>
      <c r="W184" s="230"/>
      <c r="X184" s="230" t="s">
        <v>172</v>
      </c>
      <c r="Y184" s="230" t="s">
        <v>145</v>
      </c>
      <c r="Z184" s="210"/>
      <c r="AA184" s="210"/>
      <c r="AB184" s="210"/>
      <c r="AC184" s="210"/>
      <c r="AD184" s="210"/>
      <c r="AE184" s="210"/>
      <c r="AF184" s="210"/>
      <c r="AG184" s="210" t="s">
        <v>443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8">
        <v>155</v>
      </c>
      <c r="B185" s="249" t="s">
        <v>446</v>
      </c>
      <c r="C185" s="258" t="s">
        <v>447</v>
      </c>
      <c r="D185" s="250" t="s">
        <v>193</v>
      </c>
      <c r="E185" s="251">
        <v>1</v>
      </c>
      <c r="F185" s="252"/>
      <c r="G185" s="253">
        <f>ROUND(E185*F185,2)</f>
        <v>0</v>
      </c>
      <c r="H185" s="252"/>
      <c r="I185" s="253">
        <f>ROUND(E185*H185,2)</f>
        <v>0</v>
      </c>
      <c r="J185" s="252"/>
      <c r="K185" s="253">
        <f>ROUND(E185*J185,2)</f>
        <v>0</v>
      </c>
      <c r="L185" s="253">
        <v>15</v>
      </c>
      <c r="M185" s="253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3"/>
      <c r="S185" s="253" t="s">
        <v>152</v>
      </c>
      <c r="T185" s="254" t="s">
        <v>153</v>
      </c>
      <c r="U185" s="230">
        <v>0</v>
      </c>
      <c r="V185" s="230">
        <f>ROUND(E185*U185,2)</f>
        <v>0</v>
      </c>
      <c r="W185" s="230"/>
      <c r="X185" s="230" t="s">
        <v>172</v>
      </c>
      <c r="Y185" s="230" t="s">
        <v>145</v>
      </c>
      <c r="Z185" s="210"/>
      <c r="AA185" s="210"/>
      <c r="AB185" s="210"/>
      <c r="AC185" s="210"/>
      <c r="AD185" s="210"/>
      <c r="AE185" s="210"/>
      <c r="AF185" s="210"/>
      <c r="AG185" s="210" t="s">
        <v>443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8">
        <v>156</v>
      </c>
      <c r="B186" s="249" t="s">
        <v>448</v>
      </c>
      <c r="C186" s="258" t="s">
        <v>317</v>
      </c>
      <c r="D186" s="250" t="s">
        <v>193</v>
      </c>
      <c r="E186" s="251">
        <v>1</v>
      </c>
      <c r="F186" s="252"/>
      <c r="G186" s="253">
        <f>ROUND(E186*F186,2)</f>
        <v>0</v>
      </c>
      <c r="H186" s="252"/>
      <c r="I186" s="253">
        <f>ROUND(E186*H186,2)</f>
        <v>0</v>
      </c>
      <c r="J186" s="252"/>
      <c r="K186" s="253">
        <f>ROUND(E186*J186,2)</f>
        <v>0</v>
      </c>
      <c r="L186" s="253">
        <v>15</v>
      </c>
      <c r="M186" s="253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3"/>
      <c r="S186" s="253" t="s">
        <v>152</v>
      </c>
      <c r="T186" s="254" t="s">
        <v>153</v>
      </c>
      <c r="U186" s="230">
        <v>0</v>
      </c>
      <c r="V186" s="230">
        <f>ROUND(E186*U186,2)</f>
        <v>0</v>
      </c>
      <c r="W186" s="230"/>
      <c r="X186" s="230" t="s">
        <v>172</v>
      </c>
      <c r="Y186" s="230" t="s">
        <v>145</v>
      </c>
      <c r="Z186" s="210"/>
      <c r="AA186" s="210"/>
      <c r="AB186" s="210"/>
      <c r="AC186" s="210"/>
      <c r="AD186" s="210"/>
      <c r="AE186" s="210"/>
      <c r="AF186" s="210"/>
      <c r="AG186" s="210" t="s">
        <v>443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8">
        <v>157</v>
      </c>
      <c r="B187" s="249" t="s">
        <v>449</v>
      </c>
      <c r="C187" s="258" t="s">
        <v>450</v>
      </c>
      <c r="D187" s="250" t="s">
        <v>151</v>
      </c>
      <c r="E187" s="251">
        <v>1</v>
      </c>
      <c r="F187" s="252"/>
      <c r="G187" s="253">
        <f>ROUND(E187*F187,2)</f>
        <v>0</v>
      </c>
      <c r="H187" s="252"/>
      <c r="I187" s="253">
        <f>ROUND(E187*H187,2)</f>
        <v>0</v>
      </c>
      <c r="J187" s="252"/>
      <c r="K187" s="253">
        <f>ROUND(E187*J187,2)</f>
        <v>0</v>
      </c>
      <c r="L187" s="253">
        <v>15</v>
      </c>
      <c r="M187" s="253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3"/>
      <c r="S187" s="253" t="s">
        <v>152</v>
      </c>
      <c r="T187" s="254" t="s">
        <v>153</v>
      </c>
      <c r="U187" s="230">
        <v>0</v>
      </c>
      <c r="V187" s="230">
        <f>ROUND(E187*U187,2)</f>
        <v>0</v>
      </c>
      <c r="W187" s="230"/>
      <c r="X187" s="230" t="s">
        <v>172</v>
      </c>
      <c r="Y187" s="230" t="s">
        <v>145</v>
      </c>
      <c r="Z187" s="210"/>
      <c r="AA187" s="210"/>
      <c r="AB187" s="210"/>
      <c r="AC187" s="210"/>
      <c r="AD187" s="210"/>
      <c r="AE187" s="210"/>
      <c r="AF187" s="210"/>
      <c r="AG187" s="210" t="s">
        <v>443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8">
        <v>158</v>
      </c>
      <c r="B188" s="249" t="s">
        <v>451</v>
      </c>
      <c r="C188" s="258" t="s">
        <v>452</v>
      </c>
      <c r="D188" s="250" t="s">
        <v>193</v>
      </c>
      <c r="E188" s="251">
        <v>2</v>
      </c>
      <c r="F188" s="252"/>
      <c r="G188" s="253">
        <f>ROUND(E188*F188,2)</f>
        <v>0</v>
      </c>
      <c r="H188" s="252"/>
      <c r="I188" s="253">
        <f>ROUND(E188*H188,2)</f>
        <v>0</v>
      </c>
      <c r="J188" s="252"/>
      <c r="K188" s="253">
        <f>ROUND(E188*J188,2)</f>
        <v>0</v>
      </c>
      <c r="L188" s="253">
        <v>15</v>
      </c>
      <c r="M188" s="253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3"/>
      <c r="S188" s="253" t="s">
        <v>152</v>
      </c>
      <c r="T188" s="254" t="s">
        <v>153</v>
      </c>
      <c r="U188" s="230">
        <v>0</v>
      </c>
      <c r="V188" s="230">
        <f>ROUND(E188*U188,2)</f>
        <v>0</v>
      </c>
      <c r="W188" s="230"/>
      <c r="X188" s="230" t="s">
        <v>172</v>
      </c>
      <c r="Y188" s="230" t="s">
        <v>145</v>
      </c>
      <c r="Z188" s="210"/>
      <c r="AA188" s="210"/>
      <c r="AB188" s="210"/>
      <c r="AC188" s="210"/>
      <c r="AD188" s="210"/>
      <c r="AE188" s="210"/>
      <c r="AF188" s="210"/>
      <c r="AG188" s="210" t="s">
        <v>443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8">
        <v>159</v>
      </c>
      <c r="B189" s="249" t="s">
        <v>453</v>
      </c>
      <c r="C189" s="258" t="s">
        <v>454</v>
      </c>
      <c r="D189" s="250" t="s">
        <v>193</v>
      </c>
      <c r="E189" s="251">
        <v>2</v>
      </c>
      <c r="F189" s="252"/>
      <c r="G189" s="253">
        <f>ROUND(E189*F189,2)</f>
        <v>0</v>
      </c>
      <c r="H189" s="252"/>
      <c r="I189" s="253">
        <f>ROUND(E189*H189,2)</f>
        <v>0</v>
      </c>
      <c r="J189" s="252"/>
      <c r="K189" s="253">
        <f>ROUND(E189*J189,2)</f>
        <v>0</v>
      </c>
      <c r="L189" s="253">
        <v>15</v>
      </c>
      <c r="M189" s="253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3"/>
      <c r="S189" s="253" t="s">
        <v>152</v>
      </c>
      <c r="T189" s="254" t="s">
        <v>153</v>
      </c>
      <c r="U189" s="230">
        <v>0</v>
      </c>
      <c r="V189" s="230">
        <f>ROUND(E189*U189,2)</f>
        <v>0</v>
      </c>
      <c r="W189" s="230"/>
      <c r="X189" s="230" t="s">
        <v>172</v>
      </c>
      <c r="Y189" s="230" t="s">
        <v>145</v>
      </c>
      <c r="Z189" s="210"/>
      <c r="AA189" s="210"/>
      <c r="AB189" s="210"/>
      <c r="AC189" s="210"/>
      <c r="AD189" s="210"/>
      <c r="AE189" s="210"/>
      <c r="AF189" s="210"/>
      <c r="AG189" s="210" t="s">
        <v>443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34" t="s">
        <v>137</v>
      </c>
      <c r="B190" s="235" t="s">
        <v>106</v>
      </c>
      <c r="C190" s="255" t="s">
        <v>107</v>
      </c>
      <c r="D190" s="236"/>
      <c r="E190" s="237"/>
      <c r="F190" s="238"/>
      <c r="G190" s="238">
        <f>SUMIF(AG191:AG197,"&lt;&gt;NOR",G191:G197)</f>
        <v>0</v>
      </c>
      <c r="H190" s="238"/>
      <c r="I190" s="238">
        <f>SUM(I191:I197)</f>
        <v>0</v>
      </c>
      <c r="J190" s="238"/>
      <c r="K190" s="238">
        <f>SUM(K191:K197)</f>
        <v>0</v>
      </c>
      <c r="L190" s="238"/>
      <c r="M190" s="238">
        <f>SUM(M191:M197)</f>
        <v>0</v>
      </c>
      <c r="N190" s="237"/>
      <c r="O190" s="237">
        <f>SUM(O191:O197)</f>
        <v>0</v>
      </c>
      <c r="P190" s="237"/>
      <c r="Q190" s="237">
        <f>SUM(Q191:Q197)</f>
        <v>0</v>
      </c>
      <c r="R190" s="238"/>
      <c r="S190" s="238"/>
      <c r="T190" s="239"/>
      <c r="U190" s="233"/>
      <c r="V190" s="233">
        <f>SUM(V191:V197)</f>
        <v>11.770000000000001</v>
      </c>
      <c r="W190" s="233"/>
      <c r="X190" s="233"/>
      <c r="Y190" s="233"/>
      <c r="AG190" t="s">
        <v>138</v>
      </c>
    </row>
    <row r="191" spans="1:60" outlineLevel="1" x14ac:dyDescent="0.2">
      <c r="A191" s="248">
        <v>160</v>
      </c>
      <c r="B191" s="249" t="s">
        <v>455</v>
      </c>
      <c r="C191" s="258" t="s">
        <v>456</v>
      </c>
      <c r="D191" s="250" t="s">
        <v>161</v>
      </c>
      <c r="E191" s="251">
        <v>3.7114400000000001</v>
      </c>
      <c r="F191" s="252"/>
      <c r="G191" s="253">
        <f>ROUND(E191*F191,2)</f>
        <v>0</v>
      </c>
      <c r="H191" s="252"/>
      <c r="I191" s="253">
        <f>ROUND(E191*H191,2)</f>
        <v>0</v>
      </c>
      <c r="J191" s="252"/>
      <c r="K191" s="253">
        <f>ROUND(E191*J191,2)</f>
        <v>0</v>
      </c>
      <c r="L191" s="253">
        <v>15</v>
      </c>
      <c r="M191" s="253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3"/>
      <c r="S191" s="253" t="s">
        <v>142</v>
      </c>
      <c r="T191" s="254" t="s">
        <v>143</v>
      </c>
      <c r="U191" s="230">
        <v>0.26500000000000001</v>
      </c>
      <c r="V191" s="230">
        <f>ROUND(E191*U191,2)</f>
        <v>0.98</v>
      </c>
      <c r="W191" s="230"/>
      <c r="X191" s="230" t="s">
        <v>457</v>
      </c>
      <c r="Y191" s="230" t="s">
        <v>145</v>
      </c>
      <c r="Z191" s="210"/>
      <c r="AA191" s="210"/>
      <c r="AB191" s="210"/>
      <c r="AC191" s="210"/>
      <c r="AD191" s="210"/>
      <c r="AE191" s="210"/>
      <c r="AF191" s="210"/>
      <c r="AG191" s="210" t="s">
        <v>458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8">
        <v>161</v>
      </c>
      <c r="B192" s="249" t="s">
        <v>459</v>
      </c>
      <c r="C192" s="258" t="s">
        <v>460</v>
      </c>
      <c r="D192" s="250" t="s">
        <v>161</v>
      </c>
      <c r="E192" s="251">
        <v>3.7114400000000001</v>
      </c>
      <c r="F192" s="252"/>
      <c r="G192" s="253">
        <f>ROUND(E192*F192,2)</f>
        <v>0</v>
      </c>
      <c r="H192" s="252"/>
      <c r="I192" s="253">
        <f>ROUND(E192*H192,2)</f>
        <v>0</v>
      </c>
      <c r="J192" s="252"/>
      <c r="K192" s="253">
        <f>ROUND(E192*J192,2)</f>
        <v>0</v>
      </c>
      <c r="L192" s="253">
        <v>15</v>
      </c>
      <c r="M192" s="253">
        <f>G192*(1+L192/100)</f>
        <v>0</v>
      </c>
      <c r="N192" s="251">
        <v>0</v>
      </c>
      <c r="O192" s="251">
        <f>ROUND(E192*N192,2)</f>
        <v>0</v>
      </c>
      <c r="P192" s="251">
        <v>0</v>
      </c>
      <c r="Q192" s="251">
        <f>ROUND(E192*P192,2)</f>
        <v>0</v>
      </c>
      <c r="R192" s="253"/>
      <c r="S192" s="253" t="s">
        <v>142</v>
      </c>
      <c r="T192" s="254" t="s">
        <v>143</v>
      </c>
      <c r="U192" s="230">
        <v>1.8160000000000001</v>
      </c>
      <c r="V192" s="230">
        <f>ROUND(E192*U192,2)</f>
        <v>6.74</v>
      </c>
      <c r="W192" s="230"/>
      <c r="X192" s="230" t="s">
        <v>457</v>
      </c>
      <c r="Y192" s="230" t="s">
        <v>145</v>
      </c>
      <c r="Z192" s="210"/>
      <c r="AA192" s="210"/>
      <c r="AB192" s="210"/>
      <c r="AC192" s="210"/>
      <c r="AD192" s="210"/>
      <c r="AE192" s="210"/>
      <c r="AF192" s="210"/>
      <c r="AG192" s="210" t="s">
        <v>458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8">
        <v>162</v>
      </c>
      <c r="B193" s="249" t="s">
        <v>461</v>
      </c>
      <c r="C193" s="258" t="s">
        <v>462</v>
      </c>
      <c r="D193" s="250" t="s">
        <v>161</v>
      </c>
      <c r="E193" s="251">
        <v>3.7114400000000001</v>
      </c>
      <c r="F193" s="252"/>
      <c r="G193" s="253">
        <f>ROUND(E193*F193,2)</f>
        <v>0</v>
      </c>
      <c r="H193" s="252"/>
      <c r="I193" s="253">
        <f>ROUND(E193*H193,2)</f>
        <v>0</v>
      </c>
      <c r="J193" s="252"/>
      <c r="K193" s="253">
        <f>ROUND(E193*J193,2)</f>
        <v>0</v>
      </c>
      <c r="L193" s="253">
        <v>15</v>
      </c>
      <c r="M193" s="253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3"/>
      <c r="S193" s="253" t="s">
        <v>142</v>
      </c>
      <c r="T193" s="254" t="s">
        <v>143</v>
      </c>
      <c r="U193" s="230">
        <v>0.94199999999999995</v>
      </c>
      <c r="V193" s="230">
        <f>ROUND(E193*U193,2)</f>
        <v>3.5</v>
      </c>
      <c r="W193" s="230"/>
      <c r="X193" s="230" t="s">
        <v>457</v>
      </c>
      <c r="Y193" s="230" t="s">
        <v>145</v>
      </c>
      <c r="Z193" s="210"/>
      <c r="AA193" s="210"/>
      <c r="AB193" s="210"/>
      <c r="AC193" s="210"/>
      <c r="AD193" s="210"/>
      <c r="AE193" s="210"/>
      <c r="AF193" s="210"/>
      <c r="AG193" s="210" t="s">
        <v>458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8">
        <v>163</v>
      </c>
      <c r="B194" s="249" t="s">
        <v>463</v>
      </c>
      <c r="C194" s="258" t="s">
        <v>464</v>
      </c>
      <c r="D194" s="250" t="s">
        <v>161</v>
      </c>
      <c r="E194" s="251">
        <v>3.7114400000000001</v>
      </c>
      <c r="F194" s="252"/>
      <c r="G194" s="253">
        <f>ROUND(E194*F194,2)</f>
        <v>0</v>
      </c>
      <c r="H194" s="252"/>
      <c r="I194" s="253">
        <f>ROUND(E194*H194,2)</f>
        <v>0</v>
      </c>
      <c r="J194" s="252"/>
      <c r="K194" s="253">
        <f>ROUND(E194*J194,2)</f>
        <v>0</v>
      </c>
      <c r="L194" s="253">
        <v>15</v>
      </c>
      <c r="M194" s="253">
        <f>G194*(1+L194/100)</f>
        <v>0</v>
      </c>
      <c r="N194" s="251">
        <v>0</v>
      </c>
      <c r="O194" s="251">
        <f>ROUND(E194*N194,2)</f>
        <v>0</v>
      </c>
      <c r="P194" s="251">
        <v>0</v>
      </c>
      <c r="Q194" s="251">
        <f>ROUND(E194*P194,2)</f>
        <v>0</v>
      </c>
      <c r="R194" s="253"/>
      <c r="S194" s="253" t="s">
        <v>142</v>
      </c>
      <c r="T194" s="254" t="s">
        <v>143</v>
      </c>
      <c r="U194" s="230">
        <v>0.105</v>
      </c>
      <c r="V194" s="230">
        <f>ROUND(E194*U194,2)</f>
        <v>0.39</v>
      </c>
      <c r="W194" s="230"/>
      <c r="X194" s="230" t="s">
        <v>457</v>
      </c>
      <c r="Y194" s="230" t="s">
        <v>145</v>
      </c>
      <c r="Z194" s="210"/>
      <c r="AA194" s="210"/>
      <c r="AB194" s="210"/>
      <c r="AC194" s="210"/>
      <c r="AD194" s="210"/>
      <c r="AE194" s="210"/>
      <c r="AF194" s="210"/>
      <c r="AG194" s="210" t="s">
        <v>458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8">
        <v>164</v>
      </c>
      <c r="B195" s="249" t="s">
        <v>465</v>
      </c>
      <c r="C195" s="258" t="s">
        <v>466</v>
      </c>
      <c r="D195" s="250" t="s">
        <v>161</v>
      </c>
      <c r="E195" s="251">
        <v>3.7114400000000001</v>
      </c>
      <c r="F195" s="252"/>
      <c r="G195" s="253">
        <f>ROUND(E195*F195,2)</f>
        <v>0</v>
      </c>
      <c r="H195" s="252"/>
      <c r="I195" s="253">
        <f>ROUND(E195*H195,2)</f>
        <v>0</v>
      </c>
      <c r="J195" s="252"/>
      <c r="K195" s="253">
        <f>ROUND(E195*J195,2)</f>
        <v>0</v>
      </c>
      <c r="L195" s="253">
        <v>15</v>
      </c>
      <c r="M195" s="253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3"/>
      <c r="S195" s="253" t="s">
        <v>142</v>
      </c>
      <c r="T195" s="254" t="s">
        <v>143</v>
      </c>
      <c r="U195" s="230">
        <v>4.2000000000000003E-2</v>
      </c>
      <c r="V195" s="230">
        <f>ROUND(E195*U195,2)</f>
        <v>0.16</v>
      </c>
      <c r="W195" s="230"/>
      <c r="X195" s="230" t="s">
        <v>457</v>
      </c>
      <c r="Y195" s="230" t="s">
        <v>145</v>
      </c>
      <c r="Z195" s="210"/>
      <c r="AA195" s="210"/>
      <c r="AB195" s="210"/>
      <c r="AC195" s="210"/>
      <c r="AD195" s="210"/>
      <c r="AE195" s="210"/>
      <c r="AF195" s="210"/>
      <c r="AG195" s="210" t="s">
        <v>458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8">
        <v>165</v>
      </c>
      <c r="B196" s="249" t="s">
        <v>467</v>
      </c>
      <c r="C196" s="258" t="s">
        <v>468</v>
      </c>
      <c r="D196" s="250" t="s">
        <v>161</v>
      </c>
      <c r="E196" s="251">
        <v>18.557179999999999</v>
      </c>
      <c r="F196" s="252"/>
      <c r="G196" s="253">
        <f>ROUND(E196*F196,2)</f>
        <v>0</v>
      </c>
      <c r="H196" s="252"/>
      <c r="I196" s="253">
        <f>ROUND(E196*H196,2)</f>
        <v>0</v>
      </c>
      <c r="J196" s="252"/>
      <c r="K196" s="253">
        <f>ROUND(E196*J196,2)</f>
        <v>0</v>
      </c>
      <c r="L196" s="253">
        <v>15</v>
      </c>
      <c r="M196" s="253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1">
        <f>ROUND(E196*P196,2)</f>
        <v>0</v>
      </c>
      <c r="R196" s="253"/>
      <c r="S196" s="253" t="s">
        <v>142</v>
      </c>
      <c r="T196" s="254" t="s">
        <v>143</v>
      </c>
      <c r="U196" s="230">
        <v>0</v>
      </c>
      <c r="V196" s="230">
        <f>ROUND(E196*U196,2)</f>
        <v>0</v>
      </c>
      <c r="W196" s="230"/>
      <c r="X196" s="230" t="s">
        <v>457</v>
      </c>
      <c r="Y196" s="230" t="s">
        <v>145</v>
      </c>
      <c r="Z196" s="210"/>
      <c r="AA196" s="210"/>
      <c r="AB196" s="210"/>
      <c r="AC196" s="210"/>
      <c r="AD196" s="210"/>
      <c r="AE196" s="210"/>
      <c r="AF196" s="210"/>
      <c r="AG196" s="210" t="s">
        <v>458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8">
        <v>166</v>
      </c>
      <c r="B197" s="249" t="s">
        <v>469</v>
      </c>
      <c r="C197" s="258" t="s">
        <v>470</v>
      </c>
      <c r="D197" s="250" t="s">
        <v>161</v>
      </c>
      <c r="E197" s="251">
        <v>3.7114400000000001</v>
      </c>
      <c r="F197" s="252"/>
      <c r="G197" s="253">
        <f>ROUND(E197*F197,2)</f>
        <v>0</v>
      </c>
      <c r="H197" s="252"/>
      <c r="I197" s="253">
        <f>ROUND(E197*H197,2)</f>
        <v>0</v>
      </c>
      <c r="J197" s="252"/>
      <c r="K197" s="253">
        <f>ROUND(E197*J197,2)</f>
        <v>0</v>
      </c>
      <c r="L197" s="253">
        <v>15</v>
      </c>
      <c r="M197" s="253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3"/>
      <c r="S197" s="253" t="s">
        <v>142</v>
      </c>
      <c r="T197" s="254" t="s">
        <v>143</v>
      </c>
      <c r="U197" s="230">
        <v>0</v>
      </c>
      <c r="V197" s="230">
        <f>ROUND(E197*U197,2)</f>
        <v>0</v>
      </c>
      <c r="W197" s="230"/>
      <c r="X197" s="230" t="s">
        <v>457</v>
      </c>
      <c r="Y197" s="230" t="s">
        <v>145</v>
      </c>
      <c r="Z197" s="210"/>
      <c r="AA197" s="210"/>
      <c r="AB197" s="210"/>
      <c r="AC197" s="210"/>
      <c r="AD197" s="210"/>
      <c r="AE197" s="210"/>
      <c r="AF197" s="210"/>
      <c r="AG197" s="210" t="s">
        <v>458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34" t="s">
        <v>137</v>
      </c>
      <c r="B198" s="235" t="s">
        <v>109</v>
      </c>
      <c r="C198" s="255" t="s">
        <v>29</v>
      </c>
      <c r="D198" s="236"/>
      <c r="E198" s="237"/>
      <c r="F198" s="238"/>
      <c r="G198" s="238">
        <f>SUMIF(AG199:AG201,"&lt;&gt;NOR",G199:G201)</f>
        <v>0</v>
      </c>
      <c r="H198" s="238"/>
      <c r="I198" s="238">
        <f>SUM(I199:I201)</f>
        <v>0</v>
      </c>
      <c r="J198" s="238"/>
      <c r="K198" s="238">
        <f>SUM(K199:K201)</f>
        <v>0</v>
      </c>
      <c r="L198" s="238"/>
      <c r="M198" s="238">
        <f>SUM(M199:M201)</f>
        <v>0</v>
      </c>
      <c r="N198" s="237"/>
      <c r="O198" s="237">
        <f>SUM(O199:O201)</f>
        <v>0</v>
      </c>
      <c r="P198" s="237"/>
      <c r="Q198" s="237">
        <f>SUM(Q199:Q201)</f>
        <v>0</v>
      </c>
      <c r="R198" s="238"/>
      <c r="S198" s="238"/>
      <c r="T198" s="239"/>
      <c r="U198" s="233"/>
      <c r="V198" s="233">
        <f>SUM(V199:V201)</f>
        <v>0</v>
      </c>
      <c r="W198" s="233"/>
      <c r="X198" s="233"/>
      <c r="Y198" s="233"/>
      <c r="AG198" t="s">
        <v>138</v>
      </c>
    </row>
    <row r="199" spans="1:60" outlineLevel="1" x14ac:dyDescent="0.2">
      <c r="A199" s="248">
        <v>167</v>
      </c>
      <c r="B199" s="249" t="s">
        <v>471</v>
      </c>
      <c r="C199" s="258" t="s">
        <v>472</v>
      </c>
      <c r="D199" s="250" t="s">
        <v>473</v>
      </c>
      <c r="E199" s="251">
        <v>1</v>
      </c>
      <c r="F199" s="252"/>
      <c r="G199" s="253">
        <f>ROUND(E199*F199,2)</f>
        <v>0</v>
      </c>
      <c r="H199" s="252"/>
      <c r="I199" s="253">
        <f>ROUND(E199*H199,2)</f>
        <v>0</v>
      </c>
      <c r="J199" s="252"/>
      <c r="K199" s="253">
        <f>ROUND(E199*J199,2)</f>
        <v>0</v>
      </c>
      <c r="L199" s="253">
        <v>15</v>
      </c>
      <c r="M199" s="253">
        <f>G199*(1+L199/100)</f>
        <v>0</v>
      </c>
      <c r="N199" s="251">
        <v>0</v>
      </c>
      <c r="O199" s="251">
        <f>ROUND(E199*N199,2)</f>
        <v>0</v>
      </c>
      <c r="P199" s="251">
        <v>0</v>
      </c>
      <c r="Q199" s="251">
        <f>ROUND(E199*P199,2)</f>
        <v>0</v>
      </c>
      <c r="R199" s="253"/>
      <c r="S199" s="253" t="s">
        <v>142</v>
      </c>
      <c r="T199" s="254" t="s">
        <v>153</v>
      </c>
      <c r="U199" s="230">
        <v>0</v>
      </c>
      <c r="V199" s="230">
        <f>ROUND(E199*U199,2)</f>
        <v>0</v>
      </c>
      <c r="W199" s="230"/>
      <c r="X199" s="230" t="s">
        <v>474</v>
      </c>
      <c r="Y199" s="230" t="s">
        <v>145</v>
      </c>
      <c r="Z199" s="210"/>
      <c r="AA199" s="210"/>
      <c r="AB199" s="210"/>
      <c r="AC199" s="210"/>
      <c r="AD199" s="210"/>
      <c r="AE199" s="210"/>
      <c r="AF199" s="210"/>
      <c r="AG199" s="210" t="s">
        <v>475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8">
        <v>168</v>
      </c>
      <c r="B200" s="249" t="s">
        <v>476</v>
      </c>
      <c r="C200" s="258" t="s">
        <v>477</v>
      </c>
      <c r="D200" s="250" t="s">
        <v>473</v>
      </c>
      <c r="E200" s="251">
        <v>1</v>
      </c>
      <c r="F200" s="252"/>
      <c r="G200" s="253">
        <f>ROUND(E200*F200,2)</f>
        <v>0</v>
      </c>
      <c r="H200" s="252"/>
      <c r="I200" s="253">
        <f>ROUND(E200*H200,2)</f>
        <v>0</v>
      </c>
      <c r="J200" s="252"/>
      <c r="K200" s="253">
        <f>ROUND(E200*J200,2)</f>
        <v>0</v>
      </c>
      <c r="L200" s="253">
        <v>15</v>
      </c>
      <c r="M200" s="253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3"/>
      <c r="S200" s="253" t="s">
        <v>142</v>
      </c>
      <c r="T200" s="254" t="s">
        <v>153</v>
      </c>
      <c r="U200" s="230">
        <v>0</v>
      </c>
      <c r="V200" s="230">
        <f>ROUND(E200*U200,2)</f>
        <v>0</v>
      </c>
      <c r="W200" s="230"/>
      <c r="X200" s="230" t="s">
        <v>474</v>
      </c>
      <c r="Y200" s="230" t="s">
        <v>145</v>
      </c>
      <c r="Z200" s="210"/>
      <c r="AA200" s="210"/>
      <c r="AB200" s="210"/>
      <c r="AC200" s="210"/>
      <c r="AD200" s="210"/>
      <c r="AE200" s="210"/>
      <c r="AF200" s="210"/>
      <c r="AG200" s="210" t="s">
        <v>475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1">
        <v>169</v>
      </c>
      <c r="B201" s="242" t="s">
        <v>478</v>
      </c>
      <c r="C201" s="256" t="s">
        <v>447</v>
      </c>
      <c r="D201" s="243" t="s">
        <v>473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15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142</v>
      </c>
      <c r="T201" s="247" t="s">
        <v>153</v>
      </c>
      <c r="U201" s="230">
        <v>0</v>
      </c>
      <c r="V201" s="230">
        <f>ROUND(E201*U201,2)</f>
        <v>0</v>
      </c>
      <c r="W201" s="230"/>
      <c r="X201" s="230" t="s">
        <v>474</v>
      </c>
      <c r="Y201" s="230" t="s">
        <v>145</v>
      </c>
      <c r="Z201" s="210"/>
      <c r="AA201" s="210"/>
      <c r="AB201" s="210"/>
      <c r="AC201" s="210"/>
      <c r="AD201" s="210"/>
      <c r="AE201" s="210"/>
      <c r="AF201" s="210"/>
      <c r="AG201" s="210" t="s">
        <v>475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x14ac:dyDescent="0.2">
      <c r="A202" s="3"/>
      <c r="B202" s="4"/>
      <c r="C202" s="259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v>15</v>
      </c>
      <c r="AF202">
        <v>21</v>
      </c>
      <c r="AG202" t="s">
        <v>123</v>
      </c>
    </row>
    <row r="203" spans="1:60" x14ac:dyDescent="0.2">
      <c r="A203" s="213"/>
      <c r="B203" s="214" t="s">
        <v>31</v>
      </c>
      <c r="C203" s="260"/>
      <c r="D203" s="215"/>
      <c r="E203" s="216"/>
      <c r="F203" s="216"/>
      <c r="G203" s="240">
        <f>G8+G14+G16+G23+G40+G42+G71+G103+G115+G129+G141+G148+G155+G167+G180+G190+G198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f>SUMIF(L7:L201,AE202,G7:G201)</f>
        <v>0</v>
      </c>
      <c r="AF203">
        <f>SUMIF(L7:L201,AF202,G7:G201)</f>
        <v>0</v>
      </c>
      <c r="AG203" t="s">
        <v>479</v>
      </c>
    </row>
    <row r="204" spans="1:60" x14ac:dyDescent="0.2">
      <c r="A204" s="3"/>
      <c r="B204" s="4"/>
      <c r="C204" s="259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3"/>
      <c r="B205" s="4"/>
      <c r="C205" s="259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17" t="s">
        <v>480</v>
      </c>
      <c r="B206" s="217"/>
      <c r="C206" s="26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218"/>
      <c r="B207" s="219"/>
      <c r="C207" s="262"/>
      <c r="D207" s="219"/>
      <c r="E207" s="219"/>
      <c r="F207" s="219"/>
      <c r="G207" s="22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G207" t="s">
        <v>481</v>
      </c>
    </row>
    <row r="208" spans="1:60" x14ac:dyDescent="0.2">
      <c r="A208" s="221"/>
      <c r="B208" s="222"/>
      <c r="C208" s="263"/>
      <c r="D208" s="222"/>
      <c r="E208" s="222"/>
      <c r="F208" s="222"/>
      <c r="G208" s="22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 x14ac:dyDescent="0.2">
      <c r="A209" s="221"/>
      <c r="B209" s="222"/>
      <c r="C209" s="263"/>
      <c r="D209" s="222"/>
      <c r="E209" s="222"/>
      <c r="F209" s="222"/>
      <c r="G209" s="22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 x14ac:dyDescent="0.2">
      <c r="A210" s="221"/>
      <c r="B210" s="222"/>
      <c r="C210" s="263"/>
      <c r="D210" s="222"/>
      <c r="E210" s="222"/>
      <c r="F210" s="222"/>
      <c r="G210" s="22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224"/>
      <c r="B211" s="225"/>
      <c r="C211" s="264"/>
      <c r="D211" s="225"/>
      <c r="E211" s="225"/>
      <c r="F211" s="225"/>
      <c r="G211" s="22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3"/>
      <c r="B212" s="4"/>
      <c r="C212" s="259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C213" s="265"/>
      <c r="D213" s="10"/>
      <c r="AG213" t="s">
        <v>482</v>
      </c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6:C206"/>
    <mergeCell ref="A207:G2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6649-3C6F-4330-8204-E6AB02A948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10</v>
      </c>
      <c r="B4" s="201" t="s">
        <v>53</v>
      </c>
      <c r="C4" s="202" t="s">
        <v>52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31</v>
      </c>
      <c r="H6" s="209" t="s">
        <v>32</v>
      </c>
      <c r="I6" s="209" t="s">
        <v>121</v>
      </c>
      <c r="J6" s="209" t="s">
        <v>33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4" t="s">
        <v>137</v>
      </c>
      <c r="B8" s="235" t="s">
        <v>76</v>
      </c>
      <c r="C8" s="255" t="s">
        <v>77</v>
      </c>
      <c r="D8" s="236"/>
      <c r="E8" s="237"/>
      <c r="F8" s="238"/>
      <c r="G8" s="238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7"/>
      <c r="O8" s="237">
        <f>SUM(O9:O13)</f>
        <v>5.61</v>
      </c>
      <c r="P8" s="237"/>
      <c r="Q8" s="237">
        <f>SUM(Q9:Q13)</f>
        <v>0.63</v>
      </c>
      <c r="R8" s="238"/>
      <c r="S8" s="238"/>
      <c r="T8" s="239"/>
      <c r="U8" s="233"/>
      <c r="V8" s="233">
        <f>SUM(V9:V13)</f>
        <v>69.64</v>
      </c>
      <c r="W8" s="233"/>
      <c r="X8" s="233"/>
      <c r="Y8" s="233"/>
      <c r="AG8" t="s">
        <v>138</v>
      </c>
    </row>
    <row r="9" spans="1:60" outlineLevel="1" x14ac:dyDescent="0.2">
      <c r="A9" s="248">
        <v>1</v>
      </c>
      <c r="B9" s="249" t="s">
        <v>149</v>
      </c>
      <c r="C9" s="258" t="s">
        <v>150</v>
      </c>
      <c r="D9" s="250" t="s">
        <v>151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5</v>
      </c>
      <c r="O9" s="251">
        <f>ROUND(E9*N9,2)</f>
        <v>5</v>
      </c>
      <c r="P9" s="251">
        <v>0</v>
      </c>
      <c r="Q9" s="251">
        <f>ROUND(E9*P9,2)</f>
        <v>0</v>
      </c>
      <c r="R9" s="253"/>
      <c r="S9" s="253" t="s">
        <v>152</v>
      </c>
      <c r="T9" s="254" t="s">
        <v>153</v>
      </c>
      <c r="U9" s="230">
        <v>0</v>
      </c>
      <c r="V9" s="230">
        <f>ROUND(E9*U9,2)</f>
        <v>0</v>
      </c>
      <c r="W9" s="230"/>
      <c r="X9" s="230" t="s">
        <v>144</v>
      </c>
      <c r="Y9" s="230" t="s">
        <v>145</v>
      </c>
      <c r="Z9" s="210"/>
      <c r="AA9" s="210"/>
      <c r="AB9" s="210"/>
      <c r="AC9" s="210"/>
      <c r="AD9" s="210"/>
      <c r="AE9" s="210"/>
      <c r="AF9" s="210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154</v>
      </c>
      <c r="C10" s="258" t="s">
        <v>155</v>
      </c>
      <c r="D10" s="250" t="s">
        <v>141</v>
      </c>
      <c r="E10" s="251">
        <v>400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1E-3</v>
      </c>
      <c r="O10" s="251">
        <f>ROUND(E10*N10,2)</f>
        <v>0.4</v>
      </c>
      <c r="P10" s="251">
        <v>5.0000000000000001E-4</v>
      </c>
      <c r="Q10" s="251">
        <f>ROUND(E10*P10,2)</f>
        <v>0.2</v>
      </c>
      <c r="R10" s="253"/>
      <c r="S10" s="253" t="s">
        <v>152</v>
      </c>
      <c r="T10" s="254" t="s">
        <v>153</v>
      </c>
      <c r="U10" s="230">
        <v>0</v>
      </c>
      <c r="V10" s="230">
        <f>ROUND(E10*U10,2)</f>
        <v>0</v>
      </c>
      <c r="W10" s="230"/>
      <c r="X10" s="230" t="s">
        <v>144</v>
      </c>
      <c r="Y10" s="230" t="s">
        <v>145</v>
      </c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156</v>
      </c>
      <c r="C11" s="258" t="s">
        <v>157</v>
      </c>
      <c r="D11" s="250" t="s">
        <v>158</v>
      </c>
      <c r="E11" s="251">
        <v>20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0.01</v>
      </c>
      <c r="O11" s="251">
        <f>ROUND(E11*N11,2)</f>
        <v>0.2</v>
      </c>
      <c r="P11" s="251">
        <v>0.01</v>
      </c>
      <c r="Q11" s="251">
        <f>ROUND(E11*P11,2)</f>
        <v>0.2</v>
      </c>
      <c r="R11" s="253"/>
      <c r="S11" s="253" t="s">
        <v>152</v>
      </c>
      <c r="T11" s="254" t="s">
        <v>153</v>
      </c>
      <c r="U11" s="230">
        <v>0</v>
      </c>
      <c r="V11" s="230">
        <f>ROUND(E11*U11,2)</f>
        <v>0</v>
      </c>
      <c r="W11" s="230"/>
      <c r="X11" s="230" t="s">
        <v>144</v>
      </c>
      <c r="Y11" s="230" t="s">
        <v>145</v>
      </c>
      <c r="Z11" s="210"/>
      <c r="AA11" s="210"/>
      <c r="AB11" s="210"/>
      <c r="AC11" s="210"/>
      <c r="AD11" s="210"/>
      <c r="AE11" s="210"/>
      <c r="AF11" s="210"/>
      <c r="AG11" s="210" t="s">
        <v>146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4</v>
      </c>
      <c r="B12" s="242" t="s">
        <v>139</v>
      </c>
      <c r="C12" s="256" t="s">
        <v>140</v>
      </c>
      <c r="D12" s="243" t="s">
        <v>141</v>
      </c>
      <c r="E12" s="244">
        <v>226.1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15</v>
      </c>
      <c r="M12" s="246">
        <f>G12*(1+L12/100)</f>
        <v>0</v>
      </c>
      <c r="N12" s="244">
        <v>4.0000000000000003E-5</v>
      </c>
      <c r="O12" s="244">
        <f>ROUND(E12*N12,2)</f>
        <v>0.01</v>
      </c>
      <c r="P12" s="244">
        <v>1E-3</v>
      </c>
      <c r="Q12" s="244">
        <f>ROUND(E12*P12,2)</f>
        <v>0.23</v>
      </c>
      <c r="R12" s="246"/>
      <c r="S12" s="246" t="s">
        <v>142</v>
      </c>
      <c r="T12" s="247" t="s">
        <v>143</v>
      </c>
      <c r="U12" s="230">
        <v>0.308</v>
      </c>
      <c r="V12" s="230">
        <f>ROUND(E12*U12,2)</f>
        <v>69.64</v>
      </c>
      <c r="W12" s="230"/>
      <c r="X12" s="230" t="s">
        <v>144</v>
      </c>
      <c r="Y12" s="230" t="s">
        <v>145</v>
      </c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7" t="s">
        <v>483</v>
      </c>
      <c r="D13" s="231"/>
      <c r="E13" s="232">
        <v>226.1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137</v>
      </c>
      <c r="B14" s="235" t="s">
        <v>78</v>
      </c>
      <c r="C14" s="255" t="s">
        <v>79</v>
      </c>
      <c r="D14" s="236"/>
      <c r="E14" s="237"/>
      <c r="F14" s="238"/>
      <c r="G14" s="238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7"/>
      <c r="O14" s="237">
        <f>SUM(O15:O15)</f>
        <v>0</v>
      </c>
      <c r="P14" s="237"/>
      <c r="Q14" s="237">
        <f>SUM(Q15:Q15)</f>
        <v>0</v>
      </c>
      <c r="R14" s="238"/>
      <c r="S14" s="238"/>
      <c r="T14" s="239"/>
      <c r="U14" s="233"/>
      <c r="V14" s="233">
        <f>SUM(V15:V15)</f>
        <v>5.26</v>
      </c>
      <c r="W14" s="233"/>
      <c r="X14" s="233"/>
      <c r="Y14" s="233"/>
      <c r="AG14" t="s">
        <v>138</v>
      </c>
    </row>
    <row r="15" spans="1:60" outlineLevel="1" x14ac:dyDescent="0.2">
      <c r="A15" s="248">
        <v>5</v>
      </c>
      <c r="B15" s="249" t="s">
        <v>159</v>
      </c>
      <c r="C15" s="258" t="s">
        <v>160</v>
      </c>
      <c r="D15" s="250" t="s">
        <v>161</v>
      </c>
      <c r="E15" s="251">
        <v>5.6090400000000002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142</v>
      </c>
      <c r="T15" s="254" t="s">
        <v>143</v>
      </c>
      <c r="U15" s="230">
        <v>0.9385</v>
      </c>
      <c r="V15" s="230">
        <f>ROUND(E15*U15,2)</f>
        <v>5.26</v>
      </c>
      <c r="W15" s="230"/>
      <c r="X15" s="230" t="s">
        <v>162</v>
      </c>
      <c r="Y15" s="230" t="s">
        <v>145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137</v>
      </c>
      <c r="B16" s="235" t="s">
        <v>80</v>
      </c>
      <c r="C16" s="255" t="s">
        <v>81</v>
      </c>
      <c r="D16" s="236"/>
      <c r="E16" s="237"/>
      <c r="F16" s="238"/>
      <c r="G16" s="238">
        <f>SUMIF(AG17:AG24,"&lt;&gt;NOR",G17:G24)</f>
        <v>0</v>
      </c>
      <c r="H16" s="238"/>
      <c r="I16" s="238">
        <f>SUM(I17:I24)</f>
        <v>0</v>
      </c>
      <c r="J16" s="238"/>
      <c r="K16" s="238">
        <f>SUM(K17:K24)</f>
        <v>0</v>
      </c>
      <c r="L16" s="238"/>
      <c r="M16" s="238">
        <f>SUM(M17:M24)</f>
        <v>0</v>
      </c>
      <c r="N16" s="237"/>
      <c r="O16" s="237">
        <f>SUM(O17:O24)</f>
        <v>1.5899999999999999</v>
      </c>
      <c r="P16" s="237"/>
      <c r="Q16" s="237">
        <f>SUM(Q17:Q24)</f>
        <v>0.86</v>
      </c>
      <c r="R16" s="238"/>
      <c r="S16" s="238"/>
      <c r="T16" s="239"/>
      <c r="U16" s="233"/>
      <c r="V16" s="233">
        <f>SUM(V17:V24)</f>
        <v>33.65</v>
      </c>
      <c r="W16" s="233"/>
      <c r="X16" s="233"/>
      <c r="Y16" s="233"/>
      <c r="AG16" t="s">
        <v>138</v>
      </c>
    </row>
    <row r="17" spans="1:60" ht="22.5" outlineLevel="1" x14ac:dyDescent="0.2">
      <c r="A17" s="241">
        <v>6</v>
      </c>
      <c r="B17" s="242" t="s">
        <v>164</v>
      </c>
      <c r="C17" s="256" t="s">
        <v>165</v>
      </c>
      <c r="D17" s="243" t="s">
        <v>141</v>
      </c>
      <c r="E17" s="244">
        <v>171.57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15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142</v>
      </c>
      <c r="T17" s="247" t="s">
        <v>143</v>
      </c>
      <c r="U17" s="230">
        <v>0.18</v>
      </c>
      <c r="V17" s="230">
        <f>ROUND(E17*U17,2)</f>
        <v>30.88</v>
      </c>
      <c r="W17" s="230"/>
      <c r="X17" s="230" t="s">
        <v>144</v>
      </c>
      <c r="Y17" s="230" t="s">
        <v>145</v>
      </c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7" t="s">
        <v>484</v>
      </c>
      <c r="D18" s="231"/>
      <c r="E18" s="232">
        <v>171.57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8">
        <v>7</v>
      </c>
      <c r="B19" s="249" t="s">
        <v>167</v>
      </c>
      <c r="C19" s="258" t="s">
        <v>168</v>
      </c>
      <c r="D19" s="250" t="s">
        <v>141</v>
      </c>
      <c r="E19" s="251">
        <v>171.57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5.0000000000000001E-3</v>
      </c>
      <c r="O19" s="251">
        <f>ROUND(E19*N19,2)</f>
        <v>0.86</v>
      </c>
      <c r="P19" s="251">
        <v>5.0000000000000001E-3</v>
      </c>
      <c r="Q19" s="251">
        <f>ROUND(E19*P19,2)</f>
        <v>0.86</v>
      </c>
      <c r="R19" s="253"/>
      <c r="S19" s="253" t="s">
        <v>152</v>
      </c>
      <c r="T19" s="254" t="s">
        <v>153</v>
      </c>
      <c r="U19" s="230">
        <v>0</v>
      </c>
      <c r="V19" s="230">
        <f>ROUND(E19*U19,2)</f>
        <v>0</v>
      </c>
      <c r="W19" s="230"/>
      <c r="X19" s="230" t="s">
        <v>144</v>
      </c>
      <c r="Y19" s="230" t="s">
        <v>145</v>
      </c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1">
        <v>8</v>
      </c>
      <c r="B20" s="242" t="s">
        <v>485</v>
      </c>
      <c r="C20" s="256" t="s">
        <v>486</v>
      </c>
      <c r="D20" s="243" t="s">
        <v>141</v>
      </c>
      <c r="E20" s="244">
        <v>175.00139999999999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15</v>
      </c>
      <c r="M20" s="246">
        <f>G20*(1+L20/100)</f>
        <v>0</v>
      </c>
      <c r="N20" s="244">
        <v>1.9599999999999999E-3</v>
      </c>
      <c r="O20" s="244">
        <f>ROUND(E20*N20,2)</f>
        <v>0.34</v>
      </c>
      <c r="P20" s="244">
        <v>0</v>
      </c>
      <c r="Q20" s="244">
        <f>ROUND(E20*P20,2)</f>
        <v>0</v>
      </c>
      <c r="R20" s="246" t="s">
        <v>171</v>
      </c>
      <c r="S20" s="246" t="s">
        <v>142</v>
      </c>
      <c r="T20" s="247" t="s">
        <v>143</v>
      </c>
      <c r="U20" s="230">
        <v>0</v>
      </c>
      <c r="V20" s="230">
        <f>ROUND(E20*U20,2)</f>
        <v>0</v>
      </c>
      <c r="W20" s="230"/>
      <c r="X20" s="230" t="s">
        <v>172</v>
      </c>
      <c r="Y20" s="230" t="s">
        <v>145</v>
      </c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7" t="s">
        <v>487</v>
      </c>
      <c r="D21" s="231"/>
      <c r="E21" s="232">
        <v>175.00139999999999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1">
        <v>9</v>
      </c>
      <c r="B22" s="242" t="s">
        <v>488</v>
      </c>
      <c r="C22" s="256" t="s">
        <v>489</v>
      </c>
      <c r="D22" s="243" t="s">
        <v>141</v>
      </c>
      <c r="E22" s="244">
        <v>175.00139999999999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15</v>
      </c>
      <c r="M22" s="246">
        <f>G22*(1+L22/100)</f>
        <v>0</v>
      </c>
      <c r="N22" s="244">
        <v>2.2399999999999998E-3</v>
      </c>
      <c r="O22" s="244">
        <f>ROUND(E22*N22,2)</f>
        <v>0.39</v>
      </c>
      <c r="P22" s="244">
        <v>0</v>
      </c>
      <c r="Q22" s="244">
        <f>ROUND(E22*P22,2)</f>
        <v>0</v>
      </c>
      <c r="R22" s="246" t="s">
        <v>171</v>
      </c>
      <c r="S22" s="246" t="s">
        <v>142</v>
      </c>
      <c r="T22" s="247" t="s">
        <v>143</v>
      </c>
      <c r="U22" s="230">
        <v>0</v>
      </c>
      <c r="V22" s="230">
        <f>ROUND(E22*U22,2)</f>
        <v>0</v>
      </c>
      <c r="W22" s="230"/>
      <c r="X22" s="230" t="s">
        <v>172</v>
      </c>
      <c r="Y22" s="230" t="s">
        <v>145</v>
      </c>
      <c r="Z22" s="210"/>
      <c r="AA22" s="210"/>
      <c r="AB22" s="210"/>
      <c r="AC22" s="210"/>
      <c r="AD22" s="210"/>
      <c r="AE22" s="210"/>
      <c r="AF22" s="210"/>
      <c r="AG22" s="210" t="s">
        <v>173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7" t="s">
        <v>487</v>
      </c>
      <c r="D23" s="231"/>
      <c r="E23" s="232">
        <v>175.00139999999999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10</v>
      </c>
      <c r="B24" s="249" t="s">
        <v>175</v>
      </c>
      <c r="C24" s="258" t="s">
        <v>176</v>
      </c>
      <c r="D24" s="250" t="s">
        <v>161</v>
      </c>
      <c r="E24" s="251">
        <v>1.5928599999999999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142</v>
      </c>
      <c r="T24" s="254" t="s">
        <v>143</v>
      </c>
      <c r="U24" s="230">
        <v>1.74</v>
      </c>
      <c r="V24" s="230">
        <f>ROUND(E24*U24,2)</f>
        <v>2.77</v>
      </c>
      <c r="W24" s="230"/>
      <c r="X24" s="230" t="s">
        <v>162</v>
      </c>
      <c r="Y24" s="230" t="s">
        <v>145</v>
      </c>
      <c r="Z24" s="210"/>
      <c r="AA24" s="210"/>
      <c r="AB24" s="210"/>
      <c r="AC24" s="210"/>
      <c r="AD24" s="210"/>
      <c r="AE24" s="210"/>
      <c r="AF24" s="210"/>
      <c r="AG24" s="210" t="s">
        <v>163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4" t="s">
        <v>137</v>
      </c>
      <c r="B25" s="235" t="s">
        <v>82</v>
      </c>
      <c r="C25" s="255" t="s">
        <v>83</v>
      </c>
      <c r="D25" s="236"/>
      <c r="E25" s="237"/>
      <c r="F25" s="238"/>
      <c r="G25" s="238">
        <f>SUMIF(AG26:AG41,"&lt;&gt;NOR",G26:G41)</f>
        <v>0</v>
      </c>
      <c r="H25" s="238"/>
      <c r="I25" s="238">
        <f>SUM(I26:I41)</f>
        <v>0</v>
      </c>
      <c r="J25" s="238"/>
      <c r="K25" s="238">
        <f>SUM(K26:K41)</f>
        <v>0</v>
      </c>
      <c r="L25" s="238"/>
      <c r="M25" s="238">
        <f>SUM(M26:M41)</f>
        <v>0</v>
      </c>
      <c r="N25" s="237"/>
      <c r="O25" s="237">
        <f>SUM(O26:O41)</f>
        <v>0</v>
      </c>
      <c r="P25" s="237"/>
      <c r="Q25" s="237">
        <f>SUM(Q26:Q41)</f>
        <v>0</v>
      </c>
      <c r="R25" s="238"/>
      <c r="S25" s="238"/>
      <c r="T25" s="239"/>
      <c r="U25" s="233"/>
      <c r="V25" s="233">
        <f>SUM(V26:V41)</f>
        <v>0</v>
      </c>
      <c r="W25" s="233"/>
      <c r="X25" s="233"/>
      <c r="Y25" s="233"/>
      <c r="AG25" t="s">
        <v>138</v>
      </c>
    </row>
    <row r="26" spans="1:60" ht="22.5" outlineLevel="1" x14ac:dyDescent="0.2">
      <c r="A26" s="248">
        <v>11</v>
      </c>
      <c r="B26" s="249" t="s">
        <v>177</v>
      </c>
      <c r="C26" s="258" t="s">
        <v>178</v>
      </c>
      <c r="D26" s="250" t="s">
        <v>179</v>
      </c>
      <c r="E26" s="251">
        <v>2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1.16E-3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152</v>
      </c>
      <c r="T26" s="254" t="s">
        <v>153</v>
      </c>
      <c r="U26" s="230">
        <v>0</v>
      </c>
      <c r="V26" s="230">
        <f>ROUND(E26*U26,2)</f>
        <v>0</v>
      </c>
      <c r="W26" s="230"/>
      <c r="X26" s="230" t="s">
        <v>144</v>
      </c>
      <c r="Y26" s="230" t="s">
        <v>145</v>
      </c>
      <c r="Z26" s="210"/>
      <c r="AA26" s="210"/>
      <c r="AB26" s="210"/>
      <c r="AC26" s="210"/>
      <c r="AD26" s="210"/>
      <c r="AE26" s="210"/>
      <c r="AF26" s="210"/>
      <c r="AG26" s="210" t="s">
        <v>180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8">
        <v>12</v>
      </c>
      <c r="B27" s="249" t="s">
        <v>181</v>
      </c>
      <c r="C27" s="258" t="s">
        <v>182</v>
      </c>
      <c r="D27" s="250" t="s">
        <v>179</v>
      </c>
      <c r="E27" s="251">
        <v>2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9.7999999999999997E-4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152</v>
      </c>
      <c r="T27" s="254" t="s">
        <v>153</v>
      </c>
      <c r="U27" s="230">
        <v>0</v>
      </c>
      <c r="V27" s="230">
        <f>ROUND(E27*U27,2)</f>
        <v>0</v>
      </c>
      <c r="W27" s="230"/>
      <c r="X27" s="230" t="s">
        <v>144</v>
      </c>
      <c r="Y27" s="230" t="s">
        <v>145</v>
      </c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8">
        <v>13</v>
      </c>
      <c r="B28" s="249" t="s">
        <v>183</v>
      </c>
      <c r="C28" s="258" t="s">
        <v>184</v>
      </c>
      <c r="D28" s="250" t="s">
        <v>179</v>
      </c>
      <c r="E28" s="251">
        <v>2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1.2600000000000001E-3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152</v>
      </c>
      <c r="T28" s="254" t="s">
        <v>153</v>
      </c>
      <c r="U28" s="230">
        <v>0</v>
      </c>
      <c r="V28" s="230">
        <f>ROUND(E28*U28,2)</f>
        <v>0</v>
      </c>
      <c r="W28" s="230"/>
      <c r="X28" s="230" t="s">
        <v>144</v>
      </c>
      <c r="Y28" s="230" t="s">
        <v>145</v>
      </c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8">
        <v>14</v>
      </c>
      <c r="B29" s="249" t="s">
        <v>185</v>
      </c>
      <c r="C29" s="258" t="s">
        <v>186</v>
      </c>
      <c r="D29" s="250" t="s">
        <v>179</v>
      </c>
      <c r="E29" s="251">
        <v>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6.9999999999999994E-5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152</v>
      </c>
      <c r="T29" s="254" t="s">
        <v>153</v>
      </c>
      <c r="U29" s="230">
        <v>0</v>
      </c>
      <c r="V29" s="230">
        <f>ROUND(E29*U29,2)</f>
        <v>0</v>
      </c>
      <c r="W29" s="230"/>
      <c r="X29" s="230" t="s">
        <v>144</v>
      </c>
      <c r="Y29" s="230" t="s">
        <v>145</v>
      </c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48">
        <v>15</v>
      </c>
      <c r="B30" s="249" t="s">
        <v>187</v>
      </c>
      <c r="C30" s="258" t="s">
        <v>188</v>
      </c>
      <c r="D30" s="250" t="s">
        <v>179</v>
      </c>
      <c r="E30" s="251">
        <v>2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2.0000000000000001E-4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152</v>
      </c>
      <c r="T30" s="254" t="s">
        <v>153</v>
      </c>
      <c r="U30" s="230">
        <v>0</v>
      </c>
      <c r="V30" s="230">
        <f>ROUND(E30*U30,2)</f>
        <v>0</v>
      </c>
      <c r="W30" s="230"/>
      <c r="X30" s="230" t="s">
        <v>144</v>
      </c>
      <c r="Y30" s="230" t="s">
        <v>145</v>
      </c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8">
        <v>16</v>
      </c>
      <c r="B31" s="249" t="s">
        <v>189</v>
      </c>
      <c r="C31" s="258" t="s">
        <v>190</v>
      </c>
      <c r="D31" s="250" t="s">
        <v>179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2.4000000000000001E-4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152</v>
      </c>
      <c r="T31" s="254" t="s">
        <v>153</v>
      </c>
      <c r="U31" s="230">
        <v>0</v>
      </c>
      <c r="V31" s="230">
        <f>ROUND(E31*U31,2)</f>
        <v>0</v>
      </c>
      <c r="W31" s="230"/>
      <c r="X31" s="230" t="s">
        <v>144</v>
      </c>
      <c r="Y31" s="230" t="s">
        <v>145</v>
      </c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8">
        <v>17</v>
      </c>
      <c r="B32" s="249" t="s">
        <v>191</v>
      </c>
      <c r="C32" s="258" t="s">
        <v>192</v>
      </c>
      <c r="D32" s="250" t="s">
        <v>193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1.2E-4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152</v>
      </c>
      <c r="T32" s="254" t="s">
        <v>153</v>
      </c>
      <c r="U32" s="230">
        <v>0</v>
      </c>
      <c r="V32" s="230">
        <f>ROUND(E32*U32,2)</f>
        <v>0</v>
      </c>
      <c r="W32" s="230"/>
      <c r="X32" s="230" t="s">
        <v>144</v>
      </c>
      <c r="Y32" s="230" t="s">
        <v>145</v>
      </c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8">
        <v>18</v>
      </c>
      <c r="B33" s="249" t="s">
        <v>194</v>
      </c>
      <c r="C33" s="258" t="s">
        <v>195</v>
      </c>
      <c r="D33" s="250" t="s">
        <v>193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1.7000000000000001E-4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152</v>
      </c>
      <c r="T33" s="254" t="s">
        <v>153</v>
      </c>
      <c r="U33" s="230">
        <v>0</v>
      </c>
      <c r="V33" s="230">
        <f>ROUND(E33*U33,2)</f>
        <v>0</v>
      </c>
      <c r="W33" s="230"/>
      <c r="X33" s="230" t="s">
        <v>144</v>
      </c>
      <c r="Y33" s="230" t="s">
        <v>145</v>
      </c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19</v>
      </c>
      <c r="B34" s="249" t="s">
        <v>196</v>
      </c>
      <c r="C34" s="258" t="s">
        <v>197</v>
      </c>
      <c r="D34" s="250" t="s">
        <v>193</v>
      </c>
      <c r="E34" s="251">
        <v>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1.2E-4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152</v>
      </c>
      <c r="T34" s="254" t="s">
        <v>153</v>
      </c>
      <c r="U34" s="230">
        <v>0</v>
      </c>
      <c r="V34" s="230">
        <f>ROUND(E34*U34,2)</f>
        <v>0</v>
      </c>
      <c r="W34" s="230"/>
      <c r="X34" s="230" t="s">
        <v>144</v>
      </c>
      <c r="Y34" s="230" t="s">
        <v>145</v>
      </c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20</v>
      </c>
      <c r="B35" s="249" t="s">
        <v>198</v>
      </c>
      <c r="C35" s="258" t="s">
        <v>199</v>
      </c>
      <c r="D35" s="250" t="s">
        <v>193</v>
      </c>
      <c r="E35" s="251">
        <v>2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2.1000000000000001E-4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152</v>
      </c>
      <c r="T35" s="254" t="s">
        <v>153</v>
      </c>
      <c r="U35" s="230">
        <v>0</v>
      </c>
      <c r="V35" s="230">
        <f>ROUND(E35*U35,2)</f>
        <v>0</v>
      </c>
      <c r="W35" s="230"/>
      <c r="X35" s="230" t="s">
        <v>144</v>
      </c>
      <c r="Y35" s="230" t="s">
        <v>145</v>
      </c>
      <c r="Z35" s="210"/>
      <c r="AA35" s="210"/>
      <c r="AB35" s="210"/>
      <c r="AC35" s="210"/>
      <c r="AD35" s="210"/>
      <c r="AE35" s="210"/>
      <c r="AF35" s="210"/>
      <c r="AG35" s="210" t="s">
        <v>180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21</v>
      </c>
      <c r="B36" s="249" t="s">
        <v>200</v>
      </c>
      <c r="C36" s="258" t="s">
        <v>201</v>
      </c>
      <c r="D36" s="250" t="s">
        <v>193</v>
      </c>
      <c r="E36" s="251">
        <v>2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3.4000000000000002E-4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152</v>
      </c>
      <c r="T36" s="254" t="s">
        <v>153</v>
      </c>
      <c r="U36" s="230">
        <v>0</v>
      </c>
      <c r="V36" s="230">
        <f>ROUND(E36*U36,2)</f>
        <v>0</v>
      </c>
      <c r="W36" s="230"/>
      <c r="X36" s="230" t="s">
        <v>144</v>
      </c>
      <c r="Y36" s="230" t="s">
        <v>145</v>
      </c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8">
        <v>22</v>
      </c>
      <c r="B37" s="249" t="s">
        <v>202</v>
      </c>
      <c r="C37" s="258" t="s">
        <v>203</v>
      </c>
      <c r="D37" s="250" t="s">
        <v>193</v>
      </c>
      <c r="E37" s="251">
        <v>4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2.0000000000000002E-5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152</v>
      </c>
      <c r="T37" s="254" t="s">
        <v>153</v>
      </c>
      <c r="U37" s="230">
        <v>0</v>
      </c>
      <c r="V37" s="230">
        <f>ROUND(E37*U37,2)</f>
        <v>0</v>
      </c>
      <c r="W37" s="230"/>
      <c r="X37" s="230" t="s">
        <v>144</v>
      </c>
      <c r="Y37" s="230" t="s">
        <v>145</v>
      </c>
      <c r="Z37" s="210"/>
      <c r="AA37" s="210"/>
      <c r="AB37" s="210"/>
      <c r="AC37" s="210"/>
      <c r="AD37" s="210"/>
      <c r="AE37" s="210"/>
      <c r="AF37" s="210"/>
      <c r="AG37" s="210" t="s">
        <v>180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23</v>
      </c>
      <c r="B38" s="249" t="s">
        <v>204</v>
      </c>
      <c r="C38" s="258" t="s">
        <v>205</v>
      </c>
      <c r="D38" s="250" t="s">
        <v>193</v>
      </c>
      <c r="E38" s="251">
        <v>3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2.0000000000000002E-5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152</v>
      </c>
      <c r="T38" s="254" t="s">
        <v>153</v>
      </c>
      <c r="U38" s="230">
        <v>0</v>
      </c>
      <c r="V38" s="230">
        <f>ROUND(E38*U38,2)</f>
        <v>0</v>
      </c>
      <c r="W38" s="230"/>
      <c r="X38" s="230" t="s">
        <v>144</v>
      </c>
      <c r="Y38" s="230" t="s">
        <v>145</v>
      </c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8">
        <v>24</v>
      </c>
      <c r="B39" s="249" t="s">
        <v>206</v>
      </c>
      <c r="C39" s="258" t="s">
        <v>207</v>
      </c>
      <c r="D39" s="250" t="s">
        <v>208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1.8799999999999999E-3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152</v>
      </c>
      <c r="T39" s="254" t="s">
        <v>153</v>
      </c>
      <c r="U39" s="230">
        <v>0</v>
      </c>
      <c r="V39" s="230">
        <f>ROUND(E39*U39,2)</f>
        <v>0</v>
      </c>
      <c r="W39" s="230"/>
      <c r="X39" s="230" t="s">
        <v>144</v>
      </c>
      <c r="Y39" s="230" t="s">
        <v>145</v>
      </c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8">
        <v>25</v>
      </c>
      <c r="B40" s="249" t="s">
        <v>209</v>
      </c>
      <c r="C40" s="258" t="s">
        <v>210</v>
      </c>
      <c r="D40" s="250" t="s">
        <v>208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6.8000000000000005E-4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152</v>
      </c>
      <c r="T40" s="254" t="s">
        <v>153</v>
      </c>
      <c r="U40" s="230">
        <v>0</v>
      </c>
      <c r="V40" s="230">
        <f>ROUND(E40*U40,2)</f>
        <v>0</v>
      </c>
      <c r="W40" s="230"/>
      <c r="X40" s="230" t="s">
        <v>144</v>
      </c>
      <c r="Y40" s="230" t="s">
        <v>145</v>
      </c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8">
        <v>26</v>
      </c>
      <c r="B41" s="249" t="s">
        <v>211</v>
      </c>
      <c r="C41" s="258" t="s">
        <v>212</v>
      </c>
      <c r="D41" s="250" t="s">
        <v>161</v>
      </c>
      <c r="E41" s="251">
        <v>1.2E-2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152</v>
      </c>
      <c r="T41" s="254" t="s">
        <v>153</v>
      </c>
      <c r="U41" s="230">
        <v>0</v>
      </c>
      <c r="V41" s="230">
        <f>ROUND(E41*U41,2)</f>
        <v>0</v>
      </c>
      <c r="W41" s="230"/>
      <c r="X41" s="230" t="s">
        <v>144</v>
      </c>
      <c r="Y41" s="230" t="s">
        <v>145</v>
      </c>
      <c r="Z41" s="210"/>
      <c r="AA41" s="210"/>
      <c r="AB41" s="210"/>
      <c r="AC41" s="210"/>
      <c r="AD41" s="210"/>
      <c r="AE41" s="210"/>
      <c r="AF41" s="210"/>
      <c r="AG41" s="210" t="s">
        <v>180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4" t="s">
        <v>137</v>
      </c>
      <c r="B42" s="235" t="s">
        <v>84</v>
      </c>
      <c r="C42" s="255" t="s">
        <v>85</v>
      </c>
      <c r="D42" s="236"/>
      <c r="E42" s="237"/>
      <c r="F42" s="238"/>
      <c r="G42" s="238">
        <f>SUMIF(AG43:AG88,"&lt;&gt;NOR",G43:G88)</f>
        <v>0</v>
      </c>
      <c r="H42" s="238"/>
      <c r="I42" s="238">
        <f>SUM(I43:I88)</f>
        <v>0</v>
      </c>
      <c r="J42" s="238"/>
      <c r="K42" s="238">
        <f>SUM(K43:K88)</f>
        <v>0</v>
      </c>
      <c r="L42" s="238"/>
      <c r="M42" s="238">
        <f>SUM(M43:M88)</f>
        <v>0</v>
      </c>
      <c r="N42" s="237"/>
      <c r="O42" s="237">
        <f>SUM(O43:O88)</f>
        <v>0</v>
      </c>
      <c r="P42" s="237"/>
      <c r="Q42" s="237">
        <f>SUM(Q43:Q88)</f>
        <v>0</v>
      </c>
      <c r="R42" s="238"/>
      <c r="S42" s="238"/>
      <c r="T42" s="239"/>
      <c r="U42" s="233"/>
      <c r="V42" s="233">
        <f>SUM(V43:V88)</f>
        <v>0</v>
      </c>
      <c r="W42" s="233"/>
      <c r="X42" s="233"/>
      <c r="Y42" s="233"/>
      <c r="AG42" t="s">
        <v>138</v>
      </c>
    </row>
    <row r="43" spans="1:60" ht="56.25" outlineLevel="1" x14ac:dyDescent="0.2">
      <c r="A43" s="248">
        <v>27</v>
      </c>
      <c r="B43" s="249" t="s">
        <v>215</v>
      </c>
      <c r="C43" s="258" t="s">
        <v>490</v>
      </c>
      <c r="D43" s="250" t="s">
        <v>151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152</v>
      </c>
      <c r="T43" s="254" t="s">
        <v>153</v>
      </c>
      <c r="U43" s="230">
        <v>0</v>
      </c>
      <c r="V43" s="230">
        <f>ROUND(E43*U43,2)</f>
        <v>0</v>
      </c>
      <c r="W43" s="230"/>
      <c r="X43" s="230" t="s">
        <v>144</v>
      </c>
      <c r="Y43" s="230" t="s">
        <v>145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8">
        <v>28</v>
      </c>
      <c r="B44" s="249" t="s">
        <v>217</v>
      </c>
      <c r="C44" s="258" t="s">
        <v>218</v>
      </c>
      <c r="D44" s="250" t="s">
        <v>219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152</v>
      </c>
      <c r="T44" s="254" t="s">
        <v>153</v>
      </c>
      <c r="U44" s="230">
        <v>0</v>
      </c>
      <c r="V44" s="230">
        <f>ROUND(E44*U44,2)</f>
        <v>0</v>
      </c>
      <c r="W44" s="230"/>
      <c r="X44" s="230" t="s">
        <v>144</v>
      </c>
      <c r="Y44" s="230" t="s">
        <v>145</v>
      </c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8">
        <v>29</v>
      </c>
      <c r="B45" s="249" t="s">
        <v>220</v>
      </c>
      <c r="C45" s="258" t="s">
        <v>221</v>
      </c>
      <c r="D45" s="250" t="s">
        <v>219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152</v>
      </c>
      <c r="T45" s="254" t="s">
        <v>153</v>
      </c>
      <c r="U45" s="230">
        <v>0</v>
      </c>
      <c r="V45" s="230">
        <f>ROUND(E45*U45,2)</f>
        <v>0</v>
      </c>
      <c r="W45" s="230"/>
      <c r="X45" s="230" t="s">
        <v>144</v>
      </c>
      <c r="Y45" s="230" t="s">
        <v>145</v>
      </c>
      <c r="Z45" s="210"/>
      <c r="AA45" s="210"/>
      <c r="AB45" s="210"/>
      <c r="AC45" s="210"/>
      <c r="AD45" s="210"/>
      <c r="AE45" s="210"/>
      <c r="AF45" s="210"/>
      <c r="AG45" s="210" t="s">
        <v>180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8">
        <v>30</v>
      </c>
      <c r="B46" s="249" t="s">
        <v>222</v>
      </c>
      <c r="C46" s="258" t="s">
        <v>223</v>
      </c>
      <c r="D46" s="250" t="s">
        <v>219</v>
      </c>
      <c r="E46" s="251">
        <v>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152</v>
      </c>
      <c r="T46" s="254" t="s">
        <v>153</v>
      </c>
      <c r="U46" s="230">
        <v>0</v>
      </c>
      <c r="V46" s="230">
        <f>ROUND(E46*U46,2)</f>
        <v>0</v>
      </c>
      <c r="W46" s="230"/>
      <c r="X46" s="230" t="s">
        <v>144</v>
      </c>
      <c r="Y46" s="230" t="s">
        <v>145</v>
      </c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8">
        <v>31</v>
      </c>
      <c r="B47" s="249" t="s">
        <v>224</v>
      </c>
      <c r="C47" s="258" t="s">
        <v>225</v>
      </c>
      <c r="D47" s="250" t="s">
        <v>219</v>
      </c>
      <c r="E47" s="251">
        <v>7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152</v>
      </c>
      <c r="T47" s="254" t="s">
        <v>153</v>
      </c>
      <c r="U47" s="230">
        <v>0</v>
      </c>
      <c r="V47" s="230">
        <f>ROUND(E47*U47,2)</f>
        <v>0</v>
      </c>
      <c r="W47" s="230"/>
      <c r="X47" s="230" t="s">
        <v>144</v>
      </c>
      <c r="Y47" s="230" t="s">
        <v>145</v>
      </c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8">
        <v>32</v>
      </c>
      <c r="B48" s="249" t="s">
        <v>226</v>
      </c>
      <c r="C48" s="258" t="s">
        <v>227</v>
      </c>
      <c r="D48" s="250" t="s">
        <v>219</v>
      </c>
      <c r="E48" s="251">
        <v>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15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152</v>
      </c>
      <c r="T48" s="254" t="s">
        <v>153</v>
      </c>
      <c r="U48" s="230">
        <v>0</v>
      </c>
      <c r="V48" s="230">
        <f>ROUND(E48*U48,2)</f>
        <v>0</v>
      </c>
      <c r="W48" s="230"/>
      <c r="X48" s="230" t="s">
        <v>144</v>
      </c>
      <c r="Y48" s="230" t="s">
        <v>145</v>
      </c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8">
        <v>33</v>
      </c>
      <c r="B49" s="249" t="s">
        <v>228</v>
      </c>
      <c r="C49" s="258" t="s">
        <v>229</v>
      </c>
      <c r="D49" s="250" t="s">
        <v>219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15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152</v>
      </c>
      <c r="T49" s="254" t="s">
        <v>153</v>
      </c>
      <c r="U49" s="230">
        <v>0</v>
      </c>
      <c r="V49" s="230">
        <f>ROUND(E49*U49,2)</f>
        <v>0</v>
      </c>
      <c r="W49" s="230"/>
      <c r="X49" s="230" t="s">
        <v>144</v>
      </c>
      <c r="Y49" s="230" t="s">
        <v>145</v>
      </c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34</v>
      </c>
      <c r="B50" s="249" t="s">
        <v>230</v>
      </c>
      <c r="C50" s="258" t="s">
        <v>231</v>
      </c>
      <c r="D50" s="250" t="s">
        <v>219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152</v>
      </c>
      <c r="T50" s="254" t="s">
        <v>153</v>
      </c>
      <c r="U50" s="230">
        <v>0</v>
      </c>
      <c r="V50" s="230">
        <f>ROUND(E50*U50,2)</f>
        <v>0</v>
      </c>
      <c r="W50" s="230"/>
      <c r="X50" s="230" t="s">
        <v>144</v>
      </c>
      <c r="Y50" s="230" t="s">
        <v>145</v>
      </c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35</v>
      </c>
      <c r="B51" s="249" t="s">
        <v>232</v>
      </c>
      <c r="C51" s="258" t="s">
        <v>233</v>
      </c>
      <c r="D51" s="250" t="s">
        <v>219</v>
      </c>
      <c r="E51" s="251">
        <v>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152</v>
      </c>
      <c r="T51" s="254" t="s">
        <v>153</v>
      </c>
      <c r="U51" s="230">
        <v>0</v>
      </c>
      <c r="V51" s="230">
        <f>ROUND(E51*U51,2)</f>
        <v>0</v>
      </c>
      <c r="W51" s="230"/>
      <c r="X51" s="230" t="s">
        <v>144</v>
      </c>
      <c r="Y51" s="230" t="s">
        <v>145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36</v>
      </c>
      <c r="B52" s="249" t="s">
        <v>234</v>
      </c>
      <c r="C52" s="258" t="s">
        <v>235</v>
      </c>
      <c r="D52" s="250" t="s">
        <v>219</v>
      </c>
      <c r="E52" s="251">
        <v>1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15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152</v>
      </c>
      <c r="T52" s="254" t="s">
        <v>153</v>
      </c>
      <c r="U52" s="230">
        <v>0</v>
      </c>
      <c r="V52" s="230">
        <f>ROUND(E52*U52,2)</f>
        <v>0</v>
      </c>
      <c r="W52" s="230"/>
      <c r="X52" s="230" t="s">
        <v>144</v>
      </c>
      <c r="Y52" s="230" t="s">
        <v>145</v>
      </c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37</v>
      </c>
      <c r="B53" s="249" t="s">
        <v>236</v>
      </c>
      <c r="C53" s="258" t="s">
        <v>237</v>
      </c>
      <c r="D53" s="250" t="s">
        <v>219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152</v>
      </c>
      <c r="T53" s="254" t="s">
        <v>153</v>
      </c>
      <c r="U53" s="230">
        <v>0</v>
      </c>
      <c r="V53" s="230">
        <f>ROUND(E53*U53,2)</f>
        <v>0</v>
      </c>
      <c r="W53" s="230"/>
      <c r="X53" s="230" t="s">
        <v>144</v>
      </c>
      <c r="Y53" s="230" t="s">
        <v>145</v>
      </c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8">
        <v>38</v>
      </c>
      <c r="B54" s="249" t="s">
        <v>238</v>
      </c>
      <c r="C54" s="258" t="s">
        <v>239</v>
      </c>
      <c r="D54" s="250" t="s">
        <v>219</v>
      </c>
      <c r="E54" s="251">
        <v>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152</v>
      </c>
      <c r="T54" s="254" t="s">
        <v>153</v>
      </c>
      <c r="U54" s="230">
        <v>0</v>
      </c>
      <c r="V54" s="230">
        <f>ROUND(E54*U54,2)</f>
        <v>0</v>
      </c>
      <c r="W54" s="230"/>
      <c r="X54" s="230" t="s">
        <v>144</v>
      </c>
      <c r="Y54" s="230" t="s">
        <v>145</v>
      </c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8">
        <v>39</v>
      </c>
      <c r="B55" s="249" t="s">
        <v>240</v>
      </c>
      <c r="C55" s="258" t="s">
        <v>241</v>
      </c>
      <c r="D55" s="250" t="s">
        <v>219</v>
      </c>
      <c r="E55" s="251">
        <v>1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152</v>
      </c>
      <c r="T55" s="254" t="s">
        <v>153</v>
      </c>
      <c r="U55" s="230">
        <v>0</v>
      </c>
      <c r="V55" s="230">
        <f>ROUND(E55*U55,2)</f>
        <v>0</v>
      </c>
      <c r="W55" s="230"/>
      <c r="X55" s="230" t="s">
        <v>144</v>
      </c>
      <c r="Y55" s="230" t="s">
        <v>145</v>
      </c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8">
        <v>40</v>
      </c>
      <c r="B56" s="249" t="s">
        <v>242</v>
      </c>
      <c r="C56" s="258" t="s">
        <v>491</v>
      </c>
      <c r="D56" s="250" t="s">
        <v>219</v>
      </c>
      <c r="E56" s="251">
        <v>1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152</v>
      </c>
      <c r="T56" s="254" t="s">
        <v>153</v>
      </c>
      <c r="U56" s="230">
        <v>0</v>
      </c>
      <c r="V56" s="230">
        <f>ROUND(E56*U56,2)</f>
        <v>0</v>
      </c>
      <c r="W56" s="230"/>
      <c r="X56" s="230" t="s">
        <v>144</v>
      </c>
      <c r="Y56" s="230" t="s">
        <v>145</v>
      </c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8">
        <v>41</v>
      </c>
      <c r="B57" s="249" t="s">
        <v>244</v>
      </c>
      <c r="C57" s="258" t="s">
        <v>492</v>
      </c>
      <c r="D57" s="250" t="s">
        <v>219</v>
      </c>
      <c r="E57" s="251">
        <v>1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15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152</v>
      </c>
      <c r="T57" s="254" t="s">
        <v>153</v>
      </c>
      <c r="U57" s="230">
        <v>0</v>
      </c>
      <c r="V57" s="230">
        <f>ROUND(E57*U57,2)</f>
        <v>0</v>
      </c>
      <c r="W57" s="230"/>
      <c r="X57" s="230" t="s">
        <v>144</v>
      </c>
      <c r="Y57" s="230" t="s">
        <v>145</v>
      </c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42</v>
      </c>
      <c r="B58" s="249" t="s">
        <v>246</v>
      </c>
      <c r="C58" s="258" t="s">
        <v>243</v>
      </c>
      <c r="D58" s="250" t="s">
        <v>219</v>
      </c>
      <c r="E58" s="251">
        <v>2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15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152</v>
      </c>
      <c r="T58" s="254" t="s">
        <v>153</v>
      </c>
      <c r="U58" s="230">
        <v>0</v>
      </c>
      <c r="V58" s="230">
        <f>ROUND(E58*U58,2)</f>
        <v>0</v>
      </c>
      <c r="W58" s="230"/>
      <c r="X58" s="230" t="s">
        <v>144</v>
      </c>
      <c r="Y58" s="230" t="s">
        <v>145</v>
      </c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8">
        <v>43</v>
      </c>
      <c r="B59" s="249" t="s">
        <v>248</v>
      </c>
      <c r="C59" s="258" t="s">
        <v>288</v>
      </c>
      <c r="D59" s="250" t="s">
        <v>219</v>
      </c>
      <c r="E59" s="251">
        <v>1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15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152</v>
      </c>
      <c r="T59" s="254" t="s">
        <v>153</v>
      </c>
      <c r="U59" s="230">
        <v>0</v>
      </c>
      <c r="V59" s="230">
        <f>ROUND(E59*U59,2)</f>
        <v>0</v>
      </c>
      <c r="W59" s="230"/>
      <c r="X59" s="230" t="s">
        <v>144</v>
      </c>
      <c r="Y59" s="230" t="s">
        <v>145</v>
      </c>
      <c r="Z59" s="210"/>
      <c r="AA59" s="210"/>
      <c r="AB59" s="210"/>
      <c r="AC59" s="210"/>
      <c r="AD59" s="210"/>
      <c r="AE59" s="210"/>
      <c r="AF59" s="210"/>
      <c r="AG59" s="210" t="s">
        <v>180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8">
        <v>44</v>
      </c>
      <c r="B60" s="249" t="s">
        <v>250</v>
      </c>
      <c r="C60" s="258" t="s">
        <v>245</v>
      </c>
      <c r="D60" s="250" t="s">
        <v>219</v>
      </c>
      <c r="E60" s="251">
        <v>4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152</v>
      </c>
      <c r="T60" s="254" t="s">
        <v>153</v>
      </c>
      <c r="U60" s="230">
        <v>0</v>
      </c>
      <c r="V60" s="230">
        <f>ROUND(E60*U60,2)</f>
        <v>0</v>
      </c>
      <c r="W60" s="230"/>
      <c r="X60" s="230" t="s">
        <v>144</v>
      </c>
      <c r="Y60" s="230" t="s">
        <v>145</v>
      </c>
      <c r="Z60" s="210"/>
      <c r="AA60" s="210"/>
      <c r="AB60" s="210"/>
      <c r="AC60" s="210"/>
      <c r="AD60" s="210"/>
      <c r="AE60" s="210"/>
      <c r="AF60" s="210"/>
      <c r="AG60" s="210" t="s">
        <v>180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8">
        <v>45</v>
      </c>
      <c r="B61" s="249" t="s">
        <v>252</v>
      </c>
      <c r="C61" s="258" t="s">
        <v>306</v>
      </c>
      <c r="D61" s="250" t="s">
        <v>219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152</v>
      </c>
      <c r="T61" s="254" t="s">
        <v>153</v>
      </c>
      <c r="U61" s="230">
        <v>0</v>
      </c>
      <c r="V61" s="230">
        <f>ROUND(E61*U61,2)</f>
        <v>0</v>
      </c>
      <c r="W61" s="230"/>
      <c r="X61" s="230" t="s">
        <v>144</v>
      </c>
      <c r="Y61" s="230" t="s">
        <v>145</v>
      </c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8">
        <v>46</v>
      </c>
      <c r="B62" s="249" t="s">
        <v>254</v>
      </c>
      <c r="C62" s="258" t="s">
        <v>247</v>
      </c>
      <c r="D62" s="250" t="s">
        <v>219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152</v>
      </c>
      <c r="T62" s="254" t="s">
        <v>153</v>
      </c>
      <c r="U62" s="230">
        <v>0</v>
      </c>
      <c r="V62" s="230">
        <f>ROUND(E62*U62,2)</f>
        <v>0</v>
      </c>
      <c r="W62" s="230"/>
      <c r="X62" s="230" t="s">
        <v>144</v>
      </c>
      <c r="Y62" s="230" t="s">
        <v>145</v>
      </c>
      <c r="Z62" s="210"/>
      <c r="AA62" s="210"/>
      <c r="AB62" s="210"/>
      <c r="AC62" s="210"/>
      <c r="AD62" s="210"/>
      <c r="AE62" s="210"/>
      <c r="AF62" s="210"/>
      <c r="AG62" s="210" t="s">
        <v>180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8">
        <v>47</v>
      </c>
      <c r="B63" s="249" t="s">
        <v>256</v>
      </c>
      <c r="C63" s="258" t="s">
        <v>251</v>
      </c>
      <c r="D63" s="250" t="s">
        <v>219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152</v>
      </c>
      <c r="T63" s="254" t="s">
        <v>153</v>
      </c>
      <c r="U63" s="230">
        <v>0</v>
      </c>
      <c r="V63" s="230">
        <f>ROUND(E63*U63,2)</f>
        <v>0</v>
      </c>
      <c r="W63" s="230"/>
      <c r="X63" s="230" t="s">
        <v>144</v>
      </c>
      <c r="Y63" s="230" t="s">
        <v>145</v>
      </c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48</v>
      </c>
      <c r="B64" s="249" t="s">
        <v>258</v>
      </c>
      <c r="C64" s="258" t="s">
        <v>493</v>
      </c>
      <c r="D64" s="250" t="s">
        <v>219</v>
      </c>
      <c r="E64" s="251">
        <v>2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152</v>
      </c>
      <c r="T64" s="254" t="s">
        <v>153</v>
      </c>
      <c r="U64" s="230">
        <v>0</v>
      </c>
      <c r="V64" s="230">
        <f>ROUND(E64*U64,2)</f>
        <v>0</v>
      </c>
      <c r="W64" s="230"/>
      <c r="X64" s="230" t="s">
        <v>144</v>
      </c>
      <c r="Y64" s="230" t="s">
        <v>145</v>
      </c>
      <c r="Z64" s="210"/>
      <c r="AA64" s="210"/>
      <c r="AB64" s="210"/>
      <c r="AC64" s="210"/>
      <c r="AD64" s="210"/>
      <c r="AE64" s="210"/>
      <c r="AF64" s="210"/>
      <c r="AG64" s="210" t="s">
        <v>180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49</v>
      </c>
      <c r="B65" s="249" t="s">
        <v>260</v>
      </c>
      <c r="C65" s="258" t="s">
        <v>255</v>
      </c>
      <c r="D65" s="250" t="s">
        <v>219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152</v>
      </c>
      <c r="T65" s="254" t="s">
        <v>153</v>
      </c>
      <c r="U65" s="230">
        <v>0</v>
      </c>
      <c r="V65" s="230">
        <f>ROUND(E65*U65,2)</f>
        <v>0</v>
      </c>
      <c r="W65" s="230"/>
      <c r="X65" s="230" t="s">
        <v>144</v>
      </c>
      <c r="Y65" s="230" t="s">
        <v>145</v>
      </c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50</v>
      </c>
      <c r="B66" s="249" t="s">
        <v>262</v>
      </c>
      <c r="C66" s="258" t="s">
        <v>253</v>
      </c>
      <c r="D66" s="250" t="s">
        <v>219</v>
      </c>
      <c r="E66" s="251">
        <v>2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15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152</v>
      </c>
      <c r="T66" s="254" t="s">
        <v>153</v>
      </c>
      <c r="U66" s="230">
        <v>0</v>
      </c>
      <c r="V66" s="230">
        <f>ROUND(E66*U66,2)</f>
        <v>0</v>
      </c>
      <c r="W66" s="230"/>
      <c r="X66" s="230" t="s">
        <v>144</v>
      </c>
      <c r="Y66" s="230" t="s">
        <v>145</v>
      </c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8">
        <v>51</v>
      </c>
      <c r="B67" s="249" t="s">
        <v>264</v>
      </c>
      <c r="C67" s="258" t="s">
        <v>494</v>
      </c>
      <c r="D67" s="250" t="s">
        <v>219</v>
      </c>
      <c r="E67" s="251">
        <v>4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15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152</v>
      </c>
      <c r="T67" s="254" t="s">
        <v>153</v>
      </c>
      <c r="U67" s="230">
        <v>0</v>
      </c>
      <c r="V67" s="230">
        <f>ROUND(E67*U67,2)</f>
        <v>0</v>
      </c>
      <c r="W67" s="230"/>
      <c r="X67" s="230" t="s">
        <v>144</v>
      </c>
      <c r="Y67" s="230" t="s">
        <v>145</v>
      </c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52</v>
      </c>
      <c r="B68" s="249" t="s">
        <v>266</v>
      </c>
      <c r="C68" s="258" t="s">
        <v>257</v>
      </c>
      <c r="D68" s="250" t="s">
        <v>219</v>
      </c>
      <c r="E68" s="251">
        <v>3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15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152</v>
      </c>
      <c r="T68" s="254" t="s">
        <v>153</v>
      </c>
      <c r="U68" s="230">
        <v>0</v>
      </c>
      <c r="V68" s="230">
        <f>ROUND(E68*U68,2)</f>
        <v>0</v>
      </c>
      <c r="W68" s="230"/>
      <c r="X68" s="230" t="s">
        <v>144</v>
      </c>
      <c r="Y68" s="230" t="s">
        <v>145</v>
      </c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8">
        <v>53</v>
      </c>
      <c r="B69" s="249" t="s">
        <v>268</v>
      </c>
      <c r="C69" s="258" t="s">
        <v>495</v>
      </c>
      <c r="D69" s="250" t="s">
        <v>219</v>
      </c>
      <c r="E69" s="251">
        <v>2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15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152</v>
      </c>
      <c r="T69" s="254" t="s">
        <v>153</v>
      </c>
      <c r="U69" s="230">
        <v>0</v>
      </c>
      <c r="V69" s="230">
        <f>ROUND(E69*U69,2)</f>
        <v>0</v>
      </c>
      <c r="W69" s="230"/>
      <c r="X69" s="230" t="s">
        <v>144</v>
      </c>
      <c r="Y69" s="230" t="s">
        <v>145</v>
      </c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54</v>
      </c>
      <c r="B70" s="249" t="s">
        <v>270</v>
      </c>
      <c r="C70" s="258" t="s">
        <v>259</v>
      </c>
      <c r="D70" s="250" t="s">
        <v>219</v>
      </c>
      <c r="E70" s="251">
        <v>1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15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152</v>
      </c>
      <c r="T70" s="254" t="s">
        <v>153</v>
      </c>
      <c r="U70" s="230">
        <v>0</v>
      </c>
      <c r="V70" s="230">
        <f>ROUND(E70*U70,2)</f>
        <v>0</v>
      </c>
      <c r="W70" s="230"/>
      <c r="X70" s="230" t="s">
        <v>144</v>
      </c>
      <c r="Y70" s="230" t="s">
        <v>145</v>
      </c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55</v>
      </c>
      <c r="B71" s="249" t="s">
        <v>496</v>
      </c>
      <c r="C71" s="258" t="s">
        <v>261</v>
      </c>
      <c r="D71" s="250" t="s">
        <v>179</v>
      </c>
      <c r="E71" s="251">
        <v>8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15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152</v>
      </c>
      <c r="T71" s="254" t="s">
        <v>153</v>
      </c>
      <c r="U71" s="230">
        <v>0</v>
      </c>
      <c r="V71" s="230">
        <f>ROUND(E71*U71,2)</f>
        <v>0</v>
      </c>
      <c r="W71" s="230"/>
      <c r="X71" s="230" t="s">
        <v>144</v>
      </c>
      <c r="Y71" s="230" t="s">
        <v>145</v>
      </c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56</v>
      </c>
      <c r="B72" s="249" t="s">
        <v>497</v>
      </c>
      <c r="C72" s="258" t="s">
        <v>263</v>
      </c>
      <c r="D72" s="250" t="s">
        <v>141</v>
      </c>
      <c r="E72" s="251">
        <v>4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15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152</v>
      </c>
      <c r="T72" s="254" t="s">
        <v>153</v>
      </c>
      <c r="U72" s="230">
        <v>0</v>
      </c>
      <c r="V72" s="230">
        <f>ROUND(E72*U72,2)</f>
        <v>0</v>
      </c>
      <c r="W72" s="230"/>
      <c r="X72" s="230" t="s">
        <v>144</v>
      </c>
      <c r="Y72" s="230" t="s">
        <v>145</v>
      </c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45" outlineLevel="1" x14ac:dyDescent="0.2">
      <c r="A73" s="248">
        <v>57</v>
      </c>
      <c r="B73" s="249" t="s">
        <v>498</v>
      </c>
      <c r="C73" s="258" t="s">
        <v>265</v>
      </c>
      <c r="D73" s="250" t="s">
        <v>179</v>
      </c>
      <c r="E73" s="251">
        <v>22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15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152</v>
      </c>
      <c r="T73" s="254" t="s">
        <v>153</v>
      </c>
      <c r="U73" s="230">
        <v>0</v>
      </c>
      <c r="V73" s="230">
        <f>ROUND(E73*U73,2)</f>
        <v>0</v>
      </c>
      <c r="W73" s="230"/>
      <c r="X73" s="230" t="s">
        <v>144</v>
      </c>
      <c r="Y73" s="230" t="s">
        <v>145</v>
      </c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58</v>
      </c>
      <c r="B74" s="249" t="s">
        <v>499</v>
      </c>
      <c r="C74" s="258" t="s">
        <v>267</v>
      </c>
      <c r="D74" s="250" t="s">
        <v>179</v>
      </c>
      <c r="E74" s="251">
        <v>40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15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152</v>
      </c>
      <c r="T74" s="254" t="s">
        <v>153</v>
      </c>
      <c r="U74" s="230">
        <v>0</v>
      </c>
      <c r="V74" s="230">
        <f>ROUND(E74*U74,2)</f>
        <v>0</v>
      </c>
      <c r="W74" s="230"/>
      <c r="X74" s="230" t="s">
        <v>144</v>
      </c>
      <c r="Y74" s="230" t="s">
        <v>145</v>
      </c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8">
        <v>59</v>
      </c>
      <c r="B75" s="249" t="s">
        <v>500</v>
      </c>
      <c r="C75" s="258" t="s">
        <v>269</v>
      </c>
      <c r="D75" s="250" t="s">
        <v>179</v>
      </c>
      <c r="E75" s="251">
        <v>15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15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152</v>
      </c>
      <c r="T75" s="254" t="s">
        <v>153</v>
      </c>
      <c r="U75" s="230">
        <v>0</v>
      </c>
      <c r="V75" s="230">
        <f>ROUND(E75*U75,2)</f>
        <v>0</v>
      </c>
      <c r="W75" s="230"/>
      <c r="X75" s="230" t="s">
        <v>144</v>
      </c>
      <c r="Y75" s="230" t="s">
        <v>145</v>
      </c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8">
        <v>60</v>
      </c>
      <c r="B76" s="249" t="s">
        <v>501</v>
      </c>
      <c r="C76" s="258" t="s">
        <v>271</v>
      </c>
      <c r="D76" s="250" t="s">
        <v>179</v>
      </c>
      <c r="E76" s="251">
        <v>4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152</v>
      </c>
      <c r="T76" s="254" t="s">
        <v>153</v>
      </c>
      <c r="U76" s="230">
        <v>0</v>
      </c>
      <c r="V76" s="230">
        <f>ROUND(E76*U76,2)</f>
        <v>0</v>
      </c>
      <c r="W76" s="230"/>
      <c r="X76" s="230" t="s">
        <v>144</v>
      </c>
      <c r="Y76" s="230" t="s">
        <v>145</v>
      </c>
      <c r="Z76" s="210"/>
      <c r="AA76" s="210"/>
      <c r="AB76" s="210"/>
      <c r="AC76" s="210"/>
      <c r="AD76" s="210"/>
      <c r="AE76" s="210"/>
      <c r="AF76" s="210"/>
      <c r="AG76" s="210" t="s">
        <v>180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61</v>
      </c>
      <c r="B77" s="249" t="s">
        <v>502</v>
      </c>
      <c r="C77" s="258" t="s">
        <v>214</v>
      </c>
      <c r="D77" s="250" t="s">
        <v>151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152</v>
      </c>
      <c r="T77" s="254" t="s">
        <v>153</v>
      </c>
      <c r="U77" s="230">
        <v>0</v>
      </c>
      <c r="V77" s="230">
        <f>ROUND(E77*U77,2)</f>
        <v>0</v>
      </c>
      <c r="W77" s="230"/>
      <c r="X77" s="230" t="s">
        <v>144</v>
      </c>
      <c r="Y77" s="230" t="s">
        <v>145</v>
      </c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8">
        <v>62</v>
      </c>
      <c r="B78" s="249" t="s">
        <v>309</v>
      </c>
      <c r="C78" s="258" t="s">
        <v>310</v>
      </c>
      <c r="D78" s="250" t="s">
        <v>151</v>
      </c>
      <c r="E78" s="251">
        <v>1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15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152</v>
      </c>
      <c r="T78" s="254" t="s">
        <v>153</v>
      </c>
      <c r="U78" s="230">
        <v>0</v>
      </c>
      <c r="V78" s="230">
        <f>ROUND(E78*U78,2)</f>
        <v>0</v>
      </c>
      <c r="W78" s="230"/>
      <c r="X78" s="230" t="s">
        <v>144</v>
      </c>
      <c r="Y78" s="230" t="s">
        <v>145</v>
      </c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63</v>
      </c>
      <c r="B79" s="249" t="s">
        <v>309</v>
      </c>
      <c r="C79" s="258" t="s">
        <v>311</v>
      </c>
      <c r="D79" s="250" t="s">
        <v>151</v>
      </c>
      <c r="E79" s="251">
        <v>1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15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152</v>
      </c>
      <c r="T79" s="254" t="s">
        <v>153</v>
      </c>
      <c r="U79" s="230">
        <v>0</v>
      </c>
      <c r="V79" s="230">
        <f>ROUND(E79*U79,2)</f>
        <v>0</v>
      </c>
      <c r="W79" s="230"/>
      <c r="X79" s="230" t="s">
        <v>307</v>
      </c>
      <c r="Y79" s="230" t="s">
        <v>145</v>
      </c>
      <c r="Z79" s="210"/>
      <c r="AA79" s="210"/>
      <c r="AB79" s="210"/>
      <c r="AC79" s="210"/>
      <c r="AD79" s="210"/>
      <c r="AE79" s="210"/>
      <c r="AF79" s="210"/>
      <c r="AG79" s="210" t="s">
        <v>308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64</v>
      </c>
      <c r="B80" s="249" t="s">
        <v>309</v>
      </c>
      <c r="C80" s="258" t="s">
        <v>312</v>
      </c>
      <c r="D80" s="250" t="s">
        <v>313</v>
      </c>
      <c r="E80" s="251">
        <v>5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152</v>
      </c>
      <c r="T80" s="254" t="s">
        <v>153</v>
      </c>
      <c r="U80" s="230">
        <v>0</v>
      </c>
      <c r="V80" s="230">
        <f>ROUND(E80*U80,2)</f>
        <v>0</v>
      </c>
      <c r="W80" s="230"/>
      <c r="X80" s="230" t="s">
        <v>307</v>
      </c>
      <c r="Y80" s="230" t="s">
        <v>145</v>
      </c>
      <c r="Z80" s="210"/>
      <c r="AA80" s="210"/>
      <c r="AB80" s="210"/>
      <c r="AC80" s="210"/>
      <c r="AD80" s="210"/>
      <c r="AE80" s="210"/>
      <c r="AF80" s="210"/>
      <c r="AG80" s="210" t="s">
        <v>308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65</v>
      </c>
      <c r="B81" s="249" t="s">
        <v>309</v>
      </c>
      <c r="C81" s="258" t="s">
        <v>314</v>
      </c>
      <c r="D81" s="250" t="s">
        <v>219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152</v>
      </c>
      <c r="T81" s="254" t="s">
        <v>153</v>
      </c>
      <c r="U81" s="230">
        <v>0</v>
      </c>
      <c r="V81" s="230">
        <f>ROUND(E81*U81,2)</f>
        <v>0</v>
      </c>
      <c r="W81" s="230"/>
      <c r="X81" s="230" t="s">
        <v>307</v>
      </c>
      <c r="Y81" s="230" t="s">
        <v>145</v>
      </c>
      <c r="Z81" s="210"/>
      <c r="AA81" s="210"/>
      <c r="AB81" s="210"/>
      <c r="AC81" s="210"/>
      <c r="AD81" s="210"/>
      <c r="AE81" s="210"/>
      <c r="AF81" s="210"/>
      <c r="AG81" s="210" t="s">
        <v>308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66</v>
      </c>
      <c r="B82" s="249" t="s">
        <v>309</v>
      </c>
      <c r="C82" s="258" t="s">
        <v>315</v>
      </c>
      <c r="D82" s="250" t="s">
        <v>151</v>
      </c>
      <c r="E82" s="251">
        <v>1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15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152</v>
      </c>
      <c r="T82" s="254" t="s">
        <v>153</v>
      </c>
      <c r="U82" s="230">
        <v>0</v>
      </c>
      <c r="V82" s="230">
        <f>ROUND(E82*U82,2)</f>
        <v>0</v>
      </c>
      <c r="W82" s="230"/>
      <c r="X82" s="230" t="s">
        <v>307</v>
      </c>
      <c r="Y82" s="230" t="s">
        <v>145</v>
      </c>
      <c r="Z82" s="210"/>
      <c r="AA82" s="210"/>
      <c r="AB82" s="210"/>
      <c r="AC82" s="210"/>
      <c r="AD82" s="210"/>
      <c r="AE82" s="210"/>
      <c r="AF82" s="210"/>
      <c r="AG82" s="210" t="s">
        <v>308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67</v>
      </c>
      <c r="B83" s="249" t="s">
        <v>309</v>
      </c>
      <c r="C83" s="258" t="s">
        <v>316</v>
      </c>
      <c r="D83" s="250" t="s">
        <v>151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15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152</v>
      </c>
      <c r="T83" s="254" t="s">
        <v>153</v>
      </c>
      <c r="U83" s="230">
        <v>0</v>
      </c>
      <c r="V83" s="230">
        <f>ROUND(E83*U83,2)</f>
        <v>0</v>
      </c>
      <c r="W83" s="230"/>
      <c r="X83" s="230" t="s">
        <v>307</v>
      </c>
      <c r="Y83" s="230" t="s">
        <v>145</v>
      </c>
      <c r="Z83" s="210"/>
      <c r="AA83" s="210"/>
      <c r="AB83" s="210"/>
      <c r="AC83" s="210"/>
      <c r="AD83" s="210"/>
      <c r="AE83" s="210"/>
      <c r="AF83" s="210"/>
      <c r="AG83" s="210" t="s">
        <v>308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68</v>
      </c>
      <c r="B84" s="249" t="s">
        <v>309</v>
      </c>
      <c r="C84" s="258" t="s">
        <v>317</v>
      </c>
      <c r="D84" s="250" t="s">
        <v>219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152</v>
      </c>
      <c r="T84" s="254" t="s">
        <v>153</v>
      </c>
      <c r="U84" s="230">
        <v>0</v>
      </c>
      <c r="V84" s="230">
        <f>ROUND(E84*U84,2)</f>
        <v>0</v>
      </c>
      <c r="W84" s="230"/>
      <c r="X84" s="230" t="s">
        <v>307</v>
      </c>
      <c r="Y84" s="230" t="s">
        <v>145</v>
      </c>
      <c r="Z84" s="210"/>
      <c r="AA84" s="210"/>
      <c r="AB84" s="210"/>
      <c r="AC84" s="210"/>
      <c r="AD84" s="210"/>
      <c r="AE84" s="210"/>
      <c r="AF84" s="210"/>
      <c r="AG84" s="210" t="s">
        <v>308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69</v>
      </c>
      <c r="B85" s="249" t="s">
        <v>309</v>
      </c>
      <c r="C85" s="258" t="s">
        <v>318</v>
      </c>
      <c r="D85" s="250" t="s">
        <v>151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152</v>
      </c>
      <c r="T85" s="254" t="s">
        <v>153</v>
      </c>
      <c r="U85" s="230">
        <v>0</v>
      </c>
      <c r="V85" s="230">
        <f>ROUND(E85*U85,2)</f>
        <v>0</v>
      </c>
      <c r="W85" s="230"/>
      <c r="X85" s="230" t="s">
        <v>307</v>
      </c>
      <c r="Y85" s="230" t="s">
        <v>145</v>
      </c>
      <c r="Z85" s="210"/>
      <c r="AA85" s="210"/>
      <c r="AB85" s="210"/>
      <c r="AC85" s="210"/>
      <c r="AD85" s="210"/>
      <c r="AE85" s="210"/>
      <c r="AF85" s="210"/>
      <c r="AG85" s="210" t="s">
        <v>308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70</v>
      </c>
      <c r="B86" s="249" t="s">
        <v>309</v>
      </c>
      <c r="C86" s="258" t="s">
        <v>319</v>
      </c>
      <c r="D86" s="250" t="s">
        <v>219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152</v>
      </c>
      <c r="T86" s="254" t="s">
        <v>153</v>
      </c>
      <c r="U86" s="230">
        <v>0</v>
      </c>
      <c r="V86" s="230">
        <f>ROUND(E86*U86,2)</f>
        <v>0</v>
      </c>
      <c r="W86" s="230"/>
      <c r="X86" s="230" t="s">
        <v>307</v>
      </c>
      <c r="Y86" s="230" t="s">
        <v>145</v>
      </c>
      <c r="Z86" s="210"/>
      <c r="AA86" s="210"/>
      <c r="AB86" s="210"/>
      <c r="AC86" s="210"/>
      <c r="AD86" s="210"/>
      <c r="AE86" s="210"/>
      <c r="AF86" s="210"/>
      <c r="AG86" s="210" t="s">
        <v>308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71</v>
      </c>
      <c r="B87" s="249" t="s">
        <v>309</v>
      </c>
      <c r="C87" s="258" t="s">
        <v>320</v>
      </c>
      <c r="D87" s="250" t="s">
        <v>219</v>
      </c>
      <c r="E87" s="251">
        <v>1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15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152</v>
      </c>
      <c r="T87" s="254" t="s">
        <v>153</v>
      </c>
      <c r="U87" s="230">
        <v>0</v>
      </c>
      <c r="V87" s="230">
        <f>ROUND(E87*U87,2)</f>
        <v>0</v>
      </c>
      <c r="W87" s="230"/>
      <c r="X87" s="230" t="s">
        <v>307</v>
      </c>
      <c r="Y87" s="230" t="s">
        <v>145</v>
      </c>
      <c r="Z87" s="210"/>
      <c r="AA87" s="210"/>
      <c r="AB87" s="210"/>
      <c r="AC87" s="210"/>
      <c r="AD87" s="210"/>
      <c r="AE87" s="210"/>
      <c r="AF87" s="210"/>
      <c r="AG87" s="210" t="s">
        <v>308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72</v>
      </c>
      <c r="B88" s="249" t="s">
        <v>309</v>
      </c>
      <c r="C88" s="258" t="s">
        <v>321</v>
      </c>
      <c r="D88" s="250" t="s">
        <v>219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152</v>
      </c>
      <c r="T88" s="254" t="s">
        <v>153</v>
      </c>
      <c r="U88" s="230">
        <v>0</v>
      </c>
      <c r="V88" s="230">
        <f>ROUND(E88*U88,2)</f>
        <v>0</v>
      </c>
      <c r="W88" s="230"/>
      <c r="X88" s="230" t="s">
        <v>307</v>
      </c>
      <c r="Y88" s="230" t="s">
        <v>145</v>
      </c>
      <c r="Z88" s="210"/>
      <c r="AA88" s="210"/>
      <c r="AB88" s="210"/>
      <c r="AC88" s="210"/>
      <c r="AD88" s="210"/>
      <c r="AE88" s="210"/>
      <c r="AF88" s="210"/>
      <c r="AG88" s="210" t="s">
        <v>308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4" t="s">
        <v>137</v>
      </c>
      <c r="B89" s="235" t="s">
        <v>92</v>
      </c>
      <c r="C89" s="255" t="s">
        <v>93</v>
      </c>
      <c r="D89" s="236"/>
      <c r="E89" s="237"/>
      <c r="F89" s="238"/>
      <c r="G89" s="238">
        <f>SUMIF(AG90:AG102,"&lt;&gt;NOR",G90:G102)</f>
        <v>0</v>
      </c>
      <c r="H89" s="238"/>
      <c r="I89" s="238">
        <f>SUM(I90:I102)</f>
        <v>0</v>
      </c>
      <c r="J89" s="238"/>
      <c r="K89" s="238">
        <f>SUM(K90:K102)</f>
        <v>0</v>
      </c>
      <c r="L89" s="238"/>
      <c r="M89" s="238">
        <f>SUM(M90:M102)</f>
        <v>0</v>
      </c>
      <c r="N89" s="237"/>
      <c r="O89" s="237">
        <f>SUM(O90:O102)</f>
        <v>0</v>
      </c>
      <c r="P89" s="237"/>
      <c r="Q89" s="237">
        <f>SUM(Q90:Q102)</f>
        <v>0.36000000000000004</v>
      </c>
      <c r="R89" s="238"/>
      <c r="S89" s="238"/>
      <c r="T89" s="239"/>
      <c r="U89" s="233"/>
      <c r="V89" s="233">
        <f>SUM(V90:V102)</f>
        <v>0</v>
      </c>
      <c r="W89" s="233"/>
      <c r="X89" s="233"/>
      <c r="Y89" s="233"/>
      <c r="AG89" t="s">
        <v>138</v>
      </c>
    </row>
    <row r="90" spans="1:60" ht="22.5" outlineLevel="1" x14ac:dyDescent="0.2">
      <c r="A90" s="248">
        <v>73</v>
      </c>
      <c r="B90" s="249" t="s">
        <v>322</v>
      </c>
      <c r="C90" s="258" t="s">
        <v>323</v>
      </c>
      <c r="D90" s="250" t="s">
        <v>179</v>
      </c>
      <c r="E90" s="251">
        <v>6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5.5999999999999995E-4</v>
      </c>
      <c r="Q90" s="251">
        <f>ROUND(E90*P90,2)</f>
        <v>0</v>
      </c>
      <c r="R90" s="253"/>
      <c r="S90" s="253" t="s">
        <v>152</v>
      </c>
      <c r="T90" s="254" t="s">
        <v>153</v>
      </c>
      <c r="U90" s="230">
        <v>0</v>
      </c>
      <c r="V90" s="230">
        <f>ROUND(E90*U90,2)</f>
        <v>0</v>
      </c>
      <c r="W90" s="230"/>
      <c r="X90" s="230" t="s">
        <v>144</v>
      </c>
      <c r="Y90" s="230" t="s">
        <v>145</v>
      </c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74</v>
      </c>
      <c r="B91" s="249" t="s">
        <v>324</v>
      </c>
      <c r="C91" s="258" t="s">
        <v>325</v>
      </c>
      <c r="D91" s="250" t="s">
        <v>179</v>
      </c>
      <c r="E91" s="251">
        <v>6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0</v>
      </c>
      <c r="O91" s="251">
        <f>ROUND(E91*N91,2)</f>
        <v>0</v>
      </c>
      <c r="P91" s="251">
        <v>2.9E-4</v>
      </c>
      <c r="Q91" s="251">
        <f>ROUND(E91*P91,2)</f>
        <v>0</v>
      </c>
      <c r="R91" s="253"/>
      <c r="S91" s="253" t="s">
        <v>152</v>
      </c>
      <c r="T91" s="254" t="s">
        <v>153</v>
      </c>
      <c r="U91" s="230">
        <v>0</v>
      </c>
      <c r="V91" s="230">
        <f>ROUND(E91*U91,2)</f>
        <v>0</v>
      </c>
      <c r="W91" s="230"/>
      <c r="X91" s="230" t="s">
        <v>144</v>
      </c>
      <c r="Y91" s="230" t="s">
        <v>145</v>
      </c>
      <c r="Z91" s="210"/>
      <c r="AA91" s="210"/>
      <c r="AB91" s="210"/>
      <c r="AC91" s="210"/>
      <c r="AD91" s="210"/>
      <c r="AE91" s="210"/>
      <c r="AF91" s="210"/>
      <c r="AG91" s="210" t="s">
        <v>180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75</v>
      </c>
      <c r="B92" s="249" t="s">
        <v>326</v>
      </c>
      <c r="C92" s="258" t="s">
        <v>327</v>
      </c>
      <c r="D92" s="250" t="s">
        <v>193</v>
      </c>
      <c r="E92" s="251">
        <v>1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152</v>
      </c>
      <c r="T92" s="254" t="s">
        <v>153</v>
      </c>
      <c r="U92" s="230">
        <v>0</v>
      </c>
      <c r="V92" s="230">
        <f>ROUND(E92*U92,2)</f>
        <v>0</v>
      </c>
      <c r="W92" s="230"/>
      <c r="X92" s="230" t="s">
        <v>144</v>
      </c>
      <c r="Y92" s="230" t="s">
        <v>145</v>
      </c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76</v>
      </c>
      <c r="B93" s="249" t="s">
        <v>328</v>
      </c>
      <c r="C93" s="258" t="s">
        <v>329</v>
      </c>
      <c r="D93" s="250" t="s">
        <v>193</v>
      </c>
      <c r="E93" s="251">
        <v>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152</v>
      </c>
      <c r="T93" s="254" t="s">
        <v>153</v>
      </c>
      <c r="U93" s="230">
        <v>0</v>
      </c>
      <c r="V93" s="230">
        <f>ROUND(E93*U93,2)</f>
        <v>0</v>
      </c>
      <c r="W93" s="230"/>
      <c r="X93" s="230" t="s">
        <v>144</v>
      </c>
      <c r="Y93" s="230" t="s">
        <v>145</v>
      </c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8">
        <v>77</v>
      </c>
      <c r="B94" s="249" t="s">
        <v>330</v>
      </c>
      <c r="C94" s="258" t="s">
        <v>331</v>
      </c>
      <c r="D94" s="250" t="s">
        <v>193</v>
      </c>
      <c r="E94" s="251">
        <v>1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1.7000000000000001E-4</v>
      </c>
      <c r="O94" s="251">
        <f>ROUND(E94*N94,2)</f>
        <v>0</v>
      </c>
      <c r="P94" s="251">
        <v>0.22625000000000001</v>
      </c>
      <c r="Q94" s="251">
        <f>ROUND(E94*P94,2)</f>
        <v>0.23</v>
      </c>
      <c r="R94" s="253"/>
      <c r="S94" s="253" t="s">
        <v>152</v>
      </c>
      <c r="T94" s="254" t="s">
        <v>153</v>
      </c>
      <c r="U94" s="230">
        <v>0</v>
      </c>
      <c r="V94" s="230">
        <f>ROUND(E94*U94,2)</f>
        <v>0</v>
      </c>
      <c r="W94" s="230"/>
      <c r="X94" s="230" t="s">
        <v>144</v>
      </c>
      <c r="Y94" s="230" t="s">
        <v>145</v>
      </c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78</v>
      </c>
      <c r="B95" s="249" t="s">
        <v>332</v>
      </c>
      <c r="C95" s="258" t="s">
        <v>333</v>
      </c>
      <c r="D95" s="250" t="s">
        <v>193</v>
      </c>
      <c r="E95" s="251">
        <v>1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152</v>
      </c>
      <c r="T95" s="254" t="s">
        <v>153</v>
      </c>
      <c r="U95" s="230">
        <v>0</v>
      </c>
      <c r="V95" s="230">
        <f>ROUND(E95*U95,2)</f>
        <v>0</v>
      </c>
      <c r="W95" s="230"/>
      <c r="X95" s="230" t="s">
        <v>144</v>
      </c>
      <c r="Y95" s="230" t="s">
        <v>145</v>
      </c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79</v>
      </c>
      <c r="B96" s="249" t="s">
        <v>334</v>
      </c>
      <c r="C96" s="258" t="s">
        <v>335</v>
      </c>
      <c r="D96" s="250" t="s">
        <v>193</v>
      </c>
      <c r="E96" s="251">
        <v>2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15</v>
      </c>
      <c r="M96" s="253">
        <f>G96*(1+L96/100)</f>
        <v>0</v>
      </c>
      <c r="N96" s="251">
        <v>0</v>
      </c>
      <c r="O96" s="251">
        <f>ROUND(E96*N96,2)</f>
        <v>0</v>
      </c>
      <c r="P96" s="251">
        <v>1.17E-2</v>
      </c>
      <c r="Q96" s="251">
        <f>ROUND(E96*P96,2)</f>
        <v>0.02</v>
      </c>
      <c r="R96" s="253"/>
      <c r="S96" s="253" t="s">
        <v>152</v>
      </c>
      <c r="T96" s="254" t="s">
        <v>153</v>
      </c>
      <c r="U96" s="230">
        <v>0</v>
      </c>
      <c r="V96" s="230">
        <f>ROUND(E96*U96,2)</f>
        <v>0</v>
      </c>
      <c r="W96" s="230"/>
      <c r="X96" s="230" t="s">
        <v>144</v>
      </c>
      <c r="Y96" s="230" t="s">
        <v>145</v>
      </c>
      <c r="Z96" s="210"/>
      <c r="AA96" s="210"/>
      <c r="AB96" s="210"/>
      <c r="AC96" s="210"/>
      <c r="AD96" s="210"/>
      <c r="AE96" s="210"/>
      <c r="AF96" s="210"/>
      <c r="AG96" s="210" t="s">
        <v>180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8">
        <v>80</v>
      </c>
      <c r="B97" s="249" t="s">
        <v>336</v>
      </c>
      <c r="C97" s="258" t="s">
        <v>337</v>
      </c>
      <c r="D97" s="250" t="s">
        <v>193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0</v>
      </c>
      <c r="O97" s="251">
        <f>ROUND(E97*N97,2)</f>
        <v>0</v>
      </c>
      <c r="P97" s="251">
        <v>2.9000000000000001E-2</v>
      </c>
      <c r="Q97" s="251">
        <f>ROUND(E97*P97,2)</f>
        <v>0.06</v>
      </c>
      <c r="R97" s="253"/>
      <c r="S97" s="253" t="s">
        <v>152</v>
      </c>
      <c r="T97" s="254" t="s">
        <v>153</v>
      </c>
      <c r="U97" s="230">
        <v>0</v>
      </c>
      <c r="V97" s="230">
        <f>ROUND(E97*U97,2)</f>
        <v>0</v>
      </c>
      <c r="W97" s="230"/>
      <c r="X97" s="230" t="s">
        <v>144</v>
      </c>
      <c r="Y97" s="230" t="s">
        <v>145</v>
      </c>
      <c r="Z97" s="210"/>
      <c r="AA97" s="210"/>
      <c r="AB97" s="210"/>
      <c r="AC97" s="210"/>
      <c r="AD97" s="210"/>
      <c r="AE97" s="210"/>
      <c r="AF97" s="210"/>
      <c r="AG97" s="210" t="s">
        <v>180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81</v>
      </c>
      <c r="B98" s="249" t="s">
        <v>338</v>
      </c>
      <c r="C98" s="258" t="s">
        <v>339</v>
      </c>
      <c r="D98" s="250" t="s">
        <v>193</v>
      </c>
      <c r="E98" s="251">
        <v>2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15</v>
      </c>
      <c r="M98" s="253">
        <f>G98*(1+L98/100)</f>
        <v>0</v>
      </c>
      <c r="N98" s="251">
        <v>6.9999999999999994E-5</v>
      </c>
      <c r="O98" s="251">
        <f>ROUND(E98*N98,2)</f>
        <v>0</v>
      </c>
      <c r="P98" s="251">
        <v>4.4999999999999997E-3</v>
      </c>
      <c r="Q98" s="251">
        <f>ROUND(E98*P98,2)</f>
        <v>0.01</v>
      </c>
      <c r="R98" s="253"/>
      <c r="S98" s="253" t="s">
        <v>152</v>
      </c>
      <c r="T98" s="254" t="s">
        <v>153</v>
      </c>
      <c r="U98" s="230">
        <v>0</v>
      </c>
      <c r="V98" s="230">
        <f>ROUND(E98*U98,2)</f>
        <v>0</v>
      </c>
      <c r="W98" s="230"/>
      <c r="X98" s="230" t="s">
        <v>144</v>
      </c>
      <c r="Y98" s="230" t="s">
        <v>145</v>
      </c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8">
        <v>82</v>
      </c>
      <c r="B99" s="249" t="s">
        <v>340</v>
      </c>
      <c r="C99" s="258" t="s">
        <v>341</v>
      </c>
      <c r="D99" s="250" t="s">
        <v>161</v>
      </c>
      <c r="E99" s="251">
        <v>0.3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15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152</v>
      </c>
      <c r="T99" s="254" t="s">
        <v>153</v>
      </c>
      <c r="U99" s="230">
        <v>0</v>
      </c>
      <c r="V99" s="230">
        <f>ROUND(E99*U99,2)</f>
        <v>0</v>
      </c>
      <c r="W99" s="230"/>
      <c r="X99" s="230" t="s">
        <v>144</v>
      </c>
      <c r="Y99" s="230" t="s">
        <v>145</v>
      </c>
      <c r="Z99" s="210"/>
      <c r="AA99" s="210"/>
      <c r="AB99" s="210"/>
      <c r="AC99" s="210"/>
      <c r="AD99" s="210"/>
      <c r="AE99" s="210"/>
      <c r="AF99" s="210"/>
      <c r="AG99" s="210" t="s">
        <v>180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83</v>
      </c>
      <c r="B100" s="249" t="s">
        <v>342</v>
      </c>
      <c r="C100" s="258" t="s">
        <v>343</v>
      </c>
      <c r="D100" s="250" t="s">
        <v>179</v>
      </c>
      <c r="E100" s="251">
        <v>6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15</v>
      </c>
      <c r="M100" s="253">
        <f>G100*(1+L100/100)</f>
        <v>0</v>
      </c>
      <c r="N100" s="251">
        <v>3.0000000000000001E-5</v>
      </c>
      <c r="O100" s="251">
        <f>ROUND(E100*N100,2)</f>
        <v>0</v>
      </c>
      <c r="P100" s="251">
        <v>1.06E-3</v>
      </c>
      <c r="Q100" s="251">
        <f>ROUND(E100*P100,2)</f>
        <v>0.01</v>
      </c>
      <c r="R100" s="253"/>
      <c r="S100" s="253" t="s">
        <v>152</v>
      </c>
      <c r="T100" s="254" t="s">
        <v>153</v>
      </c>
      <c r="U100" s="230">
        <v>0</v>
      </c>
      <c r="V100" s="230">
        <f>ROUND(E100*U100,2)</f>
        <v>0</v>
      </c>
      <c r="W100" s="230"/>
      <c r="X100" s="230" t="s">
        <v>144</v>
      </c>
      <c r="Y100" s="230" t="s">
        <v>145</v>
      </c>
      <c r="Z100" s="210"/>
      <c r="AA100" s="210"/>
      <c r="AB100" s="210"/>
      <c r="AC100" s="210"/>
      <c r="AD100" s="210"/>
      <c r="AE100" s="210"/>
      <c r="AF100" s="210"/>
      <c r="AG100" s="210" t="s">
        <v>180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84</v>
      </c>
      <c r="B101" s="249" t="s">
        <v>344</v>
      </c>
      <c r="C101" s="258" t="s">
        <v>345</v>
      </c>
      <c r="D101" s="250" t="s">
        <v>193</v>
      </c>
      <c r="E101" s="251">
        <v>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15</v>
      </c>
      <c r="M101" s="253">
        <f>G101*(1+L101/100)</f>
        <v>0</v>
      </c>
      <c r="N101" s="251">
        <v>2.0000000000000002E-5</v>
      </c>
      <c r="O101" s="251">
        <f>ROUND(E101*N101,2)</f>
        <v>0</v>
      </c>
      <c r="P101" s="251">
        <v>1.7000000000000001E-2</v>
      </c>
      <c r="Q101" s="251">
        <f>ROUND(E101*P101,2)</f>
        <v>0.02</v>
      </c>
      <c r="R101" s="253"/>
      <c r="S101" s="253" t="s">
        <v>152</v>
      </c>
      <c r="T101" s="254" t="s">
        <v>153</v>
      </c>
      <c r="U101" s="230">
        <v>0</v>
      </c>
      <c r="V101" s="230">
        <f>ROUND(E101*U101,2)</f>
        <v>0</v>
      </c>
      <c r="W101" s="230"/>
      <c r="X101" s="230" t="s">
        <v>144</v>
      </c>
      <c r="Y101" s="230" t="s">
        <v>145</v>
      </c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85</v>
      </c>
      <c r="B102" s="249" t="s">
        <v>346</v>
      </c>
      <c r="C102" s="258" t="s">
        <v>347</v>
      </c>
      <c r="D102" s="250" t="s">
        <v>193</v>
      </c>
      <c r="E102" s="251">
        <v>6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15</v>
      </c>
      <c r="M102" s="253">
        <f>G102*(1+L102/100)</f>
        <v>0</v>
      </c>
      <c r="N102" s="251">
        <v>1.2999999999999999E-4</v>
      </c>
      <c r="O102" s="251">
        <f>ROUND(E102*N102,2)</f>
        <v>0</v>
      </c>
      <c r="P102" s="251">
        <v>1.1000000000000001E-3</v>
      </c>
      <c r="Q102" s="251">
        <f>ROUND(E102*P102,2)</f>
        <v>0.01</v>
      </c>
      <c r="R102" s="253"/>
      <c r="S102" s="253" t="s">
        <v>152</v>
      </c>
      <c r="T102" s="254" t="s">
        <v>153</v>
      </c>
      <c r="U102" s="230">
        <v>0</v>
      </c>
      <c r="V102" s="230">
        <f>ROUND(E102*U102,2)</f>
        <v>0</v>
      </c>
      <c r="W102" s="230"/>
      <c r="X102" s="230" t="s">
        <v>144</v>
      </c>
      <c r="Y102" s="230" t="s">
        <v>145</v>
      </c>
      <c r="Z102" s="210"/>
      <c r="AA102" s="210"/>
      <c r="AB102" s="210"/>
      <c r="AC102" s="210"/>
      <c r="AD102" s="210"/>
      <c r="AE102" s="210"/>
      <c r="AF102" s="210"/>
      <c r="AG102" s="210" t="s">
        <v>180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4" t="s">
        <v>137</v>
      </c>
      <c r="B103" s="235" t="s">
        <v>94</v>
      </c>
      <c r="C103" s="255" t="s">
        <v>95</v>
      </c>
      <c r="D103" s="236"/>
      <c r="E103" s="237"/>
      <c r="F103" s="238"/>
      <c r="G103" s="238">
        <f>SUMIF(AG104:AG114,"&lt;&gt;NOR",G104:G114)</f>
        <v>0</v>
      </c>
      <c r="H103" s="238"/>
      <c r="I103" s="238">
        <f>SUM(I104:I114)</f>
        <v>0</v>
      </c>
      <c r="J103" s="238"/>
      <c r="K103" s="238">
        <f>SUM(K104:K114)</f>
        <v>0</v>
      </c>
      <c r="L103" s="238"/>
      <c r="M103" s="238">
        <f>SUM(M104:M114)</f>
        <v>0</v>
      </c>
      <c r="N103" s="237"/>
      <c r="O103" s="237">
        <f>SUM(O104:O114)</f>
        <v>0.23</v>
      </c>
      <c r="P103" s="237"/>
      <c r="Q103" s="237">
        <f>SUM(Q104:Q114)</f>
        <v>0</v>
      </c>
      <c r="R103" s="238"/>
      <c r="S103" s="238"/>
      <c r="T103" s="239"/>
      <c r="U103" s="233"/>
      <c r="V103" s="233">
        <f>SUM(V104:V114)</f>
        <v>0</v>
      </c>
      <c r="W103" s="233"/>
      <c r="X103" s="233"/>
      <c r="Y103" s="233"/>
      <c r="AG103" t="s">
        <v>138</v>
      </c>
    </row>
    <row r="104" spans="1:60" ht="45" outlineLevel="1" x14ac:dyDescent="0.2">
      <c r="A104" s="248">
        <v>86</v>
      </c>
      <c r="B104" s="249" t="s">
        <v>348</v>
      </c>
      <c r="C104" s="258" t="s">
        <v>349</v>
      </c>
      <c r="D104" s="250" t="s">
        <v>193</v>
      </c>
      <c r="E104" s="251">
        <v>1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15</v>
      </c>
      <c r="M104" s="253">
        <f>G104*(1+L104/100)</f>
        <v>0</v>
      </c>
      <c r="N104" s="251">
        <v>0.16500000000000001</v>
      </c>
      <c r="O104" s="251">
        <f>ROUND(E104*N104,2)</f>
        <v>0.17</v>
      </c>
      <c r="P104" s="251">
        <v>0</v>
      </c>
      <c r="Q104" s="251">
        <f>ROUND(E104*P104,2)</f>
        <v>0</v>
      </c>
      <c r="R104" s="253"/>
      <c r="S104" s="253" t="s">
        <v>152</v>
      </c>
      <c r="T104" s="254" t="s">
        <v>153</v>
      </c>
      <c r="U104" s="230">
        <v>0</v>
      </c>
      <c r="V104" s="230">
        <f>ROUND(E104*U104,2)</f>
        <v>0</v>
      </c>
      <c r="W104" s="230"/>
      <c r="X104" s="230" t="s">
        <v>144</v>
      </c>
      <c r="Y104" s="230" t="s">
        <v>145</v>
      </c>
      <c r="Z104" s="210"/>
      <c r="AA104" s="210"/>
      <c r="AB104" s="210"/>
      <c r="AC104" s="210"/>
      <c r="AD104" s="210"/>
      <c r="AE104" s="210"/>
      <c r="AF104" s="210"/>
      <c r="AG104" s="210" t="s">
        <v>180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45" outlineLevel="1" x14ac:dyDescent="0.2">
      <c r="A105" s="248">
        <v>87</v>
      </c>
      <c r="B105" s="249" t="s">
        <v>350</v>
      </c>
      <c r="C105" s="258" t="s">
        <v>351</v>
      </c>
      <c r="D105" s="250" t="s">
        <v>193</v>
      </c>
      <c r="E105" s="251">
        <v>1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15</v>
      </c>
      <c r="M105" s="253">
        <f>G105*(1+L105/100)</f>
        <v>0</v>
      </c>
      <c r="N105" s="251">
        <v>0.06</v>
      </c>
      <c r="O105" s="251">
        <f>ROUND(E105*N105,2)</f>
        <v>0.06</v>
      </c>
      <c r="P105" s="251">
        <v>0</v>
      </c>
      <c r="Q105" s="251">
        <f>ROUND(E105*P105,2)</f>
        <v>0</v>
      </c>
      <c r="R105" s="253"/>
      <c r="S105" s="253" t="s">
        <v>152</v>
      </c>
      <c r="T105" s="254" t="s">
        <v>153</v>
      </c>
      <c r="U105" s="230">
        <v>0</v>
      </c>
      <c r="V105" s="230">
        <f>ROUND(E105*U105,2)</f>
        <v>0</v>
      </c>
      <c r="W105" s="230"/>
      <c r="X105" s="230" t="s">
        <v>144</v>
      </c>
      <c r="Y105" s="230" t="s">
        <v>145</v>
      </c>
      <c r="Z105" s="210"/>
      <c r="AA105" s="210"/>
      <c r="AB105" s="210"/>
      <c r="AC105" s="210"/>
      <c r="AD105" s="210"/>
      <c r="AE105" s="210"/>
      <c r="AF105" s="210"/>
      <c r="AG105" s="210" t="s">
        <v>180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8">
        <v>88</v>
      </c>
      <c r="B106" s="249" t="s">
        <v>352</v>
      </c>
      <c r="C106" s="258" t="s">
        <v>353</v>
      </c>
      <c r="D106" s="250" t="s">
        <v>193</v>
      </c>
      <c r="E106" s="251">
        <v>1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152</v>
      </c>
      <c r="T106" s="254" t="s">
        <v>153</v>
      </c>
      <c r="U106" s="230">
        <v>0</v>
      </c>
      <c r="V106" s="230">
        <f>ROUND(E106*U106,2)</f>
        <v>0</v>
      </c>
      <c r="W106" s="230"/>
      <c r="X106" s="230" t="s">
        <v>144</v>
      </c>
      <c r="Y106" s="230" t="s">
        <v>145</v>
      </c>
      <c r="Z106" s="210"/>
      <c r="AA106" s="210"/>
      <c r="AB106" s="210"/>
      <c r="AC106" s="210"/>
      <c r="AD106" s="210"/>
      <c r="AE106" s="210"/>
      <c r="AF106" s="210"/>
      <c r="AG106" s="210" t="s">
        <v>180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89</v>
      </c>
      <c r="B107" s="249" t="s">
        <v>354</v>
      </c>
      <c r="C107" s="258" t="s">
        <v>355</v>
      </c>
      <c r="D107" s="250" t="s">
        <v>193</v>
      </c>
      <c r="E107" s="251">
        <v>1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15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152</v>
      </c>
      <c r="T107" s="254" t="s">
        <v>153</v>
      </c>
      <c r="U107" s="230">
        <v>0</v>
      </c>
      <c r="V107" s="230">
        <f>ROUND(E107*U107,2)</f>
        <v>0</v>
      </c>
      <c r="W107" s="230"/>
      <c r="X107" s="230" t="s">
        <v>144</v>
      </c>
      <c r="Y107" s="230" t="s">
        <v>145</v>
      </c>
      <c r="Z107" s="210"/>
      <c r="AA107" s="210"/>
      <c r="AB107" s="210"/>
      <c r="AC107" s="210"/>
      <c r="AD107" s="210"/>
      <c r="AE107" s="210"/>
      <c r="AF107" s="210"/>
      <c r="AG107" s="210" t="s">
        <v>180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90</v>
      </c>
      <c r="B108" s="249" t="s">
        <v>356</v>
      </c>
      <c r="C108" s="258" t="s">
        <v>357</v>
      </c>
      <c r="D108" s="250" t="s">
        <v>193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152</v>
      </c>
      <c r="T108" s="254" t="s">
        <v>153</v>
      </c>
      <c r="U108" s="230">
        <v>0</v>
      </c>
      <c r="V108" s="230">
        <f>ROUND(E108*U108,2)</f>
        <v>0</v>
      </c>
      <c r="W108" s="230"/>
      <c r="X108" s="230" t="s">
        <v>144</v>
      </c>
      <c r="Y108" s="230" t="s">
        <v>145</v>
      </c>
      <c r="Z108" s="210"/>
      <c r="AA108" s="210"/>
      <c r="AB108" s="210"/>
      <c r="AC108" s="210"/>
      <c r="AD108" s="210"/>
      <c r="AE108" s="210"/>
      <c r="AF108" s="210"/>
      <c r="AG108" s="210" t="s">
        <v>180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91</v>
      </c>
      <c r="B109" s="249" t="s">
        <v>358</v>
      </c>
      <c r="C109" s="258" t="s">
        <v>359</v>
      </c>
      <c r="D109" s="250" t="s">
        <v>360</v>
      </c>
      <c r="E109" s="251">
        <v>22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152</v>
      </c>
      <c r="T109" s="254" t="s">
        <v>153</v>
      </c>
      <c r="U109" s="230">
        <v>0</v>
      </c>
      <c r="V109" s="230">
        <f>ROUND(E109*U109,2)</f>
        <v>0</v>
      </c>
      <c r="W109" s="230"/>
      <c r="X109" s="230" t="s">
        <v>144</v>
      </c>
      <c r="Y109" s="230" t="s">
        <v>145</v>
      </c>
      <c r="Z109" s="210"/>
      <c r="AA109" s="210"/>
      <c r="AB109" s="210"/>
      <c r="AC109" s="210"/>
      <c r="AD109" s="210"/>
      <c r="AE109" s="210"/>
      <c r="AF109" s="210"/>
      <c r="AG109" s="210" t="s">
        <v>180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92</v>
      </c>
      <c r="B110" s="249" t="s">
        <v>361</v>
      </c>
      <c r="C110" s="258" t="s">
        <v>362</v>
      </c>
      <c r="D110" s="250" t="s">
        <v>313</v>
      </c>
      <c r="E110" s="251">
        <v>0.5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15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152</v>
      </c>
      <c r="T110" s="254" t="s">
        <v>153</v>
      </c>
      <c r="U110" s="230">
        <v>0</v>
      </c>
      <c r="V110" s="230">
        <f>ROUND(E110*U110,2)</f>
        <v>0</v>
      </c>
      <c r="W110" s="230"/>
      <c r="X110" s="230" t="s">
        <v>144</v>
      </c>
      <c r="Y110" s="230" t="s">
        <v>145</v>
      </c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8">
        <v>93</v>
      </c>
      <c r="B111" s="249" t="s">
        <v>363</v>
      </c>
      <c r="C111" s="258" t="s">
        <v>364</v>
      </c>
      <c r="D111" s="250" t="s">
        <v>193</v>
      </c>
      <c r="E111" s="251">
        <v>1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15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152</v>
      </c>
      <c r="T111" s="254" t="s">
        <v>153</v>
      </c>
      <c r="U111" s="230">
        <v>0</v>
      </c>
      <c r="V111" s="230">
        <f>ROUND(E111*U111,2)</f>
        <v>0</v>
      </c>
      <c r="W111" s="230"/>
      <c r="X111" s="230" t="s">
        <v>144</v>
      </c>
      <c r="Y111" s="230" t="s">
        <v>145</v>
      </c>
      <c r="Z111" s="210"/>
      <c r="AA111" s="210"/>
      <c r="AB111" s="210"/>
      <c r="AC111" s="210"/>
      <c r="AD111" s="210"/>
      <c r="AE111" s="210"/>
      <c r="AF111" s="210"/>
      <c r="AG111" s="210" t="s">
        <v>180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94</v>
      </c>
      <c r="B112" s="249" t="s">
        <v>365</v>
      </c>
      <c r="C112" s="258" t="s">
        <v>366</v>
      </c>
      <c r="D112" s="250" t="s">
        <v>193</v>
      </c>
      <c r="E112" s="251">
        <v>1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152</v>
      </c>
      <c r="T112" s="254" t="s">
        <v>153</v>
      </c>
      <c r="U112" s="230">
        <v>0</v>
      </c>
      <c r="V112" s="230">
        <f>ROUND(E112*U112,2)</f>
        <v>0</v>
      </c>
      <c r="W112" s="230"/>
      <c r="X112" s="230" t="s">
        <v>144</v>
      </c>
      <c r="Y112" s="230" t="s">
        <v>145</v>
      </c>
      <c r="Z112" s="210"/>
      <c r="AA112" s="210"/>
      <c r="AB112" s="210"/>
      <c r="AC112" s="210"/>
      <c r="AD112" s="210"/>
      <c r="AE112" s="210"/>
      <c r="AF112" s="210"/>
      <c r="AG112" s="210" t="s">
        <v>180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95</v>
      </c>
      <c r="B113" s="249" t="s">
        <v>367</v>
      </c>
      <c r="C113" s="258" t="s">
        <v>368</v>
      </c>
      <c r="D113" s="250" t="s">
        <v>193</v>
      </c>
      <c r="E113" s="251">
        <v>1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15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152</v>
      </c>
      <c r="T113" s="254" t="s">
        <v>153</v>
      </c>
      <c r="U113" s="230">
        <v>0</v>
      </c>
      <c r="V113" s="230">
        <f>ROUND(E113*U113,2)</f>
        <v>0</v>
      </c>
      <c r="W113" s="230"/>
      <c r="X113" s="230" t="s">
        <v>144</v>
      </c>
      <c r="Y113" s="230" t="s">
        <v>145</v>
      </c>
      <c r="Z113" s="210"/>
      <c r="AA113" s="210"/>
      <c r="AB113" s="210"/>
      <c r="AC113" s="210"/>
      <c r="AD113" s="210"/>
      <c r="AE113" s="210"/>
      <c r="AF113" s="210"/>
      <c r="AG113" s="210" t="s">
        <v>146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8">
        <v>96</v>
      </c>
      <c r="B114" s="249" t="s">
        <v>369</v>
      </c>
      <c r="C114" s="258" t="s">
        <v>370</v>
      </c>
      <c r="D114" s="250" t="s">
        <v>161</v>
      </c>
      <c r="E114" s="251">
        <v>0.22500000000000001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15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152</v>
      </c>
      <c r="T114" s="254" t="s">
        <v>153</v>
      </c>
      <c r="U114" s="230">
        <v>0</v>
      </c>
      <c r="V114" s="230">
        <f>ROUND(E114*U114,2)</f>
        <v>0</v>
      </c>
      <c r="W114" s="230"/>
      <c r="X114" s="230" t="s">
        <v>144</v>
      </c>
      <c r="Y114" s="230" t="s">
        <v>145</v>
      </c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4" t="s">
        <v>137</v>
      </c>
      <c r="B115" s="235" t="s">
        <v>96</v>
      </c>
      <c r="C115" s="255" t="s">
        <v>97</v>
      </c>
      <c r="D115" s="236"/>
      <c r="E115" s="237"/>
      <c r="F115" s="238"/>
      <c r="G115" s="238">
        <f>SUMIF(AG116:AG121,"&lt;&gt;NOR",G116:G121)</f>
        <v>0</v>
      </c>
      <c r="H115" s="238"/>
      <c r="I115" s="238">
        <f>SUM(I116:I121)</f>
        <v>0</v>
      </c>
      <c r="J115" s="238"/>
      <c r="K115" s="238">
        <f>SUM(K116:K121)</f>
        <v>0</v>
      </c>
      <c r="L115" s="238"/>
      <c r="M115" s="238">
        <f>SUM(M116:M121)</f>
        <v>0</v>
      </c>
      <c r="N115" s="237"/>
      <c r="O115" s="237">
        <f>SUM(O116:O121)</f>
        <v>0.1</v>
      </c>
      <c r="P115" s="237"/>
      <c r="Q115" s="237">
        <f>SUM(Q116:Q121)</f>
        <v>0</v>
      </c>
      <c r="R115" s="238"/>
      <c r="S115" s="238"/>
      <c r="T115" s="239"/>
      <c r="U115" s="233"/>
      <c r="V115" s="233">
        <f>SUM(V116:V121)</f>
        <v>0</v>
      </c>
      <c r="W115" s="233"/>
      <c r="X115" s="233"/>
      <c r="Y115" s="233"/>
      <c r="AG115" t="s">
        <v>138</v>
      </c>
    </row>
    <row r="116" spans="1:60" ht="22.5" outlineLevel="1" x14ac:dyDescent="0.2">
      <c r="A116" s="248">
        <v>97</v>
      </c>
      <c r="B116" s="249" t="s">
        <v>371</v>
      </c>
      <c r="C116" s="258" t="s">
        <v>372</v>
      </c>
      <c r="D116" s="250" t="s">
        <v>193</v>
      </c>
      <c r="E116" s="251">
        <v>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15</v>
      </c>
      <c r="M116" s="253">
        <f>G116*(1+L116/100)</f>
        <v>0</v>
      </c>
      <c r="N116" s="251">
        <v>0.1027</v>
      </c>
      <c r="O116" s="251">
        <f>ROUND(E116*N116,2)</f>
        <v>0.1</v>
      </c>
      <c r="P116" s="251">
        <v>0</v>
      </c>
      <c r="Q116" s="251">
        <f>ROUND(E116*P116,2)</f>
        <v>0</v>
      </c>
      <c r="R116" s="253"/>
      <c r="S116" s="253" t="s">
        <v>152</v>
      </c>
      <c r="T116" s="254" t="s">
        <v>153</v>
      </c>
      <c r="U116" s="230">
        <v>0</v>
      </c>
      <c r="V116" s="230">
        <f>ROUND(E116*U116,2)</f>
        <v>0</v>
      </c>
      <c r="W116" s="230"/>
      <c r="X116" s="230" t="s">
        <v>144</v>
      </c>
      <c r="Y116" s="230" t="s">
        <v>145</v>
      </c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98</v>
      </c>
      <c r="B117" s="249" t="s">
        <v>373</v>
      </c>
      <c r="C117" s="258" t="s">
        <v>374</v>
      </c>
      <c r="D117" s="250" t="s">
        <v>193</v>
      </c>
      <c r="E117" s="251">
        <v>1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15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152</v>
      </c>
      <c r="T117" s="254" t="s">
        <v>153</v>
      </c>
      <c r="U117" s="230">
        <v>0</v>
      </c>
      <c r="V117" s="230">
        <f>ROUND(E117*U117,2)</f>
        <v>0</v>
      </c>
      <c r="W117" s="230"/>
      <c r="X117" s="230" t="s">
        <v>144</v>
      </c>
      <c r="Y117" s="230" t="s">
        <v>145</v>
      </c>
      <c r="Z117" s="210"/>
      <c r="AA117" s="210"/>
      <c r="AB117" s="210"/>
      <c r="AC117" s="210"/>
      <c r="AD117" s="210"/>
      <c r="AE117" s="210"/>
      <c r="AF117" s="210"/>
      <c r="AG117" s="210" t="s">
        <v>180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8">
        <v>99</v>
      </c>
      <c r="B118" s="249" t="s">
        <v>375</v>
      </c>
      <c r="C118" s="258" t="s">
        <v>376</v>
      </c>
      <c r="D118" s="250" t="s">
        <v>208</v>
      </c>
      <c r="E118" s="251">
        <v>1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15</v>
      </c>
      <c r="M118" s="253">
        <f>G118*(1+L118/100)</f>
        <v>0</v>
      </c>
      <c r="N118" s="251">
        <v>2.7200000000000002E-3</v>
      </c>
      <c r="O118" s="251">
        <f>ROUND(E118*N118,2)</f>
        <v>0</v>
      </c>
      <c r="P118" s="251">
        <v>0</v>
      </c>
      <c r="Q118" s="251">
        <f>ROUND(E118*P118,2)</f>
        <v>0</v>
      </c>
      <c r="R118" s="253"/>
      <c r="S118" s="253" t="s">
        <v>152</v>
      </c>
      <c r="T118" s="254" t="s">
        <v>153</v>
      </c>
      <c r="U118" s="230">
        <v>0</v>
      </c>
      <c r="V118" s="230">
        <f>ROUND(E118*U118,2)</f>
        <v>0</v>
      </c>
      <c r="W118" s="230"/>
      <c r="X118" s="230" t="s">
        <v>144</v>
      </c>
      <c r="Y118" s="230" t="s">
        <v>145</v>
      </c>
      <c r="Z118" s="210"/>
      <c r="AA118" s="210"/>
      <c r="AB118" s="210"/>
      <c r="AC118" s="210"/>
      <c r="AD118" s="210"/>
      <c r="AE118" s="210"/>
      <c r="AF118" s="210"/>
      <c r="AG118" s="210" t="s">
        <v>180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8">
        <v>100</v>
      </c>
      <c r="B119" s="249" t="s">
        <v>377</v>
      </c>
      <c r="C119" s="258" t="s">
        <v>378</v>
      </c>
      <c r="D119" s="250" t="s">
        <v>193</v>
      </c>
      <c r="E119" s="251">
        <v>1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15</v>
      </c>
      <c r="M119" s="253">
        <f>G119*(1+L119/100)</f>
        <v>0</v>
      </c>
      <c r="N119" s="251">
        <v>6.8000000000000005E-4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152</v>
      </c>
      <c r="T119" s="254" t="s">
        <v>153</v>
      </c>
      <c r="U119" s="230">
        <v>0</v>
      </c>
      <c r="V119" s="230">
        <f>ROUND(E119*U119,2)</f>
        <v>0</v>
      </c>
      <c r="W119" s="230"/>
      <c r="X119" s="230" t="s">
        <v>144</v>
      </c>
      <c r="Y119" s="230" t="s">
        <v>145</v>
      </c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8">
        <v>101</v>
      </c>
      <c r="B120" s="249" t="s">
        <v>379</v>
      </c>
      <c r="C120" s="258" t="s">
        <v>380</v>
      </c>
      <c r="D120" s="250" t="s">
        <v>208</v>
      </c>
      <c r="E120" s="251">
        <v>1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15</v>
      </c>
      <c r="M120" s="253">
        <f>G120*(1+L120/100)</f>
        <v>0</v>
      </c>
      <c r="N120" s="251">
        <v>3.2799999999999999E-3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152</v>
      </c>
      <c r="T120" s="254" t="s">
        <v>153</v>
      </c>
      <c r="U120" s="230">
        <v>0</v>
      </c>
      <c r="V120" s="230">
        <f>ROUND(E120*U120,2)</f>
        <v>0</v>
      </c>
      <c r="W120" s="230"/>
      <c r="X120" s="230" t="s">
        <v>144</v>
      </c>
      <c r="Y120" s="230" t="s">
        <v>145</v>
      </c>
      <c r="Z120" s="210"/>
      <c r="AA120" s="210"/>
      <c r="AB120" s="210"/>
      <c r="AC120" s="210"/>
      <c r="AD120" s="210"/>
      <c r="AE120" s="210"/>
      <c r="AF120" s="210"/>
      <c r="AG120" s="210" t="s">
        <v>180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8">
        <v>102</v>
      </c>
      <c r="B121" s="249" t="s">
        <v>381</v>
      </c>
      <c r="C121" s="258" t="s">
        <v>382</v>
      </c>
      <c r="D121" s="250" t="s">
        <v>161</v>
      </c>
      <c r="E121" s="251">
        <v>0.109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15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152</v>
      </c>
      <c r="T121" s="254" t="s">
        <v>153</v>
      </c>
      <c r="U121" s="230">
        <v>0</v>
      </c>
      <c r="V121" s="230">
        <f>ROUND(E121*U121,2)</f>
        <v>0</v>
      </c>
      <c r="W121" s="230"/>
      <c r="X121" s="230" t="s">
        <v>144</v>
      </c>
      <c r="Y121" s="230" t="s">
        <v>145</v>
      </c>
      <c r="Z121" s="210"/>
      <c r="AA121" s="210"/>
      <c r="AB121" s="210"/>
      <c r="AC121" s="210"/>
      <c r="AD121" s="210"/>
      <c r="AE121" s="210"/>
      <c r="AF121" s="210"/>
      <c r="AG121" s="210" t="s">
        <v>180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34" t="s">
        <v>137</v>
      </c>
      <c r="B122" s="235" t="s">
        <v>98</v>
      </c>
      <c r="C122" s="255" t="s">
        <v>99</v>
      </c>
      <c r="D122" s="236"/>
      <c r="E122" s="237"/>
      <c r="F122" s="238"/>
      <c r="G122" s="238">
        <f>SUMIF(AG123:AG128,"&lt;&gt;NOR",G123:G128)</f>
        <v>0</v>
      </c>
      <c r="H122" s="238"/>
      <c r="I122" s="238">
        <f>SUM(I123:I128)</f>
        <v>0</v>
      </c>
      <c r="J122" s="238"/>
      <c r="K122" s="238">
        <f>SUM(K123:K128)</f>
        <v>0</v>
      </c>
      <c r="L122" s="238"/>
      <c r="M122" s="238">
        <f>SUM(M123:M128)</f>
        <v>0</v>
      </c>
      <c r="N122" s="237"/>
      <c r="O122" s="237">
        <f>SUM(O123:O128)</f>
        <v>0.01</v>
      </c>
      <c r="P122" s="237"/>
      <c r="Q122" s="237">
        <f>SUM(Q123:Q128)</f>
        <v>0</v>
      </c>
      <c r="R122" s="238"/>
      <c r="S122" s="238"/>
      <c r="T122" s="239"/>
      <c r="U122" s="233"/>
      <c r="V122" s="233">
        <f>SUM(V123:V128)</f>
        <v>0</v>
      </c>
      <c r="W122" s="233"/>
      <c r="X122" s="233"/>
      <c r="Y122" s="233"/>
      <c r="AG122" t="s">
        <v>138</v>
      </c>
    </row>
    <row r="123" spans="1:60" outlineLevel="1" x14ac:dyDescent="0.2">
      <c r="A123" s="248">
        <v>103</v>
      </c>
      <c r="B123" s="249" t="s">
        <v>383</v>
      </c>
      <c r="C123" s="258" t="s">
        <v>384</v>
      </c>
      <c r="D123" s="250" t="s">
        <v>193</v>
      </c>
      <c r="E123" s="251">
        <v>3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15</v>
      </c>
      <c r="M123" s="253">
        <f>G123*(1+L123/100)</f>
        <v>0</v>
      </c>
      <c r="N123" s="251">
        <v>1.6299999999999999E-3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152</v>
      </c>
      <c r="T123" s="254" t="s">
        <v>153</v>
      </c>
      <c r="U123" s="230">
        <v>0</v>
      </c>
      <c r="V123" s="230">
        <f>ROUND(E123*U123,2)</f>
        <v>0</v>
      </c>
      <c r="W123" s="230"/>
      <c r="X123" s="230" t="s">
        <v>144</v>
      </c>
      <c r="Y123" s="230" t="s">
        <v>145</v>
      </c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8">
        <v>104</v>
      </c>
      <c r="B124" s="249" t="s">
        <v>385</v>
      </c>
      <c r="C124" s="258" t="s">
        <v>386</v>
      </c>
      <c r="D124" s="250" t="s">
        <v>179</v>
      </c>
      <c r="E124" s="251">
        <v>4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7.1000000000000002E-4</v>
      </c>
      <c r="O124" s="251">
        <f>ROUND(E124*N124,2)</f>
        <v>0</v>
      </c>
      <c r="P124" s="251">
        <v>0</v>
      </c>
      <c r="Q124" s="251">
        <f>ROUND(E124*P124,2)</f>
        <v>0</v>
      </c>
      <c r="R124" s="253"/>
      <c r="S124" s="253" t="s">
        <v>152</v>
      </c>
      <c r="T124" s="254" t="s">
        <v>153</v>
      </c>
      <c r="U124" s="230">
        <v>0</v>
      </c>
      <c r="V124" s="230">
        <f>ROUND(E124*U124,2)</f>
        <v>0</v>
      </c>
      <c r="W124" s="230"/>
      <c r="X124" s="230" t="s">
        <v>144</v>
      </c>
      <c r="Y124" s="230" t="s">
        <v>145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8">
        <v>105</v>
      </c>
      <c r="B125" s="249" t="s">
        <v>387</v>
      </c>
      <c r="C125" s="258" t="s">
        <v>388</v>
      </c>
      <c r="D125" s="250" t="s">
        <v>179</v>
      </c>
      <c r="E125" s="251">
        <v>6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1.25E-3</v>
      </c>
      <c r="O125" s="251">
        <f>ROUND(E125*N125,2)</f>
        <v>0.01</v>
      </c>
      <c r="P125" s="251">
        <v>0</v>
      </c>
      <c r="Q125" s="251">
        <f>ROUND(E125*P125,2)</f>
        <v>0</v>
      </c>
      <c r="R125" s="253"/>
      <c r="S125" s="253" t="s">
        <v>152</v>
      </c>
      <c r="T125" s="254" t="s">
        <v>153</v>
      </c>
      <c r="U125" s="230">
        <v>0</v>
      </c>
      <c r="V125" s="230">
        <f>ROUND(E125*U125,2)</f>
        <v>0</v>
      </c>
      <c r="W125" s="230"/>
      <c r="X125" s="230" t="s">
        <v>144</v>
      </c>
      <c r="Y125" s="230" t="s">
        <v>145</v>
      </c>
      <c r="Z125" s="210"/>
      <c r="AA125" s="210"/>
      <c r="AB125" s="210"/>
      <c r="AC125" s="210"/>
      <c r="AD125" s="210"/>
      <c r="AE125" s="210"/>
      <c r="AF125" s="210"/>
      <c r="AG125" s="210" t="s">
        <v>180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8">
        <v>106</v>
      </c>
      <c r="B126" s="249" t="s">
        <v>389</v>
      </c>
      <c r="C126" s="258" t="s">
        <v>390</v>
      </c>
      <c r="D126" s="250" t="s">
        <v>179</v>
      </c>
      <c r="E126" s="251">
        <v>4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1.2E-4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152</v>
      </c>
      <c r="T126" s="254" t="s">
        <v>153</v>
      </c>
      <c r="U126" s="230">
        <v>0</v>
      </c>
      <c r="V126" s="230">
        <f>ROUND(E126*U126,2)</f>
        <v>0</v>
      </c>
      <c r="W126" s="230"/>
      <c r="X126" s="230" t="s">
        <v>144</v>
      </c>
      <c r="Y126" s="230" t="s">
        <v>145</v>
      </c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48">
        <v>107</v>
      </c>
      <c r="B127" s="249" t="s">
        <v>391</v>
      </c>
      <c r="C127" s="258" t="s">
        <v>392</v>
      </c>
      <c r="D127" s="250" t="s">
        <v>179</v>
      </c>
      <c r="E127" s="251">
        <v>6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2.4000000000000001E-4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152</v>
      </c>
      <c r="T127" s="254" t="s">
        <v>153</v>
      </c>
      <c r="U127" s="230">
        <v>0</v>
      </c>
      <c r="V127" s="230">
        <f>ROUND(E127*U127,2)</f>
        <v>0</v>
      </c>
      <c r="W127" s="230"/>
      <c r="X127" s="230" t="s">
        <v>144</v>
      </c>
      <c r="Y127" s="230" t="s">
        <v>145</v>
      </c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8">
        <v>108</v>
      </c>
      <c r="B128" s="249" t="s">
        <v>393</v>
      </c>
      <c r="C128" s="258" t="s">
        <v>394</v>
      </c>
      <c r="D128" s="250" t="s">
        <v>161</v>
      </c>
      <c r="E128" s="251">
        <v>1.7000000000000001E-2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15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152</v>
      </c>
      <c r="T128" s="254" t="s">
        <v>153</v>
      </c>
      <c r="U128" s="230">
        <v>0</v>
      </c>
      <c r="V128" s="230">
        <f>ROUND(E128*U128,2)</f>
        <v>0</v>
      </c>
      <c r="W128" s="230"/>
      <c r="X128" s="230" t="s">
        <v>144</v>
      </c>
      <c r="Y128" s="230" t="s">
        <v>145</v>
      </c>
      <c r="Z128" s="210"/>
      <c r="AA128" s="210"/>
      <c r="AB128" s="210"/>
      <c r="AC128" s="210"/>
      <c r="AD128" s="210"/>
      <c r="AE128" s="210"/>
      <c r="AF128" s="210"/>
      <c r="AG128" s="210" t="s">
        <v>180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137</v>
      </c>
      <c r="B129" s="235" t="s">
        <v>100</v>
      </c>
      <c r="C129" s="255" t="s">
        <v>101</v>
      </c>
      <c r="D129" s="236"/>
      <c r="E129" s="237"/>
      <c r="F129" s="238"/>
      <c r="G129" s="238">
        <f>SUMIF(AG130:AG140,"&lt;&gt;NOR",G130:G140)</f>
        <v>0</v>
      </c>
      <c r="H129" s="238"/>
      <c r="I129" s="238">
        <f>SUM(I130:I140)</f>
        <v>0</v>
      </c>
      <c r="J129" s="238"/>
      <c r="K129" s="238">
        <f>SUM(K130:K140)</f>
        <v>0</v>
      </c>
      <c r="L129" s="238"/>
      <c r="M129" s="238">
        <f>SUM(M130:M140)</f>
        <v>0</v>
      </c>
      <c r="N129" s="237"/>
      <c r="O129" s="237">
        <f>SUM(O130:O140)</f>
        <v>0</v>
      </c>
      <c r="P129" s="237"/>
      <c r="Q129" s="237">
        <f>SUM(Q130:Q140)</f>
        <v>0</v>
      </c>
      <c r="R129" s="238"/>
      <c r="S129" s="238"/>
      <c r="T129" s="239"/>
      <c r="U129" s="233"/>
      <c r="V129" s="233">
        <f>SUM(V130:V140)</f>
        <v>0</v>
      </c>
      <c r="W129" s="233"/>
      <c r="X129" s="233"/>
      <c r="Y129" s="233"/>
      <c r="AG129" t="s">
        <v>138</v>
      </c>
    </row>
    <row r="130" spans="1:60" outlineLevel="1" x14ac:dyDescent="0.2">
      <c r="A130" s="248">
        <v>109</v>
      </c>
      <c r="B130" s="249" t="s">
        <v>395</v>
      </c>
      <c r="C130" s="258" t="s">
        <v>396</v>
      </c>
      <c r="D130" s="250" t="s">
        <v>193</v>
      </c>
      <c r="E130" s="251">
        <v>1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15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152</v>
      </c>
      <c r="T130" s="254" t="s">
        <v>153</v>
      </c>
      <c r="U130" s="230">
        <v>0</v>
      </c>
      <c r="V130" s="230">
        <f>ROUND(E130*U130,2)</f>
        <v>0</v>
      </c>
      <c r="W130" s="230"/>
      <c r="X130" s="230" t="s">
        <v>144</v>
      </c>
      <c r="Y130" s="230" t="s">
        <v>145</v>
      </c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110</v>
      </c>
      <c r="B131" s="249" t="s">
        <v>397</v>
      </c>
      <c r="C131" s="258" t="s">
        <v>398</v>
      </c>
      <c r="D131" s="250" t="s">
        <v>193</v>
      </c>
      <c r="E131" s="251">
        <v>6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15</v>
      </c>
      <c r="M131" s="253">
        <f>G131*(1+L131/100)</f>
        <v>0</v>
      </c>
      <c r="N131" s="251">
        <v>3.0000000000000001E-5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152</v>
      </c>
      <c r="T131" s="254" t="s">
        <v>153</v>
      </c>
      <c r="U131" s="230">
        <v>0</v>
      </c>
      <c r="V131" s="230">
        <f>ROUND(E131*U131,2)</f>
        <v>0</v>
      </c>
      <c r="W131" s="230"/>
      <c r="X131" s="230" t="s">
        <v>144</v>
      </c>
      <c r="Y131" s="230" t="s">
        <v>145</v>
      </c>
      <c r="Z131" s="210"/>
      <c r="AA131" s="210"/>
      <c r="AB131" s="210"/>
      <c r="AC131" s="210"/>
      <c r="AD131" s="210"/>
      <c r="AE131" s="210"/>
      <c r="AF131" s="210"/>
      <c r="AG131" s="210" t="s">
        <v>180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111</v>
      </c>
      <c r="B132" s="249" t="s">
        <v>399</v>
      </c>
      <c r="C132" s="258" t="s">
        <v>400</v>
      </c>
      <c r="D132" s="250" t="s">
        <v>193</v>
      </c>
      <c r="E132" s="251">
        <v>4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15</v>
      </c>
      <c r="M132" s="253">
        <f>G132*(1+L132/100)</f>
        <v>0</v>
      </c>
      <c r="N132" s="251">
        <v>1E-4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152</v>
      </c>
      <c r="T132" s="254" t="s">
        <v>153</v>
      </c>
      <c r="U132" s="230">
        <v>0</v>
      </c>
      <c r="V132" s="230">
        <f>ROUND(E132*U132,2)</f>
        <v>0</v>
      </c>
      <c r="W132" s="230"/>
      <c r="X132" s="230" t="s">
        <v>144</v>
      </c>
      <c r="Y132" s="230" t="s">
        <v>145</v>
      </c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112</v>
      </c>
      <c r="B133" s="249" t="s">
        <v>401</v>
      </c>
      <c r="C133" s="258" t="s">
        <v>402</v>
      </c>
      <c r="D133" s="250" t="s">
        <v>193</v>
      </c>
      <c r="E133" s="251">
        <v>4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15</v>
      </c>
      <c r="M133" s="253">
        <f>G133*(1+L133/100)</f>
        <v>0</v>
      </c>
      <c r="N133" s="251">
        <v>1.3999999999999999E-4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152</v>
      </c>
      <c r="T133" s="254" t="s">
        <v>153</v>
      </c>
      <c r="U133" s="230">
        <v>0</v>
      </c>
      <c r="V133" s="230">
        <f>ROUND(E133*U133,2)</f>
        <v>0</v>
      </c>
      <c r="W133" s="230"/>
      <c r="X133" s="230" t="s">
        <v>144</v>
      </c>
      <c r="Y133" s="230" t="s">
        <v>145</v>
      </c>
      <c r="Z133" s="210"/>
      <c r="AA133" s="210"/>
      <c r="AB133" s="210"/>
      <c r="AC133" s="210"/>
      <c r="AD133" s="210"/>
      <c r="AE133" s="210"/>
      <c r="AF133" s="210"/>
      <c r="AG133" s="210" t="s">
        <v>180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8">
        <v>113</v>
      </c>
      <c r="B134" s="249" t="s">
        <v>403</v>
      </c>
      <c r="C134" s="258" t="s">
        <v>404</v>
      </c>
      <c r="D134" s="250" t="s">
        <v>193</v>
      </c>
      <c r="E134" s="251">
        <v>3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15</v>
      </c>
      <c r="M134" s="253">
        <f>G134*(1+L134/100)</f>
        <v>0</v>
      </c>
      <c r="N134" s="251">
        <v>2.3000000000000001E-4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152</v>
      </c>
      <c r="T134" s="254" t="s">
        <v>153</v>
      </c>
      <c r="U134" s="230">
        <v>0</v>
      </c>
      <c r="V134" s="230">
        <f>ROUND(E134*U134,2)</f>
        <v>0</v>
      </c>
      <c r="W134" s="230"/>
      <c r="X134" s="230" t="s">
        <v>144</v>
      </c>
      <c r="Y134" s="230" t="s">
        <v>145</v>
      </c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114</v>
      </c>
      <c r="B135" s="249" t="s">
        <v>405</v>
      </c>
      <c r="C135" s="258" t="s">
        <v>406</v>
      </c>
      <c r="D135" s="250" t="s">
        <v>193</v>
      </c>
      <c r="E135" s="251">
        <v>4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15</v>
      </c>
      <c r="M135" s="253">
        <f>G135*(1+L135/100)</f>
        <v>0</v>
      </c>
      <c r="N135" s="251">
        <v>4.4000000000000002E-4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152</v>
      </c>
      <c r="T135" s="254" t="s">
        <v>153</v>
      </c>
      <c r="U135" s="230">
        <v>0</v>
      </c>
      <c r="V135" s="230">
        <f>ROUND(E135*U135,2)</f>
        <v>0</v>
      </c>
      <c r="W135" s="230"/>
      <c r="X135" s="230" t="s">
        <v>144</v>
      </c>
      <c r="Y135" s="230" t="s">
        <v>145</v>
      </c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8">
        <v>115</v>
      </c>
      <c r="B136" s="249" t="s">
        <v>407</v>
      </c>
      <c r="C136" s="258" t="s">
        <v>408</v>
      </c>
      <c r="D136" s="250" t="s">
        <v>193</v>
      </c>
      <c r="E136" s="251">
        <v>3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15</v>
      </c>
      <c r="M136" s="253">
        <f>G136*(1+L136/100)</f>
        <v>0</v>
      </c>
      <c r="N136" s="251">
        <v>1.8000000000000001E-4</v>
      </c>
      <c r="O136" s="251">
        <f>ROUND(E136*N136,2)</f>
        <v>0</v>
      </c>
      <c r="P136" s="251">
        <v>0</v>
      </c>
      <c r="Q136" s="251">
        <f>ROUND(E136*P136,2)</f>
        <v>0</v>
      </c>
      <c r="R136" s="253"/>
      <c r="S136" s="253" t="s">
        <v>152</v>
      </c>
      <c r="T136" s="254" t="s">
        <v>153</v>
      </c>
      <c r="U136" s="230">
        <v>0</v>
      </c>
      <c r="V136" s="230">
        <f>ROUND(E136*U136,2)</f>
        <v>0</v>
      </c>
      <c r="W136" s="230"/>
      <c r="X136" s="230" t="s">
        <v>144</v>
      </c>
      <c r="Y136" s="230" t="s">
        <v>145</v>
      </c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8">
        <v>116</v>
      </c>
      <c r="B137" s="249" t="s">
        <v>409</v>
      </c>
      <c r="C137" s="258" t="s">
        <v>410</v>
      </c>
      <c r="D137" s="250" t="s">
        <v>193</v>
      </c>
      <c r="E137" s="251">
        <v>1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15</v>
      </c>
      <c r="M137" s="253">
        <f>G137*(1+L137/100)</f>
        <v>0</v>
      </c>
      <c r="N137" s="251">
        <v>5.6999999999999998E-4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152</v>
      </c>
      <c r="T137" s="254" t="s">
        <v>153</v>
      </c>
      <c r="U137" s="230">
        <v>0</v>
      </c>
      <c r="V137" s="230">
        <f>ROUND(E137*U137,2)</f>
        <v>0</v>
      </c>
      <c r="W137" s="230"/>
      <c r="X137" s="230" t="s">
        <v>144</v>
      </c>
      <c r="Y137" s="230" t="s">
        <v>145</v>
      </c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8">
        <v>117</v>
      </c>
      <c r="B138" s="249" t="s">
        <v>411</v>
      </c>
      <c r="C138" s="258" t="s">
        <v>412</v>
      </c>
      <c r="D138" s="250" t="s">
        <v>193</v>
      </c>
      <c r="E138" s="251">
        <v>2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15</v>
      </c>
      <c r="M138" s="253">
        <f>G138*(1+L138/100)</f>
        <v>0</v>
      </c>
      <c r="N138" s="251">
        <v>3.4000000000000002E-4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152</v>
      </c>
      <c r="T138" s="254" t="s">
        <v>153</v>
      </c>
      <c r="U138" s="230">
        <v>0</v>
      </c>
      <c r="V138" s="230">
        <f>ROUND(E138*U138,2)</f>
        <v>0</v>
      </c>
      <c r="W138" s="230"/>
      <c r="X138" s="230" t="s">
        <v>144</v>
      </c>
      <c r="Y138" s="230" t="s">
        <v>145</v>
      </c>
      <c r="Z138" s="210"/>
      <c r="AA138" s="210"/>
      <c r="AB138" s="210"/>
      <c r="AC138" s="210"/>
      <c r="AD138" s="210"/>
      <c r="AE138" s="210"/>
      <c r="AF138" s="210"/>
      <c r="AG138" s="210" t="s">
        <v>180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8">
        <v>118</v>
      </c>
      <c r="B139" s="249" t="s">
        <v>413</v>
      </c>
      <c r="C139" s="258" t="s">
        <v>414</v>
      </c>
      <c r="D139" s="250" t="s">
        <v>193</v>
      </c>
      <c r="E139" s="251">
        <v>3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15</v>
      </c>
      <c r="M139" s="253">
        <f>G139*(1+L139/100)</f>
        <v>0</v>
      </c>
      <c r="N139" s="251">
        <v>5.0000000000000001E-4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152</v>
      </c>
      <c r="T139" s="254" t="s">
        <v>153</v>
      </c>
      <c r="U139" s="230">
        <v>0</v>
      </c>
      <c r="V139" s="230">
        <f>ROUND(E139*U139,2)</f>
        <v>0</v>
      </c>
      <c r="W139" s="230"/>
      <c r="X139" s="230" t="s">
        <v>144</v>
      </c>
      <c r="Y139" s="230" t="s">
        <v>145</v>
      </c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8">
        <v>119</v>
      </c>
      <c r="B140" s="249" t="s">
        <v>415</v>
      </c>
      <c r="C140" s="258" t="s">
        <v>416</v>
      </c>
      <c r="D140" s="250" t="s">
        <v>161</v>
      </c>
      <c r="E140" s="251">
        <v>7.0000000000000001E-3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15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/>
      <c r="S140" s="253" t="s">
        <v>152</v>
      </c>
      <c r="T140" s="254" t="s">
        <v>153</v>
      </c>
      <c r="U140" s="230">
        <v>0</v>
      </c>
      <c r="V140" s="230">
        <f>ROUND(E140*U140,2)</f>
        <v>0</v>
      </c>
      <c r="W140" s="230"/>
      <c r="X140" s="230" t="s">
        <v>144</v>
      </c>
      <c r="Y140" s="230" t="s">
        <v>145</v>
      </c>
      <c r="Z140" s="210"/>
      <c r="AA140" s="210"/>
      <c r="AB140" s="210"/>
      <c r="AC140" s="210"/>
      <c r="AD140" s="210"/>
      <c r="AE140" s="210"/>
      <c r="AF140" s="210"/>
      <c r="AG140" s="210" t="s">
        <v>180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4" t="s">
        <v>137</v>
      </c>
      <c r="B141" s="235" t="s">
        <v>102</v>
      </c>
      <c r="C141" s="255" t="s">
        <v>103</v>
      </c>
      <c r="D141" s="236"/>
      <c r="E141" s="237"/>
      <c r="F141" s="238"/>
      <c r="G141" s="238">
        <f>SUMIF(AG142:AG153,"&lt;&gt;NOR",G142:G153)</f>
        <v>0</v>
      </c>
      <c r="H141" s="238"/>
      <c r="I141" s="238">
        <f>SUM(I142:I153)</f>
        <v>0</v>
      </c>
      <c r="J141" s="238"/>
      <c r="K141" s="238">
        <f>SUM(K142:K153)</f>
        <v>0</v>
      </c>
      <c r="L141" s="238"/>
      <c r="M141" s="238">
        <f>SUM(M142:M153)</f>
        <v>0</v>
      </c>
      <c r="N141" s="237"/>
      <c r="O141" s="237">
        <f>SUM(O142:O153)</f>
        <v>3.92</v>
      </c>
      <c r="P141" s="237"/>
      <c r="Q141" s="237">
        <f>SUM(Q142:Q153)</f>
        <v>0</v>
      </c>
      <c r="R141" s="238"/>
      <c r="S141" s="238"/>
      <c r="T141" s="239"/>
      <c r="U141" s="233"/>
      <c r="V141" s="233">
        <f>SUM(V142:V153)</f>
        <v>34.629999999999995</v>
      </c>
      <c r="W141" s="233"/>
      <c r="X141" s="233"/>
      <c r="Y141" s="233"/>
      <c r="AG141" t="s">
        <v>138</v>
      </c>
    </row>
    <row r="142" spans="1:60" outlineLevel="1" x14ac:dyDescent="0.2">
      <c r="A142" s="241">
        <v>120</v>
      </c>
      <c r="B142" s="242" t="s">
        <v>417</v>
      </c>
      <c r="C142" s="256" t="s">
        <v>418</v>
      </c>
      <c r="D142" s="243" t="s">
        <v>419</v>
      </c>
      <c r="E142" s="244">
        <v>5.4603999999999999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15</v>
      </c>
      <c r="M142" s="246">
        <f>G142*(1+L142/100)</f>
        <v>0</v>
      </c>
      <c r="N142" s="244">
        <v>2.9499999999999999E-3</v>
      </c>
      <c r="O142" s="244">
        <f>ROUND(E142*N142,2)</f>
        <v>0.02</v>
      </c>
      <c r="P142" s="244">
        <v>0</v>
      </c>
      <c r="Q142" s="244">
        <f>ROUND(E142*P142,2)</f>
        <v>0</v>
      </c>
      <c r="R142" s="246"/>
      <c r="S142" s="246" t="s">
        <v>142</v>
      </c>
      <c r="T142" s="247" t="s">
        <v>143</v>
      </c>
      <c r="U142" s="230">
        <v>0</v>
      </c>
      <c r="V142" s="230">
        <f>ROUND(E142*U142,2)</f>
        <v>0</v>
      </c>
      <c r="W142" s="230"/>
      <c r="X142" s="230" t="s">
        <v>144</v>
      </c>
      <c r="Y142" s="230" t="s">
        <v>145</v>
      </c>
      <c r="Z142" s="210"/>
      <c r="AA142" s="210"/>
      <c r="AB142" s="210"/>
      <c r="AC142" s="210"/>
      <c r="AD142" s="210"/>
      <c r="AE142" s="210"/>
      <c r="AF142" s="210"/>
      <c r="AG142" s="210" t="s">
        <v>146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7" t="s">
        <v>503</v>
      </c>
      <c r="D143" s="231"/>
      <c r="E143" s="232">
        <v>0.82799999999999996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57" t="s">
        <v>504</v>
      </c>
      <c r="D144" s="231"/>
      <c r="E144" s="232">
        <v>4.6323999999999996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8">
        <v>121</v>
      </c>
      <c r="B145" s="249" t="s">
        <v>422</v>
      </c>
      <c r="C145" s="258" t="s">
        <v>423</v>
      </c>
      <c r="D145" s="250" t="s">
        <v>141</v>
      </c>
      <c r="E145" s="251">
        <v>171.57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15</v>
      </c>
      <c r="M145" s="253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3"/>
      <c r="S145" s="253" t="s">
        <v>142</v>
      </c>
      <c r="T145" s="254" t="s">
        <v>143</v>
      </c>
      <c r="U145" s="230">
        <v>0.16200000000000001</v>
      </c>
      <c r="V145" s="230">
        <f>ROUND(E145*U145,2)</f>
        <v>27.79</v>
      </c>
      <c r="W145" s="230"/>
      <c r="X145" s="230" t="s">
        <v>144</v>
      </c>
      <c r="Y145" s="230" t="s">
        <v>145</v>
      </c>
      <c r="Z145" s="210"/>
      <c r="AA145" s="210"/>
      <c r="AB145" s="210"/>
      <c r="AC145" s="210"/>
      <c r="AD145" s="210"/>
      <c r="AE145" s="210"/>
      <c r="AF145" s="210"/>
      <c r="AG145" s="210" t="s">
        <v>146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1">
        <v>122</v>
      </c>
      <c r="B146" s="242" t="s">
        <v>424</v>
      </c>
      <c r="C146" s="256" t="s">
        <v>425</v>
      </c>
      <c r="D146" s="243" t="s">
        <v>141</v>
      </c>
      <c r="E146" s="244">
        <v>470.51100000000002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15</v>
      </c>
      <c r="M146" s="246">
        <f>G146*(1+L146/100)</f>
        <v>0</v>
      </c>
      <c r="N146" s="244">
        <v>6.0000000000000002E-5</v>
      </c>
      <c r="O146" s="244">
        <f>ROUND(E146*N146,2)</f>
        <v>0.03</v>
      </c>
      <c r="P146" s="244">
        <v>0</v>
      </c>
      <c r="Q146" s="244">
        <f>ROUND(E146*P146,2)</f>
        <v>0</v>
      </c>
      <c r="R146" s="246"/>
      <c r="S146" s="246" t="s">
        <v>142</v>
      </c>
      <c r="T146" s="247" t="s">
        <v>143</v>
      </c>
      <c r="U146" s="230">
        <v>0</v>
      </c>
      <c r="V146" s="230">
        <f>ROUND(E146*U146,2)</f>
        <v>0</v>
      </c>
      <c r="W146" s="230"/>
      <c r="X146" s="230" t="s">
        <v>144</v>
      </c>
      <c r="Y146" s="230" t="s">
        <v>145</v>
      </c>
      <c r="Z146" s="210"/>
      <c r="AA146" s="210"/>
      <c r="AB146" s="210"/>
      <c r="AC146" s="210"/>
      <c r="AD146" s="210"/>
      <c r="AE146" s="210"/>
      <c r="AF146" s="210"/>
      <c r="AG146" s="210" t="s">
        <v>146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7" t="s">
        <v>505</v>
      </c>
      <c r="D147" s="231"/>
      <c r="E147" s="232">
        <v>394.61099999999999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7" t="s">
        <v>506</v>
      </c>
      <c r="D148" s="231"/>
      <c r="E148" s="232">
        <v>75.900000000000006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8">
        <v>123</v>
      </c>
      <c r="B149" s="249" t="s">
        <v>428</v>
      </c>
      <c r="C149" s="258" t="s">
        <v>429</v>
      </c>
      <c r="D149" s="250" t="s">
        <v>141</v>
      </c>
      <c r="E149" s="251">
        <v>171.57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15</v>
      </c>
      <c r="M149" s="253">
        <f>G149*(1+L149/100)</f>
        <v>0</v>
      </c>
      <c r="N149" s="251">
        <v>5.0000000000000001E-3</v>
      </c>
      <c r="O149" s="251">
        <f>ROUND(E149*N149,2)</f>
        <v>0.86</v>
      </c>
      <c r="P149" s="251">
        <v>0</v>
      </c>
      <c r="Q149" s="251">
        <f>ROUND(E149*P149,2)</f>
        <v>0</v>
      </c>
      <c r="R149" s="253"/>
      <c r="S149" s="253" t="s">
        <v>152</v>
      </c>
      <c r="T149" s="254" t="s">
        <v>153</v>
      </c>
      <c r="U149" s="230">
        <v>0</v>
      </c>
      <c r="V149" s="230">
        <f>ROUND(E149*U149,2)</f>
        <v>0</v>
      </c>
      <c r="W149" s="230"/>
      <c r="X149" s="230" t="s">
        <v>144</v>
      </c>
      <c r="Y149" s="230" t="s">
        <v>145</v>
      </c>
      <c r="Z149" s="210"/>
      <c r="AA149" s="210"/>
      <c r="AB149" s="210"/>
      <c r="AC149" s="210"/>
      <c r="AD149" s="210"/>
      <c r="AE149" s="210"/>
      <c r="AF149" s="210"/>
      <c r="AG149" s="210" t="s">
        <v>146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8">
        <v>124</v>
      </c>
      <c r="B150" s="249" t="s">
        <v>430</v>
      </c>
      <c r="C150" s="258" t="s">
        <v>431</v>
      </c>
      <c r="D150" s="250" t="s">
        <v>179</v>
      </c>
      <c r="E150" s="251">
        <v>345</v>
      </c>
      <c r="F150" s="252"/>
      <c r="G150" s="253">
        <f>ROUND(E150*F150,2)</f>
        <v>0</v>
      </c>
      <c r="H150" s="252"/>
      <c r="I150" s="253">
        <f>ROUND(E150*H150,2)</f>
        <v>0</v>
      </c>
      <c r="J150" s="252"/>
      <c r="K150" s="253">
        <f>ROUND(E150*J150,2)</f>
        <v>0</v>
      </c>
      <c r="L150" s="253">
        <v>15</v>
      </c>
      <c r="M150" s="253">
        <f>G150*(1+L150/100)</f>
        <v>0</v>
      </c>
      <c r="N150" s="251">
        <v>1.32E-3</v>
      </c>
      <c r="O150" s="251">
        <f>ROUND(E150*N150,2)</f>
        <v>0.46</v>
      </c>
      <c r="P150" s="251">
        <v>0</v>
      </c>
      <c r="Q150" s="251">
        <f>ROUND(E150*P150,2)</f>
        <v>0</v>
      </c>
      <c r="R150" s="253" t="s">
        <v>171</v>
      </c>
      <c r="S150" s="253" t="s">
        <v>142</v>
      </c>
      <c r="T150" s="254" t="s">
        <v>143</v>
      </c>
      <c r="U150" s="230">
        <v>0</v>
      </c>
      <c r="V150" s="230">
        <f>ROUND(E150*U150,2)</f>
        <v>0</v>
      </c>
      <c r="W150" s="230"/>
      <c r="X150" s="230" t="s">
        <v>172</v>
      </c>
      <c r="Y150" s="230" t="s">
        <v>145</v>
      </c>
      <c r="Z150" s="210"/>
      <c r="AA150" s="210"/>
      <c r="AB150" s="210"/>
      <c r="AC150" s="210"/>
      <c r="AD150" s="210"/>
      <c r="AE150" s="210"/>
      <c r="AF150" s="210"/>
      <c r="AG150" s="210" t="s">
        <v>173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1">
        <v>125</v>
      </c>
      <c r="B151" s="242" t="s">
        <v>432</v>
      </c>
      <c r="C151" s="256" t="s">
        <v>433</v>
      </c>
      <c r="D151" s="243" t="s">
        <v>419</v>
      </c>
      <c r="E151" s="244">
        <v>4.63239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15</v>
      </c>
      <c r="M151" s="246">
        <f>G151*(1+L151/100)</f>
        <v>0</v>
      </c>
      <c r="N151" s="244">
        <v>0.55000000000000004</v>
      </c>
      <c r="O151" s="244">
        <f>ROUND(E151*N151,2)</f>
        <v>2.5499999999999998</v>
      </c>
      <c r="P151" s="244">
        <v>0</v>
      </c>
      <c r="Q151" s="244">
        <f>ROUND(E151*P151,2)</f>
        <v>0</v>
      </c>
      <c r="R151" s="246" t="s">
        <v>171</v>
      </c>
      <c r="S151" s="246" t="s">
        <v>142</v>
      </c>
      <c r="T151" s="247" t="s">
        <v>143</v>
      </c>
      <c r="U151" s="230">
        <v>0</v>
      </c>
      <c r="V151" s="230">
        <f>ROUND(E151*U151,2)</f>
        <v>0</v>
      </c>
      <c r="W151" s="230"/>
      <c r="X151" s="230" t="s">
        <v>172</v>
      </c>
      <c r="Y151" s="230" t="s">
        <v>145</v>
      </c>
      <c r="Z151" s="210"/>
      <c r="AA151" s="210"/>
      <c r="AB151" s="210"/>
      <c r="AC151" s="210"/>
      <c r="AD151" s="210"/>
      <c r="AE151" s="210"/>
      <c r="AF151" s="210"/>
      <c r="AG151" s="210" t="s">
        <v>173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57" t="s">
        <v>507</v>
      </c>
      <c r="D152" s="231"/>
      <c r="E152" s="232">
        <v>4.63239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48">
        <v>126</v>
      </c>
      <c r="B153" s="249" t="s">
        <v>435</v>
      </c>
      <c r="C153" s="258" t="s">
        <v>436</v>
      </c>
      <c r="D153" s="250" t="s">
        <v>161</v>
      </c>
      <c r="E153" s="251">
        <v>3.9054000000000002</v>
      </c>
      <c r="F153" s="252"/>
      <c r="G153" s="253">
        <f>ROUND(E153*F153,2)</f>
        <v>0</v>
      </c>
      <c r="H153" s="252"/>
      <c r="I153" s="253">
        <f>ROUND(E153*H153,2)</f>
        <v>0</v>
      </c>
      <c r="J153" s="252"/>
      <c r="K153" s="253">
        <f>ROUND(E153*J153,2)</f>
        <v>0</v>
      </c>
      <c r="L153" s="253">
        <v>15</v>
      </c>
      <c r="M153" s="253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3"/>
      <c r="S153" s="253" t="s">
        <v>142</v>
      </c>
      <c r="T153" s="254" t="s">
        <v>143</v>
      </c>
      <c r="U153" s="230">
        <v>1.7509999999999999</v>
      </c>
      <c r="V153" s="230">
        <f>ROUND(E153*U153,2)</f>
        <v>6.84</v>
      </c>
      <c r="W153" s="230"/>
      <c r="X153" s="230" t="s">
        <v>162</v>
      </c>
      <c r="Y153" s="230" t="s">
        <v>145</v>
      </c>
      <c r="Z153" s="210"/>
      <c r="AA153" s="210"/>
      <c r="AB153" s="210"/>
      <c r="AC153" s="210"/>
      <c r="AD153" s="210"/>
      <c r="AE153" s="210"/>
      <c r="AF153" s="210"/>
      <c r="AG153" s="210" t="s">
        <v>163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34" t="s">
        <v>137</v>
      </c>
      <c r="B154" s="235" t="s">
        <v>104</v>
      </c>
      <c r="C154" s="255" t="s">
        <v>105</v>
      </c>
      <c r="D154" s="236"/>
      <c r="E154" s="237"/>
      <c r="F154" s="238"/>
      <c r="G154" s="238">
        <f>SUMIF(AG155:AG163,"&lt;&gt;NOR",G155:G163)</f>
        <v>0</v>
      </c>
      <c r="H154" s="238"/>
      <c r="I154" s="238">
        <f>SUM(I155:I163)</f>
        <v>0</v>
      </c>
      <c r="J154" s="238"/>
      <c r="K154" s="238">
        <f>SUM(K155:K163)</f>
        <v>0</v>
      </c>
      <c r="L154" s="238"/>
      <c r="M154" s="238">
        <f>SUM(M155:M163)</f>
        <v>0</v>
      </c>
      <c r="N154" s="237"/>
      <c r="O154" s="237">
        <f>SUM(O155:O163)</f>
        <v>0</v>
      </c>
      <c r="P154" s="237"/>
      <c r="Q154" s="237">
        <f>SUM(Q155:Q163)</f>
        <v>0</v>
      </c>
      <c r="R154" s="238"/>
      <c r="S154" s="238"/>
      <c r="T154" s="239"/>
      <c r="U154" s="233"/>
      <c r="V154" s="233">
        <f>SUM(V155:V163)</f>
        <v>0</v>
      </c>
      <c r="W154" s="233"/>
      <c r="X154" s="233"/>
      <c r="Y154" s="233"/>
      <c r="AG154" t="s">
        <v>138</v>
      </c>
    </row>
    <row r="155" spans="1:60" outlineLevel="1" x14ac:dyDescent="0.2">
      <c r="A155" s="248">
        <v>127</v>
      </c>
      <c r="B155" s="249" t="s">
        <v>437</v>
      </c>
      <c r="C155" s="258" t="s">
        <v>438</v>
      </c>
      <c r="D155" s="250" t="s">
        <v>439</v>
      </c>
      <c r="E155" s="251">
        <v>8</v>
      </c>
      <c r="F155" s="252"/>
      <c r="G155" s="253">
        <f>ROUND(E155*F155,2)</f>
        <v>0</v>
      </c>
      <c r="H155" s="252"/>
      <c r="I155" s="253">
        <f>ROUND(E155*H155,2)</f>
        <v>0</v>
      </c>
      <c r="J155" s="252"/>
      <c r="K155" s="253">
        <f>ROUND(E155*J155,2)</f>
        <v>0</v>
      </c>
      <c r="L155" s="253">
        <v>15</v>
      </c>
      <c r="M155" s="253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3"/>
      <c r="S155" s="253" t="s">
        <v>152</v>
      </c>
      <c r="T155" s="254" t="s">
        <v>153</v>
      </c>
      <c r="U155" s="230">
        <v>0</v>
      </c>
      <c r="V155" s="230">
        <f>ROUND(E155*U155,2)</f>
        <v>0</v>
      </c>
      <c r="W155" s="230"/>
      <c r="X155" s="230" t="s">
        <v>144</v>
      </c>
      <c r="Y155" s="230" t="s">
        <v>145</v>
      </c>
      <c r="Z155" s="210"/>
      <c r="AA155" s="210"/>
      <c r="AB155" s="210"/>
      <c r="AC155" s="210"/>
      <c r="AD155" s="210"/>
      <c r="AE155" s="210"/>
      <c r="AF155" s="210"/>
      <c r="AG155" s="210" t="s">
        <v>180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8">
        <v>128</v>
      </c>
      <c r="B156" s="249" t="s">
        <v>440</v>
      </c>
      <c r="C156" s="258" t="s">
        <v>320</v>
      </c>
      <c r="D156" s="250" t="s">
        <v>439</v>
      </c>
      <c r="E156" s="251">
        <v>4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15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152</v>
      </c>
      <c r="T156" s="254" t="s">
        <v>153</v>
      </c>
      <c r="U156" s="230">
        <v>0</v>
      </c>
      <c r="V156" s="230">
        <f>ROUND(E156*U156,2)</f>
        <v>0</v>
      </c>
      <c r="W156" s="230"/>
      <c r="X156" s="230" t="s">
        <v>144</v>
      </c>
      <c r="Y156" s="230" t="s">
        <v>145</v>
      </c>
      <c r="Z156" s="210"/>
      <c r="AA156" s="210"/>
      <c r="AB156" s="210"/>
      <c r="AC156" s="210"/>
      <c r="AD156" s="210"/>
      <c r="AE156" s="210"/>
      <c r="AF156" s="210"/>
      <c r="AG156" s="210" t="s">
        <v>180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8">
        <v>129</v>
      </c>
      <c r="B157" s="249" t="s">
        <v>441</v>
      </c>
      <c r="C157" s="258" t="s">
        <v>442</v>
      </c>
      <c r="D157" s="250" t="s">
        <v>193</v>
      </c>
      <c r="E157" s="251">
        <v>1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15</v>
      </c>
      <c r="M157" s="253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3"/>
      <c r="S157" s="253" t="s">
        <v>152</v>
      </c>
      <c r="T157" s="254" t="s">
        <v>153</v>
      </c>
      <c r="U157" s="230">
        <v>0</v>
      </c>
      <c r="V157" s="230">
        <f>ROUND(E157*U157,2)</f>
        <v>0</v>
      </c>
      <c r="W157" s="230"/>
      <c r="X157" s="230" t="s">
        <v>172</v>
      </c>
      <c r="Y157" s="230" t="s">
        <v>145</v>
      </c>
      <c r="Z157" s="210"/>
      <c r="AA157" s="210"/>
      <c r="AB157" s="210"/>
      <c r="AC157" s="210"/>
      <c r="AD157" s="210"/>
      <c r="AE157" s="210"/>
      <c r="AF157" s="210"/>
      <c r="AG157" s="210" t="s">
        <v>443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8">
        <v>130</v>
      </c>
      <c r="B158" s="249" t="s">
        <v>444</v>
      </c>
      <c r="C158" s="258" t="s">
        <v>445</v>
      </c>
      <c r="D158" s="250" t="s">
        <v>193</v>
      </c>
      <c r="E158" s="251">
        <v>1</v>
      </c>
      <c r="F158" s="252"/>
      <c r="G158" s="253">
        <f>ROUND(E158*F158,2)</f>
        <v>0</v>
      </c>
      <c r="H158" s="252"/>
      <c r="I158" s="253">
        <f>ROUND(E158*H158,2)</f>
        <v>0</v>
      </c>
      <c r="J158" s="252"/>
      <c r="K158" s="253">
        <f>ROUND(E158*J158,2)</f>
        <v>0</v>
      </c>
      <c r="L158" s="253">
        <v>15</v>
      </c>
      <c r="M158" s="253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3"/>
      <c r="S158" s="253" t="s">
        <v>152</v>
      </c>
      <c r="T158" s="254" t="s">
        <v>153</v>
      </c>
      <c r="U158" s="230">
        <v>0</v>
      </c>
      <c r="V158" s="230">
        <f>ROUND(E158*U158,2)</f>
        <v>0</v>
      </c>
      <c r="W158" s="230"/>
      <c r="X158" s="230" t="s">
        <v>172</v>
      </c>
      <c r="Y158" s="230" t="s">
        <v>145</v>
      </c>
      <c r="Z158" s="210"/>
      <c r="AA158" s="210"/>
      <c r="AB158" s="210"/>
      <c r="AC158" s="210"/>
      <c r="AD158" s="210"/>
      <c r="AE158" s="210"/>
      <c r="AF158" s="210"/>
      <c r="AG158" s="210" t="s">
        <v>443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8">
        <v>131</v>
      </c>
      <c r="B159" s="249" t="s">
        <v>446</v>
      </c>
      <c r="C159" s="258" t="s">
        <v>447</v>
      </c>
      <c r="D159" s="250" t="s">
        <v>193</v>
      </c>
      <c r="E159" s="251">
        <v>1</v>
      </c>
      <c r="F159" s="252"/>
      <c r="G159" s="253">
        <f>ROUND(E159*F159,2)</f>
        <v>0</v>
      </c>
      <c r="H159" s="252"/>
      <c r="I159" s="253">
        <f>ROUND(E159*H159,2)</f>
        <v>0</v>
      </c>
      <c r="J159" s="252"/>
      <c r="K159" s="253">
        <f>ROUND(E159*J159,2)</f>
        <v>0</v>
      </c>
      <c r="L159" s="253">
        <v>15</v>
      </c>
      <c r="M159" s="253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3"/>
      <c r="S159" s="253" t="s">
        <v>152</v>
      </c>
      <c r="T159" s="254" t="s">
        <v>153</v>
      </c>
      <c r="U159" s="230">
        <v>0</v>
      </c>
      <c r="V159" s="230">
        <f>ROUND(E159*U159,2)</f>
        <v>0</v>
      </c>
      <c r="W159" s="230"/>
      <c r="X159" s="230" t="s">
        <v>172</v>
      </c>
      <c r="Y159" s="230" t="s">
        <v>145</v>
      </c>
      <c r="Z159" s="210"/>
      <c r="AA159" s="210"/>
      <c r="AB159" s="210"/>
      <c r="AC159" s="210"/>
      <c r="AD159" s="210"/>
      <c r="AE159" s="210"/>
      <c r="AF159" s="210"/>
      <c r="AG159" s="210" t="s">
        <v>443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8">
        <v>132</v>
      </c>
      <c r="B160" s="249" t="s">
        <v>448</v>
      </c>
      <c r="C160" s="258" t="s">
        <v>317</v>
      </c>
      <c r="D160" s="250" t="s">
        <v>193</v>
      </c>
      <c r="E160" s="251">
        <v>1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15</v>
      </c>
      <c r="M160" s="253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152</v>
      </c>
      <c r="T160" s="254" t="s">
        <v>153</v>
      </c>
      <c r="U160" s="230">
        <v>0</v>
      </c>
      <c r="V160" s="230">
        <f>ROUND(E160*U160,2)</f>
        <v>0</v>
      </c>
      <c r="W160" s="230"/>
      <c r="X160" s="230" t="s">
        <v>172</v>
      </c>
      <c r="Y160" s="230" t="s">
        <v>145</v>
      </c>
      <c r="Z160" s="210"/>
      <c r="AA160" s="210"/>
      <c r="AB160" s="210"/>
      <c r="AC160" s="210"/>
      <c r="AD160" s="210"/>
      <c r="AE160" s="210"/>
      <c r="AF160" s="210"/>
      <c r="AG160" s="210" t="s">
        <v>443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8">
        <v>133</v>
      </c>
      <c r="B161" s="249" t="s">
        <v>449</v>
      </c>
      <c r="C161" s="258" t="s">
        <v>450</v>
      </c>
      <c r="D161" s="250" t="s">
        <v>151</v>
      </c>
      <c r="E161" s="251">
        <v>1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15</v>
      </c>
      <c r="M161" s="253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3"/>
      <c r="S161" s="253" t="s">
        <v>152</v>
      </c>
      <c r="T161" s="254" t="s">
        <v>153</v>
      </c>
      <c r="U161" s="230">
        <v>0</v>
      </c>
      <c r="V161" s="230">
        <f>ROUND(E161*U161,2)</f>
        <v>0</v>
      </c>
      <c r="W161" s="230"/>
      <c r="X161" s="230" t="s">
        <v>172</v>
      </c>
      <c r="Y161" s="230" t="s">
        <v>145</v>
      </c>
      <c r="Z161" s="210"/>
      <c r="AA161" s="210"/>
      <c r="AB161" s="210"/>
      <c r="AC161" s="210"/>
      <c r="AD161" s="210"/>
      <c r="AE161" s="210"/>
      <c r="AF161" s="210"/>
      <c r="AG161" s="210" t="s">
        <v>443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8">
        <v>134</v>
      </c>
      <c r="B162" s="249" t="s">
        <v>451</v>
      </c>
      <c r="C162" s="258" t="s">
        <v>452</v>
      </c>
      <c r="D162" s="250" t="s">
        <v>193</v>
      </c>
      <c r="E162" s="251">
        <v>1</v>
      </c>
      <c r="F162" s="252"/>
      <c r="G162" s="253">
        <f>ROUND(E162*F162,2)</f>
        <v>0</v>
      </c>
      <c r="H162" s="252"/>
      <c r="I162" s="253">
        <f>ROUND(E162*H162,2)</f>
        <v>0</v>
      </c>
      <c r="J162" s="252"/>
      <c r="K162" s="253">
        <f>ROUND(E162*J162,2)</f>
        <v>0</v>
      </c>
      <c r="L162" s="253">
        <v>15</v>
      </c>
      <c r="M162" s="253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3"/>
      <c r="S162" s="253" t="s">
        <v>152</v>
      </c>
      <c r="T162" s="254" t="s">
        <v>153</v>
      </c>
      <c r="U162" s="230">
        <v>0</v>
      </c>
      <c r="V162" s="230">
        <f>ROUND(E162*U162,2)</f>
        <v>0</v>
      </c>
      <c r="W162" s="230"/>
      <c r="X162" s="230" t="s">
        <v>172</v>
      </c>
      <c r="Y162" s="230" t="s">
        <v>145</v>
      </c>
      <c r="Z162" s="210"/>
      <c r="AA162" s="210"/>
      <c r="AB162" s="210"/>
      <c r="AC162" s="210"/>
      <c r="AD162" s="210"/>
      <c r="AE162" s="210"/>
      <c r="AF162" s="210"/>
      <c r="AG162" s="210" t="s">
        <v>443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8">
        <v>135</v>
      </c>
      <c r="B163" s="249" t="s">
        <v>453</v>
      </c>
      <c r="C163" s="258" t="s">
        <v>454</v>
      </c>
      <c r="D163" s="250" t="s">
        <v>193</v>
      </c>
      <c r="E163" s="251">
        <v>1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15</v>
      </c>
      <c r="M163" s="253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152</v>
      </c>
      <c r="T163" s="254" t="s">
        <v>153</v>
      </c>
      <c r="U163" s="230">
        <v>0</v>
      </c>
      <c r="V163" s="230">
        <f>ROUND(E163*U163,2)</f>
        <v>0</v>
      </c>
      <c r="W163" s="230"/>
      <c r="X163" s="230" t="s">
        <v>172</v>
      </c>
      <c r="Y163" s="230" t="s">
        <v>145</v>
      </c>
      <c r="Z163" s="210"/>
      <c r="AA163" s="210"/>
      <c r="AB163" s="210"/>
      <c r="AC163" s="210"/>
      <c r="AD163" s="210"/>
      <c r="AE163" s="210"/>
      <c r="AF163" s="210"/>
      <c r="AG163" s="210" t="s">
        <v>443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34" t="s">
        <v>137</v>
      </c>
      <c r="B164" s="235" t="s">
        <v>106</v>
      </c>
      <c r="C164" s="255" t="s">
        <v>107</v>
      </c>
      <c r="D164" s="236"/>
      <c r="E164" s="237"/>
      <c r="F164" s="238"/>
      <c r="G164" s="238">
        <f>SUMIF(AG165:AG171,"&lt;&gt;NOR",G165:G171)</f>
        <v>0</v>
      </c>
      <c r="H164" s="238"/>
      <c r="I164" s="238">
        <f>SUM(I165:I171)</f>
        <v>0</v>
      </c>
      <c r="J164" s="238"/>
      <c r="K164" s="238">
        <f>SUM(K165:K171)</f>
        <v>0</v>
      </c>
      <c r="L164" s="238"/>
      <c r="M164" s="238">
        <f>SUM(M165:M171)</f>
        <v>0</v>
      </c>
      <c r="N164" s="237"/>
      <c r="O164" s="237">
        <f>SUM(O165:O171)</f>
        <v>0</v>
      </c>
      <c r="P164" s="237"/>
      <c r="Q164" s="237">
        <f>SUM(Q165:Q171)</f>
        <v>0</v>
      </c>
      <c r="R164" s="238"/>
      <c r="S164" s="238"/>
      <c r="T164" s="239"/>
      <c r="U164" s="233"/>
      <c r="V164" s="233">
        <f>SUM(V165:V171)</f>
        <v>5.82</v>
      </c>
      <c r="W164" s="233"/>
      <c r="X164" s="233"/>
      <c r="Y164" s="233"/>
      <c r="AG164" t="s">
        <v>138</v>
      </c>
    </row>
    <row r="165" spans="1:60" outlineLevel="1" x14ac:dyDescent="0.2">
      <c r="A165" s="248">
        <v>136</v>
      </c>
      <c r="B165" s="249" t="s">
        <v>465</v>
      </c>
      <c r="C165" s="258" t="s">
        <v>466</v>
      </c>
      <c r="D165" s="250" t="s">
        <v>161</v>
      </c>
      <c r="E165" s="251">
        <v>1.8356600000000001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15</v>
      </c>
      <c r="M165" s="253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3"/>
      <c r="S165" s="253" t="s">
        <v>142</v>
      </c>
      <c r="T165" s="254" t="s">
        <v>143</v>
      </c>
      <c r="U165" s="230">
        <v>4.2000000000000003E-2</v>
      </c>
      <c r="V165" s="230">
        <f>ROUND(E165*U165,2)</f>
        <v>0.08</v>
      </c>
      <c r="W165" s="230"/>
      <c r="X165" s="230" t="s">
        <v>457</v>
      </c>
      <c r="Y165" s="230" t="s">
        <v>145</v>
      </c>
      <c r="Z165" s="210"/>
      <c r="AA165" s="210"/>
      <c r="AB165" s="210"/>
      <c r="AC165" s="210"/>
      <c r="AD165" s="210"/>
      <c r="AE165" s="210"/>
      <c r="AF165" s="210"/>
      <c r="AG165" s="210" t="s">
        <v>458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8">
        <v>137</v>
      </c>
      <c r="B166" s="249" t="s">
        <v>467</v>
      </c>
      <c r="C166" s="258" t="s">
        <v>468</v>
      </c>
      <c r="D166" s="250" t="s">
        <v>161</v>
      </c>
      <c r="E166" s="251">
        <v>9.1783000000000001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15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142</v>
      </c>
      <c r="T166" s="254" t="s">
        <v>143</v>
      </c>
      <c r="U166" s="230">
        <v>0</v>
      </c>
      <c r="V166" s="230">
        <f>ROUND(E166*U166,2)</f>
        <v>0</v>
      </c>
      <c r="W166" s="230"/>
      <c r="X166" s="230" t="s">
        <v>457</v>
      </c>
      <c r="Y166" s="230" t="s">
        <v>145</v>
      </c>
      <c r="Z166" s="210"/>
      <c r="AA166" s="210"/>
      <c r="AB166" s="210"/>
      <c r="AC166" s="210"/>
      <c r="AD166" s="210"/>
      <c r="AE166" s="210"/>
      <c r="AF166" s="210"/>
      <c r="AG166" s="210" t="s">
        <v>458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8">
        <v>138</v>
      </c>
      <c r="B167" s="249" t="s">
        <v>461</v>
      </c>
      <c r="C167" s="258" t="s">
        <v>462</v>
      </c>
      <c r="D167" s="250" t="s">
        <v>161</v>
      </c>
      <c r="E167" s="251">
        <v>1.8356600000000001</v>
      </c>
      <c r="F167" s="252"/>
      <c r="G167" s="253">
        <f>ROUND(E167*F167,2)</f>
        <v>0</v>
      </c>
      <c r="H167" s="252"/>
      <c r="I167" s="253">
        <f>ROUND(E167*H167,2)</f>
        <v>0</v>
      </c>
      <c r="J167" s="252"/>
      <c r="K167" s="253">
        <f>ROUND(E167*J167,2)</f>
        <v>0</v>
      </c>
      <c r="L167" s="253">
        <v>15</v>
      </c>
      <c r="M167" s="253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3"/>
      <c r="S167" s="253" t="s">
        <v>142</v>
      </c>
      <c r="T167" s="254" t="s">
        <v>143</v>
      </c>
      <c r="U167" s="230">
        <v>0.94199999999999995</v>
      </c>
      <c r="V167" s="230">
        <f>ROUND(E167*U167,2)</f>
        <v>1.73</v>
      </c>
      <c r="W167" s="230"/>
      <c r="X167" s="230" t="s">
        <v>457</v>
      </c>
      <c r="Y167" s="230" t="s">
        <v>145</v>
      </c>
      <c r="Z167" s="210"/>
      <c r="AA167" s="210"/>
      <c r="AB167" s="210"/>
      <c r="AC167" s="210"/>
      <c r="AD167" s="210"/>
      <c r="AE167" s="210"/>
      <c r="AF167" s="210"/>
      <c r="AG167" s="210" t="s">
        <v>458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8">
        <v>139</v>
      </c>
      <c r="B168" s="249" t="s">
        <v>463</v>
      </c>
      <c r="C168" s="258" t="s">
        <v>464</v>
      </c>
      <c r="D168" s="250" t="s">
        <v>161</v>
      </c>
      <c r="E168" s="251">
        <v>1.8356600000000001</v>
      </c>
      <c r="F168" s="252"/>
      <c r="G168" s="253">
        <f>ROUND(E168*F168,2)</f>
        <v>0</v>
      </c>
      <c r="H168" s="252"/>
      <c r="I168" s="253">
        <f>ROUND(E168*H168,2)</f>
        <v>0</v>
      </c>
      <c r="J168" s="252"/>
      <c r="K168" s="253">
        <f>ROUND(E168*J168,2)</f>
        <v>0</v>
      </c>
      <c r="L168" s="253">
        <v>15</v>
      </c>
      <c r="M168" s="253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3"/>
      <c r="S168" s="253" t="s">
        <v>142</v>
      </c>
      <c r="T168" s="254" t="s">
        <v>143</v>
      </c>
      <c r="U168" s="230">
        <v>0.105</v>
      </c>
      <c r="V168" s="230">
        <f>ROUND(E168*U168,2)</f>
        <v>0.19</v>
      </c>
      <c r="W168" s="230"/>
      <c r="X168" s="230" t="s">
        <v>457</v>
      </c>
      <c r="Y168" s="230" t="s">
        <v>145</v>
      </c>
      <c r="Z168" s="210"/>
      <c r="AA168" s="210"/>
      <c r="AB168" s="210"/>
      <c r="AC168" s="210"/>
      <c r="AD168" s="210"/>
      <c r="AE168" s="210"/>
      <c r="AF168" s="210"/>
      <c r="AG168" s="210" t="s">
        <v>458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8">
        <v>140</v>
      </c>
      <c r="B169" s="249" t="s">
        <v>459</v>
      </c>
      <c r="C169" s="258" t="s">
        <v>460</v>
      </c>
      <c r="D169" s="250" t="s">
        <v>161</v>
      </c>
      <c r="E169" s="251">
        <v>1.8356600000000001</v>
      </c>
      <c r="F169" s="252"/>
      <c r="G169" s="253">
        <f>ROUND(E169*F169,2)</f>
        <v>0</v>
      </c>
      <c r="H169" s="252"/>
      <c r="I169" s="253">
        <f>ROUND(E169*H169,2)</f>
        <v>0</v>
      </c>
      <c r="J169" s="252"/>
      <c r="K169" s="253">
        <f>ROUND(E169*J169,2)</f>
        <v>0</v>
      </c>
      <c r="L169" s="253">
        <v>15</v>
      </c>
      <c r="M169" s="253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3"/>
      <c r="S169" s="253" t="s">
        <v>142</v>
      </c>
      <c r="T169" s="254" t="s">
        <v>143</v>
      </c>
      <c r="U169" s="230">
        <v>1.8160000000000001</v>
      </c>
      <c r="V169" s="230">
        <f>ROUND(E169*U169,2)</f>
        <v>3.33</v>
      </c>
      <c r="W169" s="230"/>
      <c r="X169" s="230" t="s">
        <v>457</v>
      </c>
      <c r="Y169" s="230" t="s">
        <v>145</v>
      </c>
      <c r="Z169" s="210"/>
      <c r="AA169" s="210"/>
      <c r="AB169" s="210"/>
      <c r="AC169" s="210"/>
      <c r="AD169" s="210"/>
      <c r="AE169" s="210"/>
      <c r="AF169" s="210"/>
      <c r="AG169" s="210" t="s">
        <v>458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8">
        <v>141</v>
      </c>
      <c r="B170" s="249" t="s">
        <v>455</v>
      </c>
      <c r="C170" s="258" t="s">
        <v>456</v>
      </c>
      <c r="D170" s="250" t="s">
        <v>161</v>
      </c>
      <c r="E170" s="251">
        <v>1.8356600000000001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15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3"/>
      <c r="S170" s="253" t="s">
        <v>142</v>
      </c>
      <c r="T170" s="254" t="s">
        <v>143</v>
      </c>
      <c r="U170" s="230">
        <v>0.26500000000000001</v>
      </c>
      <c r="V170" s="230">
        <f>ROUND(E170*U170,2)</f>
        <v>0.49</v>
      </c>
      <c r="W170" s="230"/>
      <c r="X170" s="230" t="s">
        <v>457</v>
      </c>
      <c r="Y170" s="230" t="s">
        <v>145</v>
      </c>
      <c r="Z170" s="210"/>
      <c r="AA170" s="210"/>
      <c r="AB170" s="210"/>
      <c r="AC170" s="210"/>
      <c r="AD170" s="210"/>
      <c r="AE170" s="210"/>
      <c r="AF170" s="210"/>
      <c r="AG170" s="210" t="s">
        <v>458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8">
        <v>142</v>
      </c>
      <c r="B171" s="249" t="s">
        <v>469</v>
      </c>
      <c r="C171" s="258" t="s">
        <v>470</v>
      </c>
      <c r="D171" s="250" t="s">
        <v>161</v>
      </c>
      <c r="E171" s="251">
        <v>1.8356600000000001</v>
      </c>
      <c r="F171" s="252"/>
      <c r="G171" s="253">
        <f>ROUND(E171*F171,2)</f>
        <v>0</v>
      </c>
      <c r="H171" s="252"/>
      <c r="I171" s="253">
        <f>ROUND(E171*H171,2)</f>
        <v>0</v>
      </c>
      <c r="J171" s="252"/>
      <c r="K171" s="253">
        <f>ROUND(E171*J171,2)</f>
        <v>0</v>
      </c>
      <c r="L171" s="253">
        <v>15</v>
      </c>
      <c r="M171" s="253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3"/>
      <c r="S171" s="253" t="s">
        <v>142</v>
      </c>
      <c r="T171" s="254" t="s">
        <v>143</v>
      </c>
      <c r="U171" s="230">
        <v>0</v>
      </c>
      <c r="V171" s="230">
        <f>ROUND(E171*U171,2)</f>
        <v>0</v>
      </c>
      <c r="W171" s="230"/>
      <c r="X171" s="230" t="s">
        <v>457</v>
      </c>
      <c r="Y171" s="230" t="s">
        <v>145</v>
      </c>
      <c r="Z171" s="210"/>
      <c r="AA171" s="210"/>
      <c r="AB171" s="210"/>
      <c r="AC171" s="210"/>
      <c r="AD171" s="210"/>
      <c r="AE171" s="210"/>
      <c r="AF171" s="210"/>
      <c r="AG171" s="210" t="s">
        <v>458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4" t="s">
        <v>137</v>
      </c>
      <c r="B172" s="235" t="s">
        <v>109</v>
      </c>
      <c r="C172" s="255" t="s">
        <v>29</v>
      </c>
      <c r="D172" s="236"/>
      <c r="E172" s="237"/>
      <c r="F172" s="238"/>
      <c r="G172" s="238">
        <f>SUMIF(AG173:AG175,"&lt;&gt;NOR",G173:G175)</f>
        <v>0</v>
      </c>
      <c r="H172" s="238"/>
      <c r="I172" s="238">
        <f>SUM(I173:I175)</f>
        <v>0</v>
      </c>
      <c r="J172" s="238"/>
      <c r="K172" s="238">
        <f>SUM(K173:K175)</f>
        <v>0</v>
      </c>
      <c r="L172" s="238"/>
      <c r="M172" s="238">
        <f>SUM(M173:M175)</f>
        <v>0</v>
      </c>
      <c r="N172" s="237"/>
      <c r="O172" s="237">
        <f>SUM(O173:O175)</f>
        <v>0</v>
      </c>
      <c r="P172" s="237"/>
      <c r="Q172" s="237">
        <f>SUM(Q173:Q175)</f>
        <v>0</v>
      </c>
      <c r="R172" s="238"/>
      <c r="S172" s="238"/>
      <c r="T172" s="239"/>
      <c r="U172" s="233"/>
      <c r="V172" s="233">
        <f>SUM(V173:V175)</f>
        <v>0</v>
      </c>
      <c r="W172" s="233"/>
      <c r="X172" s="233"/>
      <c r="Y172" s="233"/>
      <c r="AG172" t="s">
        <v>138</v>
      </c>
    </row>
    <row r="173" spans="1:60" outlineLevel="1" x14ac:dyDescent="0.2">
      <c r="A173" s="248">
        <v>143</v>
      </c>
      <c r="B173" s="249" t="s">
        <v>476</v>
      </c>
      <c r="C173" s="258" t="s">
        <v>477</v>
      </c>
      <c r="D173" s="250" t="s">
        <v>473</v>
      </c>
      <c r="E173" s="251">
        <v>1</v>
      </c>
      <c r="F173" s="252"/>
      <c r="G173" s="253">
        <f>ROUND(E173*F173,2)</f>
        <v>0</v>
      </c>
      <c r="H173" s="252"/>
      <c r="I173" s="253">
        <f>ROUND(E173*H173,2)</f>
        <v>0</v>
      </c>
      <c r="J173" s="252"/>
      <c r="K173" s="253">
        <f>ROUND(E173*J173,2)</f>
        <v>0</v>
      </c>
      <c r="L173" s="253">
        <v>15</v>
      </c>
      <c r="M173" s="253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3"/>
      <c r="S173" s="253" t="s">
        <v>142</v>
      </c>
      <c r="T173" s="254" t="s">
        <v>153</v>
      </c>
      <c r="U173" s="230">
        <v>0</v>
      </c>
      <c r="V173" s="230">
        <f>ROUND(E173*U173,2)</f>
        <v>0</v>
      </c>
      <c r="W173" s="230"/>
      <c r="X173" s="230" t="s">
        <v>474</v>
      </c>
      <c r="Y173" s="230" t="s">
        <v>145</v>
      </c>
      <c r="Z173" s="210"/>
      <c r="AA173" s="210"/>
      <c r="AB173" s="210"/>
      <c r="AC173" s="210"/>
      <c r="AD173" s="210"/>
      <c r="AE173" s="210"/>
      <c r="AF173" s="210"/>
      <c r="AG173" s="210" t="s">
        <v>475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8">
        <v>144</v>
      </c>
      <c r="B174" s="249" t="s">
        <v>478</v>
      </c>
      <c r="C174" s="258" t="s">
        <v>447</v>
      </c>
      <c r="D174" s="250" t="s">
        <v>473</v>
      </c>
      <c r="E174" s="251">
        <v>1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15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3"/>
      <c r="S174" s="253" t="s">
        <v>142</v>
      </c>
      <c r="T174" s="254" t="s">
        <v>153</v>
      </c>
      <c r="U174" s="230">
        <v>0</v>
      </c>
      <c r="V174" s="230">
        <f>ROUND(E174*U174,2)</f>
        <v>0</v>
      </c>
      <c r="W174" s="230"/>
      <c r="X174" s="230" t="s">
        <v>474</v>
      </c>
      <c r="Y174" s="230" t="s">
        <v>145</v>
      </c>
      <c r="Z174" s="210"/>
      <c r="AA174" s="210"/>
      <c r="AB174" s="210"/>
      <c r="AC174" s="210"/>
      <c r="AD174" s="210"/>
      <c r="AE174" s="210"/>
      <c r="AF174" s="210"/>
      <c r="AG174" s="210" t="s">
        <v>475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1">
        <v>145</v>
      </c>
      <c r="B175" s="242" t="s">
        <v>471</v>
      </c>
      <c r="C175" s="256" t="s">
        <v>472</v>
      </c>
      <c r="D175" s="243" t="s">
        <v>473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15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142</v>
      </c>
      <c r="T175" s="247" t="s">
        <v>153</v>
      </c>
      <c r="U175" s="230">
        <v>0</v>
      </c>
      <c r="V175" s="230">
        <f>ROUND(E175*U175,2)</f>
        <v>0</v>
      </c>
      <c r="W175" s="230"/>
      <c r="X175" s="230" t="s">
        <v>474</v>
      </c>
      <c r="Y175" s="230" t="s">
        <v>145</v>
      </c>
      <c r="Z175" s="210"/>
      <c r="AA175" s="210"/>
      <c r="AB175" s="210"/>
      <c r="AC175" s="210"/>
      <c r="AD175" s="210"/>
      <c r="AE175" s="210"/>
      <c r="AF175" s="210"/>
      <c r="AG175" s="210" t="s">
        <v>475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5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123</v>
      </c>
    </row>
    <row r="177" spans="1:33" x14ac:dyDescent="0.2">
      <c r="A177" s="213"/>
      <c r="B177" s="214" t="s">
        <v>31</v>
      </c>
      <c r="C177" s="260"/>
      <c r="D177" s="215"/>
      <c r="E177" s="216"/>
      <c r="F177" s="216"/>
      <c r="G177" s="240">
        <f>G8+G14+G16+G25+G42+G89+G103+G115+G122+G129+G141+G154+G164+G172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479</v>
      </c>
    </row>
    <row r="178" spans="1:33" x14ac:dyDescent="0.2">
      <c r="A178" s="3"/>
      <c r="B178" s="4"/>
      <c r="C178" s="259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3"/>
      <c r="B179" s="4"/>
      <c r="C179" s="25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17" t="s">
        <v>480</v>
      </c>
      <c r="B180" s="217"/>
      <c r="C180" s="26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218"/>
      <c r="B181" s="219"/>
      <c r="C181" s="262"/>
      <c r="D181" s="219"/>
      <c r="E181" s="219"/>
      <c r="F181" s="219"/>
      <c r="G181" s="2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481</v>
      </c>
    </row>
    <row r="182" spans="1:33" x14ac:dyDescent="0.2">
      <c r="A182" s="221"/>
      <c r="B182" s="222"/>
      <c r="C182" s="263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">
      <c r="A183" s="221"/>
      <c r="B183" s="222"/>
      <c r="C183" s="263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21"/>
      <c r="B184" s="222"/>
      <c r="C184" s="263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224"/>
      <c r="B185" s="225"/>
      <c r="C185" s="264"/>
      <c r="D185" s="225"/>
      <c r="E185" s="225"/>
      <c r="F185" s="225"/>
      <c r="G185" s="2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A186" s="3"/>
      <c r="B186" s="4"/>
      <c r="C186" s="25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3" x14ac:dyDescent="0.2">
      <c r="C187" s="265"/>
      <c r="D187" s="10"/>
      <c r="AG187" t="s">
        <v>482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0:C180"/>
    <mergeCell ref="A181:G18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0FB8-E4D6-4EB2-ACFF-0121F3D2DE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10</v>
      </c>
      <c r="B4" s="201" t="s">
        <v>56</v>
      </c>
      <c r="C4" s="202" t="s">
        <v>55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31</v>
      </c>
      <c r="H6" s="209" t="s">
        <v>32</v>
      </c>
      <c r="I6" s="209" t="s">
        <v>121</v>
      </c>
      <c r="J6" s="209" t="s">
        <v>33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4" t="s">
        <v>137</v>
      </c>
      <c r="B8" s="235" t="s">
        <v>76</v>
      </c>
      <c r="C8" s="255" t="s">
        <v>77</v>
      </c>
      <c r="D8" s="236"/>
      <c r="E8" s="237"/>
      <c r="F8" s="238"/>
      <c r="G8" s="238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7"/>
      <c r="O8" s="237">
        <f>SUM(O9:O13)</f>
        <v>5.61</v>
      </c>
      <c r="P8" s="237"/>
      <c r="Q8" s="237">
        <f>SUM(Q9:Q13)</f>
        <v>0.63</v>
      </c>
      <c r="R8" s="238"/>
      <c r="S8" s="238"/>
      <c r="T8" s="239"/>
      <c r="U8" s="233"/>
      <c r="V8" s="233">
        <f>SUM(V9:V13)</f>
        <v>69.64</v>
      </c>
      <c r="W8" s="233"/>
      <c r="X8" s="233"/>
      <c r="Y8" s="233"/>
      <c r="AG8" t="s">
        <v>138</v>
      </c>
    </row>
    <row r="9" spans="1:60" outlineLevel="1" x14ac:dyDescent="0.2">
      <c r="A9" s="248">
        <v>1</v>
      </c>
      <c r="B9" s="249" t="s">
        <v>149</v>
      </c>
      <c r="C9" s="258" t="s">
        <v>150</v>
      </c>
      <c r="D9" s="250" t="s">
        <v>151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5</v>
      </c>
      <c r="O9" s="251">
        <f>ROUND(E9*N9,2)</f>
        <v>5</v>
      </c>
      <c r="P9" s="251">
        <v>0</v>
      </c>
      <c r="Q9" s="251">
        <f>ROUND(E9*P9,2)</f>
        <v>0</v>
      </c>
      <c r="R9" s="253"/>
      <c r="S9" s="253" t="s">
        <v>152</v>
      </c>
      <c r="T9" s="254" t="s">
        <v>153</v>
      </c>
      <c r="U9" s="230">
        <v>0</v>
      </c>
      <c r="V9" s="230">
        <f>ROUND(E9*U9,2)</f>
        <v>0</v>
      </c>
      <c r="W9" s="230"/>
      <c r="X9" s="230" t="s">
        <v>144</v>
      </c>
      <c r="Y9" s="230" t="s">
        <v>145</v>
      </c>
      <c r="Z9" s="210"/>
      <c r="AA9" s="210"/>
      <c r="AB9" s="210"/>
      <c r="AC9" s="210"/>
      <c r="AD9" s="210"/>
      <c r="AE9" s="210"/>
      <c r="AF9" s="210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154</v>
      </c>
      <c r="C10" s="258" t="s">
        <v>155</v>
      </c>
      <c r="D10" s="250" t="s">
        <v>141</v>
      </c>
      <c r="E10" s="251">
        <v>400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1E-3</v>
      </c>
      <c r="O10" s="251">
        <f>ROUND(E10*N10,2)</f>
        <v>0.4</v>
      </c>
      <c r="P10" s="251">
        <v>5.0000000000000001E-4</v>
      </c>
      <c r="Q10" s="251">
        <f>ROUND(E10*P10,2)</f>
        <v>0.2</v>
      </c>
      <c r="R10" s="253"/>
      <c r="S10" s="253" t="s">
        <v>152</v>
      </c>
      <c r="T10" s="254" t="s">
        <v>153</v>
      </c>
      <c r="U10" s="230">
        <v>0</v>
      </c>
      <c r="V10" s="230">
        <f>ROUND(E10*U10,2)</f>
        <v>0</v>
      </c>
      <c r="W10" s="230"/>
      <c r="X10" s="230" t="s">
        <v>144</v>
      </c>
      <c r="Y10" s="230" t="s">
        <v>145</v>
      </c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156</v>
      </c>
      <c r="C11" s="258" t="s">
        <v>157</v>
      </c>
      <c r="D11" s="250" t="s">
        <v>158</v>
      </c>
      <c r="E11" s="251">
        <v>20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0.01</v>
      </c>
      <c r="O11" s="251">
        <f>ROUND(E11*N11,2)</f>
        <v>0.2</v>
      </c>
      <c r="P11" s="251">
        <v>0.01</v>
      </c>
      <c r="Q11" s="251">
        <f>ROUND(E11*P11,2)</f>
        <v>0.2</v>
      </c>
      <c r="R11" s="253"/>
      <c r="S11" s="253" t="s">
        <v>152</v>
      </c>
      <c r="T11" s="254" t="s">
        <v>153</v>
      </c>
      <c r="U11" s="230">
        <v>0</v>
      </c>
      <c r="V11" s="230">
        <f>ROUND(E11*U11,2)</f>
        <v>0</v>
      </c>
      <c r="W11" s="230"/>
      <c r="X11" s="230" t="s">
        <v>144</v>
      </c>
      <c r="Y11" s="230" t="s">
        <v>145</v>
      </c>
      <c r="Z11" s="210"/>
      <c r="AA11" s="210"/>
      <c r="AB11" s="210"/>
      <c r="AC11" s="210"/>
      <c r="AD11" s="210"/>
      <c r="AE11" s="210"/>
      <c r="AF11" s="210"/>
      <c r="AG11" s="210" t="s">
        <v>146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4</v>
      </c>
      <c r="B12" s="242" t="s">
        <v>139</v>
      </c>
      <c r="C12" s="256" t="s">
        <v>140</v>
      </c>
      <c r="D12" s="243" t="s">
        <v>141</v>
      </c>
      <c r="E12" s="244">
        <v>226.1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15</v>
      </c>
      <c r="M12" s="246">
        <f>G12*(1+L12/100)</f>
        <v>0</v>
      </c>
      <c r="N12" s="244">
        <v>4.0000000000000003E-5</v>
      </c>
      <c r="O12" s="244">
        <f>ROUND(E12*N12,2)</f>
        <v>0.01</v>
      </c>
      <c r="P12" s="244">
        <v>1E-3</v>
      </c>
      <c r="Q12" s="244">
        <f>ROUND(E12*P12,2)</f>
        <v>0.23</v>
      </c>
      <c r="R12" s="246"/>
      <c r="S12" s="246" t="s">
        <v>142</v>
      </c>
      <c r="T12" s="247" t="s">
        <v>143</v>
      </c>
      <c r="U12" s="230">
        <v>0.308</v>
      </c>
      <c r="V12" s="230">
        <f>ROUND(E12*U12,2)</f>
        <v>69.64</v>
      </c>
      <c r="W12" s="230"/>
      <c r="X12" s="230" t="s">
        <v>144</v>
      </c>
      <c r="Y12" s="230" t="s">
        <v>145</v>
      </c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7" t="s">
        <v>483</v>
      </c>
      <c r="D13" s="231"/>
      <c r="E13" s="232">
        <v>226.1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137</v>
      </c>
      <c r="B14" s="235" t="s">
        <v>78</v>
      </c>
      <c r="C14" s="255" t="s">
        <v>79</v>
      </c>
      <c r="D14" s="236"/>
      <c r="E14" s="237"/>
      <c r="F14" s="238"/>
      <c r="G14" s="238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7"/>
      <c r="O14" s="237">
        <f>SUM(O15:O15)</f>
        <v>0</v>
      </c>
      <c r="P14" s="237"/>
      <c r="Q14" s="237">
        <f>SUM(Q15:Q15)</f>
        <v>0</v>
      </c>
      <c r="R14" s="238"/>
      <c r="S14" s="238"/>
      <c r="T14" s="239"/>
      <c r="U14" s="233"/>
      <c r="V14" s="233">
        <f>SUM(V15:V15)</f>
        <v>5.26</v>
      </c>
      <c r="W14" s="233"/>
      <c r="X14" s="233"/>
      <c r="Y14" s="233"/>
      <c r="AG14" t="s">
        <v>138</v>
      </c>
    </row>
    <row r="15" spans="1:60" outlineLevel="1" x14ac:dyDescent="0.2">
      <c r="A15" s="248">
        <v>5</v>
      </c>
      <c r="B15" s="249" t="s">
        <v>159</v>
      </c>
      <c r="C15" s="258" t="s">
        <v>160</v>
      </c>
      <c r="D15" s="250" t="s">
        <v>161</v>
      </c>
      <c r="E15" s="251">
        <v>5.6090400000000002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142</v>
      </c>
      <c r="T15" s="254" t="s">
        <v>143</v>
      </c>
      <c r="U15" s="230">
        <v>0.9385</v>
      </c>
      <c r="V15" s="230">
        <f>ROUND(E15*U15,2)</f>
        <v>5.26</v>
      </c>
      <c r="W15" s="230"/>
      <c r="X15" s="230" t="s">
        <v>162</v>
      </c>
      <c r="Y15" s="230" t="s">
        <v>145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137</v>
      </c>
      <c r="B16" s="235" t="s">
        <v>80</v>
      </c>
      <c r="C16" s="255" t="s">
        <v>81</v>
      </c>
      <c r="D16" s="236"/>
      <c r="E16" s="237"/>
      <c r="F16" s="238"/>
      <c r="G16" s="238">
        <f>SUMIF(AG17:AG24,"&lt;&gt;NOR",G17:G24)</f>
        <v>0</v>
      </c>
      <c r="H16" s="238"/>
      <c r="I16" s="238">
        <f>SUM(I17:I24)</f>
        <v>0</v>
      </c>
      <c r="J16" s="238"/>
      <c r="K16" s="238">
        <f>SUM(K17:K24)</f>
        <v>0</v>
      </c>
      <c r="L16" s="238"/>
      <c r="M16" s="238">
        <f>SUM(M17:M24)</f>
        <v>0</v>
      </c>
      <c r="N16" s="237"/>
      <c r="O16" s="237">
        <f>SUM(O17:O24)</f>
        <v>1.5899999999999999</v>
      </c>
      <c r="P16" s="237"/>
      <c r="Q16" s="237">
        <f>SUM(Q17:Q24)</f>
        <v>0.86</v>
      </c>
      <c r="R16" s="238"/>
      <c r="S16" s="238"/>
      <c r="T16" s="239"/>
      <c r="U16" s="233"/>
      <c r="V16" s="233">
        <f>SUM(V17:V24)</f>
        <v>33.65</v>
      </c>
      <c r="W16" s="233"/>
      <c r="X16" s="233"/>
      <c r="Y16" s="233"/>
      <c r="AG16" t="s">
        <v>138</v>
      </c>
    </row>
    <row r="17" spans="1:60" ht="22.5" outlineLevel="1" x14ac:dyDescent="0.2">
      <c r="A17" s="241">
        <v>6</v>
      </c>
      <c r="B17" s="242" t="s">
        <v>164</v>
      </c>
      <c r="C17" s="256" t="s">
        <v>165</v>
      </c>
      <c r="D17" s="243" t="s">
        <v>141</v>
      </c>
      <c r="E17" s="244">
        <v>171.57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15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142</v>
      </c>
      <c r="T17" s="247" t="s">
        <v>143</v>
      </c>
      <c r="U17" s="230">
        <v>0.18</v>
      </c>
      <c r="V17" s="230">
        <f>ROUND(E17*U17,2)</f>
        <v>30.88</v>
      </c>
      <c r="W17" s="230"/>
      <c r="X17" s="230" t="s">
        <v>144</v>
      </c>
      <c r="Y17" s="230" t="s">
        <v>145</v>
      </c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7" t="s">
        <v>484</v>
      </c>
      <c r="D18" s="231"/>
      <c r="E18" s="232">
        <v>171.57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1">
        <v>7</v>
      </c>
      <c r="B19" s="242" t="s">
        <v>485</v>
      </c>
      <c r="C19" s="256" t="s">
        <v>486</v>
      </c>
      <c r="D19" s="243" t="s">
        <v>141</v>
      </c>
      <c r="E19" s="244">
        <v>175.00139999999999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15</v>
      </c>
      <c r="M19" s="246">
        <f>G19*(1+L19/100)</f>
        <v>0</v>
      </c>
      <c r="N19" s="244">
        <v>1.9599999999999999E-3</v>
      </c>
      <c r="O19" s="244">
        <f>ROUND(E19*N19,2)</f>
        <v>0.34</v>
      </c>
      <c r="P19" s="244">
        <v>0</v>
      </c>
      <c r="Q19" s="244">
        <f>ROUND(E19*P19,2)</f>
        <v>0</v>
      </c>
      <c r="R19" s="246" t="s">
        <v>171</v>
      </c>
      <c r="S19" s="246" t="s">
        <v>142</v>
      </c>
      <c r="T19" s="247" t="s">
        <v>143</v>
      </c>
      <c r="U19" s="230">
        <v>0</v>
      </c>
      <c r="V19" s="230">
        <f>ROUND(E19*U19,2)</f>
        <v>0</v>
      </c>
      <c r="W19" s="230"/>
      <c r="X19" s="230" t="s">
        <v>172</v>
      </c>
      <c r="Y19" s="230" t="s">
        <v>145</v>
      </c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7" t="s">
        <v>487</v>
      </c>
      <c r="D20" s="231"/>
      <c r="E20" s="232">
        <v>175.00139999999999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1">
        <v>8</v>
      </c>
      <c r="B21" s="242" t="s">
        <v>488</v>
      </c>
      <c r="C21" s="256" t="s">
        <v>489</v>
      </c>
      <c r="D21" s="243" t="s">
        <v>141</v>
      </c>
      <c r="E21" s="244">
        <v>175.00139999999999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4">
        <v>2.2399999999999998E-3</v>
      </c>
      <c r="O21" s="244">
        <f>ROUND(E21*N21,2)</f>
        <v>0.39</v>
      </c>
      <c r="P21" s="244">
        <v>0</v>
      </c>
      <c r="Q21" s="244">
        <f>ROUND(E21*P21,2)</f>
        <v>0</v>
      </c>
      <c r="R21" s="246" t="s">
        <v>171</v>
      </c>
      <c r="S21" s="246" t="s">
        <v>142</v>
      </c>
      <c r="T21" s="247" t="s">
        <v>143</v>
      </c>
      <c r="U21" s="230">
        <v>0</v>
      </c>
      <c r="V21" s="230">
        <f>ROUND(E21*U21,2)</f>
        <v>0</v>
      </c>
      <c r="W21" s="230"/>
      <c r="X21" s="230" t="s">
        <v>172</v>
      </c>
      <c r="Y21" s="230" t="s">
        <v>145</v>
      </c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7" t="s">
        <v>487</v>
      </c>
      <c r="D22" s="231"/>
      <c r="E22" s="232">
        <v>175.00139999999999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9</v>
      </c>
      <c r="B23" s="249" t="s">
        <v>175</v>
      </c>
      <c r="C23" s="258" t="s">
        <v>176</v>
      </c>
      <c r="D23" s="250" t="s">
        <v>161</v>
      </c>
      <c r="E23" s="251">
        <v>1.5928599999999999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142</v>
      </c>
      <c r="T23" s="254" t="s">
        <v>143</v>
      </c>
      <c r="U23" s="230">
        <v>1.74</v>
      </c>
      <c r="V23" s="230">
        <f>ROUND(E23*U23,2)</f>
        <v>2.77</v>
      </c>
      <c r="W23" s="230"/>
      <c r="X23" s="230" t="s">
        <v>162</v>
      </c>
      <c r="Y23" s="230" t="s">
        <v>145</v>
      </c>
      <c r="Z23" s="210"/>
      <c r="AA23" s="210"/>
      <c r="AB23" s="210"/>
      <c r="AC23" s="210"/>
      <c r="AD23" s="210"/>
      <c r="AE23" s="210"/>
      <c r="AF23" s="210"/>
      <c r="AG23" s="210" t="s">
        <v>163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8">
        <v>10</v>
      </c>
      <c r="B24" s="249" t="s">
        <v>167</v>
      </c>
      <c r="C24" s="258" t="s">
        <v>168</v>
      </c>
      <c r="D24" s="250" t="s">
        <v>141</v>
      </c>
      <c r="E24" s="251">
        <v>171.57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5.0000000000000001E-3</v>
      </c>
      <c r="O24" s="251">
        <f>ROUND(E24*N24,2)</f>
        <v>0.86</v>
      </c>
      <c r="P24" s="251">
        <v>5.0000000000000001E-3</v>
      </c>
      <c r="Q24" s="251">
        <f>ROUND(E24*P24,2)</f>
        <v>0.86</v>
      </c>
      <c r="R24" s="253"/>
      <c r="S24" s="253" t="s">
        <v>152</v>
      </c>
      <c r="T24" s="254" t="s">
        <v>153</v>
      </c>
      <c r="U24" s="230">
        <v>0</v>
      </c>
      <c r="V24" s="230">
        <f>ROUND(E24*U24,2)</f>
        <v>0</v>
      </c>
      <c r="W24" s="230"/>
      <c r="X24" s="230" t="s">
        <v>144</v>
      </c>
      <c r="Y24" s="230" t="s">
        <v>145</v>
      </c>
      <c r="Z24" s="210"/>
      <c r="AA24" s="210"/>
      <c r="AB24" s="210"/>
      <c r="AC24" s="210"/>
      <c r="AD24" s="210"/>
      <c r="AE24" s="210"/>
      <c r="AF24" s="210"/>
      <c r="AG24" s="210" t="s">
        <v>146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4" t="s">
        <v>137</v>
      </c>
      <c r="B25" s="235" t="s">
        <v>82</v>
      </c>
      <c r="C25" s="255" t="s">
        <v>83</v>
      </c>
      <c r="D25" s="236"/>
      <c r="E25" s="237"/>
      <c r="F25" s="238"/>
      <c r="G25" s="238">
        <f>SUMIF(AG26:AG41,"&lt;&gt;NOR",G26:G41)</f>
        <v>0</v>
      </c>
      <c r="H25" s="238"/>
      <c r="I25" s="238">
        <f>SUM(I26:I41)</f>
        <v>0</v>
      </c>
      <c r="J25" s="238"/>
      <c r="K25" s="238">
        <f>SUM(K26:K41)</f>
        <v>0</v>
      </c>
      <c r="L25" s="238"/>
      <c r="M25" s="238">
        <f>SUM(M26:M41)</f>
        <v>0</v>
      </c>
      <c r="N25" s="237"/>
      <c r="O25" s="237">
        <f>SUM(O26:O41)</f>
        <v>0</v>
      </c>
      <c r="P25" s="237"/>
      <c r="Q25" s="237">
        <f>SUM(Q26:Q41)</f>
        <v>0</v>
      </c>
      <c r="R25" s="238"/>
      <c r="S25" s="238"/>
      <c r="T25" s="239"/>
      <c r="U25" s="233"/>
      <c r="V25" s="233">
        <f>SUM(V26:V41)</f>
        <v>0</v>
      </c>
      <c r="W25" s="233"/>
      <c r="X25" s="233"/>
      <c r="Y25" s="233"/>
      <c r="AG25" t="s">
        <v>138</v>
      </c>
    </row>
    <row r="26" spans="1:60" ht="22.5" outlineLevel="1" x14ac:dyDescent="0.2">
      <c r="A26" s="248">
        <v>11</v>
      </c>
      <c r="B26" s="249" t="s">
        <v>177</v>
      </c>
      <c r="C26" s="258" t="s">
        <v>178</v>
      </c>
      <c r="D26" s="250" t="s">
        <v>179</v>
      </c>
      <c r="E26" s="251">
        <v>2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1.16E-3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152</v>
      </c>
      <c r="T26" s="254" t="s">
        <v>153</v>
      </c>
      <c r="U26" s="230">
        <v>0</v>
      </c>
      <c r="V26" s="230">
        <f>ROUND(E26*U26,2)</f>
        <v>0</v>
      </c>
      <c r="W26" s="230"/>
      <c r="X26" s="230" t="s">
        <v>144</v>
      </c>
      <c r="Y26" s="230" t="s">
        <v>145</v>
      </c>
      <c r="Z26" s="210"/>
      <c r="AA26" s="210"/>
      <c r="AB26" s="210"/>
      <c r="AC26" s="210"/>
      <c r="AD26" s="210"/>
      <c r="AE26" s="210"/>
      <c r="AF26" s="210"/>
      <c r="AG26" s="210" t="s">
        <v>180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8">
        <v>12</v>
      </c>
      <c r="B27" s="249" t="s">
        <v>181</v>
      </c>
      <c r="C27" s="258" t="s">
        <v>182</v>
      </c>
      <c r="D27" s="250" t="s">
        <v>179</v>
      </c>
      <c r="E27" s="251">
        <v>2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9.7999999999999997E-4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152</v>
      </c>
      <c r="T27" s="254" t="s">
        <v>153</v>
      </c>
      <c r="U27" s="230">
        <v>0</v>
      </c>
      <c r="V27" s="230">
        <f>ROUND(E27*U27,2)</f>
        <v>0</v>
      </c>
      <c r="W27" s="230"/>
      <c r="X27" s="230" t="s">
        <v>144</v>
      </c>
      <c r="Y27" s="230" t="s">
        <v>145</v>
      </c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8">
        <v>13</v>
      </c>
      <c r="B28" s="249" t="s">
        <v>183</v>
      </c>
      <c r="C28" s="258" t="s">
        <v>184</v>
      </c>
      <c r="D28" s="250" t="s">
        <v>179</v>
      </c>
      <c r="E28" s="251">
        <v>2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1.2600000000000001E-3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152</v>
      </c>
      <c r="T28" s="254" t="s">
        <v>153</v>
      </c>
      <c r="U28" s="230">
        <v>0</v>
      </c>
      <c r="V28" s="230">
        <f>ROUND(E28*U28,2)</f>
        <v>0</v>
      </c>
      <c r="W28" s="230"/>
      <c r="X28" s="230" t="s">
        <v>144</v>
      </c>
      <c r="Y28" s="230" t="s">
        <v>145</v>
      </c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8">
        <v>14</v>
      </c>
      <c r="B29" s="249" t="s">
        <v>185</v>
      </c>
      <c r="C29" s="258" t="s">
        <v>186</v>
      </c>
      <c r="D29" s="250" t="s">
        <v>179</v>
      </c>
      <c r="E29" s="251">
        <v>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6.9999999999999994E-5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152</v>
      </c>
      <c r="T29" s="254" t="s">
        <v>153</v>
      </c>
      <c r="U29" s="230">
        <v>0</v>
      </c>
      <c r="V29" s="230">
        <f>ROUND(E29*U29,2)</f>
        <v>0</v>
      </c>
      <c r="W29" s="230"/>
      <c r="X29" s="230" t="s">
        <v>144</v>
      </c>
      <c r="Y29" s="230" t="s">
        <v>145</v>
      </c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48">
        <v>15</v>
      </c>
      <c r="B30" s="249" t="s">
        <v>187</v>
      </c>
      <c r="C30" s="258" t="s">
        <v>188</v>
      </c>
      <c r="D30" s="250" t="s">
        <v>179</v>
      </c>
      <c r="E30" s="251">
        <v>2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2.0000000000000001E-4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152</v>
      </c>
      <c r="T30" s="254" t="s">
        <v>153</v>
      </c>
      <c r="U30" s="230">
        <v>0</v>
      </c>
      <c r="V30" s="230">
        <f>ROUND(E30*U30,2)</f>
        <v>0</v>
      </c>
      <c r="W30" s="230"/>
      <c r="X30" s="230" t="s">
        <v>144</v>
      </c>
      <c r="Y30" s="230" t="s">
        <v>145</v>
      </c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8">
        <v>16</v>
      </c>
      <c r="B31" s="249" t="s">
        <v>189</v>
      </c>
      <c r="C31" s="258" t="s">
        <v>190</v>
      </c>
      <c r="D31" s="250" t="s">
        <v>179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2.4000000000000001E-4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152</v>
      </c>
      <c r="T31" s="254" t="s">
        <v>153</v>
      </c>
      <c r="U31" s="230">
        <v>0</v>
      </c>
      <c r="V31" s="230">
        <f>ROUND(E31*U31,2)</f>
        <v>0</v>
      </c>
      <c r="W31" s="230"/>
      <c r="X31" s="230" t="s">
        <v>144</v>
      </c>
      <c r="Y31" s="230" t="s">
        <v>145</v>
      </c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8">
        <v>17</v>
      </c>
      <c r="B32" s="249" t="s">
        <v>191</v>
      </c>
      <c r="C32" s="258" t="s">
        <v>192</v>
      </c>
      <c r="D32" s="250" t="s">
        <v>193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1.2E-4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152</v>
      </c>
      <c r="T32" s="254" t="s">
        <v>153</v>
      </c>
      <c r="U32" s="230">
        <v>0</v>
      </c>
      <c r="V32" s="230">
        <f>ROUND(E32*U32,2)</f>
        <v>0</v>
      </c>
      <c r="W32" s="230"/>
      <c r="X32" s="230" t="s">
        <v>144</v>
      </c>
      <c r="Y32" s="230" t="s">
        <v>145</v>
      </c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8">
        <v>18</v>
      </c>
      <c r="B33" s="249" t="s">
        <v>194</v>
      </c>
      <c r="C33" s="258" t="s">
        <v>195</v>
      </c>
      <c r="D33" s="250" t="s">
        <v>193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1.7000000000000001E-4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152</v>
      </c>
      <c r="T33" s="254" t="s">
        <v>153</v>
      </c>
      <c r="U33" s="230">
        <v>0</v>
      </c>
      <c r="V33" s="230">
        <f>ROUND(E33*U33,2)</f>
        <v>0</v>
      </c>
      <c r="W33" s="230"/>
      <c r="X33" s="230" t="s">
        <v>144</v>
      </c>
      <c r="Y33" s="230" t="s">
        <v>145</v>
      </c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19</v>
      </c>
      <c r="B34" s="249" t="s">
        <v>196</v>
      </c>
      <c r="C34" s="258" t="s">
        <v>197</v>
      </c>
      <c r="D34" s="250" t="s">
        <v>193</v>
      </c>
      <c r="E34" s="251">
        <v>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1.2E-4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152</v>
      </c>
      <c r="T34" s="254" t="s">
        <v>153</v>
      </c>
      <c r="U34" s="230">
        <v>0</v>
      </c>
      <c r="V34" s="230">
        <f>ROUND(E34*U34,2)</f>
        <v>0</v>
      </c>
      <c r="W34" s="230"/>
      <c r="X34" s="230" t="s">
        <v>144</v>
      </c>
      <c r="Y34" s="230" t="s">
        <v>145</v>
      </c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20</v>
      </c>
      <c r="B35" s="249" t="s">
        <v>198</v>
      </c>
      <c r="C35" s="258" t="s">
        <v>199</v>
      </c>
      <c r="D35" s="250" t="s">
        <v>193</v>
      </c>
      <c r="E35" s="251">
        <v>2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2.1000000000000001E-4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152</v>
      </c>
      <c r="T35" s="254" t="s">
        <v>153</v>
      </c>
      <c r="U35" s="230">
        <v>0</v>
      </c>
      <c r="V35" s="230">
        <f>ROUND(E35*U35,2)</f>
        <v>0</v>
      </c>
      <c r="W35" s="230"/>
      <c r="X35" s="230" t="s">
        <v>144</v>
      </c>
      <c r="Y35" s="230" t="s">
        <v>145</v>
      </c>
      <c r="Z35" s="210"/>
      <c r="AA35" s="210"/>
      <c r="AB35" s="210"/>
      <c r="AC35" s="210"/>
      <c r="AD35" s="210"/>
      <c r="AE35" s="210"/>
      <c r="AF35" s="210"/>
      <c r="AG35" s="210" t="s">
        <v>180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21</v>
      </c>
      <c r="B36" s="249" t="s">
        <v>200</v>
      </c>
      <c r="C36" s="258" t="s">
        <v>201</v>
      </c>
      <c r="D36" s="250" t="s">
        <v>193</v>
      </c>
      <c r="E36" s="251">
        <v>2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3.4000000000000002E-4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152</v>
      </c>
      <c r="T36" s="254" t="s">
        <v>153</v>
      </c>
      <c r="U36" s="230">
        <v>0</v>
      </c>
      <c r="V36" s="230">
        <f>ROUND(E36*U36,2)</f>
        <v>0</v>
      </c>
      <c r="W36" s="230"/>
      <c r="X36" s="230" t="s">
        <v>144</v>
      </c>
      <c r="Y36" s="230" t="s">
        <v>145</v>
      </c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8">
        <v>22</v>
      </c>
      <c r="B37" s="249" t="s">
        <v>202</v>
      </c>
      <c r="C37" s="258" t="s">
        <v>203</v>
      </c>
      <c r="D37" s="250" t="s">
        <v>193</v>
      </c>
      <c r="E37" s="251">
        <v>4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2.0000000000000002E-5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152</v>
      </c>
      <c r="T37" s="254" t="s">
        <v>153</v>
      </c>
      <c r="U37" s="230">
        <v>0</v>
      </c>
      <c r="V37" s="230">
        <f>ROUND(E37*U37,2)</f>
        <v>0</v>
      </c>
      <c r="W37" s="230"/>
      <c r="X37" s="230" t="s">
        <v>144</v>
      </c>
      <c r="Y37" s="230" t="s">
        <v>145</v>
      </c>
      <c r="Z37" s="210"/>
      <c r="AA37" s="210"/>
      <c r="AB37" s="210"/>
      <c r="AC37" s="210"/>
      <c r="AD37" s="210"/>
      <c r="AE37" s="210"/>
      <c r="AF37" s="210"/>
      <c r="AG37" s="210" t="s">
        <v>180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23</v>
      </c>
      <c r="B38" s="249" t="s">
        <v>204</v>
      </c>
      <c r="C38" s="258" t="s">
        <v>205</v>
      </c>
      <c r="D38" s="250" t="s">
        <v>193</v>
      </c>
      <c r="E38" s="251">
        <v>3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2.0000000000000002E-5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152</v>
      </c>
      <c r="T38" s="254" t="s">
        <v>153</v>
      </c>
      <c r="U38" s="230">
        <v>0</v>
      </c>
      <c r="V38" s="230">
        <f>ROUND(E38*U38,2)</f>
        <v>0</v>
      </c>
      <c r="W38" s="230"/>
      <c r="X38" s="230" t="s">
        <v>144</v>
      </c>
      <c r="Y38" s="230" t="s">
        <v>145</v>
      </c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8">
        <v>24</v>
      </c>
      <c r="B39" s="249" t="s">
        <v>206</v>
      </c>
      <c r="C39" s="258" t="s">
        <v>207</v>
      </c>
      <c r="D39" s="250" t="s">
        <v>208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1.8799999999999999E-3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152</v>
      </c>
      <c r="T39" s="254" t="s">
        <v>153</v>
      </c>
      <c r="U39" s="230">
        <v>0</v>
      </c>
      <c r="V39" s="230">
        <f>ROUND(E39*U39,2)</f>
        <v>0</v>
      </c>
      <c r="W39" s="230"/>
      <c r="X39" s="230" t="s">
        <v>144</v>
      </c>
      <c r="Y39" s="230" t="s">
        <v>145</v>
      </c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8">
        <v>25</v>
      </c>
      <c r="B40" s="249" t="s">
        <v>209</v>
      </c>
      <c r="C40" s="258" t="s">
        <v>210</v>
      </c>
      <c r="D40" s="250" t="s">
        <v>208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6.8000000000000005E-4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152</v>
      </c>
      <c r="T40" s="254" t="s">
        <v>153</v>
      </c>
      <c r="U40" s="230">
        <v>0</v>
      </c>
      <c r="V40" s="230">
        <f>ROUND(E40*U40,2)</f>
        <v>0</v>
      </c>
      <c r="W40" s="230"/>
      <c r="X40" s="230" t="s">
        <v>144</v>
      </c>
      <c r="Y40" s="230" t="s">
        <v>145</v>
      </c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8">
        <v>26</v>
      </c>
      <c r="B41" s="249" t="s">
        <v>211</v>
      </c>
      <c r="C41" s="258" t="s">
        <v>212</v>
      </c>
      <c r="D41" s="250" t="s">
        <v>161</v>
      </c>
      <c r="E41" s="251">
        <v>1.2E-2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152</v>
      </c>
      <c r="T41" s="254" t="s">
        <v>153</v>
      </c>
      <c r="U41" s="230">
        <v>0</v>
      </c>
      <c r="V41" s="230">
        <f>ROUND(E41*U41,2)</f>
        <v>0</v>
      </c>
      <c r="W41" s="230"/>
      <c r="X41" s="230" t="s">
        <v>144</v>
      </c>
      <c r="Y41" s="230" t="s">
        <v>145</v>
      </c>
      <c r="Z41" s="210"/>
      <c r="AA41" s="210"/>
      <c r="AB41" s="210"/>
      <c r="AC41" s="210"/>
      <c r="AD41" s="210"/>
      <c r="AE41" s="210"/>
      <c r="AF41" s="210"/>
      <c r="AG41" s="210" t="s">
        <v>180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4" t="s">
        <v>137</v>
      </c>
      <c r="B42" s="235" t="s">
        <v>84</v>
      </c>
      <c r="C42" s="255" t="s">
        <v>85</v>
      </c>
      <c r="D42" s="236"/>
      <c r="E42" s="237"/>
      <c r="F42" s="238"/>
      <c r="G42" s="238">
        <f>SUMIF(AG43:AG88,"&lt;&gt;NOR",G43:G88)</f>
        <v>0</v>
      </c>
      <c r="H42" s="238"/>
      <c r="I42" s="238">
        <f>SUM(I43:I88)</f>
        <v>0</v>
      </c>
      <c r="J42" s="238"/>
      <c r="K42" s="238">
        <f>SUM(K43:K88)</f>
        <v>0</v>
      </c>
      <c r="L42" s="238"/>
      <c r="M42" s="238">
        <f>SUM(M43:M88)</f>
        <v>0</v>
      </c>
      <c r="N42" s="237"/>
      <c r="O42" s="237">
        <f>SUM(O43:O88)</f>
        <v>0</v>
      </c>
      <c r="P42" s="237"/>
      <c r="Q42" s="237">
        <f>SUM(Q43:Q88)</f>
        <v>0</v>
      </c>
      <c r="R42" s="238"/>
      <c r="S42" s="238"/>
      <c r="T42" s="239"/>
      <c r="U42" s="233"/>
      <c r="V42" s="233">
        <f>SUM(V43:V88)</f>
        <v>0</v>
      </c>
      <c r="W42" s="233"/>
      <c r="X42" s="233"/>
      <c r="Y42" s="233"/>
      <c r="AG42" t="s">
        <v>138</v>
      </c>
    </row>
    <row r="43" spans="1:60" ht="56.25" outlineLevel="1" x14ac:dyDescent="0.2">
      <c r="A43" s="248">
        <v>27</v>
      </c>
      <c r="B43" s="249" t="s">
        <v>215</v>
      </c>
      <c r="C43" s="258" t="s">
        <v>490</v>
      </c>
      <c r="D43" s="250" t="s">
        <v>151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152</v>
      </c>
      <c r="T43" s="254" t="s">
        <v>153</v>
      </c>
      <c r="U43" s="230">
        <v>0</v>
      </c>
      <c r="V43" s="230">
        <f>ROUND(E43*U43,2)</f>
        <v>0</v>
      </c>
      <c r="W43" s="230"/>
      <c r="X43" s="230" t="s">
        <v>144</v>
      </c>
      <c r="Y43" s="230" t="s">
        <v>145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8">
        <v>28</v>
      </c>
      <c r="B44" s="249" t="s">
        <v>217</v>
      </c>
      <c r="C44" s="258" t="s">
        <v>218</v>
      </c>
      <c r="D44" s="250" t="s">
        <v>219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152</v>
      </c>
      <c r="T44" s="254" t="s">
        <v>153</v>
      </c>
      <c r="U44" s="230">
        <v>0</v>
      </c>
      <c r="V44" s="230">
        <f>ROUND(E44*U44,2)</f>
        <v>0</v>
      </c>
      <c r="W44" s="230"/>
      <c r="X44" s="230" t="s">
        <v>144</v>
      </c>
      <c r="Y44" s="230" t="s">
        <v>145</v>
      </c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8">
        <v>29</v>
      </c>
      <c r="B45" s="249" t="s">
        <v>220</v>
      </c>
      <c r="C45" s="258" t="s">
        <v>221</v>
      </c>
      <c r="D45" s="250" t="s">
        <v>219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152</v>
      </c>
      <c r="T45" s="254" t="s">
        <v>153</v>
      </c>
      <c r="U45" s="230">
        <v>0</v>
      </c>
      <c r="V45" s="230">
        <f>ROUND(E45*U45,2)</f>
        <v>0</v>
      </c>
      <c r="W45" s="230"/>
      <c r="X45" s="230" t="s">
        <v>144</v>
      </c>
      <c r="Y45" s="230" t="s">
        <v>145</v>
      </c>
      <c r="Z45" s="210"/>
      <c r="AA45" s="210"/>
      <c r="AB45" s="210"/>
      <c r="AC45" s="210"/>
      <c r="AD45" s="210"/>
      <c r="AE45" s="210"/>
      <c r="AF45" s="210"/>
      <c r="AG45" s="210" t="s">
        <v>180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8">
        <v>30</v>
      </c>
      <c r="B46" s="249" t="s">
        <v>222</v>
      </c>
      <c r="C46" s="258" t="s">
        <v>223</v>
      </c>
      <c r="D46" s="250" t="s">
        <v>219</v>
      </c>
      <c r="E46" s="251">
        <v>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152</v>
      </c>
      <c r="T46" s="254" t="s">
        <v>153</v>
      </c>
      <c r="U46" s="230">
        <v>0</v>
      </c>
      <c r="V46" s="230">
        <f>ROUND(E46*U46,2)</f>
        <v>0</v>
      </c>
      <c r="W46" s="230"/>
      <c r="X46" s="230" t="s">
        <v>144</v>
      </c>
      <c r="Y46" s="230" t="s">
        <v>145</v>
      </c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8">
        <v>31</v>
      </c>
      <c r="B47" s="249" t="s">
        <v>224</v>
      </c>
      <c r="C47" s="258" t="s">
        <v>225</v>
      </c>
      <c r="D47" s="250" t="s">
        <v>219</v>
      </c>
      <c r="E47" s="251">
        <v>7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152</v>
      </c>
      <c r="T47" s="254" t="s">
        <v>153</v>
      </c>
      <c r="U47" s="230">
        <v>0</v>
      </c>
      <c r="V47" s="230">
        <f>ROUND(E47*U47,2)</f>
        <v>0</v>
      </c>
      <c r="W47" s="230"/>
      <c r="X47" s="230" t="s">
        <v>144</v>
      </c>
      <c r="Y47" s="230" t="s">
        <v>145</v>
      </c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8">
        <v>32</v>
      </c>
      <c r="B48" s="249" t="s">
        <v>226</v>
      </c>
      <c r="C48" s="258" t="s">
        <v>227</v>
      </c>
      <c r="D48" s="250" t="s">
        <v>219</v>
      </c>
      <c r="E48" s="251">
        <v>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15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152</v>
      </c>
      <c r="T48" s="254" t="s">
        <v>153</v>
      </c>
      <c r="U48" s="230">
        <v>0</v>
      </c>
      <c r="V48" s="230">
        <f>ROUND(E48*U48,2)</f>
        <v>0</v>
      </c>
      <c r="W48" s="230"/>
      <c r="X48" s="230" t="s">
        <v>144</v>
      </c>
      <c r="Y48" s="230" t="s">
        <v>145</v>
      </c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8">
        <v>33</v>
      </c>
      <c r="B49" s="249" t="s">
        <v>228</v>
      </c>
      <c r="C49" s="258" t="s">
        <v>229</v>
      </c>
      <c r="D49" s="250" t="s">
        <v>219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15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152</v>
      </c>
      <c r="T49" s="254" t="s">
        <v>153</v>
      </c>
      <c r="U49" s="230">
        <v>0</v>
      </c>
      <c r="V49" s="230">
        <f>ROUND(E49*U49,2)</f>
        <v>0</v>
      </c>
      <c r="W49" s="230"/>
      <c r="X49" s="230" t="s">
        <v>144</v>
      </c>
      <c r="Y49" s="230" t="s">
        <v>145</v>
      </c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34</v>
      </c>
      <c r="B50" s="249" t="s">
        <v>230</v>
      </c>
      <c r="C50" s="258" t="s">
        <v>231</v>
      </c>
      <c r="D50" s="250" t="s">
        <v>219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152</v>
      </c>
      <c r="T50" s="254" t="s">
        <v>153</v>
      </c>
      <c r="U50" s="230">
        <v>0</v>
      </c>
      <c r="V50" s="230">
        <f>ROUND(E50*U50,2)</f>
        <v>0</v>
      </c>
      <c r="W50" s="230"/>
      <c r="X50" s="230" t="s">
        <v>144</v>
      </c>
      <c r="Y50" s="230" t="s">
        <v>145</v>
      </c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35</v>
      </c>
      <c r="B51" s="249" t="s">
        <v>232</v>
      </c>
      <c r="C51" s="258" t="s">
        <v>233</v>
      </c>
      <c r="D51" s="250" t="s">
        <v>219</v>
      </c>
      <c r="E51" s="251">
        <v>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152</v>
      </c>
      <c r="T51" s="254" t="s">
        <v>153</v>
      </c>
      <c r="U51" s="230">
        <v>0</v>
      </c>
      <c r="V51" s="230">
        <f>ROUND(E51*U51,2)</f>
        <v>0</v>
      </c>
      <c r="W51" s="230"/>
      <c r="X51" s="230" t="s">
        <v>144</v>
      </c>
      <c r="Y51" s="230" t="s">
        <v>145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36</v>
      </c>
      <c r="B52" s="249" t="s">
        <v>234</v>
      </c>
      <c r="C52" s="258" t="s">
        <v>235</v>
      </c>
      <c r="D52" s="250" t="s">
        <v>219</v>
      </c>
      <c r="E52" s="251">
        <v>1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15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152</v>
      </c>
      <c r="T52" s="254" t="s">
        <v>153</v>
      </c>
      <c r="U52" s="230">
        <v>0</v>
      </c>
      <c r="V52" s="230">
        <f>ROUND(E52*U52,2)</f>
        <v>0</v>
      </c>
      <c r="W52" s="230"/>
      <c r="X52" s="230" t="s">
        <v>144</v>
      </c>
      <c r="Y52" s="230" t="s">
        <v>145</v>
      </c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37</v>
      </c>
      <c r="B53" s="249" t="s">
        <v>236</v>
      </c>
      <c r="C53" s="258" t="s">
        <v>237</v>
      </c>
      <c r="D53" s="250" t="s">
        <v>219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152</v>
      </c>
      <c r="T53" s="254" t="s">
        <v>153</v>
      </c>
      <c r="U53" s="230">
        <v>0</v>
      </c>
      <c r="V53" s="230">
        <f>ROUND(E53*U53,2)</f>
        <v>0</v>
      </c>
      <c r="W53" s="230"/>
      <c r="X53" s="230" t="s">
        <v>144</v>
      </c>
      <c r="Y53" s="230" t="s">
        <v>145</v>
      </c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8">
        <v>38</v>
      </c>
      <c r="B54" s="249" t="s">
        <v>238</v>
      </c>
      <c r="C54" s="258" t="s">
        <v>239</v>
      </c>
      <c r="D54" s="250" t="s">
        <v>219</v>
      </c>
      <c r="E54" s="251">
        <v>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152</v>
      </c>
      <c r="T54" s="254" t="s">
        <v>153</v>
      </c>
      <c r="U54" s="230">
        <v>0</v>
      </c>
      <c r="V54" s="230">
        <f>ROUND(E54*U54,2)</f>
        <v>0</v>
      </c>
      <c r="W54" s="230"/>
      <c r="X54" s="230" t="s">
        <v>144</v>
      </c>
      <c r="Y54" s="230" t="s">
        <v>145</v>
      </c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8">
        <v>39</v>
      </c>
      <c r="B55" s="249" t="s">
        <v>240</v>
      </c>
      <c r="C55" s="258" t="s">
        <v>241</v>
      </c>
      <c r="D55" s="250" t="s">
        <v>219</v>
      </c>
      <c r="E55" s="251">
        <v>1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152</v>
      </c>
      <c r="T55" s="254" t="s">
        <v>153</v>
      </c>
      <c r="U55" s="230">
        <v>0</v>
      </c>
      <c r="V55" s="230">
        <f>ROUND(E55*U55,2)</f>
        <v>0</v>
      </c>
      <c r="W55" s="230"/>
      <c r="X55" s="230" t="s">
        <v>144</v>
      </c>
      <c r="Y55" s="230" t="s">
        <v>145</v>
      </c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8">
        <v>40</v>
      </c>
      <c r="B56" s="249" t="s">
        <v>242</v>
      </c>
      <c r="C56" s="258" t="s">
        <v>491</v>
      </c>
      <c r="D56" s="250" t="s">
        <v>219</v>
      </c>
      <c r="E56" s="251">
        <v>1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152</v>
      </c>
      <c r="T56" s="254" t="s">
        <v>153</v>
      </c>
      <c r="U56" s="230">
        <v>0</v>
      </c>
      <c r="V56" s="230">
        <f>ROUND(E56*U56,2)</f>
        <v>0</v>
      </c>
      <c r="W56" s="230"/>
      <c r="X56" s="230" t="s">
        <v>144</v>
      </c>
      <c r="Y56" s="230" t="s">
        <v>145</v>
      </c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8">
        <v>41</v>
      </c>
      <c r="B57" s="249" t="s">
        <v>244</v>
      </c>
      <c r="C57" s="258" t="s">
        <v>492</v>
      </c>
      <c r="D57" s="250" t="s">
        <v>219</v>
      </c>
      <c r="E57" s="251">
        <v>1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15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152</v>
      </c>
      <c r="T57" s="254" t="s">
        <v>153</v>
      </c>
      <c r="U57" s="230">
        <v>0</v>
      </c>
      <c r="V57" s="230">
        <f>ROUND(E57*U57,2)</f>
        <v>0</v>
      </c>
      <c r="W57" s="230"/>
      <c r="X57" s="230" t="s">
        <v>144</v>
      </c>
      <c r="Y57" s="230" t="s">
        <v>145</v>
      </c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42</v>
      </c>
      <c r="B58" s="249" t="s">
        <v>246</v>
      </c>
      <c r="C58" s="258" t="s">
        <v>243</v>
      </c>
      <c r="D58" s="250" t="s">
        <v>219</v>
      </c>
      <c r="E58" s="251">
        <v>2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15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152</v>
      </c>
      <c r="T58" s="254" t="s">
        <v>153</v>
      </c>
      <c r="U58" s="230">
        <v>0</v>
      </c>
      <c r="V58" s="230">
        <f>ROUND(E58*U58,2)</f>
        <v>0</v>
      </c>
      <c r="W58" s="230"/>
      <c r="X58" s="230" t="s">
        <v>144</v>
      </c>
      <c r="Y58" s="230" t="s">
        <v>145</v>
      </c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8">
        <v>43</v>
      </c>
      <c r="B59" s="249" t="s">
        <v>248</v>
      </c>
      <c r="C59" s="258" t="s">
        <v>288</v>
      </c>
      <c r="D59" s="250" t="s">
        <v>219</v>
      </c>
      <c r="E59" s="251">
        <v>1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15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152</v>
      </c>
      <c r="T59" s="254" t="s">
        <v>153</v>
      </c>
      <c r="U59" s="230">
        <v>0</v>
      </c>
      <c r="V59" s="230">
        <f>ROUND(E59*U59,2)</f>
        <v>0</v>
      </c>
      <c r="W59" s="230"/>
      <c r="X59" s="230" t="s">
        <v>144</v>
      </c>
      <c r="Y59" s="230" t="s">
        <v>145</v>
      </c>
      <c r="Z59" s="210"/>
      <c r="AA59" s="210"/>
      <c r="AB59" s="210"/>
      <c r="AC59" s="210"/>
      <c r="AD59" s="210"/>
      <c r="AE59" s="210"/>
      <c r="AF59" s="210"/>
      <c r="AG59" s="210" t="s">
        <v>180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8">
        <v>44</v>
      </c>
      <c r="B60" s="249" t="s">
        <v>250</v>
      </c>
      <c r="C60" s="258" t="s">
        <v>245</v>
      </c>
      <c r="D60" s="250" t="s">
        <v>219</v>
      </c>
      <c r="E60" s="251">
        <v>4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152</v>
      </c>
      <c r="T60" s="254" t="s">
        <v>153</v>
      </c>
      <c r="U60" s="230">
        <v>0</v>
      </c>
      <c r="V60" s="230">
        <f>ROUND(E60*U60,2)</f>
        <v>0</v>
      </c>
      <c r="W60" s="230"/>
      <c r="X60" s="230" t="s">
        <v>144</v>
      </c>
      <c r="Y60" s="230" t="s">
        <v>145</v>
      </c>
      <c r="Z60" s="210"/>
      <c r="AA60" s="210"/>
      <c r="AB60" s="210"/>
      <c r="AC60" s="210"/>
      <c r="AD60" s="210"/>
      <c r="AE60" s="210"/>
      <c r="AF60" s="210"/>
      <c r="AG60" s="210" t="s">
        <v>180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8">
        <v>45</v>
      </c>
      <c r="B61" s="249" t="s">
        <v>252</v>
      </c>
      <c r="C61" s="258" t="s">
        <v>306</v>
      </c>
      <c r="D61" s="250" t="s">
        <v>219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152</v>
      </c>
      <c r="T61" s="254" t="s">
        <v>153</v>
      </c>
      <c r="U61" s="230">
        <v>0</v>
      </c>
      <c r="V61" s="230">
        <f>ROUND(E61*U61,2)</f>
        <v>0</v>
      </c>
      <c r="W61" s="230"/>
      <c r="X61" s="230" t="s">
        <v>144</v>
      </c>
      <c r="Y61" s="230" t="s">
        <v>145</v>
      </c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8">
        <v>46</v>
      </c>
      <c r="B62" s="249" t="s">
        <v>254</v>
      </c>
      <c r="C62" s="258" t="s">
        <v>247</v>
      </c>
      <c r="D62" s="250" t="s">
        <v>219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152</v>
      </c>
      <c r="T62" s="254" t="s">
        <v>153</v>
      </c>
      <c r="U62" s="230">
        <v>0</v>
      </c>
      <c r="V62" s="230">
        <f>ROUND(E62*U62,2)</f>
        <v>0</v>
      </c>
      <c r="W62" s="230"/>
      <c r="X62" s="230" t="s">
        <v>144</v>
      </c>
      <c r="Y62" s="230" t="s">
        <v>145</v>
      </c>
      <c r="Z62" s="210"/>
      <c r="AA62" s="210"/>
      <c r="AB62" s="210"/>
      <c r="AC62" s="210"/>
      <c r="AD62" s="210"/>
      <c r="AE62" s="210"/>
      <c r="AF62" s="210"/>
      <c r="AG62" s="210" t="s">
        <v>180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8">
        <v>47</v>
      </c>
      <c r="B63" s="249" t="s">
        <v>256</v>
      </c>
      <c r="C63" s="258" t="s">
        <v>251</v>
      </c>
      <c r="D63" s="250" t="s">
        <v>219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152</v>
      </c>
      <c r="T63" s="254" t="s">
        <v>153</v>
      </c>
      <c r="U63" s="230">
        <v>0</v>
      </c>
      <c r="V63" s="230">
        <f>ROUND(E63*U63,2)</f>
        <v>0</v>
      </c>
      <c r="W63" s="230"/>
      <c r="X63" s="230" t="s">
        <v>144</v>
      </c>
      <c r="Y63" s="230" t="s">
        <v>145</v>
      </c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48</v>
      </c>
      <c r="B64" s="249" t="s">
        <v>258</v>
      </c>
      <c r="C64" s="258" t="s">
        <v>493</v>
      </c>
      <c r="D64" s="250" t="s">
        <v>219</v>
      </c>
      <c r="E64" s="251">
        <v>2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152</v>
      </c>
      <c r="T64" s="254" t="s">
        <v>153</v>
      </c>
      <c r="U64" s="230">
        <v>0</v>
      </c>
      <c r="V64" s="230">
        <f>ROUND(E64*U64,2)</f>
        <v>0</v>
      </c>
      <c r="W64" s="230"/>
      <c r="X64" s="230" t="s">
        <v>144</v>
      </c>
      <c r="Y64" s="230" t="s">
        <v>145</v>
      </c>
      <c r="Z64" s="210"/>
      <c r="AA64" s="210"/>
      <c r="AB64" s="210"/>
      <c r="AC64" s="210"/>
      <c r="AD64" s="210"/>
      <c r="AE64" s="210"/>
      <c r="AF64" s="210"/>
      <c r="AG64" s="210" t="s">
        <v>180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49</v>
      </c>
      <c r="B65" s="249" t="s">
        <v>260</v>
      </c>
      <c r="C65" s="258" t="s">
        <v>255</v>
      </c>
      <c r="D65" s="250" t="s">
        <v>219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152</v>
      </c>
      <c r="T65" s="254" t="s">
        <v>153</v>
      </c>
      <c r="U65" s="230">
        <v>0</v>
      </c>
      <c r="V65" s="230">
        <f>ROUND(E65*U65,2)</f>
        <v>0</v>
      </c>
      <c r="W65" s="230"/>
      <c r="X65" s="230" t="s">
        <v>144</v>
      </c>
      <c r="Y65" s="230" t="s">
        <v>145</v>
      </c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50</v>
      </c>
      <c r="B66" s="249" t="s">
        <v>262</v>
      </c>
      <c r="C66" s="258" t="s">
        <v>253</v>
      </c>
      <c r="D66" s="250" t="s">
        <v>219</v>
      </c>
      <c r="E66" s="251">
        <v>2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15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152</v>
      </c>
      <c r="T66" s="254" t="s">
        <v>153</v>
      </c>
      <c r="U66" s="230">
        <v>0</v>
      </c>
      <c r="V66" s="230">
        <f>ROUND(E66*U66,2)</f>
        <v>0</v>
      </c>
      <c r="W66" s="230"/>
      <c r="X66" s="230" t="s">
        <v>144</v>
      </c>
      <c r="Y66" s="230" t="s">
        <v>145</v>
      </c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8">
        <v>51</v>
      </c>
      <c r="B67" s="249" t="s">
        <v>264</v>
      </c>
      <c r="C67" s="258" t="s">
        <v>494</v>
      </c>
      <c r="D67" s="250" t="s">
        <v>219</v>
      </c>
      <c r="E67" s="251">
        <v>4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15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152</v>
      </c>
      <c r="T67" s="254" t="s">
        <v>153</v>
      </c>
      <c r="U67" s="230">
        <v>0</v>
      </c>
      <c r="V67" s="230">
        <f>ROUND(E67*U67,2)</f>
        <v>0</v>
      </c>
      <c r="W67" s="230"/>
      <c r="X67" s="230" t="s">
        <v>144</v>
      </c>
      <c r="Y67" s="230" t="s">
        <v>145</v>
      </c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52</v>
      </c>
      <c r="B68" s="249" t="s">
        <v>266</v>
      </c>
      <c r="C68" s="258" t="s">
        <v>257</v>
      </c>
      <c r="D68" s="250" t="s">
        <v>219</v>
      </c>
      <c r="E68" s="251">
        <v>3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15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152</v>
      </c>
      <c r="T68" s="254" t="s">
        <v>153</v>
      </c>
      <c r="U68" s="230">
        <v>0</v>
      </c>
      <c r="V68" s="230">
        <f>ROUND(E68*U68,2)</f>
        <v>0</v>
      </c>
      <c r="W68" s="230"/>
      <c r="X68" s="230" t="s">
        <v>144</v>
      </c>
      <c r="Y68" s="230" t="s">
        <v>145</v>
      </c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8">
        <v>53</v>
      </c>
      <c r="B69" s="249" t="s">
        <v>268</v>
      </c>
      <c r="C69" s="258" t="s">
        <v>495</v>
      </c>
      <c r="D69" s="250" t="s">
        <v>219</v>
      </c>
      <c r="E69" s="251">
        <v>2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15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152</v>
      </c>
      <c r="T69" s="254" t="s">
        <v>153</v>
      </c>
      <c r="U69" s="230">
        <v>0</v>
      </c>
      <c r="V69" s="230">
        <f>ROUND(E69*U69,2)</f>
        <v>0</v>
      </c>
      <c r="W69" s="230"/>
      <c r="X69" s="230" t="s">
        <v>144</v>
      </c>
      <c r="Y69" s="230" t="s">
        <v>145</v>
      </c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54</v>
      </c>
      <c r="B70" s="249" t="s">
        <v>270</v>
      </c>
      <c r="C70" s="258" t="s">
        <v>259</v>
      </c>
      <c r="D70" s="250" t="s">
        <v>219</v>
      </c>
      <c r="E70" s="251">
        <v>1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15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152</v>
      </c>
      <c r="T70" s="254" t="s">
        <v>153</v>
      </c>
      <c r="U70" s="230">
        <v>0</v>
      </c>
      <c r="V70" s="230">
        <f>ROUND(E70*U70,2)</f>
        <v>0</v>
      </c>
      <c r="W70" s="230"/>
      <c r="X70" s="230" t="s">
        <v>144</v>
      </c>
      <c r="Y70" s="230" t="s">
        <v>145</v>
      </c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55</v>
      </c>
      <c r="B71" s="249" t="s">
        <v>496</v>
      </c>
      <c r="C71" s="258" t="s">
        <v>261</v>
      </c>
      <c r="D71" s="250" t="s">
        <v>179</v>
      </c>
      <c r="E71" s="251">
        <v>8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15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152</v>
      </c>
      <c r="T71" s="254" t="s">
        <v>153</v>
      </c>
      <c r="U71" s="230">
        <v>0</v>
      </c>
      <c r="V71" s="230">
        <f>ROUND(E71*U71,2)</f>
        <v>0</v>
      </c>
      <c r="W71" s="230"/>
      <c r="X71" s="230" t="s">
        <v>144</v>
      </c>
      <c r="Y71" s="230" t="s">
        <v>145</v>
      </c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56</v>
      </c>
      <c r="B72" s="249" t="s">
        <v>497</v>
      </c>
      <c r="C72" s="258" t="s">
        <v>263</v>
      </c>
      <c r="D72" s="250" t="s">
        <v>141</v>
      </c>
      <c r="E72" s="251">
        <v>4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15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152</v>
      </c>
      <c r="T72" s="254" t="s">
        <v>153</v>
      </c>
      <c r="U72" s="230">
        <v>0</v>
      </c>
      <c r="V72" s="230">
        <f>ROUND(E72*U72,2)</f>
        <v>0</v>
      </c>
      <c r="W72" s="230"/>
      <c r="X72" s="230" t="s">
        <v>144</v>
      </c>
      <c r="Y72" s="230" t="s">
        <v>145</v>
      </c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45" outlineLevel="1" x14ac:dyDescent="0.2">
      <c r="A73" s="248">
        <v>57</v>
      </c>
      <c r="B73" s="249" t="s">
        <v>498</v>
      </c>
      <c r="C73" s="258" t="s">
        <v>265</v>
      </c>
      <c r="D73" s="250" t="s">
        <v>179</v>
      </c>
      <c r="E73" s="251">
        <v>22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15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152</v>
      </c>
      <c r="T73" s="254" t="s">
        <v>153</v>
      </c>
      <c r="U73" s="230">
        <v>0</v>
      </c>
      <c r="V73" s="230">
        <f>ROUND(E73*U73,2)</f>
        <v>0</v>
      </c>
      <c r="W73" s="230"/>
      <c r="X73" s="230" t="s">
        <v>144</v>
      </c>
      <c r="Y73" s="230" t="s">
        <v>145</v>
      </c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58</v>
      </c>
      <c r="B74" s="249" t="s">
        <v>499</v>
      </c>
      <c r="C74" s="258" t="s">
        <v>267</v>
      </c>
      <c r="D74" s="250" t="s">
        <v>179</v>
      </c>
      <c r="E74" s="251">
        <v>40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15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152</v>
      </c>
      <c r="T74" s="254" t="s">
        <v>153</v>
      </c>
      <c r="U74" s="230">
        <v>0</v>
      </c>
      <c r="V74" s="230">
        <f>ROUND(E74*U74,2)</f>
        <v>0</v>
      </c>
      <c r="W74" s="230"/>
      <c r="X74" s="230" t="s">
        <v>144</v>
      </c>
      <c r="Y74" s="230" t="s">
        <v>145</v>
      </c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8">
        <v>59</v>
      </c>
      <c r="B75" s="249" t="s">
        <v>500</v>
      </c>
      <c r="C75" s="258" t="s">
        <v>269</v>
      </c>
      <c r="D75" s="250" t="s">
        <v>179</v>
      </c>
      <c r="E75" s="251">
        <v>15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15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152</v>
      </c>
      <c r="T75" s="254" t="s">
        <v>153</v>
      </c>
      <c r="U75" s="230">
        <v>0</v>
      </c>
      <c r="V75" s="230">
        <f>ROUND(E75*U75,2)</f>
        <v>0</v>
      </c>
      <c r="W75" s="230"/>
      <c r="X75" s="230" t="s">
        <v>144</v>
      </c>
      <c r="Y75" s="230" t="s">
        <v>145</v>
      </c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8">
        <v>60</v>
      </c>
      <c r="B76" s="249" t="s">
        <v>501</v>
      </c>
      <c r="C76" s="258" t="s">
        <v>271</v>
      </c>
      <c r="D76" s="250" t="s">
        <v>179</v>
      </c>
      <c r="E76" s="251">
        <v>4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152</v>
      </c>
      <c r="T76" s="254" t="s">
        <v>153</v>
      </c>
      <c r="U76" s="230">
        <v>0</v>
      </c>
      <c r="V76" s="230">
        <f>ROUND(E76*U76,2)</f>
        <v>0</v>
      </c>
      <c r="W76" s="230"/>
      <c r="X76" s="230" t="s">
        <v>144</v>
      </c>
      <c r="Y76" s="230" t="s">
        <v>145</v>
      </c>
      <c r="Z76" s="210"/>
      <c r="AA76" s="210"/>
      <c r="AB76" s="210"/>
      <c r="AC76" s="210"/>
      <c r="AD76" s="210"/>
      <c r="AE76" s="210"/>
      <c r="AF76" s="210"/>
      <c r="AG76" s="210" t="s">
        <v>180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61</v>
      </c>
      <c r="B77" s="249" t="s">
        <v>502</v>
      </c>
      <c r="C77" s="258" t="s">
        <v>214</v>
      </c>
      <c r="D77" s="250" t="s">
        <v>151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152</v>
      </c>
      <c r="T77" s="254" t="s">
        <v>153</v>
      </c>
      <c r="U77" s="230">
        <v>0</v>
      </c>
      <c r="V77" s="230">
        <f>ROUND(E77*U77,2)</f>
        <v>0</v>
      </c>
      <c r="W77" s="230"/>
      <c r="X77" s="230" t="s">
        <v>144</v>
      </c>
      <c r="Y77" s="230" t="s">
        <v>145</v>
      </c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8">
        <v>62</v>
      </c>
      <c r="B78" s="249" t="s">
        <v>309</v>
      </c>
      <c r="C78" s="258" t="s">
        <v>310</v>
      </c>
      <c r="D78" s="250" t="s">
        <v>151</v>
      </c>
      <c r="E78" s="251">
        <v>1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15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152</v>
      </c>
      <c r="T78" s="254" t="s">
        <v>153</v>
      </c>
      <c r="U78" s="230">
        <v>0</v>
      </c>
      <c r="V78" s="230">
        <f>ROUND(E78*U78,2)</f>
        <v>0</v>
      </c>
      <c r="W78" s="230"/>
      <c r="X78" s="230" t="s">
        <v>144</v>
      </c>
      <c r="Y78" s="230" t="s">
        <v>145</v>
      </c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63</v>
      </c>
      <c r="B79" s="249" t="s">
        <v>309</v>
      </c>
      <c r="C79" s="258" t="s">
        <v>311</v>
      </c>
      <c r="D79" s="250" t="s">
        <v>151</v>
      </c>
      <c r="E79" s="251">
        <v>1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15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152</v>
      </c>
      <c r="T79" s="254" t="s">
        <v>153</v>
      </c>
      <c r="U79" s="230">
        <v>0</v>
      </c>
      <c r="V79" s="230">
        <f>ROUND(E79*U79,2)</f>
        <v>0</v>
      </c>
      <c r="W79" s="230"/>
      <c r="X79" s="230" t="s">
        <v>307</v>
      </c>
      <c r="Y79" s="230" t="s">
        <v>145</v>
      </c>
      <c r="Z79" s="210"/>
      <c r="AA79" s="210"/>
      <c r="AB79" s="210"/>
      <c r="AC79" s="210"/>
      <c r="AD79" s="210"/>
      <c r="AE79" s="210"/>
      <c r="AF79" s="210"/>
      <c r="AG79" s="210" t="s">
        <v>308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64</v>
      </c>
      <c r="B80" s="249" t="s">
        <v>309</v>
      </c>
      <c r="C80" s="258" t="s">
        <v>312</v>
      </c>
      <c r="D80" s="250" t="s">
        <v>313</v>
      </c>
      <c r="E80" s="251">
        <v>5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152</v>
      </c>
      <c r="T80" s="254" t="s">
        <v>153</v>
      </c>
      <c r="U80" s="230">
        <v>0</v>
      </c>
      <c r="V80" s="230">
        <f>ROUND(E80*U80,2)</f>
        <v>0</v>
      </c>
      <c r="W80" s="230"/>
      <c r="X80" s="230" t="s">
        <v>307</v>
      </c>
      <c r="Y80" s="230" t="s">
        <v>145</v>
      </c>
      <c r="Z80" s="210"/>
      <c r="AA80" s="210"/>
      <c r="AB80" s="210"/>
      <c r="AC80" s="210"/>
      <c r="AD80" s="210"/>
      <c r="AE80" s="210"/>
      <c r="AF80" s="210"/>
      <c r="AG80" s="210" t="s">
        <v>308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65</v>
      </c>
      <c r="B81" s="249" t="s">
        <v>309</v>
      </c>
      <c r="C81" s="258" t="s">
        <v>314</v>
      </c>
      <c r="D81" s="250" t="s">
        <v>219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152</v>
      </c>
      <c r="T81" s="254" t="s">
        <v>153</v>
      </c>
      <c r="U81" s="230">
        <v>0</v>
      </c>
      <c r="V81" s="230">
        <f>ROUND(E81*U81,2)</f>
        <v>0</v>
      </c>
      <c r="W81" s="230"/>
      <c r="X81" s="230" t="s">
        <v>307</v>
      </c>
      <c r="Y81" s="230" t="s">
        <v>145</v>
      </c>
      <c r="Z81" s="210"/>
      <c r="AA81" s="210"/>
      <c r="AB81" s="210"/>
      <c r="AC81" s="210"/>
      <c r="AD81" s="210"/>
      <c r="AE81" s="210"/>
      <c r="AF81" s="210"/>
      <c r="AG81" s="210" t="s">
        <v>308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66</v>
      </c>
      <c r="B82" s="249" t="s">
        <v>309</v>
      </c>
      <c r="C82" s="258" t="s">
        <v>315</v>
      </c>
      <c r="D82" s="250" t="s">
        <v>151</v>
      </c>
      <c r="E82" s="251">
        <v>1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15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152</v>
      </c>
      <c r="T82" s="254" t="s">
        <v>153</v>
      </c>
      <c r="U82" s="230">
        <v>0</v>
      </c>
      <c r="V82" s="230">
        <f>ROUND(E82*U82,2)</f>
        <v>0</v>
      </c>
      <c r="W82" s="230"/>
      <c r="X82" s="230" t="s">
        <v>307</v>
      </c>
      <c r="Y82" s="230" t="s">
        <v>145</v>
      </c>
      <c r="Z82" s="210"/>
      <c r="AA82" s="210"/>
      <c r="AB82" s="210"/>
      <c r="AC82" s="210"/>
      <c r="AD82" s="210"/>
      <c r="AE82" s="210"/>
      <c r="AF82" s="210"/>
      <c r="AG82" s="210" t="s">
        <v>308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67</v>
      </c>
      <c r="B83" s="249" t="s">
        <v>309</v>
      </c>
      <c r="C83" s="258" t="s">
        <v>316</v>
      </c>
      <c r="D83" s="250" t="s">
        <v>151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15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152</v>
      </c>
      <c r="T83" s="254" t="s">
        <v>153</v>
      </c>
      <c r="U83" s="230">
        <v>0</v>
      </c>
      <c r="V83" s="230">
        <f>ROUND(E83*U83,2)</f>
        <v>0</v>
      </c>
      <c r="W83" s="230"/>
      <c r="X83" s="230" t="s">
        <v>307</v>
      </c>
      <c r="Y83" s="230" t="s">
        <v>145</v>
      </c>
      <c r="Z83" s="210"/>
      <c r="AA83" s="210"/>
      <c r="AB83" s="210"/>
      <c r="AC83" s="210"/>
      <c r="AD83" s="210"/>
      <c r="AE83" s="210"/>
      <c r="AF83" s="210"/>
      <c r="AG83" s="210" t="s">
        <v>308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68</v>
      </c>
      <c r="B84" s="249" t="s">
        <v>309</v>
      </c>
      <c r="C84" s="258" t="s">
        <v>317</v>
      </c>
      <c r="D84" s="250" t="s">
        <v>219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152</v>
      </c>
      <c r="T84" s="254" t="s">
        <v>153</v>
      </c>
      <c r="U84" s="230">
        <v>0</v>
      </c>
      <c r="V84" s="230">
        <f>ROUND(E84*U84,2)</f>
        <v>0</v>
      </c>
      <c r="W84" s="230"/>
      <c r="X84" s="230" t="s">
        <v>307</v>
      </c>
      <c r="Y84" s="230" t="s">
        <v>145</v>
      </c>
      <c r="Z84" s="210"/>
      <c r="AA84" s="210"/>
      <c r="AB84" s="210"/>
      <c r="AC84" s="210"/>
      <c r="AD84" s="210"/>
      <c r="AE84" s="210"/>
      <c r="AF84" s="210"/>
      <c r="AG84" s="210" t="s">
        <v>308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69</v>
      </c>
      <c r="B85" s="249" t="s">
        <v>309</v>
      </c>
      <c r="C85" s="258" t="s">
        <v>318</v>
      </c>
      <c r="D85" s="250" t="s">
        <v>151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152</v>
      </c>
      <c r="T85" s="254" t="s">
        <v>153</v>
      </c>
      <c r="U85" s="230">
        <v>0</v>
      </c>
      <c r="V85" s="230">
        <f>ROUND(E85*U85,2)</f>
        <v>0</v>
      </c>
      <c r="W85" s="230"/>
      <c r="X85" s="230" t="s">
        <v>307</v>
      </c>
      <c r="Y85" s="230" t="s">
        <v>145</v>
      </c>
      <c r="Z85" s="210"/>
      <c r="AA85" s="210"/>
      <c r="AB85" s="210"/>
      <c r="AC85" s="210"/>
      <c r="AD85" s="210"/>
      <c r="AE85" s="210"/>
      <c r="AF85" s="210"/>
      <c r="AG85" s="210" t="s">
        <v>308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70</v>
      </c>
      <c r="B86" s="249" t="s">
        <v>309</v>
      </c>
      <c r="C86" s="258" t="s">
        <v>319</v>
      </c>
      <c r="D86" s="250" t="s">
        <v>219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152</v>
      </c>
      <c r="T86" s="254" t="s">
        <v>153</v>
      </c>
      <c r="U86" s="230">
        <v>0</v>
      </c>
      <c r="V86" s="230">
        <f>ROUND(E86*U86,2)</f>
        <v>0</v>
      </c>
      <c r="W86" s="230"/>
      <c r="X86" s="230" t="s">
        <v>307</v>
      </c>
      <c r="Y86" s="230" t="s">
        <v>145</v>
      </c>
      <c r="Z86" s="210"/>
      <c r="AA86" s="210"/>
      <c r="AB86" s="210"/>
      <c r="AC86" s="210"/>
      <c r="AD86" s="210"/>
      <c r="AE86" s="210"/>
      <c r="AF86" s="210"/>
      <c r="AG86" s="210" t="s">
        <v>308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71</v>
      </c>
      <c r="B87" s="249" t="s">
        <v>309</v>
      </c>
      <c r="C87" s="258" t="s">
        <v>320</v>
      </c>
      <c r="D87" s="250" t="s">
        <v>219</v>
      </c>
      <c r="E87" s="251">
        <v>1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15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152</v>
      </c>
      <c r="T87" s="254" t="s">
        <v>153</v>
      </c>
      <c r="U87" s="230">
        <v>0</v>
      </c>
      <c r="V87" s="230">
        <f>ROUND(E87*U87,2)</f>
        <v>0</v>
      </c>
      <c r="W87" s="230"/>
      <c r="X87" s="230" t="s">
        <v>307</v>
      </c>
      <c r="Y87" s="230" t="s">
        <v>145</v>
      </c>
      <c r="Z87" s="210"/>
      <c r="AA87" s="210"/>
      <c r="AB87" s="210"/>
      <c r="AC87" s="210"/>
      <c r="AD87" s="210"/>
      <c r="AE87" s="210"/>
      <c r="AF87" s="210"/>
      <c r="AG87" s="210" t="s">
        <v>308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72</v>
      </c>
      <c r="B88" s="249" t="s">
        <v>309</v>
      </c>
      <c r="C88" s="258" t="s">
        <v>321</v>
      </c>
      <c r="D88" s="250" t="s">
        <v>219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152</v>
      </c>
      <c r="T88" s="254" t="s">
        <v>153</v>
      </c>
      <c r="U88" s="230">
        <v>0</v>
      </c>
      <c r="V88" s="230">
        <f>ROUND(E88*U88,2)</f>
        <v>0</v>
      </c>
      <c r="W88" s="230"/>
      <c r="X88" s="230" t="s">
        <v>307</v>
      </c>
      <c r="Y88" s="230" t="s">
        <v>145</v>
      </c>
      <c r="Z88" s="210"/>
      <c r="AA88" s="210"/>
      <c r="AB88" s="210"/>
      <c r="AC88" s="210"/>
      <c r="AD88" s="210"/>
      <c r="AE88" s="210"/>
      <c r="AF88" s="210"/>
      <c r="AG88" s="210" t="s">
        <v>308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4" t="s">
        <v>137</v>
      </c>
      <c r="B89" s="235" t="s">
        <v>92</v>
      </c>
      <c r="C89" s="255" t="s">
        <v>93</v>
      </c>
      <c r="D89" s="236"/>
      <c r="E89" s="237"/>
      <c r="F89" s="238"/>
      <c r="G89" s="238">
        <f>SUMIF(AG90:AG102,"&lt;&gt;NOR",G90:G102)</f>
        <v>0</v>
      </c>
      <c r="H89" s="238"/>
      <c r="I89" s="238">
        <f>SUM(I90:I102)</f>
        <v>0</v>
      </c>
      <c r="J89" s="238"/>
      <c r="K89" s="238">
        <f>SUM(K90:K102)</f>
        <v>0</v>
      </c>
      <c r="L89" s="238"/>
      <c r="M89" s="238">
        <f>SUM(M90:M102)</f>
        <v>0</v>
      </c>
      <c r="N89" s="237"/>
      <c r="O89" s="237">
        <f>SUM(O90:O102)</f>
        <v>0</v>
      </c>
      <c r="P89" s="237"/>
      <c r="Q89" s="237">
        <f>SUM(Q90:Q102)</f>
        <v>0.36000000000000004</v>
      </c>
      <c r="R89" s="238"/>
      <c r="S89" s="238"/>
      <c r="T89" s="239"/>
      <c r="U89" s="233"/>
      <c r="V89" s="233">
        <f>SUM(V90:V102)</f>
        <v>0</v>
      </c>
      <c r="W89" s="233"/>
      <c r="X89" s="233"/>
      <c r="Y89" s="233"/>
      <c r="AG89" t="s">
        <v>138</v>
      </c>
    </row>
    <row r="90" spans="1:60" ht="22.5" outlineLevel="1" x14ac:dyDescent="0.2">
      <c r="A90" s="248">
        <v>73</v>
      </c>
      <c r="B90" s="249" t="s">
        <v>322</v>
      </c>
      <c r="C90" s="258" t="s">
        <v>323</v>
      </c>
      <c r="D90" s="250" t="s">
        <v>179</v>
      </c>
      <c r="E90" s="251">
        <v>6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5.5999999999999995E-4</v>
      </c>
      <c r="Q90" s="251">
        <f>ROUND(E90*P90,2)</f>
        <v>0</v>
      </c>
      <c r="R90" s="253"/>
      <c r="S90" s="253" t="s">
        <v>152</v>
      </c>
      <c r="T90" s="254" t="s">
        <v>153</v>
      </c>
      <c r="U90" s="230">
        <v>0</v>
      </c>
      <c r="V90" s="230">
        <f>ROUND(E90*U90,2)</f>
        <v>0</v>
      </c>
      <c r="W90" s="230"/>
      <c r="X90" s="230" t="s">
        <v>144</v>
      </c>
      <c r="Y90" s="230" t="s">
        <v>145</v>
      </c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74</v>
      </c>
      <c r="B91" s="249" t="s">
        <v>324</v>
      </c>
      <c r="C91" s="258" t="s">
        <v>325</v>
      </c>
      <c r="D91" s="250" t="s">
        <v>179</v>
      </c>
      <c r="E91" s="251">
        <v>6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0</v>
      </c>
      <c r="O91" s="251">
        <f>ROUND(E91*N91,2)</f>
        <v>0</v>
      </c>
      <c r="P91" s="251">
        <v>2.9E-4</v>
      </c>
      <c r="Q91" s="251">
        <f>ROUND(E91*P91,2)</f>
        <v>0</v>
      </c>
      <c r="R91" s="253"/>
      <c r="S91" s="253" t="s">
        <v>152</v>
      </c>
      <c r="T91" s="254" t="s">
        <v>153</v>
      </c>
      <c r="U91" s="230">
        <v>0</v>
      </c>
      <c r="V91" s="230">
        <f>ROUND(E91*U91,2)</f>
        <v>0</v>
      </c>
      <c r="W91" s="230"/>
      <c r="X91" s="230" t="s">
        <v>144</v>
      </c>
      <c r="Y91" s="230" t="s">
        <v>145</v>
      </c>
      <c r="Z91" s="210"/>
      <c r="AA91" s="210"/>
      <c r="AB91" s="210"/>
      <c r="AC91" s="210"/>
      <c r="AD91" s="210"/>
      <c r="AE91" s="210"/>
      <c r="AF91" s="210"/>
      <c r="AG91" s="210" t="s">
        <v>180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75</v>
      </c>
      <c r="B92" s="249" t="s">
        <v>326</v>
      </c>
      <c r="C92" s="258" t="s">
        <v>327</v>
      </c>
      <c r="D92" s="250" t="s">
        <v>193</v>
      </c>
      <c r="E92" s="251">
        <v>1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152</v>
      </c>
      <c r="T92" s="254" t="s">
        <v>153</v>
      </c>
      <c r="U92" s="230">
        <v>0</v>
      </c>
      <c r="V92" s="230">
        <f>ROUND(E92*U92,2)</f>
        <v>0</v>
      </c>
      <c r="W92" s="230"/>
      <c r="X92" s="230" t="s">
        <v>144</v>
      </c>
      <c r="Y92" s="230" t="s">
        <v>145</v>
      </c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76</v>
      </c>
      <c r="B93" s="249" t="s">
        <v>328</v>
      </c>
      <c r="C93" s="258" t="s">
        <v>329</v>
      </c>
      <c r="D93" s="250" t="s">
        <v>193</v>
      </c>
      <c r="E93" s="251">
        <v>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152</v>
      </c>
      <c r="T93" s="254" t="s">
        <v>153</v>
      </c>
      <c r="U93" s="230">
        <v>0</v>
      </c>
      <c r="V93" s="230">
        <f>ROUND(E93*U93,2)</f>
        <v>0</v>
      </c>
      <c r="W93" s="230"/>
      <c r="X93" s="230" t="s">
        <v>144</v>
      </c>
      <c r="Y93" s="230" t="s">
        <v>145</v>
      </c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8">
        <v>77</v>
      </c>
      <c r="B94" s="249" t="s">
        <v>330</v>
      </c>
      <c r="C94" s="258" t="s">
        <v>331</v>
      </c>
      <c r="D94" s="250" t="s">
        <v>193</v>
      </c>
      <c r="E94" s="251">
        <v>1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1.7000000000000001E-4</v>
      </c>
      <c r="O94" s="251">
        <f>ROUND(E94*N94,2)</f>
        <v>0</v>
      </c>
      <c r="P94" s="251">
        <v>0.22625000000000001</v>
      </c>
      <c r="Q94" s="251">
        <f>ROUND(E94*P94,2)</f>
        <v>0.23</v>
      </c>
      <c r="R94" s="253"/>
      <c r="S94" s="253" t="s">
        <v>152</v>
      </c>
      <c r="T94" s="254" t="s">
        <v>153</v>
      </c>
      <c r="U94" s="230">
        <v>0</v>
      </c>
      <c r="V94" s="230">
        <f>ROUND(E94*U94,2)</f>
        <v>0</v>
      </c>
      <c r="W94" s="230"/>
      <c r="X94" s="230" t="s">
        <v>144</v>
      </c>
      <c r="Y94" s="230" t="s">
        <v>145</v>
      </c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78</v>
      </c>
      <c r="B95" s="249" t="s">
        <v>332</v>
      </c>
      <c r="C95" s="258" t="s">
        <v>333</v>
      </c>
      <c r="D95" s="250" t="s">
        <v>193</v>
      </c>
      <c r="E95" s="251">
        <v>1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152</v>
      </c>
      <c r="T95" s="254" t="s">
        <v>153</v>
      </c>
      <c r="U95" s="230">
        <v>0</v>
      </c>
      <c r="V95" s="230">
        <f>ROUND(E95*U95,2)</f>
        <v>0</v>
      </c>
      <c r="W95" s="230"/>
      <c r="X95" s="230" t="s">
        <v>144</v>
      </c>
      <c r="Y95" s="230" t="s">
        <v>145</v>
      </c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79</v>
      </c>
      <c r="B96" s="249" t="s">
        <v>334</v>
      </c>
      <c r="C96" s="258" t="s">
        <v>335</v>
      </c>
      <c r="D96" s="250" t="s">
        <v>193</v>
      </c>
      <c r="E96" s="251">
        <v>2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15</v>
      </c>
      <c r="M96" s="253">
        <f>G96*(1+L96/100)</f>
        <v>0</v>
      </c>
      <c r="N96" s="251">
        <v>0</v>
      </c>
      <c r="O96" s="251">
        <f>ROUND(E96*N96,2)</f>
        <v>0</v>
      </c>
      <c r="P96" s="251">
        <v>1.17E-2</v>
      </c>
      <c r="Q96" s="251">
        <f>ROUND(E96*P96,2)</f>
        <v>0.02</v>
      </c>
      <c r="R96" s="253"/>
      <c r="S96" s="253" t="s">
        <v>152</v>
      </c>
      <c r="T96" s="254" t="s">
        <v>153</v>
      </c>
      <c r="U96" s="230">
        <v>0</v>
      </c>
      <c r="V96" s="230">
        <f>ROUND(E96*U96,2)</f>
        <v>0</v>
      </c>
      <c r="W96" s="230"/>
      <c r="X96" s="230" t="s">
        <v>144</v>
      </c>
      <c r="Y96" s="230" t="s">
        <v>145</v>
      </c>
      <c r="Z96" s="210"/>
      <c r="AA96" s="210"/>
      <c r="AB96" s="210"/>
      <c r="AC96" s="210"/>
      <c r="AD96" s="210"/>
      <c r="AE96" s="210"/>
      <c r="AF96" s="210"/>
      <c r="AG96" s="210" t="s">
        <v>180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8">
        <v>80</v>
      </c>
      <c r="B97" s="249" t="s">
        <v>336</v>
      </c>
      <c r="C97" s="258" t="s">
        <v>337</v>
      </c>
      <c r="D97" s="250" t="s">
        <v>193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0</v>
      </c>
      <c r="O97" s="251">
        <f>ROUND(E97*N97,2)</f>
        <v>0</v>
      </c>
      <c r="P97" s="251">
        <v>2.9000000000000001E-2</v>
      </c>
      <c r="Q97" s="251">
        <f>ROUND(E97*P97,2)</f>
        <v>0.06</v>
      </c>
      <c r="R97" s="253"/>
      <c r="S97" s="253" t="s">
        <v>152</v>
      </c>
      <c r="T97" s="254" t="s">
        <v>153</v>
      </c>
      <c r="U97" s="230">
        <v>0</v>
      </c>
      <c r="V97" s="230">
        <f>ROUND(E97*U97,2)</f>
        <v>0</v>
      </c>
      <c r="W97" s="230"/>
      <c r="X97" s="230" t="s">
        <v>144</v>
      </c>
      <c r="Y97" s="230" t="s">
        <v>145</v>
      </c>
      <c r="Z97" s="210"/>
      <c r="AA97" s="210"/>
      <c r="AB97" s="210"/>
      <c r="AC97" s="210"/>
      <c r="AD97" s="210"/>
      <c r="AE97" s="210"/>
      <c r="AF97" s="210"/>
      <c r="AG97" s="210" t="s">
        <v>180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81</v>
      </c>
      <c r="B98" s="249" t="s">
        <v>338</v>
      </c>
      <c r="C98" s="258" t="s">
        <v>339</v>
      </c>
      <c r="D98" s="250" t="s">
        <v>193</v>
      </c>
      <c r="E98" s="251">
        <v>2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15</v>
      </c>
      <c r="M98" s="253">
        <f>G98*(1+L98/100)</f>
        <v>0</v>
      </c>
      <c r="N98" s="251">
        <v>6.9999999999999994E-5</v>
      </c>
      <c r="O98" s="251">
        <f>ROUND(E98*N98,2)</f>
        <v>0</v>
      </c>
      <c r="P98" s="251">
        <v>4.4999999999999997E-3</v>
      </c>
      <c r="Q98" s="251">
        <f>ROUND(E98*P98,2)</f>
        <v>0.01</v>
      </c>
      <c r="R98" s="253"/>
      <c r="S98" s="253" t="s">
        <v>152</v>
      </c>
      <c r="T98" s="254" t="s">
        <v>153</v>
      </c>
      <c r="U98" s="230">
        <v>0</v>
      </c>
      <c r="V98" s="230">
        <f>ROUND(E98*U98,2)</f>
        <v>0</v>
      </c>
      <c r="W98" s="230"/>
      <c r="X98" s="230" t="s">
        <v>144</v>
      </c>
      <c r="Y98" s="230" t="s">
        <v>145</v>
      </c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8">
        <v>82</v>
      </c>
      <c r="B99" s="249" t="s">
        <v>340</v>
      </c>
      <c r="C99" s="258" t="s">
        <v>341</v>
      </c>
      <c r="D99" s="250" t="s">
        <v>161</v>
      </c>
      <c r="E99" s="251">
        <v>0.3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15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152</v>
      </c>
      <c r="T99" s="254" t="s">
        <v>153</v>
      </c>
      <c r="U99" s="230">
        <v>0</v>
      </c>
      <c r="V99" s="230">
        <f>ROUND(E99*U99,2)</f>
        <v>0</v>
      </c>
      <c r="W99" s="230"/>
      <c r="X99" s="230" t="s">
        <v>144</v>
      </c>
      <c r="Y99" s="230" t="s">
        <v>145</v>
      </c>
      <c r="Z99" s="210"/>
      <c r="AA99" s="210"/>
      <c r="AB99" s="210"/>
      <c r="AC99" s="210"/>
      <c r="AD99" s="210"/>
      <c r="AE99" s="210"/>
      <c r="AF99" s="210"/>
      <c r="AG99" s="210" t="s">
        <v>180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83</v>
      </c>
      <c r="B100" s="249" t="s">
        <v>342</v>
      </c>
      <c r="C100" s="258" t="s">
        <v>343</v>
      </c>
      <c r="D100" s="250" t="s">
        <v>179</v>
      </c>
      <c r="E100" s="251">
        <v>6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15</v>
      </c>
      <c r="M100" s="253">
        <f>G100*(1+L100/100)</f>
        <v>0</v>
      </c>
      <c r="N100" s="251">
        <v>3.0000000000000001E-5</v>
      </c>
      <c r="O100" s="251">
        <f>ROUND(E100*N100,2)</f>
        <v>0</v>
      </c>
      <c r="P100" s="251">
        <v>1.06E-3</v>
      </c>
      <c r="Q100" s="251">
        <f>ROUND(E100*P100,2)</f>
        <v>0.01</v>
      </c>
      <c r="R100" s="253"/>
      <c r="S100" s="253" t="s">
        <v>152</v>
      </c>
      <c r="T100" s="254" t="s">
        <v>153</v>
      </c>
      <c r="U100" s="230">
        <v>0</v>
      </c>
      <c r="V100" s="230">
        <f>ROUND(E100*U100,2)</f>
        <v>0</v>
      </c>
      <c r="W100" s="230"/>
      <c r="X100" s="230" t="s">
        <v>144</v>
      </c>
      <c r="Y100" s="230" t="s">
        <v>145</v>
      </c>
      <c r="Z100" s="210"/>
      <c r="AA100" s="210"/>
      <c r="AB100" s="210"/>
      <c r="AC100" s="210"/>
      <c r="AD100" s="210"/>
      <c r="AE100" s="210"/>
      <c r="AF100" s="210"/>
      <c r="AG100" s="210" t="s">
        <v>180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84</v>
      </c>
      <c r="B101" s="249" t="s">
        <v>344</v>
      </c>
      <c r="C101" s="258" t="s">
        <v>345</v>
      </c>
      <c r="D101" s="250" t="s">
        <v>193</v>
      </c>
      <c r="E101" s="251">
        <v>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15</v>
      </c>
      <c r="M101" s="253">
        <f>G101*(1+L101/100)</f>
        <v>0</v>
      </c>
      <c r="N101" s="251">
        <v>2.0000000000000002E-5</v>
      </c>
      <c r="O101" s="251">
        <f>ROUND(E101*N101,2)</f>
        <v>0</v>
      </c>
      <c r="P101" s="251">
        <v>1.7000000000000001E-2</v>
      </c>
      <c r="Q101" s="251">
        <f>ROUND(E101*P101,2)</f>
        <v>0.02</v>
      </c>
      <c r="R101" s="253"/>
      <c r="S101" s="253" t="s">
        <v>152</v>
      </c>
      <c r="T101" s="254" t="s">
        <v>153</v>
      </c>
      <c r="U101" s="230">
        <v>0</v>
      </c>
      <c r="V101" s="230">
        <f>ROUND(E101*U101,2)</f>
        <v>0</v>
      </c>
      <c r="W101" s="230"/>
      <c r="X101" s="230" t="s">
        <v>144</v>
      </c>
      <c r="Y101" s="230" t="s">
        <v>145</v>
      </c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85</v>
      </c>
      <c r="B102" s="249" t="s">
        <v>346</v>
      </c>
      <c r="C102" s="258" t="s">
        <v>347</v>
      </c>
      <c r="D102" s="250" t="s">
        <v>193</v>
      </c>
      <c r="E102" s="251">
        <v>6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15</v>
      </c>
      <c r="M102" s="253">
        <f>G102*(1+L102/100)</f>
        <v>0</v>
      </c>
      <c r="N102" s="251">
        <v>1.2999999999999999E-4</v>
      </c>
      <c r="O102" s="251">
        <f>ROUND(E102*N102,2)</f>
        <v>0</v>
      </c>
      <c r="P102" s="251">
        <v>1.1000000000000001E-3</v>
      </c>
      <c r="Q102" s="251">
        <f>ROUND(E102*P102,2)</f>
        <v>0.01</v>
      </c>
      <c r="R102" s="253"/>
      <c r="S102" s="253" t="s">
        <v>152</v>
      </c>
      <c r="T102" s="254" t="s">
        <v>153</v>
      </c>
      <c r="U102" s="230">
        <v>0</v>
      </c>
      <c r="V102" s="230">
        <f>ROUND(E102*U102,2)</f>
        <v>0</v>
      </c>
      <c r="W102" s="230"/>
      <c r="X102" s="230" t="s">
        <v>144</v>
      </c>
      <c r="Y102" s="230" t="s">
        <v>145</v>
      </c>
      <c r="Z102" s="210"/>
      <c r="AA102" s="210"/>
      <c r="AB102" s="210"/>
      <c r="AC102" s="210"/>
      <c r="AD102" s="210"/>
      <c r="AE102" s="210"/>
      <c r="AF102" s="210"/>
      <c r="AG102" s="210" t="s">
        <v>180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4" t="s">
        <v>137</v>
      </c>
      <c r="B103" s="235" t="s">
        <v>94</v>
      </c>
      <c r="C103" s="255" t="s">
        <v>95</v>
      </c>
      <c r="D103" s="236"/>
      <c r="E103" s="237"/>
      <c r="F103" s="238"/>
      <c r="G103" s="238">
        <f>SUMIF(AG104:AG114,"&lt;&gt;NOR",G104:G114)</f>
        <v>0</v>
      </c>
      <c r="H103" s="238"/>
      <c r="I103" s="238">
        <f>SUM(I104:I114)</f>
        <v>0</v>
      </c>
      <c r="J103" s="238"/>
      <c r="K103" s="238">
        <f>SUM(K104:K114)</f>
        <v>0</v>
      </c>
      <c r="L103" s="238"/>
      <c r="M103" s="238">
        <f>SUM(M104:M114)</f>
        <v>0</v>
      </c>
      <c r="N103" s="237"/>
      <c r="O103" s="237">
        <f>SUM(O104:O114)</f>
        <v>0.23</v>
      </c>
      <c r="P103" s="237"/>
      <c r="Q103" s="237">
        <f>SUM(Q104:Q114)</f>
        <v>0</v>
      </c>
      <c r="R103" s="238"/>
      <c r="S103" s="238"/>
      <c r="T103" s="239"/>
      <c r="U103" s="233"/>
      <c r="V103" s="233">
        <f>SUM(V104:V114)</f>
        <v>0</v>
      </c>
      <c r="W103" s="233"/>
      <c r="X103" s="233"/>
      <c r="Y103" s="233"/>
      <c r="AG103" t="s">
        <v>138</v>
      </c>
    </row>
    <row r="104" spans="1:60" outlineLevel="1" x14ac:dyDescent="0.2">
      <c r="A104" s="248">
        <v>86</v>
      </c>
      <c r="B104" s="249" t="s">
        <v>367</v>
      </c>
      <c r="C104" s="258" t="s">
        <v>368</v>
      </c>
      <c r="D104" s="250" t="s">
        <v>193</v>
      </c>
      <c r="E104" s="251">
        <v>1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15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/>
      <c r="S104" s="253" t="s">
        <v>152</v>
      </c>
      <c r="T104" s="254" t="s">
        <v>153</v>
      </c>
      <c r="U104" s="230">
        <v>0</v>
      </c>
      <c r="V104" s="230">
        <f>ROUND(E104*U104,2)</f>
        <v>0</v>
      </c>
      <c r="W104" s="230"/>
      <c r="X104" s="230" t="s">
        <v>144</v>
      </c>
      <c r="Y104" s="230" t="s">
        <v>145</v>
      </c>
      <c r="Z104" s="210"/>
      <c r="AA104" s="210"/>
      <c r="AB104" s="210"/>
      <c r="AC104" s="210"/>
      <c r="AD104" s="210"/>
      <c r="AE104" s="210"/>
      <c r="AF104" s="210"/>
      <c r="AG104" s="210" t="s">
        <v>146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45" outlineLevel="1" x14ac:dyDescent="0.2">
      <c r="A105" s="248">
        <v>87</v>
      </c>
      <c r="B105" s="249" t="s">
        <v>348</v>
      </c>
      <c r="C105" s="258" t="s">
        <v>349</v>
      </c>
      <c r="D105" s="250" t="s">
        <v>193</v>
      </c>
      <c r="E105" s="251">
        <v>1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15</v>
      </c>
      <c r="M105" s="253">
        <f>G105*(1+L105/100)</f>
        <v>0</v>
      </c>
      <c r="N105" s="251">
        <v>0.16500000000000001</v>
      </c>
      <c r="O105" s="251">
        <f>ROUND(E105*N105,2)</f>
        <v>0.17</v>
      </c>
      <c r="P105" s="251">
        <v>0</v>
      </c>
      <c r="Q105" s="251">
        <f>ROUND(E105*P105,2)</f>
        <v>0</v>
      </c>
      <c r="R105" s="253"/>
      <c r="S105" s="253" t="s">
        <v>152</v>
      </c>
      <c r="T105" s="254" t="s">
        <v>153</v>
      </c>
      <c r="U105" s="230">
        <v>0</v>
      </c>
      <c r="V105" s="230">
        <f>ROUND(E105*U105,2)</f>
        <v>0</v>
      </c>
      <c r="W105" s="230"/>
      <c r="X105" s="230" t="s">
        <v>144</v>
      </c>
      <c r="Y105" s="230" t="s">
        <v>145</v>
      </c>
      <c r="Z105" s="210"/>
      <c r="AA105" s="210"/>
      <c r="AB105" s="210"/>
      <c r="AC105" s="210"/>
      <c r="AD105" s="210"/>
      <c r="AE105" s="210"/>
      <c r="AF105" s="210"/>
      <c r="AG105" s="210" t="s">
        <v>180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45" outlineLevel="1" x14ac:dyDescent="0.2">
      <c r="A106" s="248">
        <v>88</v>
      </c>
      <c r="B106" s="249" t="s">
        <v>350</v>
      </c>
      <c r="C106" s="258" t="s">
        <v>351</v>
      </c>
      <c r="D106" s="250" t="s">
        <v>193</v>
      </c>
      <c r="E106" s="251">
        <v>1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0.06</v>
      </c>
      <c r="O106" s="251">
        <f>ROUND(E106*N106,2)</f>
        <v>0.06</v>
      </c>
      <c r="P106" s="251">
        <v>0</v>
      </c>
      <c r="Q106" s="251">
        <f>ROUND(E106*P106,2)</f>
        <v>0</v>
      </c>
      <c r="R106" s="253"/>
      <c r="S106" s="253" t="s">
        <v>152</v>
      </c>
      <c r="T106" s="254" t="s">
        <v>153</v>
      </c>
      <c r="U106" s="230">
        <v>0</v>
      </c>
      <c r="V106" s="230">
        <f>ROUND(E106*U106,2)</f>
        <v>0</v>
      </c>
      <c r="W106" s="230"/>
      <c r="X106" s="230" t="s">
        <v>144</v>
      </c>
      <c r="Y106" s="230" t="s">
        <v>145</v>
      </c>
      <c r="Z106" s="210"/>
      <c r="AA106" s="210"/>
      <c r="AB106" s="210"/>
      <c r="AC106" s="210"/>
      <c r="AD106" s="210"/>
      <c r="AE106" s="210"/>
      <c r="AF106" s="210"/>
      <c r="AG106" s="210" t="s">
        <v>180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89</v>
      </c>
      <c r="B107" s="249" t="s">
        <v>352</v>
      </c>
      <c r="C107" s="258" t="s">
        <v>353</v>
      </c>
      <c r="D107" s="250" t="s">
        <v>193</v>
      </c>
      <c r="E107" s="251">
        <v>1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15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152</v>
      </c>
      <c r="T107" s="254" t="s">
        <v>153</v>
      </c>
      <c r="U107" s="230">
        <v>0</v>
      </c>
      <c r="V107" s="230">
        <f>ROUND(E107*U107,2)</f>
        <v>0</v>
      </c>
      <c r="W107" s="230"/>
      <c r="X107" s="230" t="s">
        <v>144</v>
      </c>
      <c r="Y107" s="230" t="s">
        <v>145</v>
      </c>
      <c r="Z107" s="210"/>
      <c r="AA107" s="210"/>
      <c r="AB107" s="210"/>
      <c r="AC107" s="210"/>
      <c r="AD107" s="210"/>
      <c r="AE107" s="210"/>
      <c r="AF107" s="210"/>
      <c r="AG107" s="210" t="s">
        <v>180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90</v>
      </c>
      <c r="B108" s="249" t="s">
        <v>354</v>
      </c>
      <c r="C108" s="258" t="s">
        <v>355</v>
      </c>
      <c r="D108" s="250" t="s">
        <v>193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152</v>
      </c>
      <c r="T108" s="254" t="s">
        <v>153</v>
      </c>
      <c r="U108" s="230">
        <v>0</v>
      </c>
      <c r="V108" s="230">
        <f>ROUND(E108*U108,2)</f>
        <v>0</v>
      </c>
      <c r="W108" s="230"/>
      <c r="X108" s="230" t="s">
        <v>144</v>
      </c>
      <c r="Y108" s="230" t="s">
        <v>145</v>
      </c>
      <c r="Z108" s="210"/>
      <c r="AA108" s="210"/>
      <c r="AB108" s="210"/>
      <c r="AC108" s="210"/>
      <c r="AD108" s="210"/>
      <c r="AE108" s="210"/>
      <c r="AF108" s="210"/>
      <c r="AG108" s="210" t="s">
        <v>180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91</v>
      </c>
      <c r="B109" s="249" t="s">
        <v>356</v>
      </c>
      <c r="C109" s="258" t="s">
        <v>357</v>
      </c>
      <c r="D109" s="250" t="s">
        <v>193</v>
      </c>
      <c r="E109" s="251">
        <v>1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152</v>
      </c>
      <c r="T109" s="254" t="s">
        <v>153</v>
      </c>
      <c r="U109" s="230">
        <v>0</v>
      </c>
      <c r="V109" s="230">
        <f>ROUND(E109*U109,2)</f>
        <v>0</v>
      </c>
      <c r="W109" s="230"/>
      <c r="X109" s="230" t="s">
        <v>144</v>
      </c>
      <c r="Y109" s="230" t="s">
        <v>145</v>
      </c>
      <c r="Z109" s="210"/>
      <c r="AA109" s="210"/>
      <c r="AB109" s="210"/>
      <c r="AC109" s="210"/>
      <c r="AD109" s="210"/>
      <c r="AE109" s="210"/>
      <c r="AF109" s="210"/>
      <c r="AG109" s="210" t="s">
        <v>180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92</v>
      </c>
      <c r="B110" s="249" t="s">
        <v>358</v>
      </c>
      <c r="C110" s="258" t="s">
        <v>359</v>
      </c>
      <c r="D110" s="250" t="s">
        <v>360</v>
      </c>
      <c r="E110" s="251">
        <v>22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15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152</v>
      </c>
      <c r="T110" s="254" t="s">
        <v>153</v>
      </c>
      <c r="U110" s="230">
        <v>0</v>
      </c>
      <c r="V110" s="230">
        <f>ROUND(E110*U110,2)</f>
        <v>0</v>
      </c>
      <c r="W110" s="230"/>
      <c r="X110" s="230" t="s">
        <v>144</v>
      </c>
      <c r="Y110" s="230" t="s">
        <v>145</v>
      </c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8">
        <v>93</v>
      </c>
      <c r="B111" s="249" t="s">
        <v>361</v>
      </c>
      <c r="C111" s="258" t="s">
        <v>362</v>
      </c>
      <c r="D111" s="250" t="s">
        <v>313</v>
      </c>
      <c r="E111" s="251">
        <v>0.5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15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152</v>
      </c>
      <c r="T111" s="254" t="s">
        <v>153</v>
      </c>
      <c r="U111" s="230">
        <v>0</v>
      </c>
      <c r="V111" s="230">
        <f>ROUND(E111*U111,2)</f>
        <v>0</v>
      </c>
      <c r="W111" s="230"/>
      <c r="X111" s="230" t="s">
        <v>144</v>
      </c>
      <c r="Y111" s="230" t="s">
        <v>145</v>
      </c>
      <c r="Z111" s="210"/>
      <c r="AA111" s="210"/>
      <c r="AB111" s="210"/>
      <c r="AC111" s="210"/>
      <c r="AD111" s="210"/>
      <c r="AE111" s="210"/>
      <c r="AF111" s="210"/>
      <c r="AG111" s="210" t="s">
        <v>180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8">
        <v>94</v>
      </c>
      <c r="B112" s="249" t="s">
        <v>363</v>
      </c>
      <c r="C112" s="258" t="s">
        <v>364</v>
      </c>
      <c r="D112" s="250" t="s">
        <v>193</v>
      </c>
      <c r="E112" s="251">
        <v>1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152</v>
      </c>
      <c r="T112" s="254" t="s">
        <v>153</v>
      </c>
      <c r="U112" s="230">
        <v>0</v>
      </c>
      <c r="V112" s="230">
        <f>ROUND(E112*U112,2)</f>
        <v>0</v>
      </c>
      <c r="W112" s="230"/>
      <c r="X112" s="230" t="s">
        <v>144</v>
      </c>
      <c r="Y112" s="230" t="s">
        <v>145</v>
      </c>
      <c r="Z112" s="210"/>
      <c r="AA112" s="210"/>
      <c r="AB112" s="210"/>
      <c r="AC112" s="210"/>
      <c r="AD112" s="210"/>
      <c r="AE112" s="210"/>
      <c r="AF112" s="210"/>
      <c r="AG112" s="210" t="s">
        <v>180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95</v>
      </c>
      <c r="B113" s="249" t="s">
        <v>365</v>
      </c>
      <c r="C113" s="258" t="s">
        <v>366</v>
      </c>
      <c r="D113" s="250" t="s">
        <v>193</v>
      </c>
      <c r="E113" s="251">
        <v>1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15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152</v>
      </c>
      <c r="T113" s="254" t="s">
        <v>153</v>
      </c>
      <c r="U113" s="230">
        <v>0</v>
      </c>
      <c r="V113" s="230">
        <f>ROUND(E113*U113,2)</f>
        <v>0</v>
      </c>
      <c r="W113" s="230"/>
      <c r="X113" s="230" t="s">
        <v>144</v>
      </c>
      <c r="Y113" s="230" t="s">
        <v>145</v>
      </c>
      <c r="Z113" s="210"/>
      <c r="AA113" s="210"/>
      <c r="AB113" s="210"/>
      <c r="AC113" s="210"/>
      <c r="AD113" s="210"/>
      <c r="AE113" s="210"/>
      <c r="AF113" s="210"/>
      <c r="AG113" s="210" t="s">
        <v>180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8">
        <v>96</v>
      </c>
      <c r="B114" s="249" t="s">
        <v>369</v>
      </c>
      <c r="C114" s="258" t="s">
        <v>370</v>
      </c>
      <c r="D114" s="250" t="s">
        <v>161</v>
      </c>
      <c r="E114" s="251">
        <v>0.22500000000000001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15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152</v>
      </c>
      <c r="T114" s="254" t="s">
        <v>153</v>
      </c>
      <c r="U114" s="230">
        <v>0</v>
      </c>
      <c r="V114" s="230">
        <f>ROUND(E114*U114,2)</f>
        <v>0</v>
      </c>
      <c r="W114" s="230"/>
      <c r="X114" s="230" t="s">
        <v>144</v>
      </c>
      <c r="Y114" s="230" t="s">
        <v>145</v>
      </c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4" t="s">
        <v>137</v>
      </c>
      <c r="B115" s="235" t="s">
        <v>96</v>
      </c>
      <c r="C115" s="255" t="s">
        <v>97</v>
      </c>
      <c r="D115" s="236"/>
      <c r="E115" s="237"/>
      <c r="F115" s="238"/>
      <c r="G115" s="238">
        <f>SUMIF(AG116:AG121,"&lt;&gt;NOR",G116:G121)</f>
        <v>0</v>
      </c>
      <c r="H115" s="238"/>
      <c r="I115" s="238">
        <f>SUM(I116:I121)</f>
        <v>0</v>
      </c>
      <c r="J115" s="238"/>
      <c r="K115" s="238">
        <f>SUM(K116:K121)</f>
        <v>0</v>
      </c>
      <c r="L115" s="238"/>
      <c r="M115" s="238">
        <f>SUM(M116:M121)</f>
        <v>0</v>
      </c>
      <c r="N115" s="237"/>
      <c r="O115" s="237">
        <f>SUM(O116:O121)</f>
        <v>0.1</v>
      </c>
      <c r="P115" s="237"/>
      <c r="Q115" s="237">
        <f>SUM(Q116:Q121)</f>
        <v>0</v>
      </c>
      <c r="R115" s="238"/>
      <c r="S115" s="238"/>
      <c r="T115" s="239"/>
      <c r="U115" s="233"/>
      <c r="V115" s="233">
        <f>SUM(V116:V121)</f>
        <v>0</v>
      </c>
      <c r="W115" s="233"/>
      <c r="X115" s="233"/>
      <c r="Y115" s="233"/>
      <c r="AG115" t="s">
        <v>138</v>
      </c>
    </row>
    <row r="116" spans="1:60" ht="22.5" outlineLevel="1" x14ac:dyDescent="0.2">
      <c r="A116" s="248">
        <v>97</v>
      </c>
      <c r="B116" s="249" t="s">
        <v>371</v>
      </c>
      <c r="C116" s="258" t="s">
        <v>372</v>
      </c>
      <c r="D116" s="250" t="s">
        <v>193</v>
      </c>
      <c r="E116" s="251">
        <v>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15</v>
      </c>
      <c r="M116" s="253">
        <f>G116*(1+L116/100)</f>
        <v>0</v>
      </c>
      <c r="N116" s="251">
        <v>0.1027</v>
      </c>
      <c r="O116" s="251">
        <f>ROUND(E116*N116,2)</f>
        <v>0.1</v>
      </c>
      <c r="P116" s="251">
        <v>0</v>
      </c>
      <c r="Q116" s="251">
        <f>ROUND(E116*P116,2)</f>
        <v>0</v>
      </c>
      <c r="R116" s="253"/>
      <c r="S116" s="253" t="s">
        <v>152</v>
      </c>
      <c r="T116" s="254" t="s">
        <v>153</v>
      </c>
      <c r="U116" s="230">
        <v>0</v>
      </c>
      <c r="V116" s="230">
        <f>ROUND(E116*U116,2)</f>
        <v>0</v>
      </c>
      <c r="W116" s="230"/>
      <c r="X116" s="230" t="s">
        <v>144</v>
      </c>
      <c r="Y116" s="230" t="s">
        <v>145</v>
      </c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98</v>
      </c>
      <c r="B117" s="249" t="s">
        <v>373</v>
      </c>
      <c r="C117" s="258" t="s">
        <v>374</v>
      </c>
      <c r="D117" s="250" t="s">
        <v>193</v>
      </c>
      <c r="E117" s="251">
        <v>1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15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152</v>
      </c>
      <c r="T117" s="254" t="s">
        <v>153</v>
      </c>
      <c r="U117" s="230">
        <v>0</v>
      </c>
      <c r="V117" s="230">
        <f>ROUND(E117*U117,2)</f>
        <v>0</v>
      </c>
      <c r="W117" s="230"/>
      <c r="X117" s="230" t="s">
        <v>144</v>
      </c>
      <c r="Y117" s="230" t="s">
        <v>145</v>
      </c>
      <c r="Z117" s="210"/>
      <c r="AA117" s="210"/>
      <c r="AB117" s="210"/>
      <c r="AC117" s="210"/>
      <c r="AD117" s="210"/>
      <c r="AE117" s="210"/>
      <c r="AF117" s="210"/>
      <c r="AG117" s="210" t="s">
        <v>180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8">
        <v>99</v>
      </c>
      <c r="B118" s="249" t="s">
        <v>375</v>
      </c>
      <c r="C118" s="258" t="s">
        <v>376</v>
      </c>
      <c r="D118" s="250" t="s">
        <v>208</v>
      </c>
      <c r="E118" s="251">
        <v>1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15</v>
      </c>
      <c r="M118" s="253">
        <f>G118*(1+L118/100)</f>
        <v>0</v>
      </c>
      <c r="N118" s="251">
        <v>2.7200000000000002E-3</v>
      </c>
      <c r="O118" s="251">
        <f>ROUND(E118*N118,2)</f>
        <v>0</v>
      </c>
      <c r="P118" s="251">
        <v>0</v>
      </c>
      <c r="Q118" s="251">
        <f>ROUND(E118*P118,2)</f>
        <v>0</v>
      </c>
      <c r="R118" s="253"/>
      <c r="S118" s="253" t="s">
        <v>152</v>
      </c>
      <c r="T118" s="254" t="s">
        <v>153</v>
      </c>
      <c r="U118" s="230">
        <v>0</v>
      </c>
      <c r="V118" s="230">
        <f>ROUND(E118*U118,2)</f>
        <v>0</v>
      </c>
      <c r="W118" s="230"/>
      <c r="X118" s="230" t="s">
        <v>144</v>
      </c>
      <c r="Y118" s="230" t="s">
        <v>145</v>
      </c>
      <c r="Z118" s="210"/>
      <c r="AA118" s="210"/>
      <c r="AB118" s="210"/>
      <c r="AC118" s="210"/>
      <c r="AD118" s="210"/>
      <c r="AE118" s="210"/>
      <c r="AF118" s="210"/>
      <c r="AG118" s="210" t="s">
        <v>180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8">
        <v>100</v>
      </c>
      <c r="B119" s="249" t="s">
        <v>377</v>
      </c>
      <c r="C119" s="258" t="s">
        <v>378</v>
      </c>
      <c r="D119" s="250" t="s">
        <v>193</v>
      </c>
      <c r="E119" s="251">
        <v>1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15</v>
      </c>
      <c r="M119" s="253">
        <f>G119*(1+L119/100)</f>
        <v>0</v>
      </c>
      <c r="N119" s="251">
        <v>6.8000000000000005E-4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152</v>
      </c>
      <c r="T119" s="254" t="s">
        <v>153</v>
      </c>
      <c r="U119" s="230">
        <v>0</v>
      </c>
      <c r="V119" s="230">
        <f>ROUND(E119*U119,2)</f>
        <v>0</v>
      </c>
      <c r="W119" s="230"/>
      <c r="X119" s="230" t="s">
        <v>144</v>
      </c>
      <c r="Y119" s="230" t="s">
        <v>145</v>
      </c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8">
        <v>101</v>
      </c>
      <c r="B120" s="249" t="s">
        <v>379</v>
      </c>
      <c r="C120" s="258" t="s">
        <v>380</v>
      </c>
      <c r="D120" s="250" t="s">
        <v>208</v>
      </c>
      <c r="E120" s="251">
        <v>1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15</v>
      </c>
      <c r="M120" s="253">
        <f>G120*(1+L120/100)</f>
        <v>0</v>
      </c>
      <c r="N120" s="251">
        <v>3.2799999999999999E-3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152</v>
      </c>
      <c r="T120" s="254" t="s">
        <v>153</v>
      </c>
      <c r="U120" s="230">
        <v>0</v>
      </c>
      <c r="V120" s="230">
        <f>ROUND(E120*U120,2)</f>
        <v>0</v>
      </c>
      <c r="W120" s="230"/>
      <c r="X120" s="230" t="s">
        <v>144</v>
      </c>
      <c r="Y120" s="230" t="s">
        <v>145</v>
      </c>
      <c r="Z120" s="210"/>
      <c r="AA120" s="210"/>
      <c r="AB120" s="210"/>
      <c r="AC120" s="210"/>
      <c r="AD120" s="210"/>
      <c r="AE120" s="210"/>
      <c r="AF120" s="210"/>
      <c r="AG120" s="210" t="s">
        <v>180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8">
        <v>102</v>
      </c>
      <c r="B121" s="249" t="s">
        <v>381</v>
      </c>
      <c r="C121" s="258" t="s">
        <v>382</v>
      </c>
      <c r="D121" s="250" t="s">
        <v>161</v>
      </c>
      <c r="E121" s="251">
        <v>0.109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15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152</v>
      </c>
      <c r="T121" s="254" t="s">
        <v>153</v>
      </c>
      <c r="U121" s="230">
        <v>0</v>
      </c>
      <c r="V121" s="230">
        <f>ROUND(E121*U121,2)</f>
        <v>0</v>
      </c>
      <c r="W121" s="230"/>
      <c r="X121" s="230" t="s">
        <v>144</v>
      </c>
      <c r="Y121" s="230" t="s">
        <v>145</v>
      </c>
      <c r="Z121" s="210"/>
      <c r="AA121" s="210"/>
      <c r="AB121" s="210"/>
      <c r="AC121" s="210"/>
      <c r="AD121" s="210"/>
      <c r="AE121" s="210"/>
      <c r="AF121" s="210"/>
      <c r="AG121" s="210" t="s">
        <v>180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34" t="s">
        <v>137</v>
      </c>
      <c r="B122" s="235" t="s">
        <v>98</v>
      </c>
      <c r="C122" s="255" t="s">
        <v>99</v>
      </c>
      <c r="D122" s="236"/>
      <c r="E122" s="237"/>
      <c r="F122" s="238"/>
      <c r="G122" s="238">
        <f>SUMIF(AG123:AG128,"&lt;&gt;NOR",G123:G128)</f>
        <v>0</v>
      </c>
      <c r="H122" s="238"/>
      <c r="I122" s="238">
        <f>SUM(I123:I128)</f>
        <v>0</v>
      </c>
      <c r="J122" s="238"/>
      <c r="K122" s="238">
        <f>SUM(K123:K128)</f>
        <v>0</v>
      </c>
      <c r="L122" s="238"/>
      <c r="M122" s="238">
        <f>SUM(M123:M128)</f>
        <v>0</v>
      </c>
      <c r="N122" s="237"/>
      <c r="O122" s="237">
        <f>SUM(O123:O128)</f>
        <v>0.01</v>
      </c>
      <c r="P122" s="237"/>
      <c r="Q122" s="237">
        <f>SUM(Q123:Q128)</f>
        <v>0</v>
      </c>
      <c r="R122" s="238"/>
      <c r="S122" s="238"/>
      <c r="T122" s="239"/>
      <c r="U122" s="233"/>
      <c r="V122" s="233">
        <f>SUM(V123:V128)</f>
        <v>0</v>
      </c>
      <c r="W122" s="233"/>
      <c r="X122" s="233"/>
      <c r="Y122" s="233"/>
      <c r="AG122" t="s">
        <v>138</v>
      </c>
    </row>
    <row r="123" spans="1:60" outlineLevel="1" x14ac:dyDescent="0.2">
      <c r="A123" s="248">
        <v>103</v>
      </c>
      <c r="B123" s="249" t="s">
        <v>383</v>
      </c>
      <c r="C123" s="258" t="s">
        <v>384</v>
      </c>
      <c r="D123" s="250" t="s">
        <v>193</v>
      </c>
      <c r="E123" s="251">
        <v>3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15</v>
      </c>
      <c r="M123" s="253">
        <f>G123*(1+L123/100)</f>
        <v>0</v>
      </c>
      <c r="N123" s="251">
        <v>1.6299999999999999E-3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152</v>
      </c>
      <c r="T123" s="254" t="s">
        <v>153</v>
      </c>
      <c r="U123" s="230">
        <v>0</v>
      </c>
      <c r="V123" s="230">
        <f>ROUND(E123*U123,2)</f>
        <v>0</v>
      </c>
      <c r="W123" s="230"/>
      <c r="X123" s="230" t="s">
        <v>144</v>
      </c>
      <c r="Y123" s="230" t="s">
        <v>145</v>
      </c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8">
        <v>104</v>
      </c>
      <c r="B124" s="249" t="s">
        <v>385</v>
      </c>
      <c r="C124" s="258" t="s">
        <v>386</v>
      </c>
      <c r="D124" s="250" t="s">
        <v>179</v>
      </c>
      <c r="E124" s="251">
        <v>4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7.1000000000000002E-4</v>
      </c>
      <c r="O124" s="251">
        <f>ROUND(E124*N124,2)</f>
        <v>0</v>
      </c>
      <c r="P124" s="251">
        <v>0</v>
      </c>
      <c r="Q124" s="251">
        <f>ROUND(E124*P124,2)</f>
        <v>0</v>
      </c>
      <c r="R124" s="253"/>
      <c r="S124" s="253" t="s">
        <v>152</v>
      </c>
      <c r="T124" s="254" t="s">
        <v>153</v>
      </c>
      <c r="U124" s="230">
        <v>0</v>
      </c>
      <c r="V124" s="230">
        <f>ROUND(E124*U124,2)</f>
        <v>0</v>
      </c>
      <c r="W124" s="230"/>
      <c r="X124" s="230" t="s">
        <v>144</v>
      </c>
      <c r="Y124" s="230" t="s">
        <v>145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8">
        <v>105</v>
      </c>
      <c r="B125" s="249" t="s">
        <v>387</v>
      </c>
      <c r="C125" s="258" t="s">
        <v>388</v>
      </c>
      <c r="D125" s="250" t="s">
        <v>179</v>
      </c>
      <c r="E125" s="251">
        <v>6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1.25E-3</v>
      </c>
      <c r="O125" s="251">
        <f>ROUND(E125*N125,2)</f>
        <v>0.01</v>
      </c>
      <c r="P125" s="251">
        <v>0</v>
      </c>
      <c r="Q125" s="251">
        <f>ROUND(E125*P125,2)</f>
        <v>0</v>
      </c>
      <c r="R125" s="253"/>
      <c r="S125" s="253" t="s">
        <v>152</v>
      </c>
      <c r="T125" s="254" t="s">
        <v>153</v>
      </c>
      <c r="U125" s="230">
        <v>0</v>
      </c>
      <c r="V125" s="230">
        <f>ROUND(E125*U125,2)</f>
        <v>0</v>
      </c>
      <c r="W125" s="230"/>
      <c r="X125" s="230" t="s">
        <v>144</v>
      </c>
      <c r="Y125" s="230" t="s">
        <v>145</v>
      </c>
      <c r="Z125" s="210"/>
      <c r="AA125" s="210"/>
      <c r="AB125" s="210"/>
      <c r="AC125" s="210"/>
      <c r="AD125" s="210"/>
      <c r="AE125" s="210"/>
      <c r="AF125" s="210"/>
      <c r="AG125" s="210" t="s">
        <v>180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8">
        <v>106</v>
      </c>
      <c r="B126" s="249" t="s">
        <v>389</v>
      </c>
      <c r="C126" s="258" t="s">
        <v>390</v>
      </c>
      <c r="D126" s="250" t="s">
        <v>179</v>
      </c>
      <c r="E126" s="251">
        <v>4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1.2E-4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152</v>
      </c>
      <c r="T126" s="254" t="s">
        <v>153</v>
      </c>
      <c r="U126" s="230">
        <v>0</v>
      </c>
      <c r="V126" s="230">
        <f>ROUND(E126*U126,2)</f>
        <v>0</v>
      </c>
      <c r="W126" s="230"/>
      <c r="X126" s="230" t="s">
        <v>144</v>
      </c>
      <c r="Y126" s="230" t="s">
        <v>145</v>
      </c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48">
        <v>107</v>
      </c>
      <c r="B127" s="249" t="s">
        <v>391</v>
      </c>
      <c r="C127" s="258" t="s">
        <v>392</v>
      </c>
      <c r="D127" s="250" t="s">
        <v>179</v>
      </c>
      <c r="E127" s="251">
        <v>6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2.4000000000000001E-4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152</v>
      </c>
      <c r="T127" s="254" t="s">
        <v>153</v>
      </c>
      <c r="U127" s="230">
        <v>0</v>
      </c>
      <c r="V127" s="230">
        <f>ROUND(E127*U127,2)</f>
        <v>0</v>
      </c>
      <c r="W127" s="230"/>
      <c r="X127" s="230" t="s">
        <v>144</v>
      </c>
      <c r="Y127" s="230" t="s">
        <v>145</v>
      </c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8">
        <v>108</v>
      </c>
      <c r="B128" s="249" t="s">
        <v>393</v>
      </c>
      <c r="C128" s="258" t="s">
        <v>394</v>
      </c>
      <c r="D128" s="250" t="s">
        <v>161</v>
      </c>
      <c r="E128" s="251">
        <v>1.7000000000000001E-2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15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152</v>
      </c>
      <c r="T128" s="254" t="s">
        <v>153</v>
      </c>
      <c r="U128" s="230">
        <v>0</v>
      </c>
      <c r="V128" s="230">
        <f>ROUND(E128*U128,2)</f>
        <v>0</v>
      </c>
      <c r="W128" s="230"/>
      <c r="X128" s="230" t="s">
        <v>144</v>
      </c>
      <c r="Y128" s="230" t="s">
        <v>145</v>
      </c>
      <c r="Z128" s="210"/>
      <c r="AA128" s="210"/>
      <c r="AB128" s="210"/>
      <c r="AC128" s="210"/>
      <c r="AD128" s="210"/>
      <c r="AE128" s="210"/>
      <c r="AF128" s="210"/>
      <c r="AG128" s="210" t="s">
        <v>180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137</v>
      </c>
      <c r="B129" s="235" t="s">
        <v>100</v>
      </c>
      <c r="C129" s="255" t="s">
        <v>101</v>
      </c>
      <c r="D129" s="236"/>
      <c r="E129" s="237"/>
      <c r="F129" s="238"/>
      <c r="G129" s="238">
        <f>SUMIF(AG130:AG140,"&lt;&gt;NOR",G130:G140)</f>
        <v>0</v>
      </c>
      <c r="H129" s="238"/>
      <c r="I129" s="238">
        <f>SUM(I130:I140)</f>
        <v>0</v>
      </c>
      <c r="J129" s="238"/>
      <c r="K129" s="238">
        <f>SUM(K130:K140)</f>
        <v>0</v>
      </c>
      <c r="L129" s="238"/>
      <c r="M129" s="238">
        <f>SUM(M130:M140)</f>
        <v>0</v>
      </c>
      <c r="N129" s="237"/>
      <c r="O129" s="237">
        <f>SUM(O130:O140)</f>
        <v>0</v>
      </c>
      <c r="P129" s="237"/>
      <c r="Q129" s="237">
        <f>SUM(Q130:Q140)</f>
        <v>0</v>
      </c>
      <c r="R129" s="238"/>
      <c r="S129" s="238"/>
      <c r="T129" s="239"/>
      <c r="U129" s="233"/>
      <c r="V129" s="233">
        <f>SUM(V130:V140)</f>
        <v>0</v>
      </c>
      <c r="W129" s="233"/>
      <c r="X129" s="233"/>
      <c r="Y129" s="233"/>
      <c r="AG129" t="s">
        <v>138</v>
      </c>
    </row>
    <row r="130" spans="1:60" outlineLevel="1" x14ac:dyDescent="0.2">
      <c r="A130" s="248">
        <v>109</v>
      </c>
      <c r="B130" s="249" t="s">
        <v>395</v>
      </c>
      <c r="C130" s="258" t="s">
        <v>396</v>
      </c>
      <c r="D130" s="250" t="s">
        <v>193</v>
      </c>
      <c r="E130" s="251">
        <v>1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15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152</v>
      </c>
      <c r="T130" s="254" t="s">
        <v>153</v>
      </c>
      <c r="U130" s="230">
        <v>0</v>
      </c>
      <c r="V130" s="230">
        <f>ROUND(E130*U130,2)</f>
        <v>0</v>
      </c>
      <c r="W130" s="230"/>
      <c r="X130" s="230" t="s">
        <v>144</v>
      </c>
      <c r="Y130" s="230" t="s">
        <v>145</v>
      </c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110</v>
      </c>
      <c r="B131" s="249" t="s">
        <v>397</v>
      </c>
      <c r="C131" s="258" t="s">
        <v>398</v>
      </c>
      <c r="D131" s="250" t="s">
        <v>193</v>
      </c>
      <c r="E131" s="251">
        <v>6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15</v>
      </c>
      <c r="M131" s="253">
        <f>G131*(1+L131/100)</f>
        <v>0</v>
      </c>
      <c r="N131" s="251">
        <v>3.0000000000000001E-5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152</v>
      </c>
      <c r="T131" s="254" t="s">
        <v>153</v>
      </c>
      <c r="U131" s="230">
        <v>0</v>
      </c>
      <c r="V131" s="230">
        <f>ROUND(E131*U131,2)</f>
        <v>0</v>
      </c>
      <c r="W131" s="230"/>
      <c r="X131" s="230" t="s">
        <v>144</v>
      </c>
      <c r="Y131" s="230" t="s">
        <v>145</v>
      </c>
      <c r="Z131" s="210"/>
      <c r="AA131" s="210"/>
      <c r="AB131" s="210"/>
      <c r="AC131" s="210"/>
      <c r="AD131" s="210"/>
      <c r="AE131" s="210"/>
      <c r="AF131" s="210"/>
      <c r="AG131" s="210" t="s">
        <v>180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111</v>
      </c>
      <c r="B132" s="249" t="s">
        <v>399</v>
      </c>
      <c r="C132" s="258" t="s">
        <v>400</v>
      </c>
      <c r="D132" s="250" t="s">
        <v>193</v>
      </c>
      <c r="E132" s="251">
        <v>4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15</v>
      </c>
      <c r="M132" s="253">
        <f>G132*(1+L132/100)</f>
        <v>0</v>
      </c>
      <c r="N132" s="251">
        <v>1E-4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152</v>
      </c>
      <c r="T132" s="254" t="s">
        <v>153</v>
      </c>
      <c r="U132" s="230">
        <v>0</v>
      </c>
      <c r="V132" s="230">
        <f>ROUND(E132*U132,2)</f>
        <v>0</v>
      </c>
      <c r="W132" s="230"/>
      <c r="X132" s="230" t="s">
        <v>144</v>
      </c>
      <c r="Y132" s="230" t="s">
        <v>145</v>
      </c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112</v>
      </c>
      <c r="B133" s="249" t="s">
        <v>401</v>
      </c>
      <c r="C133" s="258" t="s">
        <v>402</v>
      </c>
      <c r="D133" s="250" t="s">
        <v>193</v>
      </c>
      <c r="E133" s="251">
        <v>4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15</v>
      </c>
      <c r="M133" s="253">
        <f>G133*(1+L133/100)</f>
        <v>0</v>
      </c>
      <c r="N133" s="251">
        <v>1.3999999999999999E-4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152</v>
      </c>
      <c r="T133" s="254" t="s">
        <v>153</v>
      </c>
      <c r="U133" s="230">
        <v>0</v>
      </c>
      <c r="V133" s="230">
        <f>ROUND(E133*U133,2)</f>
        <v>0</v>
      </c>
      <c r="W133" s="230"/>
      <c r="X133" s="230" t="s">
        <v>144</v>
      </c>
      <c r="Y133" s="230" t="s">
        <v>145</v>
      </c>
      <c r="Z133" s="210"/>
      <c r="AA133" s="210"/>
      <c r="AB133" s="210"/>
      <c r="AC133" s="210"/>
      <c r="AD133" s="210"/>
      <c r="AE133" s="210"/>
      <c r="AF133" s="210"/>
      <c r="AG133" s="210" t="s">
        <v>180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8">
        <v>113</v>
      </c>
      <c r="B134" s="249" t="s">
        <v>403</v>
      </c>
      <c r="C134" s="258" t="s">
        <v>404</v>
      </c>
      <c r="D134" s="250" t="s">
        <v>193</v>
      </c>
      <c r="E134" s="251">
        <v>3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15</v>
      </c>
      <c r="M134" s="253">
        <f>G134*(1+L134/100)</f>
        <v>0</v>
      </c>
      <c r="N134" s="251">
        <v>2.3000000000000001E-4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152</v>
      </c>
      <c r="T134" s="254" t="s">
        <v>153</v>
      </c>
      <c r="U134" s="230">
        <v>0</v>
      </c>
      <c r="V134" s="230">
        <f>ROUND(E134*U134,2)</f>
        <v>0</v>
      </c>
      <c r="W134" s="230"/>
      <c r="X134" s="230" t="s">
        <v>144</v>
      </c>
      <c r="Y134" s="230" t="s">
        <v>145</v>
      </c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114</v>
      </c>
      <c r="B135" s="249" t="s">
        <v>405</v>
      </c>
      <c r="C135" s="258" t="s">
        <v>406</v>
      </c>
      <c r="D135" s="250" t="s">
        <v>193</v>
      </c>
      <c r="E135" s="251">
        <v>4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15</v>
      </c>
      <c r="M135" s="253">
        <f>G135*(1+L135/100)</f>
        <v>0</v>
      </c>
      <c r="N135" s="251">
        <v>4.4000000000000002E-4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152</v>
      </c>
      <c r="T135" s="254" t="s">
        <v>153</v>
      </c>
      <c r="U135" s="230">
        <v>0</v>
      </c>
      <c r="V135" s="230">
        <f>ROUND(E135*U135,2)</f>
        <v>0</v>
      </c>
      <c r="W135" s="230"/>
      <c r="X135" s="230" t="s">
        <v>144</v>
      </c>
      <c r="Y135" s="230" t="s">
        <v>145</v>
      </c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8">
        <v>115</v>
      </c>
      <c r="B136" s="249" t="s">
        <v>407</v>
      </c>
      <c r="C136" s="258" t="s">
        <v>408</v>
      </c>
      <c r="D136" s="250" t="s">
        <v>193</v>
      </c>
      <c r="E136" s="251">
        <v>3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15</v>
      </c>
      <c r="M136" s="253">
        <f>G136*(1+L136/100)</f>
        <v>0</v>
      </c>
      <c r="N136" s="251">
        <v>1.8000000000000001E-4</v>
      </c>
      <c r="O136" s="251">
        <f>ROUND(E136*N136,2)</f>
        <v>0</v>
      </c>
      <c r="P136" s="251">
        <v>0</v>
      </c>
      <c r="Q136" s="251">
        <f>ROUND(E136*P136,2)</f>
        <v>0</v>
      </c>
      <c r="R136" s="253"/>
      <c r="S136" s="253" t="s">
        <v>152</v>
      </c>
      <c r="T136" s="254" t="s">
        <v>153</v>
      </c>
      <c r="U136" s="230">
        <v>0</v>
      </c>
      <c r="V136" s="230">
        <f>ROUND(E136*U136,2)</f>
        <v>0</v>
      </c>
      <c r="W136" s="230"/>
      <c r="X136" s="230" t="s">
        <v>144</v>
      </c>
      <c r="Y136" s="230" t="s">
        <v>145</v>
      </c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8">
        <v>116</v>
      </c>
      <c r="B137" s="249" t="s">
        <v>409</v>
      </c>
      <c r="C137" s="258" t="s">
        <v>410</v>
      </c>
      <c r="D137" s="250" t="s">
        <v>193</v>
      </c>
      <c r="E137" s="251">
        <v>1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15</v>
      </c>
      <c r="M137" s="253">
        <f>G137*(1+L137/100)</f>
        <v>0</v>
      </c>
      <c r="N137" s="251">
        <v>5.6999999999999998E-4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152</v>
      </c>
      <c r="T137" s="254" t="s">
        <v>153</v>
      </c>
      <c r="U137" s="230">
        <v>0</v>
      </c>
      <c r="V137" s="230">
        <f>ROUND(E137*U137,2)</f>
        <v>0</v>
      </c>
      <c r="W137" s="230"/>
      <c r="X137" s="230" t="s">
        <v>144</v>
      </c>
      <c r="Y137" s="230" t="s">
        <v>145</v>
      </c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8">
        <v>117</v>
      </c>
      <c r="B138" s="249" t="s">
        <v>411</v>
      </c>
      <c r="C138" s="258" t="s">
        <v>412</v>
      </c>
      <c r="D138" s="250" t="s">
        <v>193</v>
      </c>
      <c r="E138" s="251">
        <v>2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15</v>
      </c>
      <c r="M138" s="253">
        <f>G138*(1+L138/100)</f>
        <v>0</v>
      </c>
      <c r="N138" s="251">
        <v>3.4000000000000002E-4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152</v>
      </c>
      <c r="T138" s="254" t="s">
        <v>153</v>
      </c>
      <c r="U138" s="230">
        <v>0</v>
      </c>
      <c r="V138" s="230">
        <f>ROUND(E138*U138,2)</f>
        <v>0</v>
      </c>
      <c r="W138" s="230"/>
      <c r="X138" s="230" t="s">
        <v>144</v>
      </c>
      <c r="Y138" s="230" t="s">
        <v>145</v>
      </c>
      <c r="Z138" s="210"/>
      <c r="AA138" s="210"/>
      <c r="AB138" s="210"/>
      <c r="AC138" s="210"/>
      <c r="AD138" s="210"/>
      <c r="AE138" s="210"/>
      <c r="AF138" s="210"/>
      <c r="AG138" s="210" t="s">
        <v>180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8">
        <v>118</v>
      </c>
      <c r="B139" s="249" t="s">
        <v>413</v>
      </c>
      <c r="C139" s="258" t="s">
        <v>414</v>
      </c>
      <c r="D139" s="250" t="s">
        <v>193</v>
      </c>
      <c r="E139" s="251">
        <v>3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15</v>
      </c>
      <c r="M139" s="253">
        <f>G139*(1+L139/100)</f>
        <v>0</v>
      </c>
      <c r="N139" s="251">
        <v>5.0000000000000001E-4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152</v>
      </c>
      <c r="T139" s="254" t="s">
        <v>153</v>
      </c>
      <c r="U139" s="230">
        <v>0</v>
      </c>
      <c r="V139" s="230">
        <f>ROUND(E139*U139,2)</f>
        <v>0</v>
      </c>
      <c r="W139" s="230"/>
      <c r="X139" s="230" t="s">
        <v>144</v>
      </c>
      <c r="Y139" s="230" t="s">
        <v>145</v>
      </c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8">
        <v>119</v>
      </c>
      <c r="B140" s="249" t="s">
        <v>415</v>
      </c>
      <c r="C140" s="258" t="s">
        <v>416</v>
      </c>
      <c r="D140" s="250" t="s">
        <v>161</v>
      </c>
      <c r="E140" s="251">
        <v>7.0000000000000001E-3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15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/>
      <c r="S140" s="253" t="s">
        <v>152</v>
      </c>
      <c r="T140" s="254" t="s">
        <v>153</v>
      </c>
      <c r="U140" s="230">
        <v>0</v>
      </c>
      <c r="V140" s="230">
        <f>ROUND(E140*U140,2)</f>
        <v>0</v>
      </c>
      <c r="W140" s="230"/>
      <c r="X140" s="230" t="s">
        <v>144</v>
      </c>
      <c r="Y140" s="230" t="s">
        <v>145</v>
      </c>
      <c r="Z140" s="210"/>
      <c r="AA140" s="210"/>
      <c r="AB140" s="210"/>
      <c r="AC140" s="210"/>
      <c r="AD140" s="210"/>
      <c r="AE140" s="210"/>
      <c r="AF140" s="210"/>
      <c r="AG140" s="210" t="s">
        <v>180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4" t="s">
        <v>137</v>
      </c>
      <c r="B141" s="235" t="s">
        <v>102</v>
      </c>
      <c r="C141" s="255" t="s">
        <v>103</v>
      </c>
      <c r="D141" s="236"/>
      <c r="E141" s="237"/>
      <c r="F141" s="238"/>
      <c r="G141" s="238">
        <f>SUMIF(AG142:AG153,"&lt;&gt;NOR",G142:G153)</f>
        <v>0</v>
      </c>
      <c r="H141" s="238"/>
      <c r="I141" s="238">
        <f>SUM(I142:I153)</f>
        <v>0</v>
      </c>
      <c r="J141" s="238"/>
      <c r="K141" s="238">
        <f>SUM(K142:K153)</f>
        <v>0</v>
      </c>
      <c r="L141" s="238"/>
      <c r="M141" s="238">
        <f>SUM(M142:M153)</f>
        <v>0</v>
      </c>
      <c r="N141" s="237"/>
      <c r="O141" s="237">
        <f>SUM(O142:O153)</f>
        <v>3.92</v>
      </c>
      <c r="P141" s="237"/>
      <c r="Q141" s="237">
        <f>SUM(Q142:Q153)</f>
        <v>0</v>
      </c>
      <c r="R141" s="238"/>
      <c r="S141" s="238"/>
      <c r="T141" s="239"/>
      <c r="U141" s="233"/>
      <c r="V141" s="233">
        <f>SUM(V142:V153)</f>
        <v>34.629999999999995</v>
      </c>
      <c r="W141" s="233"/>
      <c r="X141" s="233"/>
      <c r="Y141" s="233"/>
      <c r="AG141" t="s">
        <v>138</v>
      </c>
    </row>
    <row r="142" spans="1:60" outlineLevel="1" x14ac:dyDescent="0.2">
      <c r="A142" s="241">
        <v>120</v>
      </c>
      <c r="B142" s="242" t="s">
        <v>417</v>
      </c>
      <c r="C142" s="256" t="s">
        <v>418</v>
      </c>
      <c r="D142" s="243" t="s">
        <v>419</v>
      </c>
      <c r="E142" s="244">
        <v>5.4603999999999999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15</v>
      </c>
      <c r="M142" s="246">
        <f>G142*(1+L142/100)</f>
        <v>0</v>
      </c>
      <c r="N142" s="244">
        <v>2.9499999999999999E-3</v>
      </c>
      <c r="O142" s="244">
        <f>ROUND(E142*N142,2)</f>
        <v>0.02</v>
      </c>
      <c r="P142" s="244">
        <v>0</v>
      </c>
      <c r="Q142" s="244">
        <f>ROUND(E142*P142,2)</f>
        <v>0</v>
      </c>
      <c r="R142" s="246"/>
      <c r="S142" s="246" t="s">
        <v>142</v>
      </c>
      <c r="T142" s="247" t="s">
        <v>143</v>
      </c>
      <c r="U142" s="230">
        <v>0</v>
      </c>
      <c r="V142" s="230">
        <f>ROUND(E142*U142,2)</f>
        <v>0</v>
      </c>
      <c r="W142" s="230"/>
      <c r="X142" s="230" t="s">
        <v>144</v>
      </c>
      <c r="Y142" s="230" t="s">
        <v>145</v>
      </c>
      <c r="Z142" s="210"/>
      <c r="AA142" s="210"/>
      <c r="AB142" s="210"/>
      <c r="AC142" s="210"/>
      <c r="AD142" s="210"/>
      <c r="AE142" s="210"/>
      <c r="AF142" s="210"/>
      <c r="AG142" s="210" t="s">
        <v>146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7" t="s">
        <v>503</v>
      </c>
      <c r="D143" s="231"/>
      <c r="E143" s="232">
        <v>0.82799999999999996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57" t="s">
        <v>504</v>
      </c>
      <c r="D144" s="231"/>
      <c r="E144" s="232">
        <v>4.6323999999999996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8">
        <v>121</v>
      </c>
      <c r="B145" s="249" t="s">
        <v>422</v>
      </c>
      <c r="C145" s="258" t="s">
        <v>423</v>
      </c>
      <c r="D145" s="250" t="s">
        <v>141</v>
      </c>
      <c r="E145" s="251">
        <v>171.57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15</v>
      </c>
      <c r="M145" s="253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3"/>
      <c r="S145" s="253" t="s">
        <v>142</v>
      </c>
      <c r="T145" s="254" t="s">
        <v>143</v>
      </c>
      <c r="U145" s="230">
        <v>0.16200000000000001</v>
      </c>
      <c r="V145" s="230">
        <f>ROUND(E145*U145,2)</f>
        <v>27.79</v>
      </c>
      <c r="W145" s="230"/>
      <c r="X145" s="230" t="s">
        <v>144</v>
      </c>
      <c r="Y145" s="230" t="s">
        <v>145</v>
      </c>
      <c r="Z145" s="210"/>
      <c r="AA145" s="210"/>
      <c r="AB145" s="210"/>
      <c r="AC145" s="210"/>
      <c r="AD145" s="210"/>
      <c r="AE145" s="210"/>
      <c r="AF145" s="210"/>
      <c r="AG145" s="210" t="s">
        <v>146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1">
        <v>122</v>
      </c>
      <c r="B146" s="242" t="s">
        <v>424</v>
      </c>
      <c r="C146" s="256" t="s">
        <v>425</v>
      </c>
      <c r="D146" s="243" t="s">
        <v>141</v>
      </c>
      <c r="E146" s="244">
        <v>470.51100000000002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15</v>
      </c>
      <c r="M146" s="246">
        <f>G146*(1+L146/100)</f>
        <v>0</v>
      </c>
      <c r="N146" s="244">
        <v>6.0000000000000002E-5</v>
      </c>
      <c r="O146" s="244">
        <f>ROUND(E146*N146,2)</f>
        <v>0.03</v>
      </c>
      <c r="P146" s="244">
        <v>0</v>
      </c>
      <c r="Q146" s="244">
        <f>ROUND(E146*P146,2)</f>
        <v>0</v>
      </c>
      <c r="R146" s="246"/>
      <c r="S146" s="246" t="s">
        <v>142</v>
      </c>
      <c r="T146" s="247" t="s">
        <v>143</v>
      </c>
      <c r="U146" s="230">
        <v>0</v>
      </c>
      <c r="V146" s="230">
        <f>ROUND(E146*U146,2)</f>
        <v>0</v>
      </c>
      <c r="W146" s="230"/>
      <c r="X146" s="230" t="s">
        <v>144</v>
      </c>
      <c r="Y146" s="230" t="s">
        <v>145</v>
      </c>
      <c r="Z146" s="210"/>
      <c r="AA146" s="210"/>
      <c r="AB146" s="210"/>
      <c r="AC146" s="210"/>
      <c r="AD146" s="210"/>
      <c r="AE146" s="210"/>
      <c r="AF146" s="210"/>
      <c r="AG146" s="210" t="s">
        <v>146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7" t="s">
        <v>505</v>
      </c>
      <c r="D147" s="231"/>
      <c r="E147" s="232">
        <v>394.61099999999999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7" t="s">
        <v>506</v>
      </c>
      <c r="D148" s="231"/>
      <c r="E148" s="232">
        <v>75.900000000000006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8">
        <v>123</v>
      </c>
      <c r="B149" s="249" t="s">
        <v>430</v>
      </c>
      <c r="C149" s="258" t="s">
        <v>431</v>
      </c>
      <c r="D149" s="250" t="s">
        <v>179</v>
      </c>
      <c r="E149" s="251">
        <v>345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15</v>
      </c>
      <c r="M149" s="253">
        <f>G149*(1+L149/100)</f>
        <v>0</v>
      </c>
      <c r="N149" s="251">
        <v>1.32E-3</v>
      </c>
      <c r="O149" s="251">
        <f>ROUND(E149*N149,2)</f>
        <v>0.46</v>
      </c>
      <c r="P149" s="251">
        <v>0</v>
      </c>
      <c r="Q149" s="251">
        <f>ROUND(E149*P149,2)</f>
        <v>0</v>
      </c>
      <c r="R149" s="253" t="s">
        <v>171</v>
      </c>
      <c r="S149" s="253" t="s">
        <v>142</v>
      </c>
      <c r="T149" s="254" t="s">
        <v>143</v>
      </c>
      <c r="U149" s="230">
        <v>0</v>
      </c>
      <c r="V149" s="230">
        <f>ROUND(E149*U149,2)</f>
        <v>0</v>
      </c>
      <c r="W149" s="230"/>
      <c r="X149" s="230" t="s">
        <v>172</v>
      </c>
      <c r="Y149" s="230" t="s">
        <v>145</v>
      </c>
      <c r="Z149" s="210"/>
      <c r="AA149" s="210"/>
      <c r="AB149" s="210"/>
      <c r="AC149" s="210"/>
      <c r="AD149" s="210"/>
      <c r="AE149" s="210"/>
      <c r="AF149" s="210"/>
      <c r="AG149" s="210" t="s">
        <v>173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8">
        <v>124</v>
      </c>
      <c r="B150" s="249" t="s">
        <v>428</v>
      </c>
      <c r="C150" s="258" t="s">
        <v>429</v>
      </c>
      <c r="D150" s="250" t="s">
        <v>141</v>
      </c>
      <c r="E150" s="251">
        <v>171.57</v>
      </c>
      <c r="F150" s="252"/>
      <c r="G150" s="253">
        <f>ROUND(E150*F150,2)</f>
        <v>0</v>
      </c>
      <c r="H150" s="252"/>
      <c r="I150" s="253">
        <f>ROUND(E150*H150,2)</f>
        <v>0</v>
      </c>
      <c r="J150" s="252"/>
      <c r="K150" s="253">
        <f>ROUND(E150*J150,2)</f>
        <v>0</v>
      </c>
      <c r="L150" s="253">
        <v>15</v>
      </c>
      <c r="M150" s="253">
        <f>G150*(1+L150/100)</f>
        <v>0</v>
      </c>
      <c r="N150" s="251">
        <v>5.0000000000000001E-3</v>
      </c>
      <c r="O150" s="251">
        <f>ROUND(E150*N150,2)</f>
        <v>0.86</v>
      </c>
      <c r="P150" s="251">
        <v>0</v>
      </c>
      <c r="Q150" s="251">
        <f>ROUND(E150*P150,2)</f>
        <v>0</v>
      </c>
      <c r="R150" s="253"/>
      <c r="S150" s="253" t="s">
        <v>152</v>
      </c>
      <c r="T150" s="254" t="s">
        <v>153</v>
      </c>
      <c r="U150" s="230">
        <v>0</v>
      </c>
      <c r="V150" s="230">
        <f>ROUND(E150*U150,2)</f>
        <v>0</v>
      </c>
      <c r="W150" s="230"/>
      <c r="X150" s="230" t="s">
        <v>144</v>
      </c>
      <c r="Y150" s="230" t="s">
        <v>145</v>
      </c>
      <c r="Z150" s="210"/>
      <c r="AA150" s="210"/>
      <c r="AB150" s="210"/>
      <c r="AC150" s="210"/>
      <c r="AD150" s="210"/>
      <c r="AE150" s="210"/>
      <c r="AF150" s="210"/>
      <c r="AG150" s="210" t="s">
        <v>146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1">
        <v>125</v>
      </c>
      <c r="B151" s="242" t="s">
        <v>432</v>
      </c>
      <c r="C151" s="256" t="s">
        <v>433</v>
      </c>
      <c r="D151" s="243" t="s">
        <v>419</v>
      </c>
      <c r="E151" s="244">
        <v>4.63239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15</v>
      </c>
      <c r="M151" s="246">
        <f>G151*(1+L151/100)</f>
        <v>0</v>
      </c>
      <c r="N151" s="244">
        <v>0.55000000000000004</v>
      </c>
      <c r="O151" s="244">
        <f>ROUND(E151*N151,2)</f>
        <v>2.5499999999999998</v>
      </c>
      <c r="P151" s="244">
        <v>0</v>
      </c>
      <c r="Q151" s="244">
        <f>ROUND(E151*P151,2)</f>
        <v>0</v>
      </c>
      <c r="R151" s="246" t="s">
        <v>171</v>
      </c>
      <c r="S151" s="246" t="s">
        <v>142</v>
      </c>
      <c r="T151" s="247" t="s">
        <v>143</v>
      </c>
      <c r="U151" s="230">
        <v>0</v>
      </c>
      <c r="V151" s="230">
        <f>ROUND(E151*U151,2)</f>
        <v>0</v>
      </c>
      <c r="W151" s="230"/>
      <c r="X151" s="230" t="s">
        <v>172</v>
      </c>
      <c r="Y151" s="230" t="s">
        <v>145</v>
      </c>
      <c r="Z151" s="210"/>
      <c r="AA151" s="210"/>
      <c r="AB151" s="210"/>
      <c r="AC151" s="210"/>
      <c r="AD151" s="210"/>
      <c r="AE151" s="210"/>
      <c r="AF151" s="210"/>
      <c r="AG151" s="210" t="s">
        <v>173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57" t="s">
        <v>507</v>
      </c>
      <c r="D152" s="231"/>
      <c r="E152" s="232">
        <v>4.63239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48">
        <v>126</v>
      </c>
      <c r="B153" s="249" t="s">
        <v>435</v>
      </c>
      <c r="C153" s="258" t="s">
        <v>436</v>
      </c>
      <c r="D153" s="250" t="s">
        <v>161</v>
      </c>
      <c r="E153" s="251">
        <v>3.9054000000000002</v>
      </c>
      <c r="F153" s="252"/>
      <c r="G153" s="253">
        <f>ROUND(E153*F153,2)</f>
        <v>0</v>
      </c>
      <c r="H153" s="252"/>
      <c r="I153" s="253">
        <f>ROUND(E153*H153,2)</f>
        <v>0</v>
      </c>
      <c r="J153" s="252"/>
      <c r="K153" s="253">
        <f>ROUND(E153*J153,2)</f>
        <v>0</v>
      </c>
      <c r="L153" s="253">
        <v>15</v>
      </c>
      <c r="M153" s="253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3"/>
      <c r="S153" s="253" t="s">
        <v>142</v>
      </c>
      <c r="T153" s="254" t="s">
        <v>143</v>
      </c>
      <c r="U153" s="230">
        <v>1.7509999999999999</v>
      </c>
      <c r="V153" s="230">
        <f>ROUND(E153*U153,2)</f>
        <v>6.84</v>
      </c>
      <c r="W153" s="230"/>
      <c r="X153" s="230" t="s">
        <v>162</v>
      </c>
      <c r="Y153" s="230" t="s">
        <v>145</v>
      </c>
      <c r="Z153" s="210"/>
      <c r="AA153" s="210"/>
      <c r="AB153" s="210"/>
      <c r="AC153" s="210"/>
      <c r="AD153" s="210"/>
      <c r="AE153" s="210"/>
      <c r="AF153" s="210"/>
      <c r="AG153" s="210" t="s">
        <v>163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34" t="s">
        <v>137</v>
      </c>
      <c r="B154" s="235" t="s">
        <v>104</v>
      </c>
      <c r="C154" s="255" t="s">
        <v>105</v>
      </c>
      <c r="D154" s="236"/>
      <c r="E154" s="237"/>
      <c r="F154" s="238"/>
      <c r="G154" s="238">
        <f>SUMIF(AG155:AG163,"&lt;&gt;NOR",G155:G163)</f>
        <v>0</v>
      </c>
      <c r="H154" s="238"/>
      <c r="I154" s="238">
        <f>SUM(I155:I163)</f>
        <v>0</v>
      </c>
      <c r="J154" s="238"/>
      <c r="K154" s="238">
        <f>SUM(K155:K163)</f>
        <v>0</v>
      </c>
      <c r="L154" s="238"/>
      <c r="M154" s="238">
        <f>SUM(M155:M163)</f>
        <v>0</v>
      </c>
      <c r="N154" s="237"/>
      <c r="O154" s="237">
        <f>SUM(O155:O163)</f>
        <v>0</v>
      </c>
      <c r="P154" s="237"/>
      <c r="Q154" s="237">
        <f>SUM(Q155:Q163)</f>
        <v>0</v>
      </c>
      <c r="R154" s="238"/>
      <c r="S154" s="238"/>
      <c r="T154" s="239"/>
      <c r="U154" s="233"/>
      <c r="V154" s="233">
        <f>SUM(V155:V163)</f>
        <v>0</v>
      </c>
      <c r="W154" s="233"/>
      <c r="X154" s="233"/>
      <c r="Y154" s="233"/>
      <c r="AG154" t="s">
        <v>138</v>
      </c>
    </row>
    <row r="155" spans="1:60" outlineLevel="1" x14ac:dyDescent="0.2">
      <c r="A155" s="248">
        <v>127</v>
      </c>
      <c r="B155" s="249" t="s">
        <v>437</v>
      </c>
      <c r="C155" s="258" t="s">
        <v>438</v>
      </c>
      <c r="D155" s="250" t="s">
        <v>439</v>
      </c>
      <c r="E155" s="251">
        <v>8</v>
      </c>
      <c r="F155" s="252"/>
      <c r="G155" s="253">
        <f>ROUND(E155*F155,2)</f>
        <v>0</v>
      </c>
      <c r="H155" s="252"/>
      <c r="I155" s="253">
        <f>ROUND(E155*H155,2)</f>
        <v>0</v>
      </c>
      <c r="J155" s="252"/>
      <c r="K155" s="253">
        <f>ROUND(E155*J155,2)</f>
        <v>0</v>
      </c>
      <c r="L155" s="253">
        <v>15</v>
      </c>
      <c r="M155" s="253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3"/>
      <c r="S155" s="253" t="s">
        <v>152</v>
      </c>
      <c r="T155" s="254" t="s">
        <v>153</v>
      </c>
      <c r="U155" s="230">
        <v>0</v>
      </c>
      <c r="V155" s="230">
        <f>ROUND(E155*U155,2)</f>
        <v>0</v>
      </c>
      <c r="W155" s="230"/>
      <c r="X155" s="230" t="s">
        <v>144</v>
      </c>
      <c r="Y155" s="230" t="s">
        <v>145</v>
      </c>
      <c r="Z155" s="210"/>
      <c r="AA155" s="210"/>
      <c r="AB155" s="210"/>
      <c r="AC155" s="210"/>
      <c r="AD155" s="210"/>
      <c r="AE155" s="210"/>
      <c r="AF155" s="210"/>
      <c r="AG155" s="210" t="s">
        <v>180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8">
        <v>128</v>
      </c>
      <c r="B156" s="249" t="s">
        <v>440</v>
      </c>
      <c r="C156" s="258" t="s">
        <v>320</v>
      </c>
      <c r="D156" s="250" t="s">
        <v>439</v>
      </c>
      <c r="E156" s="251">
        <v>4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15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152</v>
      </c>
      <c r="T156" s="254" t="s">
        <v>153</v>
      </c>
      <c r="U156" s="230">
        <v>0</v>
      </c>
      <c r="V156" s="230">
        <f>ROUND(E156*U156,2)</f>
        <v>0</v>
      </c>
      <c r="W156" s="230"/>
      <c r="X156" s="230" t="s">
        <v>144</v>
      </c>
      <c r="Y156" s="230" t="s">
        <v>145</v>
      </c>
      <c r="Z156" s="210"/>
      <c r="AA156" s="210"/>
      <c r="AB156" s="210"/>
      <c r="AC156" s="210"/>
      <c r="AD156" s="210"/>
      <c r="AE156" s="210"/>
      <c r="AF156" s="210"/>
      <c r="AG156" s="210" t="s">
        <v>180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8">
        <v>129</v>
      </c>
      <c r="B157" s="249" t="s">
        <v>441</v>
      </c>
      <c r="C157" s="258" t="s">
        <v>442</v>
      </c>
      <c r="D157" s="250" t="s">
        <v>193</v>
      </c>
      <c r="E157" s="251">
        <v>1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15</v>
      </c>
      <c r="M157" s="253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3"/>
      <c r="S157" s="253" t="s">
        <v>152</v>
      </c>
      <c r="T157" s="254" t="s">
        <v>153</v>
      </c>
      <c r="U157" s="230">
        <v>0</v>
      </c>
      <c r="V157" s="230">
        <f>ROUND(E157*U157,2)</f>
        <v>0</v>
      </c>
      <c r="W157" s="230"/>
      <c r="X157" s="230" t="s">
        <v>172</v>
      </c>
      <c r="Y157" s="230" t="s">
        <v>145</v>
      </c>
      <c r="Z157" s="210"/>
      <c r="AA157" s="210"/>
      <c r="AB157" s="210"/>
      <c r="AC157" s="210"/>
      <c r="AD157" s="210"/>
      <c r="AE157" s="210"/>
      <c r="AF157" s="210"/>
      <c r="AG157" s="210" t="s">
        <v>443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8">
        <v>130</v>
      </c>
      <c r="B158" s="249" t="s">
        <v>444</v>
      </c>
      <c r="C158" s="258" t="s">
        <v>445</v>
      </c>
      <c r="D158" s="250" t="s">
        <v>193</v>
      </c>
      <c r="E158" s="251">
        <v>1</v>
      </c>
      <c r="F158" s="252"/>
      <c r="G158" s="253">
        <f>ROUND(E158*F158,2)</f>
        <v>0</v>
      </c>
      <c r="H158" s="252"/>
      <c r="I158" s="253">
        <f>ROUND(E158*H158,2)</f>
        <v>0</v>
      </c>
      <c r="J158" s="252"/>
      <c r="K158" s="253">
        <f>ROUND(E158*J158,2)</f>
        <v>0</v>
      </c>
      <c r="L158" s="253">
        <v>15</v>
      </c>
      <c r="M158" s="253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3"/>
      <c r="S158" s="253" t="s">
        <v>152</v>
      </c>
      <c r="T158" s="254" t="s">
        <v>153</v>
      </c>
      <c r="U158" s="230">
        <v>0</v>
      </c>
      <c r="V158" s="230">
        <f>ROUND(E158*U158,2)</f>
        <v>0</v>
      </c>
      <c r="W158" s="230"/>
      <c r="X158" s="230" t="s">
        <v>172</v>
      </c>
      <c r="Y158" s="230" t="s">
        <v>145</v>
      </c>
      <c r="Z158" s="210"/>
      <c r="AA158" s="210"/>
      <c r="AB158" s="210"/>
      <c r="AC158" s="210"/>
      <c r="AD158" s="210"/>
      <c r="AE158" s="210"/>
      <c r="AF158" s="210"/>
      <c r="AG158" s="210" t="s">
        <v>443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8">
        <v>131</v>
      </c>
      <c r="B159" s="249" t="s">
        <v>446</v>
      </c>
      <c r="C159" s="258" t="s">
        <v>447</v>
      </c>
      <c r="D159" s="250" t="s">
        <v>193</v>
      </c>
      <c r="E159" s="251">
        <v>1</v>
      </c>
      <c r="F159" s="252"/>
      <c r="G159" s="253">
        <f>ROUND(E159*F159,2)</f>
        <v>0</v>
      </c>
      <c r="H159" s="252"/>
      <c r="I159" s="253">
        <f>ROUND(E159*H159,2)</f>
        <v>0</v>
      </c>
      <c r="J159" s="252"/>
      <c r="K159" s="253">
        <f>ROUND(E159*J159,2)</f>
        <v>0</v>
      </c>
      <c r="L159" s="253">
        <v>15</v>
      </c>
      <c r="M159" s="253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3"/>
      <c r="S159" s="253" t="s">
        <v>152</v>
      </c>
      <c r="T159" s="254" t="s">
        <v>153</v>
      </c>
      <c r="U159" s="230">
        <v>0</v>
      </c>
      <c r="V159" s="230">
        <f>ROUND(E159*U159,2)</f>
        <v>0</v>
      </c>
      <c r="W159" s="230"/>
      <c r="X159" s="230" t="s">
        <v>172</v>
      </c>
      <c r="Y159" s="230" t="s">
        <v>145</v>
      </c>
      <c r="Z159" s="210"/>
      <c r="AA159" s="210"/>
      <c r="AB159" s="210"/>
      <c r="AC159" s="210"/>
      <c r="AD159" s="210"/>
      <c r="AE159" s="210"/>
      <c r="AF159" s="210"/>
      <c r="AG159" s="210" t="s">
        <v>443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8">
        <v>132</v>
      </c>
      <c r="B160" s="249" t="s">
        <v>448</v>
      </c>
      <c r="C160" s="258" t="s">
        <v>317</v>
      </c>
      <c r="D160" s="250" t="s">
        <v>193</v>
      </c>
      <c r="E160" s="251">
        <v>1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15</v>
      </c>
      <c r="M160" s="253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152</v>
      </c>
      <c r="T160" s="254" t="s">
        <v>153</v>
      </c>
      <c r="U160" s="230">
        <v>0</v>
      </c>
      <c r="V160" s="230">
        <f>ROUND(E160*U160,2)</f>
        <v>0</v>
      </c>
      <c r="W160" s="230"/>
      <c r="X160" s="230" t="s">
        <v>172</v>
      </c>
      <c r="Y160" s="230" t="s">
        <v>145</v>
      </c>
      <c r="Z160" s="210"/>
      <c r="AA160" s="210"/>
      <c r="AB160" s="210"/>
      <c r="AC160" s="210"/>
      <c r="AD160" s="210"/>
      <c r="AE160" s="210"/>
      <c r="AF160" s="210"/>
      <c r="AG160" s="210" t="s">
        <v>443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8">
        <v>133</v>
      </c>
      <c r="B161" s="249" t="s">
        <v>449</v>
      </c>
      <c r="C161" s="258" t="s">
        <v>450</v>
      </c>
      <c r="D161" s="250" t="s">
        <v>151</v>
      </c>
      <c r="E161" s="251">
        <v>1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15</v>
      </c>
      <c r="M161" s="253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3"/>
      <c r="S161" s="253" t="s">
        <v>152</v>
      </c>
      <c r="T161" s="254" t="s">
        <v>153</v>
      </c>
      <c r="U161" s="230">
        <v>0</v>
      </c>
      <c r="V161" s="230">
        <f>ROUND(E161*U161,2)</f>
        <v>0</v>
      </c>
      <c r="W161" s="230"/>
      <c r="X161" s="230" t="s">
        <v>172</v>
      </c>
      <c r="Y161" s="230" t="s">
        <v>145</v>
      </c>
      <c r="Z161" s="210"/>
      <c r="AA161" s="210"/>
      <c r="AB161" s="210"/>
      <c r="AC161" s="210"/>
      <c r="AD161" s="210"/>
      <c r="AE161" s="210"/>
      <c r="AF161" s="210"/>
      <c r="AG161" s="210" t="s">
        <v>443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8">
        <v>134</v>
      </c>
      <c r="B162" s="249" t="s">
        <v>451</v>
      </c>
      <c r="C162" s="258" t="s">
        <v>452</v>
      </c>
      <c r="D162" s="250" t="s">
        <v>193</v>
      </c>
      <c r="E162" s="251">
        <v>1</v>
      </c>
      <c r="F162" s="252"/>
      <c r="G162" s="253">
        <f>ROUND(E162*F162,2)</f>
        <v>0</v>
      </c>
      <c r="H162" s="252"/>
      <c r="I162" s="253">
        <f>ROUND(E162*H162,2)</f>
        <v>0</v>
      </c>
      <c r="J162" s="252"/>
      <c r="K162" s="253">
        <f>ROUND(E162*J162,2)</f>
        <v>0</v>
      </c>
      <c r="L162" s="253">
        <v>15</v>
      </c>
      <c r="M162" s="253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3"/>
      <c r="S162" s="253" t="s">
        <v>152</v>
      </c>
      <c r="T162" s="254" t="s">
        <v>153</v>
      </c>
      <c r="U162" s="230">
        <v>0</v>
      </c>
      <c r="V162" s="230">
        <f>ROUND(E162*U162,2)</f>
        <v>0</v>
      </c>
      <c r="W162" s="230"/>
      <c r="X162" s="230" t="s">
        <v>172</v>
      </c>
      <c r="Y162" s="230" t="s">
        <v>145</v>
      </c>
      <c r="Z162" s="210"/>
      <c r="AA162" s="210"/>
      <c r="AB162" s="210"/>
      <c r="AC162" s="210"/>
      <c r="AD162" s="210"/>
      <c r="AE162" s="210"/>
      <c r="AF162" s="210"/>
      <c r="AG162" s="210" t="s">
        <v>443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8">
        <v>135</v>
      </c>
      <c r="B163" s="249" t="s">
        <v>453</v>
      </c>
      <c r="C163" s="258" t="s">
        <v>454</v>
      </c>
      <c r="D163" s="250" t="s">
        <v>193</v>
      </c>
      <c r="E163" s="251">
        <v>1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15</v>
      </c>
      <c r="M163" s="253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152</v>
      </c>
      <c r="T163" s="254" t="s">
        <v>153</v>
      </c>
      <c r="U163" s="230">
        <v>0</v>
      </c>
      <c r="V163" s="230">
        <f>ROUND(E163*U163,2)</f>
        <v>0</v>
      </c>
      <c r="W163" s="230"/>
      <c r="X163" s="230" t="s">
        <v>172</v>
      </c>
      <c r="Y163" s="230" t="s">
        <v>145</v>
      </c>
      <c r="Z163" s="210"/>
      <c r="AA163" s="210"/>
      <c r="AB163" s="210"/>
      <c r="AC163" s="210"/>
      <c r="AD163" s="210"/>
      <c r="AE163" s="210"/>
      <c r="AF163" s="210"/>
      <c r="AG163" s="210" t="s">
        <v>443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34" t="s">
        <v>137</v>
      </c>
      <c r="B164" s="235" t="s">
        <v>106</v>
      </c>
      <c r="C164" s="255" t="s">
        <v>107</v>
      </c>
      <c r="D164" s="236"/>
      <c r="E164" s="237"/>
      <c r="F164" s="238"/>
      <c r="G164" s="238">
        <f>SUMIF(AG165:AG171,"&lt;&gt;NOR",G165:G171)</f>
        <v>0</v>
      </c>
      <c r="H164" s="238"/>
      <c r="I164" s="238">
        <f>SUM(I165:I171)</f>
        <v>0</v>
      </c>
      <c r="J164" s="238"/>
      <c r="K164" s="238">
        <f>SUM(K165:K171)</f>
        <v>0</v>
      </c>
      <c r="L164" s="238"/>
      <c r="M164" s="238">
        <f>SUM(M165:M171)</f>
        <v>0</v>
      </c>
      <c r="N164" s="237"/>
      <c r="O164" s="237">
        <f>SUM(O165:O171)</f>
        <v>0</v>
      </c>
      <c r="P164" s="237"/>
      <c r="Q164" s="237">
        <f>SUM(Q165:Q171)</f>
        <v>0</v>
      </c>
      <c r="R164" s="238"/>
      <c r="S164" s="238"/>
      <c r="T164" s="239"/>
      <c r="U164" s="233"/>
      <c r="V164" s="233">
        <f>SUM(V165:V171)</f>
        <v>5.82</v>
      </c>
      <c r="W164" s="233"/>
      <c r="X164" s="233"/>
      <c r="Y164" s="233"/>
      <c r="AG164" t="s">
        <v>138</v>
      </c>
    </row>
    <row r="165" spans="1:60" outlineLevel="1" x14ac:dyDescent="0.2">
      <c r="A165" s="248">
        <v>136</v>
      </c>
      <c r="B165" s="249" t="s">
        <v>465</v>
      </c>
      <c r="C165" s="258" t="s">
        <v>466</v>
      </c>
      <c r="D165" s="250" t="s">
        <v>161</v>
      </c>
      <c r="E165" s="251">
        <v>1.8356600000000001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15</v>
      </c>
      <c r="M165" s="253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3"/>
      <c r="S165" s="253" t="s">
        <v>142</v>
      </c>
      <c r="T165" s="254" t="s">
        <v>143</v>
      </c>
      <c r="U165" s="230">
        <v>4.2000000000000003E-2</v>
      </c>
      <c r="V165" s="230">
        <f>ROUND(E165*U165,2)</f>
        <v>0.08</v>
      </c>
      <c r="W165" s="230"/>
      <c r="X165" s="230" t="s">
        <v>457</v>
      </c>
      <c r="Y165" s="230" t="s">
        <v>145</v>
      </c>
      <c r="Z165" s="210"/>
      <c r="AA165" s="210"/>
      <c r="AB165" s="210"/>
      <c r="AC165" s="210"/>
      <c r="AD165" s="210"/>
      <c r="AE165" s="210"/>
      <c r="AF165" s="210"/>
      <c r="AG165" s="210" t="s">
        <v>458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8">
        <v>137</v>
      </c>
      <c r="B166" s="249" t="s">
        <v>467</v>
      </c>
      <c r="C166" s="258" t="s">
        <v>468</v>
      </c>
      <c r="D166" s="250" t="s">
        <v>161</v>
      </c>
      <c r="E166" s="251">
        <v>9.1783000000000001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15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142</v>
      </c>
      <c r="T166" s="254" t="s">
        <v>143</v>
      </c>
      <c r="U166" s="230">
        <v>0</v>
      </c>
      <c r="V166" s="230">
        <f>ROUND(E166*U166,2)</f>
        <v>0</v>
      </c>
      <c r="W166" s="230"/>
      <c r="X166" s="230" t="s">
        <v>457</v>
      </c>
      <c r="Y166" s="230" t="s">
        <v>145</v>
      </c>
      <c r="Z166" s="210"/>
      <c r="AA166" s="210"/>
      <c r="AB166" s="210"/>
      <c r="AC166" s="210"/>
      <c r="AD166" s="210"/>
      <c r="AE166" s="210"/>
      <c r="AF166" s="210"/>
      <c r="AG166" s="210" t="s">
        <v>458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8">
        <v>138</v>
      </c>
      <c r="B167" s="249" t="s">
        <v>461</v>
      </c>
      <c r="C167" s="258" t="s">
        <v>462</v>
      </c>
      <c r="D167" s="250" t="s">
        <v>161</v>
      </c>
      <c r="E167" s="251">
        <v>1.8356600000000001</v>
      </c>
      <c r="F167" s="252"/>
      <c r="G167" s="253">
        <f>ROUND(E167*F167,2)</f>
        <v>0</v>
      </c>
      <c r="H167" s="252"/>
      <c r="I167" s="253">
        <f>ROUND(E167*H167,2)</f>
        <v>0</v>
      </c>
      <c r="J167" s="252"/>
      <c r="K167" s="253">
        <f>ROUND(E167*J167,2)</f>
        <v>0</v>
      </c>
      <c r="L167" s="253">
        <v>15</v>
      </c>
      <c r="M167" s="253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3"/>
      <c r="S167" s="253" t="s">
        <v>142</v>
      </c>
      <c r="T167" s="254" t="s">
        <v>143</v>
      </c>
      <c r="U167" s="230">
        <v>0.94199999999999995</v>
      </c>
      <c r="V167" s="230">
        <f>ROUND(E167*U167,2)</f>
        <v>1.73</v>
      </c>
      <c r="W167" s="230"/>
      <c r="X167" s="230" t="s">
        <v>457</v>
      </c>
      <c r="Y167" s="230" t="s">
        <v>145</v>
      </c>
      <c r="Z167" s="210"/>
      <c r="AA167" s="210"/>
      <c r="AB167" s="210"/>
      <c r="AC167" s="210"/>
      <c r="AD167" s="210"/>
      <c r="AE167" s="210"/>
      <c r="AF167" s="210"/>
      <c r="AG167" s="210" t="s">
        <v>458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8">
        <v>139</v>
      </c>
      <c r="B168" s="249" t="s">
        <v>463</v>
      </c>
      <c r="C168" s="258" t="s">
        <v>464</v>
      </c>
      <c r="D168" s="250" t="s">
        <v>161</v>
      </c>
      <c r="E168" s="251">
        <v>1.8356600000000001</v>
      </c>
      <c r="F168" s="252"/>
      <c r="G168" s="253">
        <f>ROUND(E168*F168,2)</f>
        <v>0</v>
      </c>
      <c r="H168" s="252"/>
      <c r="I168" s="253">
        <f>ROUND(E168*H168,2)</f>
        <v>0</v>
      </c>
      <c r="J168" s="252"/>
      <c r="K168" s="253">
        <f>ROUND(E168*J168,2)</f>
        <v>0</v>
      </c>
      <c r="L168" s="253">
        <v>15</v>
      </c>
      <c r="M168" s="253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3"/>
      <c r="S168" s="253" t="s">
        <v>142</v>
      </c>
      <c r="T168" s="254" t="s">
        <v>143</v>
      </c>
      <c r="U168" s="230">
        <v>0.105</v>
      </c>
      <c r="V168" s="230">
        <f>ROUND(E168*U168,2)</f>
        <v>0.19</v>
      </c>
      <c r="W168" s="230"/>
      <c r="X168" s="230" t="s">
        <v>457</v>
      </c>
      <c r="Y168" s="230" t="s">
        <v>145</v>
      </c>
      <c r="Z168" s="210"/>
      <c r="AA168" s="210"/>
      <c r="AB168" s="210"/>
      <c r="AC168" s="210"/>
      <c r="AD168" s="210"/>
      <c r="AE168" s="210"/>
      <c r="AF168" s="210"/>
      <c r="AG168" s="210" t="s">
        <v>458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8">
        <v>140</v>
      </c>
      <c r="B169" s="249" t="s">
        <v>459</v>
      </c>
      <c r="C169" s="258" t="s">
        <v>460</v>
      </c>
      <c r="D169" s="250" t="s">
        <v>161</v>
      </c>
      <c r="E169" s="251">
        <v>1.8356600000000001</v>
      </c>
      <c r="F169" s="252"/>
      <c r="G169" s="253">
        <f>ROUND(E169*F169,2)</f>
        <v>0</v>
      </c>
      <c r="H169" s="252"/>
      <c r="I169" s="253">
        <f>ROUND(E169*H169,2)</f>
        <v>0</v>
      </c>
      <c r="J169" s="252"/>
      <c r="K169" s="253">
        <f>ROUND(E169*J169,2)</f>
        <v>0</v>
      </c>
      <c r="L169" s="253">
        <v>15</v>
      </c>
      <c r="M169" s="253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3"/>
      <c r="S169" s="253" t="s">
        <v>142</v>
      </c>
      <c r="T169" s="254" t="s">
        <v>143</v>
      </c>
      <c r="U169" s="230">
        <v>1.8160000000000001</v>
      </c>
      <c r="V169" s="230">
        <f>ROUND(E169*U169,2)</f>
        <v>3.33</v>
      </c>
      <c r="W169" s="230"/>
      <c r="X169" s="230" t="s">
        <v>457</v>
      </c>
      <c r="Y169" s="230" t="s">
        <v>145</v>
      </c>
      <c r="Z169" s="210"/>
      <c r="AA169" s="210"/>
      <c r="AB169" s="210"/>
      <c r="AC169" s="210"/>
      <c r="AD169" s="210"/>
      <c r="AE169" s="210"/>
      <c r="AF169" s="210"/>
      <c r="AG169" s="210" t="s">
        <v>458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8">
        <v>141</v>
      </c>
      <c r="B170" s="249" t="s">
        <v>455</v>
      </c>
      <c r="C170" s="258" t="s">
        <v>456</v>
      </c>
      <c r="D170" s="250" t="s">
        <v>161</v>
      </c>
      <c r="E170" s="251">
        <v>1.8356600000000001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15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3"/>
      <c r="S170" s="253" t="s">
        <v>142</v>
      </c>
      <c r="T170" s="254" t="s">
        <v>143</v>
      </c>
      <c r="U170" s="230">
        <v>0.26500000000000001</v>
      </c>
      <c r="V170" s="230">
        <f>ROUND(E170*U170,2)</f>
        <v>0.49</v>
      </c>
      <c r="W170" s="230"/>
      <c r="X170" s="230" t="s">
        <v>457</v>
      </c>
      <c r="Y170" s="230" t="s">
        <v>145</v>
      </c>
      <c r="Z170" s="210"/>
      <c r="AA170" s="210"/>
      <c r="AB170" s="210"/>
      <c r="AC170" s="210"/>
      <c r="AD170" s="210"/>
      <c r="AE170" s="210"/>
      <c r="AF170" s="210"/>
      <c r="AG170" s="210" t="s">
        <v>458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8">
        <v>142</v>
      </c>
      <c r="B171" s="249" t="s">
        <v>469</v>
      </c>
      <c r="C171" s="258" t="s">
        <v>470</v>
      </c>
      <c r="D171" s="250" t="s">
        <v>161</v>
      </c>
      <c r="E171" s="251">
        <v>1.8356600000000001</v>
      </c>
      <c r="F171" s="252"/>
      <c r="G171" s="253">
        <f>ROUND(E171*F171,2)</f>
        <v>0</v>
      </c>
      <c r="H171" s="252"/>
      <c r="I171" s="253">
        <f>ROUND(E171*H171,2)</f>
        <v>0</v>
      </c>
      <c r="J171" s="252"/>
      <c r="K171" s="253">
        <f>ROUND(E171*J171,2)</f>
        <v>0</v>
      </c>
      <c r="L171" s="253">
        <v>15</v>
      </c>
      <c r="M171" s="253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3"/>
      <c r="S171" s="253" t="s">
        <v>142</v>
      </c>
      <c r="T171" s="254" t="s">
        <v>143</v>
      </c>
      <c r="U171" s="230">
        <v>0</v>
      </c>
      <c r="V171" s="230">
        <f>ROUND(E171*U171,2)</f>
        <v>0</v>
      </c>
      <c r="W171" s="230"/>
      <c r="X171" s="230" t="s">
        <v>457</v>
      </c>
      <c r="Y171" s="230" t="s">
        <v>145</v>
      </c>
      <c r="Z171" s="210"/>
      <c r="AA171" s="210"/>
      <c r="AB171" s="210"/>
      <c r="AC171" s="210"/>
      <c r="AD171" s="210"/>
      <c r="AE171" s="210"/>
      <c r="AF171" s="210"/>
      <c r="AG171" s="210" t="s">
        <v>458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4" t="s">
        <v>137</v>
      </c>
      <c r="B172" s="235" t="s">
        <v>109</v>
      </c>
      <c r="C172" s="255" t="s">
        <v>29</v>
      </c>
      <c r="D172" s="236"/>
      <c r="E172" s="237"/>
      <c r="F172" s="238"/>
      <c r="G172" s="238">
        <f>SUMIF(AG173:AG175,"&lt;&gt;NOR",G173:G175)</f>
        <v>0</v>
      </c>
      <c r="H172" s="238"/>
      <c r="I172" s="238">
        <f>SUM(I173:I175)</f>
        <v>0</v>
      </c>
      <c r="J172" s="238"/>
      <c r="K172" s="238">
        <f>SUM(K173:K175)</f>
        <v>0</v>
      </c>
      <c r="L172" s="238"/>
      <c r="M172" s="238">
        <f>SUM(M173:M175)</f>
        <v>0</v>
      </c>
      <c r="N172" s="237"/>
      <c r="O172" s="237">
        <f>SUM(O173:O175)</f>
        <v>0</v>
      </c>
      <c r="P172" s="237"/>
      <c r="Q172" s="237">
        <f>SUM(Q173:Q175)</f>
        <v>0</v>
      </c>
      <c r="R172" s="238"/>
      <c r="S172" s="238"/>
      <c r="T172" s="239"/>
      <c r="U172" s="233"/>
      <c r="V172" s="233">
        <f>SUM(V173:V175)</f>
        <v>0</v>
      </c>
      <c r="W172" s="233"/>
      <c r="X172" s="233"/>
      <c r="Y172" s="233"/>
      <c r="AG172" t="s">
        <v>138</v>
      </c>
    </row>
    <row r="173" spans="1:60" outlineLevel="1" x14ac:dyDescent="0.2">
      <c r="A173" s="248">
        <v>143</v>
      </c>
      <c r="B173" s="249" t="s">
        <v>476</v>
      </c>
      <c r="C173" s="258" t="s">
        <v>477</v>
      </c>
      <c r="D173" s="250" t="s">
        <v>473</v>
      </c>
      <c r="E173" s="251">
        <v>1</v>
      </c>
      <c r="F173" s="252"/>
      <c r="G173" s="253">
        <f>ROUND(E173*F173,2)</f>
        <v>0</v>
      </c>
      <c r="H173" s="252"/>
      <c r="I173" s="253">
        <f>ROUND(E173*H173,2)</f>
        <v>0</v>
      </c>
      <c r="J173" s="252"/>
      <c r="K173" s="253">
        <f>ROUND(E173*J173,2)</f>
        <v>0</v>
      </c>
      <c r="L173" s="253">
        <v>15</v>
      </c>
      <c r="M173" s="253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3"/>
      <c r="S173" s="253" t="s">
        <v>142</v>
      </c>
      <c r="T173" s="254" t="s">
        <v>153</v>
      </c>
      <c r="U173" s="230">
        <v>0</v>
      </c>
      <c r="V173" s="230">
        <f>ROUND(E173*U173,2)</f>
        <v>0</v>
      </c>
      <c r="W173" s="230"/>
      <c r="X173" s="230" t="s">
        <v>474</v>
      </c>
      <c r="Y173" s="230" t="s">
        <v>145</v>
      </c>
      <c r="Z173" s="210"/>
      <c r="AA173" s="210"/>
      <c r="AB173" s="210"/>
      <c r="AC173" s="210"/>
      <c r="AD173" s="210"/>
      <c r="AE173" s="210"/>
      <c r="AF173" s="210"/>
      <c r="AG173" s="210" t="s">
        <v>475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8">
        <v>144</v>
      </c>
      <c r="B174" s="249" t="s">
        <v>478</v>
      </c>
      <c r="C174" s="258" t="s">
        <v>447</v>
      </c>
      <c r="D174" s="250" t="s">
        <v>473</v>
      </c>
      <c r="E174" s="251">
        <v>1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15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3"/>
      <c r="S174" s="253" t="s">
        <v>142</v>
      </c>
      <c r="T174" s="254" t="s">
        <v>153</v>
      </c>
      <c r="U174" s="230">
        <v>0</v>
      </c>
      <c r="V174" s="230">
        <f>ROUND(E174*U174,2)</f>
        <v>0</v>
      </c>
      <c r="W174" s="230"/>
      <c r="X174" s="230" t="s">
        <v>474</v>
      </c>
      <c r="Y174" s="230" t="s">
        <v>145</v>
      </c>
      <c r="Z174" s="210"/>
      <c r="AA174" s="210"/>
      <c r="AB174" s="210"/>
      <c r="AC174" s="210"/>
      <c r="AD174" s="210"/>
      <c r="AE174" s="210"/>
      <c r="AF174" s="210"/>
      <c r="AG174" s="210" t="s">
        <v>475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1">
        <v>145</v>
      </c>
      <c r="B175" s="242" t="s">
        <v>471</v>
      </c>
      <c r="C175" s="256" t="s">
        <v>472</v>
      </c>
      <c r="D175" s="243" t="s">
        <v>473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15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142</v>
      </c>
      <c r="T175" s="247" t="s">
        <v>153</v>
      </c>
      <c r="U175" s="230">
        <v>0</v>
      </c>
      <c r="V175" s="230">
        <f>ROUND(E175*U175,2)</f>
        <v>0</v>
      </c>
      <c r="W175" s="230"/>
      <c r="X175" s="230" t="s">
        <v>474</v>
      </c>
      <c r="Y175" s="230" t="s">
        <v>145</v>
      </c>
      <c r="Z175" s="210"/>
      <c r="AA175" s="210"/>
      <c r="AB175" s="210"/>
      <c r="AC175" s="210"/>
      <c r="AD175" s="210"/>
      <c r="AE175" s="210"/>
      <c r="AF175" s="210"/>
      <c r="AG175" s="210" t="s">
        <v>475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5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123</v>
      </c>
    </row>
    <row r="177" spans="1:33" x14ac:dyDescent="0.2">
      <c r="A177" s="213"/>
      <c r="B177" s="214" t="s">
        <v>31</v>
      </c>
      <c r="C177" s="260"/>
      <c r="D177" s="215"/>
      <c r="E177" s="216"/>
      <c r="F177" s="216"/>
      <c r="G177" s="240">
        <f>G8+G14+G16+G25+G42+G89+G103+G115+G122+G129+G141+G154+G164+G172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479</v>
      </c>
    </row>
    <row r="178" spans="1:33" x14ac:dyDescent="0.2">
      <c r="A178" s="3"/>
      <c r="B178" s="4"/>
      <c r="C178" s="259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3"/>
      <c r="B179" s="4"/>
      <c r="C179" s="25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17" t="s">
        <v>480</v>
      </c>
      <c r="B180" s="217"/>
      <c r="C180" s="26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218"/>
      <c r="B181" s="219"/>
      <c r="C181" s="262"/>
      <c r="D181" s="219"/>
      <c r="E181" s="219"/>
      <c r="F181" s="219"/>
      <c r="G181" s="2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481</v>
      </c>
    </row>
    <row r="182" spans="1:33" x14ac:dyDescent="0.2">
      <c r="A182" s="221"/>
      <c r="B182" s="222"/>
      <c r="C182" s="263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">
      <c r="A183" s="221"/>
      <c r="B183" s="222"/>
      <c r="C183" s="263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21"/>
      <c r="B184" s="222"/>
      <c r="C184" s="263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224"/>
      <c r="B185" s="225"/>
      <c r="C185" s="264"/>
      <c r="D185" s="225"/>
      <c r="E185" s="225"/>
      <c r="F185" s="225"/>
      <c r="G185" s="2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A186" s="3"/>
      <c r="B186" s="4"/>
      <c r="C186" s="25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3" x14ac:dyDescent="0.2">
      <c r="C187" s="265"/>
      <c r="D187" s="10"/>
      <c r="AG187" t="s">
        <v>482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0:C180"/>
    <mergeCell ref="A181:G18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BBD6-0391-491A-91FC-67F69624909E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9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10</v>
      </c>
      <c r="B4" s="201" t="s">
        <v>59</v>
      </c>
      <c r="C4" s="202" t="s">
        <v>58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31</v>
      </c>
      <c r="H6" s="209" t="s">
        <v>32</v>
      </c>
      <c r="I6" s="209" t="s">
        <v>121</v>
      </c>
      <c r="J6" s="209" t="s">
        <v>33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4" t="s">
        <v>137</v>
      </c>
      <c r="B8" s="235" t="s">
        <v>76</v>
      </c>
      <c r="C8" s="255" t="s">
        <v>77</v>
      </c>
      <c r="D8" s="236"/>
      <c r="E8" s="237"/>
      <c r="F8" s="238"/>
      <c r="G8" s="238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7"/>
      <c r="O8" s="237">
        <f>SUM(O9:O13)</f>
        <v>5.61</v>
      </c>
      <c r="P8" s="237"/>
      <c r="Q8" s="237">
        <f>SUM(Q9:Q13)</f>
        <v>0.63</v>
      </c>
      <c r="R8" s="238"/>
      <c r="S8" s="238"/>
      <c r="T8" s="239"/>
      <c r="U8" s="233"/>
      <c r="V8" s="233">
        <f>SUM(V9:V13)</f>
        <v>69.64</v>
      </c>
      <c r="W8" s="233"/>
      <c r="X8" s="233"/>
      <c r="Y8" s="233"/>
      <c r="AG8" t="s">
        <v>138</v>
      </c>
    </row>
    <row r="9" spans="1:60" outlineLevel="1" x14ac:dyDescent="0.2">
      <c r="A9" s="248">
        <v>1</v>
      </c>
      <c r="B9" s="249" t="s">
        <v>149</v>
      </c>
      <c r="C9" s="258" t="s">
        <v>150</v>
      </c>
      <c r="D9" s="250" t="s">
        <v>151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5</v>
      </c>
      <c r="O9" s="251">
        <f>ROUND(E9*N9,2)</f>
        <v>5</v>
      </c>
      <c r="P9" s="251">
        <v>0</v>
      </c>
      <c r="Q9" s="251">
        <f>ROUND(E9*P9,2)</f>
        <v>0</v>
      </c>
      <c r="R9" s="253"/>
      <c r="S9" s="253" t="s">
        <v>152</v>
      </c>
      <c r="T9" s="254" t="s">
        <v>153</v>
      </c>
      <c r="U9" s="230">
        <v>0</v>
      </c>
      <c r="V9" s="230">
        <f>ROUND(E9*U9,2)</f>
        <v>0</v>
      </c>
      <c r="W9" s="230"/>
      <c r="X9" s="230" t="s">
        <v>144</v>
      </c>
      <c r="Y9" s="230" t="s">
        <v>145</v>
      </c>
      <c r="Z9" s="210"/>
      <c r="AA9" s="210"/>
      <c r="AB9" s="210"/>
      <c r="AC9" s="210"/>
      <c r="AD9" s="210"/>
      <c r="AE9" s="210"/>
      <c r="AF9" s="210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154</v>
      </c>
      <c r="C10" s="258" t="s">
        <v>155</v>
      </c>
      <c r="D10" s="250" t="s">
        <v>141</v>
      </c>
      <c r="E10" s="251">
        <v>400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1E-3</v>
      </c>
      <c r="O10" s="251">
        <f>ROUND(E10*N10,2)</f>
        <v>0.4</v>
      </c>
      <c r="P10" s="251">
        <v>5.0000000000000001E-4</v>
      </c>
      <c r="Q10" s="251">
        <f>ROUND(E10*P10,2)</f>
        <v>0.2</v>
      </c>
      <c r="R10" s="253"/>
      <c r="S10" s="253" t="s">
        <v>152</v>
      </c>
      <c r="T10" s="254" t="s">
        <v>153</v>
      </c>
      <c r="U10" s="230">
        <v>0</v>
      </c>
      <c r="V10" s="230">
        <f>ROUND(E10*U10,2)</f>
        <v>0</v>
      </c>
      <c r="W10" s="230"/>
      <c r="X10" s="230" t="s">
        <v>144</v>
      </c>
      <c r="Y10" s="230" t="s">
        <v>145</v>
      </c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156</v>
      </c>
      <c r="C11" s="258" t="s">
        <v>157</v>
      </c>
      <c r="D11" s="250" t="s">
        <v>158</v>
      </c>
      <c r="E11" s="251">
        <v>20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0.01</v>
      </c>
      <c r="O11" s="251">
        <f>ROUND(E11*N11,2)</f>
        <v>0.2</v>
      </c>
      <c r="P11" s="251">
        <v>0.01</v>
      </c>
      <c r="Q11" s="251">
        <f>ROUND(E11*P11,2)</f>
        <v>0.2</v>
      </c>
      <c r="R11" s="253"/>
      <c r="S11" s="253" t="s">
        <v>152</v>
      </c>
      <c r="T11" s="254" t="s">
        <v>153</v>
      </c>
      <c r="U11" s="230">
        <v>0</v>
      </c>
      <c r="V11" s="230">
        <f>ROUND(E11*U11,2)</f>
        <v>0</v>
      </c>
      <c r="W11" s="230"/>
      <c r="X11" s="230" t="s">
        <v>144</v>
      </c>
      <c r="Y11" s="230" t="s">
        <v>145</v>
      </c>
      <c r="Z11" s="210"/>
      <c r="AA11" s="210"/>
      <c r="AB11" s="210"/>
      <c r="AC11" s="210"/>
      <c r="AD11" s="210"/>
      <c r="AE11" s="210"/>
      <c r="AF11" s="210"/>
      <c r="AG11" s="210" t="s">
        <v>146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4</v>
      </c>
      <c r="B12" s="242" t="s">
        <v>139</v>
      </c>
      <c r="C12" s="256" t="s">
        <v>140</v>
      </c>
      <c r="D12" s="243" t="s">
        <v>141</v>
      </c>
      <c r="E12" s="244">
        <v>226.1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15</v>
      </c>
      <c r="M12" s="246">
        <f>G12*(1+L12/100)</f>
        <v>0</v>
      </c>
      <c r="N12" s="244">
        <v>4.0000000000000003E-5</v>
      </c>
      <c r="O12" s="244">
        <f>ROUND(E12*N12,2)</f>
        <v>0.01</v>
      </c>
      <c r="P12" s="244">
        <v>1E-3</v>
      </c>
      <c r="Q12" s="244">
        <f>ROUND(E12*P12,2)</f>
        <v>0.23</v>
      </c>
      <c r="R12" s="246"/>
      <c r="S12" s="246" t="s">
        <v>142</v>
      </c>
      <c r="T12" s="247" t="s">
        <v>143</v>
      </c>
      <c r="U12" s="230">
        <v>0.308</v>
      </c>
      <c r="V12" s="230">
        <f>ROUND(E12*U12,2)</f>
        <v>69.64</v>
      </c>
      <c r="W12" s="230"/>
      <c r="X12" s="230" t="s">
        <v>144</v>
      </c>
      <c r="Y12" s="230" t="s">
        <v>145</v>
      </c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7" t="s">
        <v>483</v>
      </c>
      <c r="D13" s="231"/>
      <c r="E13" s="232">
        <v>226.1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137</v>
      </c>
      <c r="B14" s="235" t="s">
        <v>78</v>
      </c>
      <c r="C14" s="255" t="s">
        <v>79</v>
      </c>
      <c r="D14" s="236"/>
      <c r="E14" s="237"/>
      <c r="F14" s="238"/>
      <c r="G14" s="238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7"/>
      <c r="O14" s="237">
        <f>SUM(O15:O15)</f>
        <v>0</v>
      </c>
      <c r="P14" s="237"/>
      <c r="Q14" s="237">
        <f>SUM(Q15:Q15)</f>
        <v>0</v>
      </c>
      <c r="R14" s="238"/>
      <c r="S14" s="238"/>
      <c r="T14" s="239"/>
      <c r="U14" s="233"/>
      <c r="V14" s="233">
        <f>SUM(V15:V15)</f>
        <v>5.26</v>
      </c>
      <c r="W14" s="233"/>
      <c r="X14" s="233"/>
      <c r="Y14" s="233"/>
      <c r="AG14" t="s">
        <v>138</v>
      </c>
    </row>
    <row r="15" spans="1:60" outlineLevel="1" x14ac:dyDescent="0.2">
      <c r="A15" s="248">
        <v>5</v>
      </c>
      <c r="B15" s="249" t="s">
        <v>159</v>
      </c>
      <c r="C15" s="258" t="s">
        <v>160</v>
      </c>
      <c r="D15" s="250" t="s">
        <v>161</v>
      </c>
      <c r="E15" s="251">
        <v>5.6090400000000002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142</v>
      </c>
      <c r="T15" s="254" t="s">
        <v>143</v>
      </c>
      <c r="U15" s="230">
        <v>0.9385</v>
      </c>
      <c r="V15" s="230">
        <f>ROUND(E15*U15,2)</f>
        <v>5.26</v>
      </c>
      <c r="W15" s="230"/>
      <c r="X15" s="230" t="s">
        <v>162</v>
      </c>
      <c r="Y15" s="230" t="s">
        <v>145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137</v>
      </c>
      <c r="B16" s="235" t="s">
        <v>80</v>
      </c>
      <c r="C16" s="255" t="s">
        <v>81</v>
      </c>
      <c r="D16" s="236"/>
      <c r="E16" s="237"/>
      <c r="F16" s="238"/>
      <c r="G16" s="238">
        <f>SUMIF(AG17:AG24,"&lt;&gt;NOR",G17:G24)</f>
        <v>0</v>
      </c>
      <c r="H16" s="238"/>
      <c r="I16" s="238">
        <f>SUM(I17:I24)</f>
        <v>0</v>
      </c>
      <c r="J16" s="238"/>
      <c r="K16" s="238">
        <f>SUM(K17:K24)</f>
        <v>0</v>
      </c>
      <c r="L16" s="238"/>
      <c r="M16" s="238">
        <f>SUM(M17:M24)</f>
        <v>0</v>
      </c>
      <c r="N16" s="237"/>
      <c r="O16" s="237">
        <f>SUM(O17:O24)</f>
        <v>1.5899999999999999</v>
      </c>
      <c r="P16" s="237"/>
      <c r="Q16" s="237">
        <f>SUM(Q17:Q24)</f>
        <v>0.86</v>
      </c>
      <c r="R16" s="238"/>
      <c r="S16" s="238"/>
      <c r="T16" s="239"/>
      <c r="U16" s="233"/>
      <c r="V16" s="233">
        <f>SUM(V17:V24)</f>
        <v>33.65</v>
      </c>
      <c r="W16" s="233"/>
      <c r="X16" s="233"/>
      <c r="Y16" s="233"/>
      <c r="AG16" t="s">
        <v>138</v>
      </c>
    </row>
    <row r="17" spans="1:60" ht="22.5" outlineLevel="1" x14ac:dyDescent="0.2">
      <c r="A17" s="241">
        <v>6</v>
      </c>
      <c r="B17" s="242" t="s">
        <v>164</v>
      </c>
      <c r="C17" s="256" t="s">
        <v>165</v>
      </c>
      <c r="D17" s="243" t="s">
        <v>141</v>
      </c>
      <c r="E17" s="244">
        <v>171.57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15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142</v>
      </c>
      <c r="T17" s="247" t="s">
        <v>143</v>
      </c>
      <c r="U17" s="230">
        <v>0.18</v>
      </c>
      <c r="V17" s="230">
        <f>ROUND(E17*U17,2)</f>
        <v>30.88</v>
      </c>
      <c r="W17" s="230"/>
      <c r="X17" s="230" t="s">
        <v>144</v>
      </c>
      <c r="Y17" s="230" t="s">
        <v>145</v>
      </c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7" t="s">
        <v>484</v>
      </c>
      <c r="D18" s="231"/>
      <c r="E18" s="232">
        <v>171.57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1">
        <v>7</v>
      </c>
      <c r="B19" s="242" t="s">
        <v>485</v>
      </c>
      <c r="C19" s="256" t="s">
        <v>486</v>
      </c>
      <c r="D19" s="243" t="s">
        <v>141</v>
      </c>
      <c r="E19" s="244">
        <v>175.00139999999999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15</v>
      </c>
      <c r="M19" s="246">
        <f>G19*(1+L19/100)</f>
        <v>0</v>
      </c>
      <c r="N19" s="244">
        <v>1.9599999999999999E-3</v>
      </c>
      <c r="O19" s="244">
        <f>ROUND(E19*N19,2)</f>
        <v>0.34</v>
      </c>
      <c r="P19" s="244">
        <v>0</v>
      </c>
      <c r="Q19" s="244">
        <f>ROUND(E19*P19,2)</f>
        <v>0</v>
      </c>
      <c r="R19" s="246" t="s">
        <v>171</v>
      </c>
      <c r="S19" s="246" t="s">
        <v>142</v>
      </c>
      <c r="T19" s="247" t="s">
        <v>143</v>
      </c>
      <c r="U19" s="230">
        <v>0</v>
      </c>
      <c r="V19" s="230">
        <f>ROUND(E19*U19,2)</f>
        <v>0</v>
      </c>
      <c r="W19" s="230"/>
      <c r="X19" s="230" t="s">
        <v>172</v>
      </c>
      <c r="Y19" s="230" t="s">
        <v>145</v>
      </c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7" t="s">
        <v>487</v>
      </c>
      <c r="D20" s="231"/>
      <c r="E20" s="232">
        <v>175.00139999999999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1">
        <v>8</v>
      </c>
      <c r="B21" s="242" t="s">
        <v>488</v>
      </c>
      <c r="C21" s="256" t="s">
        <v>489</v>
      </c>
      <c r="D21" s="243" t="s">
        <v>141</v>
      </c>
      <c r="E21" s="244">
        <v>175.00139999999999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4">
        <v>2.2399999999999998E-3</v>
      </c>
      <c r="O21" s="244">
        <f>ROUND(E21*N21,2)</f>
        <v>0.39</v>
      </c>
      <c r="P21" s="244">
        <v>0</v>
      </c>
      <c r="Q21" s="244">
        <f>ROUND(E21*P21,2)</f>
        <v>0</v>
      </c>
      <c r="R21" s="246" t="s">
        <v>171</v>
      </c>
      <c r="S21" s="246" t="s">
        <v>142</v>
      </c>
      <c r="T21" s="247" t="s">
        <v>143</v>
      </c>
      <c r="U21" s="230">
        <v>0</v>
      </c>
      <c r="V21" s="230">
        <f>ROUND(E21*U21,2)</f>
        <v>0</v>
      </c>
      <c r="W21" s="230"/>
      <c r="X21" s="230" t="s">
        <v>172</v>
      </c>
      <c r="Y21" s="230" t="s">
        <v>145</v>
      </c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7" t="s">
        <v>487</v>
      </c>
      <c r="D22" s="231"/>
      <c r="E22" s="232">
        <v>175.00139999999999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9</v>
      </c>
      <c r="B23" s="249" t="s">
        <v>175</v>
      </c>
      <c r="C23" s="258" t="s">
        <v>176</v>
      </c>
      <c r="D23" s="250" t="s">
        <v>161</v>
      </c>
      <c r="E23" s="251">
        <v>1.5928599999999999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142</v>
      </c>
      <c r="T23" s="254" t="s">
        <v>143</v>
      </c>
      <c r="U23" s="230">
        <v>1.74</v>
      </c>
      <c r="V23" s="230">
        <f>ROUND(E23*U23,2)</f>
        <v>2.77</v>
      </c>
      <c r="W23" s="230"/>
      <c r="X23" s="230" t="s">
        <v>162</v>
      </c>
      <c r="Y23" s="230" t="s">
        <v>145</v>
      </c>
      <c r="Z23" s="210"/>
      <c r="AA23" s="210"/>
      <c r="AB23" s="210"/>
      <c r="AC23" s="210"/>
      <c r="AD23" s="210"/>
      <c r="AE23" s="210"/>
      <c r="AF23" s="210"/>
      <c r="AG23" s="210" t="s">
        <v>163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8">
        <v>10</v>
      </c>
      <c r="B24" s="249" t="s">
        <v>167</v>
      </c>
      <c r="C24" s="258" t="s">
        <v>168</v>
      </c>
      <c r="D24" s="250" t="s">
        <v>141</v>
      </c>
      <c r="E24" s="251">
        <v>171.57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5.0000000000000001E-3</v>
      </c>
      <c r="O24" s="251">
        <f>ROUND(E24*N24,2)</f>
        <v>0.86</v>
      </c>
      <c r="P24" s="251">
        <v>5.0000000000000001E-3</v>
      </c>
      <c r="Q24" s="251">
        <f>ROUND(E24*P24,2)</f>
        <v>0.86</v>
      </c>
      <c r="R24" s="253"/>
      <c r="S24" s="253" t="s">
        <v>152</v>
      </c>
      <c r="T24" s="254" t="s">
        <v>153</v>
      </c>
      <c r="U24" s="230">
        <v>0</v>
      </c>
      <c r="V24" s="230">
        <f>ROUND(E24*U24,2)</f>
        <v>0</v>
      </c>
      <c r="W24" s="230"/>
      <c r="X24" s="230" t="s">
        <v>144</v>
      </c>
      <c r="Y24" s="230" t="s">
        <v>145</v>
      </c>
      <c r="Z24" s="210"/>
      <c r="AA24" s="210"/>
      <c r="AB24" s="210"/>
      <c r="AC24" s="210"/>
      <c r="AD24" s="210"/>
      <c r="AE24" s="210"/>
      <c r="AF24" s="210"/>
      <c r="AG24" s="210" t="s">
        <v>146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4" t="s">
        <v>137</v>
      </c>
      <c r="B25" s="235" t="s">
        <v>82</v>
      </c>
      <c r="C25" s="255" t="s">
        <v>83</v>
      </c>
      <c r="D25" s="236"/>
      <c r="E25" s="237"/>
      <c r="F25" s="238"/>
      <c r="G25" s="238">
        <f>SUMIF(AG26:AG41,"&lt;&gt;NOR",G26:G41)</f>
        <v>0</v>
      </c>
      <c r="H25" s="238"/>
      <c r="I25" s="238">
        <f>SUM(I26:I41)</f>
        <v>0</v>
      </c>
      <c r="J25" s="238"/>
      <c r="K25" s="238">
        <f>SUM(K26:K41)</f>
        <v>0</v>
      </c>
      <c r="L25" s="238"/>
      <c r="M25" s="238">
        <f>SUM(M26:M41)</f>
        <v>0</v>
      </c>
      <c r="N25" s="237"/>
      <c r="O25" s="237">
        <f>SUM(O26:O41)</f>
        <v>0</v>
      </c>
      <c r="P25" s="237"/>
      <c r="Q25" s="237">
        <f>SUM(Q26:Q41)</f>
        <v>0</v>
      </c>
      <c r="R25" s="238"/>
      <c r="S25" s="238"/>
      <c r="T25" s="239"/>
      <c r="U25" s="233"/>
      <c r="V25" s="233">
        <f>SUM(V26:V41)</f>
        <v>0</v>
      </c>
      <c r="W25" s="233"/>
      <c r="X25" s="233"/>
      <c r="Y25" s="233"/>
      <c r="AG25" t="s">
        <v>138</v>
      </c>
    </row>
    <row r="26" spans="1:60" ht="22.5" outlineLevel="1" x14ac:dyDescent="0.2">
      <c r="A26" s="248">
        <v>11</v>
      </c>
      <c r="B26" s="249" t="s">
        <v>177</v>
      </c>
      <c r="C26" s="258" t="s">
        <v>178</v>
      </c>
      <c r="D26" s="250" t="s">
        <v>179</v>
      </c>
      <c r="E26" s="251">
        <v>2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1.16E-3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152</v>
      </c>
      <c r="T26" s="254" t="s">
        <v>153</v>
      </c>
      <c r="U26" s="230">
        <v>0</v>
      </c>
      <c r="V26" s="230">
        <f>ROUND(E26*U26,2)</f>
        <v>0</v>
      </c>
      <c r="W26" s="230"/>
      <c r="X26" s="230" t="s">
        <v>144</v>
      </c>
      <c r="Y26" s="230" t="s">
        <v>145</v>
      </c>
      <c r="Z26" s="210"/>
      <c r="AA26" s="210"/>
      <c r="AB26" s="210"/>
      <c r="AC26" s="210"/>
      <c r="AD26" s="210"/>
      <c r="AE26" s="210"/>
      <c r="AF26" s="210"/>
      <c r="AG26" s="210" t="s">
        <v>180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8">
        <v>12</v>
      </c>
      <c r="B27" s="249" t="s">
        <v>181</v>
      </c>
      <c r="C27" s="258" t="s">
        <v>182</v>
      </c>
      <c r="D27" s="250" t="s">
        <v>179</v>
      </c>
      <c r="E27" s="251">
        <v>2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9.7999999999999997E-4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152</v>
      </c>
      <c r="T27" s="254" t="s">
        <v>153</v>
      </c>
      <c r="U27" s="230">
        <v>0</v>
      </c>
      <c r="V27" s="230">
        <f>ROUND(E27*U27,2)</f>
        <v>0</v>
      </c>
      <c r="W27" s="230"/>
      <c r="X27" s="230" t="s">
        <v>144</v>
      </c>
      <c r="Y27" s="230" t="s">
        <v>145</v>
      </c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8">
        <v>13</v>
      </c>
      <c r="B28" s="249" t="s">
        <v>183</v>
      </c>
      <c r="C28" s="258" t="s">
        <v>184</v>
      </c>
      <c r="D28" s="250" t="s">
        <v>179</v>
      </c>
      <c r="E28" s="251">
        <v>2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1.2600000000000001E-3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152</v>
      </c>
      <c r="T28" s="254" t="s">
        <v>153</v>
      </c>
      <c r="U28" s="230">
        <v>0</v>
      </c>
      <c r="V28" s="230">
        <f>ROUND(E28*U28,2)</f>
        <v>0</v>
      </c>
      <c r="W28" s="230"/>
      <c r="X28" s="230" t="s">
        <v>144</v>
      </c>
      <c r="Y28" s="230" t="s">
        <v>145</v>
      </c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8">
        <v>14</v>
      </c>
      <c r="B29" s="249" t="s">
        <v>185</v>
      </c>
      <c r="C29" s="258" t="s">
        <v>186</v>
      </c>
      <c r="D29" s="250" t="s">
        <v>179</v>
      </c>
      <c r="E29" s="251">
        <v>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6.9999999999999994E-5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152</v>
      </c>
      <c r="T29" s="254" t="s">
        <v>153</v>
      </c>
      <c r="U29" s="230">
        <v>0</v>
      </c>
      <c r="V29" s="230">
        <f>ROUND(E29*U29,2)</f>
        <v>0</v>
      </c>
      <c r="W29" s="230"/>
      <c r="X29" s="230" t="s">
        <v>144</v>
      </c>
      <c r="Y29" s="230" t="s">
        <v>145</v>
      </c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48">
        <v>15</v>
      </c>
      <c r="B30" s="249" t="s">
        <v>187</v>
      </c>
      <c r="C30" s="258" t="s">
        <v>188</v>
      </c>
      <c r="D30" s="250" t="s">
        <v>179</v>
      </c>
      <c r="E30" s="251">
        <v>2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2.0000000000000001E-4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152</v>
      </c>
      <c r="T30" s="254" t="s">
        <v>153</v>
      </c>
      <c r="U30" s="230">
        <v>0</v>
      </c>
      <c r="V30" s="230">
        <f>ROUND(E30*U30,2)</f>
        <v>0</v>
      </c>
      <c r="W30" s="230"/>
      <c r="X30" s="230" t="s">
        <v>144</v>
      </c>
      <c r="Y30" s="230" t="s">
        <v>145</v>
      </c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8">
        <v>16</v>
      </c>
      <c r="B31" s="249" t="s">
        <v>189</v>
      </c>
      <c r="C31" s="258" t="s">
        <v>190</v>
      </c>
      <c r="D31" s="250" t="s">
        <v>179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2.4000000000000001E-4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152</v>
      </c>
      <c r="T31" s="254" t="s">
        <v>153</v>
      </c>
      <c r="U31" s="230">
        <v>0</v>
      </c>
      <c r="V31" s="230">
        <f>ROUND(E31*U31,2)</f>
        <v>0</v>
      </c>
      <c r="W31" s="230"/>
      <c r="X31" s="230" t="s">
        <v>144</v>
      </c>
      <c r="Y31" s="230" t="s">
        <v>145</v>
      </c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8">
        <v>17</v>
      </c>
      <c r="B32" s="249" t="s">
        <v>191</v>
      </c>
      <c r="C32" s="258" t="s">
        <v>192</v>
      </c>
      <c r="D32" s="250" t="s">
        <v>193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1.2E-4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152</v>
      </c>
      <c r="T32" s="254" t="s">
        <v>153</v>
      </c>
      <c r="U32" s="230">
        <v>0</v>
      </c>
      <c r="V32" s="230">
        <f>ROUND(E32*U32,2)</f>
        <v>0</v>
      </c>
      <c r="W32" s="230"/>
      <c r="X32" s="230" t="s">
        <v>144</v>
      </c>
      <c r="Y32" s="230" t="s">
        <v>145</v>
      </c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8">
        <v>18</v>
      </c>
      <c r="B33" s="249" t="s">
        <v>194</v>
      </c>
      <c r="C33" s="258" t="s">
        <v>195</v>
      </c>
      <c r="D33" s="250" t="s">
        <v>193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1.7000000000000001E-4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152</v>
      </c>
      <c r="T33" s="254" t="s">
        <v>153</v>
      </c>
      <c r="U33" s="230">
        <v>0</v>
      </c>
      <c r="V33" s="230">
        <f>ROUND(E33*U33,2)</f>
        <v>0</v>
      </c>
      <c r="W33" s="230"/>
      <c r="X33" s="230" t="s">
        <v>144</v>
      </c>
      <c r="Y33" s="230" t="s">
        <v>145</v>
      </c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19</v>
      </c>
      <c r="B34" s="249" t="s">
        <v>196</v>
      </c>
      <c r="C34" s="258" t="s">
        <v>197</v>
      </c>
      <c r="D34" s="250" t="s">
        <v>193</v>
      </c>
      <c r="E34" s="251">
        <v>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1.2E-4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152</v>
      </c>
      <c r="T34" s="254" t="s">
        <v>153</v>
      </c>
      <c r="U34" s="230">
        <v>0</v>
      </c>
      <c r="V34" s="230">
        <f>ROUND(E34*U34,2)</f>
        <v>0</v>
      </c>
      <c r="W34" s="230"/>
      <c r="X34" s="230" t="s">
        <v>144</v>
      </c>
      <c r="Y34" s="230" t="s">
        <v>145</v>
      </c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20</v>
      </c>
      <c r="B35" s="249" t="s">
        <v>198</v>
      </c>
      <c r="C35" s="258" t="s">
        <v>199</v>
      </c>
      <c r="D35" s="250" t="s">
        <v>193</v>
      </c>
      <c r="E35" s="251">
        <v>2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2.1000000000000001E-4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152</v>
      </c>
      <c r="T35" s="254" t="s">
        <v>153</v>
      </c>
      <c r="U35" s="230">
        <v>0</v>
      </c>
      <c r="V35" s="230">
        <f>ROUND(E35*U35,2)</f>
        <v>0</v>
      </c>
      <c r="W35" s="230"/>
      <c r="X35" s="230" t="s">
        <v>144</v>
      </c>
      <c r="Y35" s="230" t="s">
        <v>145</v>
      </c>
      <c r="Z35" s="210"/>
      <c r="AA35" s="210"/>
      <c r="AB35" s="210"/>
      <c r="AC35" s="210"/>
      <c r="AD35" s="210"/>
      <c r="AE35" s="210"/>
      <c r="AF35" s="210"/>
      <c r="AG35" s="210" t="s">
        <v>180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21</v>
      </c>
      <c r="B36" s="249" t="s">
        <v>200</v>
      </c>
      <c r="C36" s="258" t="s">
        <v>201</v>
      </c>
      <c r="D36" s="250" t="s">
        <v>193</v>
      </c>
      <c r="E36" s="251">
        <v>2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3.4000000000000002E-4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152</v>
      </c>
      <c r="T36" s="254" t="s">
        <v>153</v>
      </c>
      <c r="U36" s="230">
        <v>0</v>
      </c>
      <c r="V36" s="230">
        <f>ROUND(E36*U36,2)</f>
        <v>0</v>
      </c>
      <c r="W36" s="230"/>
      <c r="X36" s="230" t="s">
        <v>144</v>
      </c>
      <c r="Y36" s="230" t="s">
        <v>145</v>
      </c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8">
        <v>22</v>
      </c>
      <c r="B37" s="249" t="s">
        <v>202</v>
      </c>
      <c r="C37" s="258" t="s">
        <v>203</v>
      </c>
      <c r="D37" s="250" t="s">
        <v>193</v>
      </c>
      <c r="E37" s="251">
        <v>4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2.0000000000000002E-5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152</v>
      </c>
      <c r="T37" s="254" t="s">
        <v>153</v>
      </c>
      <c r="U37" s="230">
        <v>0</v>
      </c>
      <c r="V37" s="230">
        <f>ROUND(E37*U37,2)</f>
        <v>0</v>
      </c>
      <c r="W37" s="230"/>
      <c r="X37" s="230" t="s">
        <v>144</v>
      </c>
      <c r="Y37" s="230" t="s">
        <v>145</v>
      </c>
      <c r="Z37" s="210"/>
      <c r="AA37" s="210"/>
      <c r="AB37" s="210"/>
      <c r="AC37" s="210"/>
      <c r="AD37" s="210"/>
      <c r="AE37" s="210"/>
      <c r="AF37" s="210"/>
      <c r="AG37" s="210" t="s">
        <v>180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23</v>
      </c>
      <c r="B38" s="249" t="s">
        <v>204</v>
      </c>
      <c r="C38" s="258" t="s">
        <v>205</v>
      </c>
      <c r="D38" s="250" t="s">
        <v>193</v>
      </c>
      <c r="E38" s="251">
        <v>3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2.0000000000000002E-5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152</v>
      </c>
      <c r="T38" s="254" t="s">
        <v>153</v>
      </c>
      <c r="U38" s="230">
        <v>0</v>
      </c>
      <c r="V38" s="230">
        <f>ROUND(E38*U38,2)</f>
        <v>0</v>
      </c>
      <c r="W38" s="230"/>
      <c r="X38" s="230" t="s">
        <v>144</v>
      </c>
      <c r="Y38" s="230" t="s">
        <v>145</v>
      </c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8">
        <v>24</v>
      </c>
      <c r="B39" s="249" t="s">
        <v>206</v>
      </c>
      <c r="C39" s="258" t="s">
        <v>207</v>
      </c>
      <c r="D39" s="250" t="s">
        <v>208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1.8799999999999999E-3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152</v>
      </c>
      <c r="T39" s="254" t="s">
        <v>153</v>
      </c>
      <c r="U39" s="230">
        <v>0</v>
      </c>
      <c r="V39" s="230">
        <f>ROUND(E39*U39,2)</f>
        <v>0</v>
      </c>
      <c r="W39" s="230"/>
      <c r="X39" s="230" t="s">
        <v>144</v>
      </c>
      <c r="Y39" s="230" t="s">
        <v>145</v>
      </c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8">
        <v>25</v>
      </c>
      <c r="B40" s="249" t="s">
        <v>209</v>
      </c>
      <c r="C40" s="258" t="s">
        <v>210</v>
      </c>
      <c r="D40" s="250" t="s">
        <v>208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6.8000000000000005E-4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152</v>
      </c>
      <c r="T40" s="254" t="s">
        <v>153</v>
      </c>
      <c r="U40" s="230">
        <v>0</v>
      </c>
      <c r="V40" s="230">
        <f>ROUND(E40*U40,2)</f>
        <v>0</v>
      </c>
      <c r="W40" s="230"/>
      <c r="X40" s="230" t="s">
        <v>144</v>
      </c>
      <c r="Y40" s="230" t="s">
        <v>145</v>
      </c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8">
        <v>26</v>
      </c>
      <c r="B41" s="249" t="s">
        <v>211</v>
      </c>
      <c r="C41" s="258" t="s">
        <v>212</v>
      </c>
      <c r="D41" s="250" t="s">
        <v>161</v>
      </c>
      <c r="E41" s="251">
        <v>1.2E-2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152</v>
      </c>
      <c r="T41" s="254" t="s">
        <v>153</v>
      </c>
      <c r="U41" s="230">
        <v>0</v>
      </c>
      <c r="V41" s="230">
        <f>ROUND(E41*U41,2)</f>
        <v>0</v>
      </c>
      <c r="W41" s="230"/>
      <c r="X41" s="230" t="s">
        <v>144</v>
      </c>
      <c r="Y41" s="230" t="s">
        <v>145</v>
      </c>
      <c r="Z41" s="210"/>
      <c r="AA41" s="210"/>
      <c r="AB41" s="210"/>
      <c r="AC41" s="210"/>
      <c r="AD41" s="210"/>
      <c r="AE41" s="210"/>
      <c r="AF41" s="210"/>
      <c r="AG41" s="210" t="s">
        <v>180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4" t="s">
        <v>137</v>
      </c>
      <c r="B42" s="235" t="s">
        <v>84</v>
      </c>
      <c r="C42" s="255" t="s">
        <v>85</v>
      </c>
      <c r="D42" s="236"/>
      <c r="E42" s="237"/>
      <c r="F42" s="238"/>
      <c r="G42" s="238">
        <f>SUMIF(AG43:AG88,"&lt;&gt;NOR",G43:G88)</f>
        <v>0</v>
      </c>
      <c r="H42" s="238"/>
      <c r="I42" s="238">
        <f>SUM(I43:I88)</f>
        <v>0</v>
      </c>
      <c r="J42" s="238"/>
      <c r="K42" s="238">
        <f>SUM(K43:K88)</f>
        <v>0</v>
      </c>
      <c r="L42" s="238"/>
      <c r="M42" s="238">
        <f>SUM(M43:M88)</f>
        <v>0</v>
      </c>
      <c r="N42" s="237"/>
      <c r="O42" s="237">
        <f>SUM(O43:O88)</f>
        <v>0</v>
      </c>
      <c r="P42" s="237"/>
      <c r="Q42" s="237">
        <f>SUM(Q43:Q88)</f>
        <v>0</v>
      </c>
      <c r="R42" s="238"/>
      <c r="S42" s="238"/>
      <c r="T42" s="239"/>
      <c r="U42" s="233"/>
      <c r="V42" s="233">
        <f>SUM(V43:V88)</f>
        <v>0</v>
      </c>
      <c r="W42" s="233"/>
      <c r="X42" s="233"/>
      <c r="Y42" s="233"/>
      <c r="AG42" t="s">
        <v>138</v>
      </c>
    </row>
    <row r="43" spans="1:60" ht="56.25" outlineLevel="1" x14ac:dyDescent="0.2">
      <c r="A43" s="248">
        <v>27</v>
      </c>
      <c r="B43" s="249" t="s">
        <v>215</v>
      </c>
      <c r="C43" s="258" t="s">
        <v>490</v>
      </c>
      <c r="D43" s="250" t="s">
        <v>151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152</v>
      </c>
      <c r="T43" s="254" t="s">
        <v>153</v>
      </c>
      <c r="U43" s="230">
        <v>0</v>
      </c>
      <c r="V43" s="230">
        <f>ROUND(E43*U43,2)</f>
        <v>0</v>
      </c>
      <c r="W43" s="230"/>
      <c r="X43" s="230" t="s">
        <v>144</v>
      </c>
      <c r="Y43" s="230" t="s">
        <v>145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8">
        <v>28</v>
      </c>
      <c r="B44" s="249" t="s">
        <v>217</v>
      </c>
      <c r="C44" s="258" t="s">
        <v>218</v>
      </c>
      <c r="D44" s="250" t="s">
        <v>219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152</v>
      </c>
      <c r="T44" s="254" t="s">
        <v>153</v>
      </c>
      <c r="U44" s="230">
        <v>0</v>
      </c>
      <c r="V44" s="230">
        <f>ROUND(E44*U44,2)</f>
        <v>0</v>
      </c>
      <c r="W44" s="230"/>
      <c r="X44" s="230" t="s">
        <v>144</v>
      </c>
      <c r="Y44" s="230" t="s">
        <v>145</v>
      </c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8">
        <v>29</v>
      </c>
      <c r="B45" s="249" t="s">
        <v>220</v>
      </c>
      <c r="C45" s="258" t="s">
        <v>221</v>
      </c>
      <c r="D45" s="250" t="s">
        <v>219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152</v>
      </c>
      <c r="T45" s="254" t="s">
        <v>153</v>
      </c>
      <c r="U45" s="230">
        <v>0</v>
      </c>
      <c r="V45" s="230">
        <f>ROUND(E45*U45,2)</f>
        <v>0</v>
      </c>
      <c r="W45" s="230"/>
      <c r="X45" s="230" t="s">
        <v>144</v>
      </c>
      <c r="Y45" s="230" t="s">
        <v>145</v>
      </c>
      <c r="Z45" s="210"/>
      <c r="AA45" s="210"/>
      <c r="AB45" s="210"/>
      <c r="AC45" s="210"/>
      <c r="AD45" s="210"/>
      <c r="AE45" s="210"/>
      <c r="AF45" s="210"/>
      <c r="AG45" s="210" t="s">
        <v>180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8">
        <v>30</v>
      </c>
      <c r="B46" s="249" t="s">
        <v>222</v>
      </c>
      <c r="C46" s="258" t="s">
        <v>223</v>
      </c>
      <c r="D46" s="250" t="s">
        <v>219</v>
      </c>
      <c r="E46" s="251">
        <v>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152</v>
      </c>
      <c r="T46" s="254" t="s">
        <v>153</v>
      </c>
      <c r="U46" s="230">
        <v>0</v>
      </c>
      <c r="V46" s="230">
        <f>ROUND(E46*U46,2)</f>
        <v>0</v>
      </c>
      <c r="W46" s="230"/>
      <c r="X46" s="230" t="s">
        <v>144</v>
      </c>
      <c r="Y46" s="230" t="s">
        <v>145</v>
      </c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8">
        <v>31</v>
      </c>
      <c r="B47" s="249" t="s">
        <v>224</v>
      </c>
      <c r="C47" s="258" t="s">
        <v>225</v>
      </c>
      <c r="D47" s="250" t="s">
        <v>219</v>
      </c>
      <c r="E47" s="251">
        <v>7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152</v>
      </c>
      <c r="T47" s="254" t="s">
        <v>153</v>
      </c>
      <c r="U47" s="230">
        <v>0</v>
      </c>
      <c r="V47" s="230">
        <f>ROUND(E47*U47,2)</f>
        <v>0</v>
      </c>
      <c r="W47" s="230"/>
      <c r="X47" s="230" t="s">
        <v>144</v>
      </c>
      <c r="Y47" s="230" t="s">
        <v>145</v>
      </c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8">
        <v>32</v>
      </c>
      <c r="B48" s="249" t="s">
        <v>226</v>
      </c>
      <c r="C48" s="258" t="s">
        <v>227</v>
      </c>
      <c r="D48" s="250" t="s">
        <v>219</v>
      </c>
      <c r="E48" s="251">
        <v>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15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152</v>
      </c>
      <c r="T48" s="254" t="s">
        <v>153</v>
      </c>
      <c r="U48" s="230">
        <v>0</v>
      </c>
      <c r="V48" s="230">
        <f>ROUND(E48*U48,2)</f>
        <v>0</v>
      </c>
      <c r="W48" s="230"/>
      <c r="X48" s="230" t="s">
        <v>144</v>
      </c>
      <c r="Y48" s="230" t="s">
        <v>145</v>
      </c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8">
        <v>33</v>
      </c>
      <c r="B49" s="249" t="s">
        <v>228</v>
      </c>
      <c r="C49" s="258" t="s">
        <v>229</v>
      </c>
      <c r="D49" s="250" t="s">
        <v>219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15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152</v>
      </c>
      <c r="T49" s="254" t="s">
        <v>153</v>
      </c>
      <c r="U49" s="230">
        <v>0</v>
      </c>
      <c r="V49" s="230">
        <f>ROUND(E49*U49,2)</f>
        <v>0</v>
      </c>
      <c r="W49" s="230"/>
      <c r="X49" s="230" t="s">
        <v>144</v>
      </c>
      <c r="Y49" s="230" t="s">
        <v>145</v>
      </c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34</v>
      </c>
      <c r="B50" s="249" t="s">
        <v>230</v>
      </c>
      <c r="C50" s="258" t="s">
        <v>231</v>
      </c>
      <c r="D50" s="250" t="s">
        <v>219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152</v>
      </c>
      <c r="T50" s="254" t="s">
        <v>153</v>
      </c>
      <c r="U50" s="230">
        <v>0</v>
      </c>
      <c r="V50" s="230">
        <f>ROUND(E50*U50,2)</f>
        <v>0</v>
      </c>
      <c r="W50" s="230"/>
      <c r="X50" s="230" t="s">
        <v>144</v>
      </c>
      <c r="Y50" s="230" t="s">
        <v>145</v>
      </c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35</v>
      </c>
      <c r="B51" s="249" t="s">
        <v>232</v>
      </c>
      <c r="C51" s="258" t="s">
        <v>233</v>
      </c>
      <c r="D51" s="250" t="s">
        <v>219</v>
      </c>
      <c r="E51" s="251">
        <v>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152</v>
      </c>
      <c r="T51" s="254" t="s">
        <v>153</v>
      </c>
      <c r="U51" s="230">
        <v>0</v>
      </c>
      <c r="V51" s="230">
        <f>ROUND(E51*U51,2)</f>
        <v>0</v>
      </c>
      <c r="W51" s="230"/>
      <c r="X51" s="230" t="s">
        <v>144</v>
      </c>
      <c r="Y51" s="230" t="s">
        <v>145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36</v>
      </c>
      <c r="B52" s="249" t="s">
        <v>234</v>
      </c>
      <c r="C52" s="258" t="s">
        <v>235</v>
      </c>
      <c r="D52" s="250" t="s">
        <v>219</v>
      </c>
      <c r="E52" s="251">
        <v>1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15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152</v>
      </c>
      <c r="T52" s="254" t="s">
        <v>153</v>
      </c>
      <c r="U52" s="230">
        <v>0</v>
      </c>
      <c r="V52" s="230">
        <f>ROUND(E52*U52,2)</f>
        <v>0</v>
      </c>
      <c r="W52" s="230"/>
      <c r="X52" s="230" t="s">
        <v>144</v>
      </c>
      <c r="Y52" s="230" t="s">
        <v>145</v>
      </c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37</v>
      </c>
      <c r="B53" s="249" t="s">
        <v>236</v>
      </c>
      <c r="C53" s="258" t="s">
        <v>237</v>
      </c>
      <c r="D53" s="250" t="s">
        <v>219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152</v>
      </c>
      <c r="T53" s="254" t="s">
        <v>153</v>
      </c>
      <c r="U53" s="230">
        <v>0</v>
      </c>
      <c r="V53" s="230">
        <f>ROUND(E53*U53,2)</f>
        <v>0</v>
      </c>
      <c r="W53" s="230"/>
      <c r="X53" s="230" t="s">
        <v>144</v>
      </c>
      <c r="Y53" s="230" t="s">
        <v>145</v>
      </c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8">
        <v>38</v>
      </c>
      <c r="B54" s="249" t="s">
        <v>238</v>
      </c>
      <c r="C54" s="258" t="s">
        <v>239</v>
      </c>
      <c r="D54" s="250" t="s">
        <v>219</v>
      </c>
      <c r="E54" s="251">
        <v>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152</v>
      </c>
      <c r="T54" s="254" t="s">
        <v>153</v>
      </c>
      <c r="U54" s="230">
        <v>0</v>
      </c>
      <c r="V54" s="230">
        <f>ROUND(E54*U54,2)</f>
        <v>0</v>
      </c>
      <c r="W54" s="230"/>
      <c r="X54" s="230" t="s">
        <v>144</v>
      </c>
      <c r="Y54" s="230" t="s">
        <v>145</v>
      </c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8">
        <v>39</v>
      </c>
      <c r="B55" s="249" t="s">
        <v>240</v>
      </c>
      <c r="C55" s="258" t="s">
        <v>241</v>
      </c>
      <c r="D55" s="250" t="s">
        <v>219</v>
      </c>
      <c r="E55" s="251">
        <v>1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152</v>
      </c>
      <c r="T55" s="254" t="s">
        <v>153</v>
      </c>
      <c r="U55" s="230">
        <v>0</v>
      </c>
      <c r="V55" s="230">
        <f>ROUND(E55*U55,2)</f>
        <v>0</v>
      </c>
      <c r="W55" s="230"/>
      <c r="X55" s="230" t="s">
        <v>144</v>
      </c>
      <c r="Y55" s="230" t="s">
        <v>145</v>
      </c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8">
        <v>40</v>
      </c>
      <c r="B56" s="249" t="s">
        <v>242</v>
      </c>
      <c r="C56" s="258" t="s">
        <v>491</v>
      </c>
      <c r="D56" s="250" t="s">
        <v>219</v>
      </c>
      <c r="E56" s="251">
        <v>1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152</v>
      </c>
      <c r="T56" s="254" t="s">
        <v>153</v>
      </c>
      <c r="U56" s="230">
        <v>0</v>
      </c>
      <c r="V56" s="230">
        <f>ROUND(E56*U56,2)</f>
        <v>0</v>
      </c>
      <c r="W56" s="230"/>
      <c r="X56" s="230" t="s">
        <v>144</v>
      </c>
      <c r="Y56" s="230" t="s">
        <v>145</v>
      </c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8">
        <v>41</v>
      </c>
      <c r="B57" s="249" t="s">
        <v>244</v>
      </c>
      <c r="C57" s="258" t="s">
        <v>492</v>
      </c>
      <c r="D57" s="250" t="s">
        <v>219</v>
      </c>
      <c r="E57" s="251">
        <v>1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15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152</v>
      </c>
      <c r="T57" s="254" t="s">
        <v>153</v>
      </c>
      <c r="U57" s="230">
        <v>0</v>
      </c>
      <c r="V57" s="230">
        <f>ROUND(E57*U57,2)</f>
        <v>0</v>
      </c>
      <c r="W57" s="230"/>
      <c r="X57" s="230" t="s">
        <v>144</v>
      </c>
      <c r="Y57" s="230" t="s">
        <v>145</v>
      </c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42</v>
      </c>
      <c r="B58" s="249" t="s">
        <v>246</v>
      </c>
      <c r="C58" s="258" t="s">
        <v>243</v>
      </c>
      <c r="D58" s="250" t="s">
        <v>219</v>
      </c>
      <c r="E58" s="251">
        <v>2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15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152</v>
      </c>
      <c r="T58" s="254" t="s">
        <v>153</v>
      </c>
      <c r="U58" s="230">
        <v>0</v>
      </c>
      <c r="V58" s="230">
        <f>ROUND(E58*U58,2)</f>
        <v>0</v>
      </c>
      <c r="W58" s="230"/>
      <c r="X58" s="230" t="s">
        <v>144</v>
      </c>
      <c r="Y58" s="230" t="s">
        <v>145</v>
      </c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8">
        <v>43</v>
      </c>
      <c r="B59" s="249" t="s">
        <v>248</v>
      </c>
      <c r="C59" s="258" t="s">
        <v>288</v>
      </c>
      <c r="D59" s="250" t="s">
        <v>219</v>
      </c>
      <c r="E59" s="251">
        <v>1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15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152</v>
      </c>
      <c r="T59" s="254" t="s">
        <v>153</v>
      </c>
      <c r="U59" s="230">
        <v>0</v>
      </c>
      <c r="V59" s="230">
        <f>ROUND(E59*U59,2)</f>
        <v>0</v>
      </c>
      <c r="W59" s="230"/>
      <c r="X59" s="230" t="s">
        <v>144</v>
      </c>
      <c r="Y59" s="230" t="s">
        <v>145</v>
      </c>
      <c r="Z59" s="210"/>
      <c r="AA59" s="210"/>
      <c r="AB59" s="210"/>
      <c r="AC59" s="210"/>
      <c r="AD59" s="210"/>
      <c r="AE59" s="210"/>
      <c r="AF59" s="210"/>
      <c r="AG59" s="210" t="s">
        <v>180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8">
        <v>44</v>
      </c>
      <c r="B60" s="249" t="s">
        <v>250</v>
      </c>
      <c r="C60" s="258" t="s">
        <v>245</v>
      </c>
      <c r="D60" s="250" t="s">
        <v>219</v>
      </c>
      <c r="E60" s="251">
        <v>4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152</v>
      </c>
      <c r="T60" s="254" t="s">
        <v>153</v>
      </c>
      <c r="U60" s="230">
        <v>0</v>
      </c>
      <c r="V60" s="230">
        <f>ROUND(E60*U60,2)</f>
        <v>0</v>
      </c>
      <c r="W60" s="230"/>
      <c r="X60" s="230" t="s">
        <v>144</v>
      </c>
      <c r="Y60" s="230" t="s">
        <v>145</v>
      </c>
      <c r="Z60" s="210"/>
      <c r="AA60" s="210"/>
      <c r="AB60" s="210"/>
      <c r="AC60" s="210"/>
      <c r="AD60" s="210"/>
      <c r="AE60" s="210"/>
      <c r="AF60" s="210"/>
      <c r="AG60" s="210" t="s">
        <v>180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8">
        <v>45</v>
      </c>
      <c r="B61" s="249" t="s">
        <v>252</v>
      </c>
      <c r="C61" s="258" t="s">
        <v>306</v>
      </c>
      <c r="D61" s="250" t="s">
        <v>219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152</v>
      </c>
      <c r="T61" s="254" t="s">
        <v>153</v>
      </c>
      <c r="U61" s="230">
        <v>0</v>
      </c>
      <c r="V61" s="230">
        <f>ROUND(E61*U61,2)</f>
        <v>0</v>
      </c>
      <c r="W61" s="230"/>
      <c r="X61" s="230" t="s">
        <v>144</v>
      </c>
      <c r="Y61" s="230" t="s">
        <v>145</v>
      </c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8">
        <v>46</v>
      </c>
      <c r="B62" s="249" t="s">
        <v>254</v>
      </c>
      <c r="C62" s="258" t="s">
        <v>247</v>
      </c>
      <c r="D62" s="250" t="s">
        <v>219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152</v>
      </c>
      <c r="T62" s="254" t="s">
        <v>153</v>
      </c>
      <c r="U62" s="230">
        <v>0</v>
      </c>
      <c r="V62" s="230">
        <f>ROUND(E62*U62,2)</f>
        <v>0</v>
      </c>
      <c r="W62" s="230"/>
      <c r="X62" s="230" t="s">
        <v>144</v>
      </c>
      <c r="Y62" s="230" t="s">
        <v>145</v>
      </c>
      <c r="Z62" s="210"/>
      <c r="AA62" s="210"/>
      <c r="AB62" s="210"/>
      <c r="AC62" s="210"/>
      <c r="AD62" s="210"/>
      <c r="AE62" s="210"/>
      <c r="AF62" s="210"/>
      <c r="AG62" s="210" t="s">
        <v>180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8">
        <v>47</v>
      </c>
      <c r="B63" s="249" t="s">
        <v>256</v>
      </c>
      <c r="C63" s="258" t="s">
        <v>251</v>
      </c>
      <c r="D63" s="250" t="s">
        <v>219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152</v>
      </c>
      <c r="T63" s="254" t="s">
        <v>153</v>
      </c>
      <c r="U63" s="230">
        <v>0</v>
      </c>
      <c r="V63" s="230">
        <f>ROUND(E63*U63,2)</f>
        <v>0</v>
      </c>
      <c r="W63" s="230"/>
      <c r="X63" s="230" t="s">
        <v>144</v>
      </c>
      <c r="Y63" s="230" t="s">
        <v>145</v>
      </c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48</v>
      </c>
      <c r="B64" s="249" t="s">
        <v>258</v>
      </c>
      <c r="C64" s="258" t="s">
        <v>493</v>
      </c>
      <c r="D64" s="250" t="s">
        <v>219</v>
      </c>
      <c r="E64" s="251">
        <v>2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152</v>
      </c>
      <c r="T64" s="254" t="s">
        <v>153</v>
      </c>
      <c r="U64" s="230">
        <v>0</v>
      </c>
      <c r="V64" s="230">
        <f>ROUND(E64*U64,2)</f>
        <v>0</v>
      </c>
      <c r="W64" s="230"/>
      <c r="X64" s="230" t="s">
        <v>144</v>
      </c>
      <c r="Y64" s="230" t="s">
        <v>145</v>
      </c>
      <c r="Z64" s="210"/>
      <c r="AA64" s="210"/>
      <c r="AB64" s="210"/>
      <c r="AC64" s="210"/>
      <c r="AD64" s="210"/>
      <c r="AE64" s="210"/>
      <c r="AF64" s="210"/>
      <c r="AG64" s="210" t="s">
        <v>180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49</v>
      </c>
      <c r="B65" s="249" t="s">
        <v>260</v>
      </c>
      <c r="C65" s="258" t="s">
        <v>255</v>
      </c>
      <c r="D65" s="250" t="s">
        <v>219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152</v>
      </c>
      <c r="T65" s="254" t="s">
        <v>153</v>
      </c>
      <c r="U65" s="230">
        <v>0</v>
      </c>
      <c r="V65" s="230">
        <f>ROUND(E65*U65,2)</f>
        <v>0</v>
      </c>
      <c r="W65" s="230"/>
      <c r="X65" s="230" t="s">
        <v>144</v>
      </c>
      <c r="Y65" s="230" t="s">
        <v>145</v>
      </c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50</v>
      </c>
      <c r="B66" s="249" t="s">
        <v>262</v>
      </c>
      <c r="C66" s="258" t="s">
        <v>253</v>
      </c>
      <c r="D66" s="250" t="s">
        <v>219</v>
      </c>
      <c r="E66" s="251">
        <v>2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15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152</v>
      </c>
      <c r="T66" s="254" t="s">
        <v>153</v>
      </c>
      <c r="U66" s="230">
        <v>0</v>
      </c>
      <c r="V66" s="230">
        <f>ROUND(E66*U66,2)</f>
        <v>0</v>
      </c>
      <c r="W66" s="230"/>
      <c r="X66" s="230" t="s">
        <v>144</v>
      </c>
      <c r="Y66" s="230" t="s">
        <v>145</v>
      </c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8">
        <v>51</v>
      </c>
      <c r="B67" s="249" t="s">
        <v>264</v>
      </c>
      <c r="C67" s="258" t="s">
        <v>494</v>
      </c>
      <c r="D67" s="250" t="s">
        <v>219</v>
      </c>
      <c r="E67" s="251">
        <v>4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15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152</v>
      </c>
      <c r="T67" s="254" t="s">
        <v>153</v>
      </c>
      <c r="U67" s="230">
        <v>0</v>
      </c>
      <c r="V67" s="230">
        <f>ROUND(E67*U67,2)</f>
        <v>0</v>
      </c>
      <c r="W67" s="230"/>
      <c r="X67" s="230" t="s">
        <v>144</v>
      </c>
      <c r="Y67" s="230" t="s">
        <v>145</v>
      </c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52</v>
      </c>
      <c r="B68" s="249" t="s">
        <v>266</v>
      </c>
      <c r="C68" s="258" t="s">
        <v>257</v>
      </c>
      <c r="D68" s="250" t="s">
        <v>219</v>
      </c>
      <c r="E68" s="251">
        <v>3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15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152</v>
      </c>
      <c r="T68" s="254" t="s">
        <v>153</v>
      </c>
      <c r="U68" s="230">
        <v>0</v>
      </c>
      <c r="V68" s="230">
        <f>ROUND(E68*U68,2)</f>
        <v>0</v>
      </c>
      <c r="W68" s="230"/>
      <c r="X68" s="230" t="s">
        <v>144</v>
      </c>
      <c r="Y68" s="230" t="s">
        <v>145</v>
      </c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8">
        <v>53</v>
      </c>
      <c r="B69" s="249" t="s">
        <v>268</v>
      </c>
      <c r="C69" s="258" t="s">
        <v>495</v>
      </c>
      <c r="D69" s="250" t="s">
        <v>219</v>
      </c>
      <c r="E69" s="251">
        <v>2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15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152</v>
      </c>
      <c r="T69" s="254" t="s">
        <v>153</v>
      </c>
      <c r="U69" s="230">
        <v>0</v>
      </c>
      <c r="V69" s="230">
        <f>ROUND(E69*U69,2)</f>
        <v>0</v>
      </c>
      <c r="W69" s="230"/>
      <c r="X69" s="230" t="s">
        <v>144</v>
      </c>
      <c r="Y69" s="230" t="s">
        <v>145</v>
      </c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54</v>
      </c>
      <c r="B70" s="249" t="s">
        <v>270</v>
      </c>
      <c r="C70" s="258" t="s">
        <v>259</v>
      </c>
      <c r="D70" s="250" t="s">
        <v>219</v>
      </c>
      <c r="E70" s="251">
        <v>1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15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152</v>
      </c>
      <c r="T70" s="254" t="s">
        <v>153</v>
      </c>
      <c r="U70" s="230">
        <v>0</v>
      </c>
      <c r="V70" s="230">
        <f>ROUND(E70*U70,2)</f>
        <v>0</v>
      </c>
      <c r="W70" s="230"/>
      <c r="X70" s="230" t="s">
        <v>144</v>
      </c>
      <c r="Y70" s="230" t="s">
        <v>145</v>
      </c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55</v>
      </c>
      <c r="B71" s="249" t="s">
        <v>496</v>
      </c>
      <c r="C71" s="258" t="s">
        <v>261</v>
      </c>
      <c r="D71" s="250" t="s">
        <v>179</v>
      </c>
      <c r="E71" s="251">
        <v>8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15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152</v>
      </c>
      <c r="T71" s="254" t="s">
        <v>153</v>
      </c>
      <c r="U71" s="230">
        <v>0</v>
      </c>
      <c r="V71" s="230">
        <f>ROUND(E71*U71,2)</f>
        <v>0</v>
      </c>
      <c r="W71" s="230"/>
      <c r="X71" s="230" t="s">
        <v>144</v>
      </c>
      <c r="Y71" s="230" t="s">
        <v>145</v>
      </c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56</v>
      </c>
      <c r="B72" s="249" t="s">
        <v>497</v>
      </c>
      <c r="C72" s="258" t="s">
        <v>263</v>
      </c>
      <c r="D72" s="250" t="s">
        <v>141</v>
      </c>
      <c r="E72" s="251">
        <v>4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15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152</v>
      </c>
      <c r="T72" s="254" t="s">
        <v>153</v>
      </c>
      <c r="U72" s="230">
        <v>0</v>
      </c>
      <c r="V72" s="230">
        <f>ROUND(E72*U72,2)</f>
        <v>0</v>
      </c>
      <c r="W72" s="230"/>
      <c r="X72" s="230" t="s">
        <v>144</v>
      </c>
      <c r="Y72" s="230" t="s">
        <v>145</v>
      </c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45" outlineLevel="1" x14ac:dyDescent="0.2">
      <c r="A73" s="248">
        <v>57</v>
      </c>
      <c r="B73" s="249" t="s">
        <v>498</v>
      </c>
      <c r="C73" s="258" t="s">
        <v>265</v>
      </c>
      <c r="D73" s="250" t="s">
        <v>179</v>
      </c>
      <c r="E73" s="251">
        <v>22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15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152</v>
      </c>
      <c r="T73" s="254" t="s">
        <v>153</v>
      </c>
      <c r="U73" s="230">
        <v>0</v>
      </c>
      <c r="V73" s="230">
        <f>ROUND(E73*U73,2)</f>
        <v>0</v>
      </c>
      <c r="W73" s="230"/>
      <c r="X73" s="230" t="s">
        <v>144</v>
      </c>
      <c r="Y73" s="230" t="s">
        <v>145</v>
      </c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58</v>
      </c>
      <c r="B74" s="249" t="s">
        <v>499</v>
      </c>
      <c r="C74" s="258" t="s">
        <v>267</v>
      </c>
      <c r="D74" s="250" t="s">
        <v>179</v>
      </c>
      <c r="E74" s="251">
        <v>40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15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152</v>
      </c>
      <c r="T74" s="254" t="s">
        <v>153</v>
      </c>
      <c r="U74" s="230">
        <v>0</v>
      </c>
      <c r="V74" s="230">
        <f>ROUND(E74*U74,2)</f>
        <v>0</v>
      </c>
      <c r="W74" s="230"/>
      <c r="X74" s="230" t="s">
        <v>144</v>
      </c>
      <c r="Y74" s="230" t="s">
        <v>145</v>
      </c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8">
        <v>59</v>
      </c>
      <c r="B75" s="249" t="s">
        <v>500</v>
      </c>
      <c r="C75" s="258" t="s">
        <v>269</v>
      </c>
      <c r="D75" s="250" t="s">
        <v>179</v>
      </c>
      <c r="E75" s="251">
        <v>15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15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152</v>
      </c>
      <c r="T75" s="254" t="s">
        <v>153</v>
      </c>
      <c r="U75" s="230">
        <v>0</v>
      </c>
      <c r="V75" s="230">
        <f>ROUND(E75*U75,2)</f>
        <v>0</v>
      </c>
      <c r="W75" s="230"/>
      <c r="X75" s="230" t="s">
        <v>144</v>
      </c>
      <c r="Y75" s="230" t="s">
        <v>145</v>
      </c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8">
        <v>60</v>
      </c>
      <c r="B76" s="249" t="s">
        <v>501</v>
      </c>
      <c r="C76" s="258" t="s">
        <v>271</v>
      </c>
      <c r="D76" s="250" t="s">
        <v>179</v>
      </c>
      <c r="E76" s="251">
        <v>4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152</v>
      </c>
      <c r="T76" s="254" t="s">
        <v>153</v>
      </c>
      <c r="U76" s="230">
        <v>0</v>
      </c>
      <c r="V76" s="230">
        <f>ROUND(E76*U76,2)</f>
        <v>0</v>
      </c>
      <c r="W76" s="230"/>
      <c r="X76" s="230" t="s">
        <v>144</v>
      </c>
      <c r="Y76" s="230" t="s">
        <v>145</v>
      </c>
      <c r="Z76" s="210"/>
      <c r="AA76" s="210"/>
      <c r="AB76" s="210"/>
      <c r="AC76" s="210"/>
      <c r="AD76" s="210"/>
      <c r="AE76" s="210"/>
      <c r="AF76" s="210"/>
      <c r="AG76" s="210" t="s">
        <v>180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61</v>
      </c>
      <c r="B77" s="249" t="s">
        <v>502</v>
      </c>
      <c r="C77" s="258" t="s">
        <v>214</v>
      </c>
      <c r="D77" s="250" t="s">
        <v>151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152</v>
      </c>
      <c r="T77" s="254" t="s">
        <v>153</v>
      </c>
      <c r="U77" s="230">
        <v>0</v>
      </c>
      <c r="V77" s="230">
        <f>ROUND(E77*U77,2)</f>
        <v>0</v>
      </c>
      <c r="W77" s="230"/>
      <c r="X77" s="230" t="s">
        <v>144</v>
      </c>
      <c r="Y77" s="230" t="s">
        <v>145</v>
      </c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8">
        <v>62</v>
      </c>
      <c r="B78" s="249" t="s">
        <v>309</v>
      </c>
      <c r="C78" s="258" t="s">
        <v>310</v>
      </c>
      <c r="D78" s="250" t="s">
        <v>151</v>
      </c>
      <c r="E78" s="251">
        <v>1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15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152</v>
      </c>
      <c r="T78" s="254" t="s">
        <v>153</v>
      </c>
      <c r="U78" s="230">
        <v>0</v>
      </c>
      <c r="V78" s="230">
        <f>ROUND(E78*U78,2)</f>
        <v>0</v>
      </c>
      <c r="W78" s="230"/>
      <c r="X78" s="230" t="s">
        <v>144</v>
      </c>
      <c r="Y78" s="230" t="s">
        <v>145</v>
      </c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63</v>
      </c>
      <c r="B79" s="249" t="s">
        <v>309</v>
      </c>
      <c r="C79" s="258" t="s">
        <v>311</v>
      </c>
      <c r="D79" s="250" t="s">
        <v>151</v>
      </c>
      <c r="E79" s="251">
        <v>1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15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152</v>
      </c>
      <c r="T79" s="254" t="s">
        <v>153</v>
      </c>
      <c r="U79" s="230">
        <v>0</v>
      </c>
      <c r="V79" s="230">
        <f>ROUND(E79*U79,2)</f>
        <v>0</v>
      </c>
      <c r="W79" s="230"/>
      <c r="X79" s="230" t="s">
        <v>307</v>
      </c>
      <c r="Y79" s="230" t="s">
        <v>145</v>
      </c>
      <c r="Z79" s="210"/>
      <c r="AA79" s="210"/>
      <c r="AB79" s="210"/>
      <c r="AC79" s="210"/>
      <c r="AD79" s="210"/>
      <c r="AE79" s="210"/>
      <c r="AF79" s="210"/>
      <c r="AG79" s="210" t="s">
        <v>308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64</v>
      </c>
      <c r="B80" s="249" t="s">
        <v>309</v>
      </c>
      <c r="C80" s="258" t="s">
        <v>312</v>
      </c>
      <c r="D80" s="250" t="s">
        <v>313</v>
      </c>
      <c r="E80" s="251">
        <v>5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152</v>
      </c>
      <c r="T80" s="254" t="s">
        <v>153</v>
      </c>
      <c r="U80" s="230">
        <v>0</v>
      </c>
      <c r="V80" s="230">
        <f>ROUND(E80*U80,2)</f>
        <v>0</v>
      </c>
      <c r="W80" s="230"/>
      <c r="X80" s="230" t="s">
        <v>307</v>
      </c>
      <c r="Y80" s="230" t="s">
        <v>145</v>
      </c>
      <c r="Z80" s="210"/>
      <c r="AA80" s="210"/>
      <c r="AB80" s="210"/>
      <c r="AC80" s="210"/>
      <c r="AD80" s="210"/>
      <c r="AE80" s="210"/>
      <c r="AF80" s="210"/>
      <c r="AG80" s="210" t="s">
        <v>308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65</v>
      </c>
      <c r="B81" s="249" t="s">
        <v>309</v>
      </c>
      <c r="C81" s="258" t="s">
        <v>314</v>
      </c>
      <c r="D81" s="250" t="s">
        <v>219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152</v>
      </c>
      <c r="T81" s="254" t="s">
        <v>153</v>
      </c>
      <c r="U81" s="230">
        <v>0</v>
      </c>
      <c r="V81" s="230">
        <f>ROUND(E81*U81,2)</f>
        <v>0</v>
      </c>
      <c r="W81" s="230"/>
      <c r="X81" s="230" t="s">
        <v>307</v>
      </c>
      <c r="Y81" s="230" t="s">
        <v>145</v>
      </c>
      <c r="Z81" s="210"/>
      <c r="AA81" s="210"/>
      <c r="AB81" s="210"/>
      <c r="AC81" s="210"/>
      <c r="AD81" s="210"/>
      <c r="AE81" s="210"/>
      <c r="AF81" s="210"/>
      <c r="AG81" s="210" t="s">
        <v>308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66</v>
      </c>
      <c r="B82" s="249" t="s">
        <v>309</v>
      </c>
      <c r="C82" s="258" t="s">
        <v>315</v>
      </c>
      <c r="D82" s="250" t="s">
        <v>151</v>
      </c>
      <c r="E82" s="251">
        <v>1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15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152</v>
      </c>
      <c r="T82" s="254" t="s">
        <v>153</v>
      </c>
      <c r="U82" s="230">
        <v>0</v>
      </c>
      <c r="V82" s="230">
        <f>ROUND(E82*U82,2)</f>
        <v>0</v>
      </c>
      <c r="W82" s="230"/>
      <c r="X82" s="230" t="s">
        <v>307</v>
      </c>
      <c r="Y82" s="230" t="s">
        <v>145</v>
      </c>
      <c r="Z82" s="210"/>
      <c r="AA82" s="210"/>
      <c r="AB82" s="210"/>
      <c r="AC82" s="210"/>
      <c r="AD82" s="210"/>
      <c r="AE82" s="210"/>
      <c r="AF82" s="210"/>
      <c r="AG82" s="210" t="s">
        <v>308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67</v>
      </c>
      <c r="B83" s="249" t="s">
        <v>309</v>
      </c>
      <c r="C83" s="258" t="s">
        <v>316</v>
      </c>
      <c r="D83" s="250" t="s">
        <v>151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15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152</v>
      </c>
      <c r="T83" s="254" t="s">
        <v>153</v>
      </c>
      <c r="U83" s="230">
        <v>0</v>
      </c>
      <c r="V83" s="230">
        <f>ROUND(E83*U83,2)</f>
        <v>0</v>
      </c>
      <c r="W83" s="230"/>
      <c r="X83" s="230" t="s">
        <v>307</v>
      </c>
      <c r="Y83" s="230" t="s">
        <v>145</v>
      </c>
      <c r="Z83" s="210"/>
      <c r="AA83" s="210"/>
      <c r="AB83" s="210"/>
      <c r="AC83" s="210"/>
      <c r="AD83" s="210"/>
      <c r="AE83" s="210"/>
      <c r="AF83" s="210"/>
      <c r="AG83" s="210" t="s">
        <v>308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68</v>
      </c>
      <c r="B84" s="249" t="s">
        <v>309</v>
      </c>
      <c r="C84" s="258" t="s">
        <v>317</v>
      </c>
      <c r="D84" s="250" t="s">
        <v>219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152</v>
      </c>
      <c r="T84" s="254" t="s">
        <v>153</v>
      </c>
      <c r="U84" s="230">
        <v>0</v>
      </c>
      <c r="V84" s="230">
        <f>ROUND(E84*U84,2)</f>
        <v>0</v>
      </c>
      <c r="W84" s="230"/>
      <c r="X84" s="230" t="s">
        <v>307</v>
      </c>
      <c r="Y84" s="230" t="s">
        <v>145</v>
      </c>
      <c r="Z84" s="210"/>
      <c r="AA84" s="210"/>
      <c r="AB84" s="210"/>
      <c r="AC84" s="210"/>
      <c r="AD84" s="210"/>
      <c r="AE84" s="210"/>
      <c r="AF84" s="210"/>
      <c r="AG84" s="210" t="s">
        <v>308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69</v>
      </c>
      <c r="B85" s="249" t="s">
        <v>309</v>
      </c>
      <c r="C85" s="258" t="s">
        <v>318</v>
      </c>
      <c r="D85" s="250" t="s">
        <v>151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152</v>
      </c>
      <c r="T85" s="254" t="s">
        <v>153</v>
      </c>
      <c r="U85" s="230">
        <v>0</v>
      </c>
      <c r="V85" s="230">
        <f>ROUND(E85*U85,2)</f>
        <v>0</v>
      </c>
      <c r="W85" s="230"/>
      <c r="X85" s="230" t="s">
        <v>307</v>
      </c>
      <c r="Y85" s="230" t="s">
        <v>145</v>
      </c>
      <c r="Z85" s="210"/>
      <c r="AA85" s="210"/>
      <c r="AB85" s="210"/>
      <c r="AC85" s="210"/>
      <c r="AD85" s="210"/>
      <c r="AE85" s="210"/>
      <c r="AF85" s="210"/>
      <c r="AG85" s="210" t="s">
        <v>308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70</v>
      </c>
      <c r="B86" s="249" t="s">
        <v>309</v>
      </c>
      <c r="C86" s="258" t="s">
        <v>319</v>
      </c>
      <c r="D86" s="250" t="s">
        <v>219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152</v>
      </c>
      <c r="T86" s="254" t="s">
        <v>153</v>
      </c>
      <c r="U86" s="230">
        <v>0</v>
      </c>
      <c r="V86" s="230">
        <f>ROUND(E86*U86,2)</f>
        <v>0</v>
      </c>
      <c r="W86" s="230"/>
      <c r="X86" s="230" t="s">
        <v>307</v>
      </c>
      <c r="Y86" s="230" t="s">
        <v>145</v>
      </c>
      <c r="Z86" s="210"/>
      <c r="AA86" s="210"/>
      <c r="AB86" s="210"/>
      <c r="AC86" s="210"/>
      <c r="AD86" s="210"/>
      <c r="AE86" s="210"/>
      <c r="AF86" s="210"/>
      <c r="AG86" s="210" t="s">
        <v>308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71</v>
      </c>
      <c r="B87" s="249" t="s">
        <v>309</v>
      </c>
      <c r="C87" s="258" t="s">
        <v>320</v>
      </c>
      <c r="D87" s="250" t="s">
        <v>219</v>
      </c>
      <c r="E87" s="251">
        <v>1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15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152</v>
      </c>
      <c r="T87" s="254" t="s">
        <v>153</v>
      </c>
      <c r="U87" s="230">
        <v>0</v>
      </c>
      <c r="V87" s="230">
        <f>ROUND(E87*U87,2)</f>
        <v>0</v>
      </c>
      <c r="W87" s="230"/>
      <c r="X87" s="230" t="s">
        <v>307</v>
      </c>
      <c r="Y87" s="230" t="s">
        <v>145</v>
      </c>
      <c r="Z87" s="210"/>
      <c r="AA87" s="210"/>
      <c r="AB87" s="210"/>
      <c r="AC87" s="210"/>
      <c r="AD87" s="210"/>
      <c r="AE87" s="210"/>
      <c r="AF87" s="210"/>
      <c r="AG87" s="210" t="s">
        <v>308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72</v>
      </c>
      <c r="B88" s="249" t="s">
        <v>309</v>
      </c>
      <c r="C88" s="258" t="s">
        <v>321</v>
      </c>
      <c r="D88" s="250" t="s">
        <v>219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152</v>
      </c>
      <c r="T88" s="254" t="s">
        <v>153</v>
      </c>
      <c r="U88" s="230">
        <v>0</v>
      </c>
      <c r="V88" s="230">
        <f>ROUND(E88*U88,2)</f>
        <v>0</v>
      </c>
      <c r="W88" s="230"/>
      <c r="X88" s="230" t="s">
        <v>307</v>
      </c>
      <c r="Y88" s="230" t="s">
        <v>145</v>
      </c>
      <c r="Z88" s="210"/>
      <c r="AA88" s="210"/>
      <c r="AB88" s="210"/>
      <c r="AC88" s="210"/>
      <c r="AD88" s="210"/>
      <c r="AE88" s="210"/>
      <c r="AF88" s="210"/>
      <c r="AG88" s="210" t="s">
        <v>308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4" t="s">
        <v>137</v>
      </c>
      <c r="B89" s="235" t="s">
        <v>92</v>
      </c>
      <c r="C89" s="255" t="s">
        <v>93</v>
      </c>
      <c r="D89" s="236"/>
      <c r="E89" s="237"/>
      <c r="F89" s="238"/>
      <c r="G89" s="238">
        <f>SUMIF(AG90:AG102,"&lt;&gt;NOR",G90:G102)</f>
        <v>0</v>
      </c>
      <c r="H89" s="238"/>
      <c r="I89" s="238">
        <f>SUM(I90:I102)</f>
        <v>0</v>
      </c>
      <c r="J89" s="238"/>
      <c r="K89" s="238">
        <f>SUM(K90:K102)</f>
        <v>0</v>
      </c>
      <c r="L89" s="238"/>
      <c r="M89" s="238">
        <f>SUM(M90:M102)</f>
        <v>0</v>
      </c>
      <c r="N89" s="237"/>
      <c r="O89" s="237">
        <f>SUM(O90:O102)</f>
        <v>0</v>
      </c>
      <c r="P89" s="237"/>
      <c r="Q89" s="237">
        <f>SUM(Q90:Q102)</f>
        <v>0.36000000000000004</v>
      </c>
      <c r="R89" s="238"/>
      <c r="S89" s="238"/>
      <c r="T89" s="239"/>
      <c r="U89" s="233"/>
      <c r="V89" s="233">
        <f>SUM(V90:V102)</f>
        <v>0</v>
      </c>
      <c r="W89" s="233"/>
      <c r="X89" s="233"/>
      <c r="Y89" s="233"/>
      <c r="AG89" t="s">
        <v>138</v>
      </c>
    </row>
    <row r="90" spans="1:60" ht="22.5" outlineLevel="1" x14ac:dyDescent="0.2">
      <c r="A90" s="248">
        <v>73</v>
      </c>
      <c r="B90" s="249" t="s">
        <v>322</v>
      </c>
      <c r="C90" s="258" t="s">
        <v>323</v>
      </c>
      <c r="D90" s="250" t="s">
        <v>179</v>
      </c>
      <c r="E90" s="251">
        <v>6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5.5999999999999995E-4</v>
      </c>
      <c r="Q90" s="251">
        <f>ROUND(E90*P90,2)</f>
        <v>0</v>
      </c>
      <c r="R90" s="253"/>
      <c r="S90" s="253" t="s">
        <v>152</v>
      </c>
      <c r="T90" s="254" t="s">
        <v>153</v>
      </c>
      <c r="U90" s="230">
        <v>0</v>
      </c>
      <c r="V90" s="230">
        <f>ROUND(E90*U90,2)</f>
        <v>0</v>
      </c>
      <c r="W90" s="230"/>
      <c r="X90" s="230" t="s">
        <v>144</v>
      </c>
      <c r="Y90" s="230" t="s">
        <v>145</v>
      </c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74</v>
      </c>
      <c r="B91" s="249" t="s">
        <v>324</v>
      </c>
      <c r="C91" s="258" t="s">
        <v>325</v>
      </c>
      <c r="D91" s="250" t="s">
        <v>179</v>
      </c>
      <c r="E91" s="251">
        <v>6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0</v>
      </c>
      <c r="O91" s="251">
        <f>ROUND(E91*N91,2)</f>
        <v>0</v>
      </c>
      <c r="P91" s="251">
        <v>2.9E-4</v>
      </c>
      <c r="Q91" s="251">
        <f>ROUND(E91*P91,2)</f>
        <v>0</v>
      </c>
      <c r="R91" s="253"/>
      <c r="S91" s="253" t="s">
        <v>152</v>
      </c>
      <c r="T91" s="254" t="s">
        <v>153</v>
      </c>
      <c r="U91" s="230">
        <v>0</v>
      </c>
      <c r="V91" s="230">
        <f>ROUND(E91*U91,2)</f>
        <v>0</v>
      </c>
      <c r="W91" s="230"/>
      <c r="X91" s="230" t="s">
        <v>144</v>
      </c>
      <c r="Y91" s="230" t="s">
        <v>145</v>
      </c>
      <c r="Z91" s="210"/>
      <c r="AA91" s="210"/>
      <c r="AB91" s="210"/>
      <c r="AC91" s="210"/>
      <c r="AD91" s="210"/>
      <c r="AE91" s="210"/>
      <c r="AF91" s="210"/>
      <c r="AG91" s="210" t="s">
        <v>180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75</v>
      </c>
      <c r="B92" s="249" t="s">
        <v>326</v>
      </c>
      <c r="C92" s="258" t="s">
        <v>327</v>
      </c>
      <c r="D92" s="250" t="s">
        <v>193</v>
      </c>
      <c r="E92" s="251">
        <v>1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152</v>
      </c>
      <c r="T92" s="254" t="s">
        <v>153</v>
      </c>
      <c r="U92" s="230">
        <v>0</v>
      </c>
      <c r="V92" s="230">
        <f>ROUND(E92*U92,2)</f>
        <v>0</v>
      </c>
      <c r="W92" s="230"/>
      <c r="X92" s="230" t="s">
        <v>144</v>
      </c>
      <c r="Y92" s="230" t="s">
        <v>145</v>
      </c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76</v>
      </c>
      <c r="B93" s="249" t="s">
        <v>328</v>
      </c>
      <c r="C93" s="258" t="s">
        <v>329</v>
      </c>
      <c r="D93" s="250" t="s">
        <v>193</v>
      </c>
      <c r="E93" s="251">
        <v>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152</v>
      </c>
      <c r="T93" s="254" t="s">
        <v>153</v>
      </c>
      <c r="U93" s="230">
        <v>0</v>
      </c>
      <c r="V93" s="230">
        <f>ROUND(E93*U93,2)</f>
        <v>0</v>
      </c>
      <c r="W93" s="230"/>
      <c r="X93" s="230" t="s">
        <v>144</v>
      </c>
      <c r="Y93" s="230" t="s">
        <v>145</v>
      </c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8">
        <v>77</v>
      </c>
      <c r="B94" s="249" t="s">
        <v>330</v>
      </c>
      <c r="C94" s="258" t="s">
        <v>331</v>
      </c>
      <c r="D94" s="250" t="s">
        <v>193</v>
      </c>
      <c r="E94" s="251">
        <v>1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1.7000000000000001E-4</v>
      </c>
      <c r="O94" s="251">
        <f>ROUND(E94*N94,2)</f>
        <v>0</v>
      </c>
      <c r="P94" s="251">
        <v>0.22625000000000001</v>
      </c>
      <c r="Q94" s="251">
        <f>ROUND(E94*P94,2)</f>
        <v>0.23</v>
      </c>
      <c r="R94" s="253"/>
      <c r="S94" s="253" t="s">
        <v>152</v>
      </c>
      <c r="T94" s="254" t="s">
        <v>153</v>
      </c>
      <c r="U94" s="230">
        <v>0</v>
      </c>
      <c r="V94" s="230">
        <f>ROUND(E94*U94,2)</f>
        <v>0</v>
      </c>
      <c r="W94" s="230"/>
      <c r="X94" s="230" t="s">
        <v>144</v>
      </c>
      <c r="Y94" s="230" t="s">
        <v>145</v>
      </c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78</v>
      </c>
      <c r="B95" s="249" t="s">
        <v>332</v>
      </c>
      <c r="C95" s="258" t="s">
        <v>333</v>
      </c>
      <c r="D95" s="250" t="s">
        <v>193</v>
      </c>
      <c r="E95" s="251">
        <v>1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152</v>
      </c>
      <c r="T95" s="254" t="s">
        <v>153</v>
      </c>
      <c r="U95" s="230">
        <v>0</v>
      </c>
      <c r="V95" s="230">
        <f>ROUND(E95*U95,2)</f>
        <v>0</v>
      </c>
      <c r="W95" s="230"/>
      <c r="X95" s="230" t="s">
        <v>144</v>
      </c>
      <c r="Y95" s="230" t="s">
        <v>145</v>
      </c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79</v>
      </c>
      <c r="B96" s="249" t="s">
        <v>334</v>
      </c>
      <c r="C96" s="258" t="s">
        <v>335</v>
      </c>
      <c r="D96" s="250" t="s">
        <v>193</v>
      </c>
      <c r="E96" s="251">
        <v>2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15</v>
      </c>
      <c r="M96" s="253">
        <f>G96*(1+L96/100)</f>
        <v>0</v>
      </c>
      <c r="N96" s="251">
        <v>0</v>
      </c>
      <c r="O96" s="251">
        <f>ROUND(E96*N96,2)</f>
        <v>0</v>
      </c>
      <c r="P96" s="251">
        <v>1.17E-2</v>
      </c>
      <c r="Q96" s="251">
        <f>ROUND(E96*P96,2)</f>
        <v>0.02</v>
      </c>
      <c r="R96" s="253"/>
      <c r="S96" s="253" t="s">
        <v>152</v>
      </c>
      <c r="T96" s="254" t="s">
        <v>153</v>
      </c>
      <c r="U96" s="230">
        <v>0</v>
      </c>
      <c r="V96" s="230">
        <f>ROUND(E96*U96,2)</f>
        <v>0</v>
      </c>
      <c r="W96" s="230"/>
      <c r="X96" s="230" t="s">
        <v>144</v>
      </c>
      <c r="Y96" s="230" t="s">
        <v>145</v>
      </c>
      <c r="Z96" s="210"/>
      <c r="AA96" s="210"/>
      <c r="AB96" s="210"/>
      <c r="AC96" s="210"/>
      <c r="AD96" s="210"/>
      <c r="AE96" s="210"/>
      <c r="AF96" s="210"/>
      <c r="AG96" s="210" t="s">
        <v>180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8">
        <v>80</v>
      </c>
      <c r="B97" s="249" t="s">
        <v>336</v>
      </c>
      <c r="C97" s="258" t="s">
        <v>337</v>
      </c>
      <c r="D97" s="250" t="s">
        <v>193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0</v>
      </c>
      <c r="O97" s="251">
        <f>ROUND(E97*N97,2)</f>
        <v>0</v>
      </c>
      <c r="P97" s="251">
        <v>2.9000000000000001E-2</v>
      </c>
      <c r="Q97" s="251">
        <f>ROUND(E97*P97,2)</f>
        <v>0.06</v>
      </c>
      <c r="R97" s="253"/>
      <c r="S97" s="253" t="s">
        <v>152</v>
      </c>
      <c r="T97" s="254" t="s">
        <v>153</v>
      </c>
      <c r="U97" s="230">
        <v>0</v>
      </c>
      <c r="V97" s="230">
        <f>ROUND(E97*U97,2)</f>
        <v>0</v>
      </c>
      <c r="W97" s="230"/>
      <c r="X97" s="230" t="s">
        <v>144</v>
      </c>
      <c r="Y97" s="230" t="s">
        <v>145</v>
      </c>
      <c r="Z97" s="210"/>
      <c r="AA97" s="210"/>
      <c r="AB97" s="210"/>
      <c r="AC97" s="210"/>
      <c r="AD97" s="210"/>
      <c r="AE97" s="210"/>
      <c r="AF97" s="210"/>
      <c r="AG97" s="210" t="s">
        <v>180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81</v>
      </c>
      <c r="B98" s="249" t="s">
        <v>338</v>
      </c>
      <c r="C98" s="258" t="s">
        <v>339</v>
      </c>
      <c r="D98" s="250" t="s">
        <v>193</v>
      </c>
      <c r="E98" s="251">
        <v>2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15</v>
      </c>
      <c r="M98" s="253">
        <f>G98*(1+L98/100)</f>
        <v>0</v>
      </c>
      <c r="N98" s="251">
        <v>6.9999999999999994E-5</v>
      </c>
      <c r="O98" s="251">
        <f>ROUND(E98*N98,2)</f>
        <v>0</v>
      </c>
      <c r="P98" s="251">
        <v>4.4999999999999997E-3</v>
      </c>
      <c r="Q98" s="251">
        <f>ROUND(E98*P98,2)</f>
        <v>0.01</v>
      </c>
      <c r="R98" s="253"/>
      <c r="S98" s="253" t="s">
        <v>152</v>
      </c>
      <c r="T98" s="254" t="s">
        <v>153</v>
      </c>
      <c r="U98" s="230">
        <v>0</v>
      </c>
      <c r="V98" s="230">
        <f>ROUND(E98*U98,2)</f>
        <v>0</v>
      </c>
      <c r="W98" s="230"/>
      <c r="X98" s="230" t="s">
        <v>144</v>
      </c>
      <c r="Y98" s="230" t="s">
        <v>145</v>
      </c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8">
        <v>82</v>
      </c>
      <c r="B99" s="249" t="s">
        <v>340</v>
      </c>
      <c r="C99" s="258" t="s">
        <v>341</v>
      </c>
      <c r="D99" s="250" t="s">
        <v>161</v>
      </c>
      <c r="E99" s="251">
        <v>0.3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15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152</v>
      </c>
      <c r="T99" s="254" t="s">
        <v>153</v>
      </c>
      <c r="U99" s="230">
        <v>0</v>
      </c>
      <c r="V99" s="230">
        <f>ROUND(E99*U99,2)</f>
        <v>0</v>
      </c>
      <c r="W99" s="230"/>
      <c r="X99" s="230" t="s">
        <v>144</v>
      </c>
      <c r="Y99" s="230" t="s">
        <v>145</v>
      </c>
      <c r="Z99" s="210"/>
      <c r="AA99" s="210"/>
      <c r="AB99" s="210"/>
      <c r="AC99" s="210"/>
      <c r="AD99" s="210"/>
      <c r="AE99" s="210"/>
      <c r="AF99" s="210"/>
      <c r="AG99" s="210" t="s">
        <v>180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83</v>
      </c>
      <c r="B100" s="249" t="s">
        <v>342</v>
      </c>
      <c r="C100" s="258" t="s">
        <v>343</v>
      </c>
      <c r="D100" s="250" t="s">
        <v>179</v>
      </c>
      <c r="E100" s="251">
        <v>6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15</v>
      </c>
      <c r="M100" s="253">
        <f>G100*(1+L100/100)</f>
        <v>0</v>
      </c>
      <c r="N100" s="251">
        <v>3.0000000000000001E-5</v>
      </c>
      <c r="O100" s="251">
        <f>ROUND(E100*N100,2)</f>
        <v>0</v>
      </c>
      <c r="P100" s="251">
        <v>1.06E-3</v>
      </c>
      <c r="Q100" s="251">
        <f>ROUND(E100*P100,2)</f>
        <v>0.01</v>
      </c>
      <c r="R100" s="253"/>
      <c r="S100" s="253" t="s">
        <v>152</v>
      </c>
      <c r="T100" s="254" t="s">
        <v>153</v>
      </c>
      <c r="U100" s="230">
        <v>0</v>
      </c>
      <c r="V100" s="230">
        <f>ROUND(E100*U100,2)</f>
        <v>0</v>
      </c>
      <c r="W100" s="230"/>
      <c r="X100" s="230" t="s">
        <v>144</v>
      </c>
      <c r="Y100" s="230" t="s">
        <v>145</v>
      </c>
      <c r="Z100" s="210"/>
      <c r="AA100" s="210"/>
      <c r="AB100" s="210"/>
      <c r="AC100" s="210"/>
      <c r="AD100" s="210"/>
      <c r="AE100" s="210"/>
      <c r="AF100" s="210"/>
      <c r="AG100" s="210" t="s">
        <v>180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84</v>
      </c>
      <c r="B101" s="249" t="s">
        <v>344</v>
      </c>
      <c r="C101" s="258" t="s">
        <v>345</v>
      </c>
      <c r="D101" s="250" t="s">
        <v>193</v>
      </c>
      <c r="E101" s="251">
        <v>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15</v>
      </c>
      <c r="M101" s="253">
        <f>G101*(1+L101/100)</f>
        <v>0</v>
      </c>
      <c r="N101" s="251">
        <v>2.0000000000000002E-5</v>
      </c>
      <c r="O101" s="251">
        <f>ROUND(E101*N101,2)</f>
        <v>0</v>
      </c>
      <c r="P101" s="251">
        <v>1.7000000000000001E-2</v>
      </c>
      <c r="Q101" s="251">
        <f>ROUND(E101*P101,2)</f>
        <v>0.02</v>
      </c>
      <c r="R101" s="253"/>
      <c r="S101" s="253" t="s">
        <v>152</v>
      </c>
      <c r="T101" s="254" t="s">
        <v>153</v>
      </c>
      <c r="U101" s="230">
        <v>0</v>
      </c>
      <c r="V101" s="230">
        <f>ROUND(E101*U101,2)</f>
        <v>0</v>
      </c>
      <c r="W101" s="230"/>
      <c r="X101" s="230" t="s">
        <v>144</v>
      </c>
      <c r="Y101" s="230" t="s">
        <v>145</v>
      </c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85</v>
      </c>
      <c r="B102" s="249" t="s">
        <v>346</v>
      </c>
      <c r="C102" s="258" t="s">
        <v>347</v>
      </c>
      <c r="D102" s="250" t="s">
        <v>193</v>
      </c>
      <c r="E102" s="251">
        <v>6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15</v>
      </c>
      <c r="M102" s="253">
        <f>G102*(1+L102/100)</f>
        <v>0</v>
      </c>
      <c r="N102" s="251">
        <v>1.2999999999999999E-4</v>
      </c>
      <c r="O102" s="251">
        <f>ROUND(E102*N102,2)</f>
        <v>0</v>
      </c>
      <c r="P102" s="251">
        <v>1.1000000000000001E-3</v>
      </c>
      <c r="Q102" s="251">
        <f>ROUND(E102*P102,2)</f>
        <v>0.01</v>
      </c>
      <c r="R102" s="253"/>
      <c r="S102" s="253" t="s">
        <v>152</v>
      </c>
      <c r="T102" s="254" t="s">
        <v>153</v>
      </c>
      <c r="U102" s="230">
        <v>0</v>
      </c>
      <c r="V102" s="230">
        <f>ROUND(E102*U102,2)</f>
        <v>0</v>
      </c>
      <c r="W102" s="230"/>
      <c r="X102" s="230" t="s">
        <v>144</v>
      </c>
      <c r="Y102" s="230" t="s">
        <v>145</v>
      </c>
      <c r="Z102" s="210"/>
      <c r="AA102" s="210"/>
      <c r="AB102" s="210"/>
      <c r="AC102" s="210"/>
      <c r="AD102" s="210"/>
      <c r="AE102" s="210"/>
      <c r="AF102" s="210"/>
      <c r="AG102" s="210" t="s">
        <v>180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4" t="s">
        <v>137</v>
      </c>
      <c r="B103" s="235" t="s">
        <v>94</v>
      </c>
      <c r="C103" s="255" t="s">
        <v>95</v>
      </c>
      <c r="D103" s="236"/>
      <c r="E103" s="237"/>
      <c r="F103" s="238"/>
      <c r="G103" s="238">
        <f>SUMIF(AG104:AG114,"&lt;&gt;NOR",G104:G114)</f>
        <v>0</v>
      </c>
      <c r="H103" s="238"/>
      <c r="I103" s="238">
        <f>SUM(I104:I114)</f>
        <v>0</v>
      </c>
      <c r="J103" s="238"/>
      <c r="K103" s="238">
        <f>SUM(K104:K114)</f>
        <v>0</v>
      </c>
      <c r="L103" s="238"/>
      <c r="M103" s="238">
        <f>SUM(M104:M114)</f>
        <v>0</v>
      </c>
      <c r="N103" s="237"/>
      <c r="O103" s="237">
        <f>SUM(O104:O114)</f>
        <v>0.23</v>
      </c>
      <c r="P103" s="237"/>
      <c r="Q103" s="237">
        <f>SUM(Q104:Q114)</f>
        <v>0</v>
      </c>
      <c r="R103" s="238"/>
      <c r="S103" s="238"/>
      <c r="T103" s="239"/>
      <c r="U103" s="233"/>
      <c r="V103" s="233">
        <f>SUM(V104:V114)</f>
        <v>0</v>
      </c>
      <c r="W103" s="233"/>
      <c r="X103" s="233"/>
      <c r="Y103" s="233"/>
      <c r="AG103" t="s">
        <v>138</v>
      </c>
    </row>
    <row r="104" spans="1:60" ht="45" outlineLevel="1" x14ac:dyDescent="0.2">
      <c r="A104" s="248">
        <v>86</v>
      </c>
      <c r="B104" s="249" t="s">
        <v>348</v>
      </c>
      <c r="C104" s="258" t="s">
        <v>349</v>
      </c>
      <c r="D104" s="250" t="s">
        <v>193</v>
      </c>
      <c r="E104" s="251">
        <v>1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15</v>
      </c>
      <c r="M104" s="253">
        <f>G104*(1+L104/100)</f>
        <v>0</v>
      </c>
      <c r="N104" s="251">
        <v>0.16500000000000001</v>
      </c>
      <c r="O104" s="251">
        <f>ROUND(E104*N104,2)</f>
        <v>0.17</v>
      </c>
      <c r="P104" s="251">
        <v>0</v>
      </c>
      <c r="Q104" s="251">
        <f>ROUND(E104*P104,2)</f>
        <v>0</v>
      </c>
      <c r="R104" s="253"/>
      <c r="S104" s="253" t="s">
        <v>152</v>
      </c>
      <c r="T104" s="254" t="s">
        <v>153</v>
      </c>
      <c r="U104" s="230">
        <v>0</v>
      </c>
      <c r="V104" s="230">
        <f>ROUND(E104*U104,2)</f>
        <v>0</v>
      </c>
      <c r="W104" s="230"/>
      <c r="X104" s="230" t="s">
        <v>144</v>
      </c>
      <c r="Y104" s="230" t="s">
        <v>145</v>
      </c>
      <c r="Z104" s="210"/>
      <c r="AA104" s="210"/>
      <c r="AB104" s="210"/>
      <c r="AC104" s="210"/>
      <c r="AD104" s="210"/>
      <c r="AE104" s="210"/>
      <c r="AF104" s="210"/>
      <c r="AG104" s="210" t="s">
        <v>180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45" outlineLevel="1" x14ac:dyDescent="0.2">
      <c r="A105" s="248">
        <v>87</v>
      </c>
      <c r="B105" s="249" t="s">
        <v>350</v>
      </c>
      <c r="C105" s="258" t="s">
        <v>351</v>
      </c>
      <c r="D105" s="250" t="s">
        <v>193</v>
      </c>
      <c r="E105" s="251">
        <v>1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15</v>
      </c>
      <c r="M105" s="253">
        <f>G105*(1+L105/100)</f>
        <v>0</v>
      </c>
      <c r="N105" s="251">
        <v>0.06</v>
      </c>
      <c r="O105" s="251">
        <f>ROUND(E105*N105,2)</f>
        <v>0.06</v>
      </c>
      <c r="P105" s="251">
        <v>0</v>
      </c>
      <c r="Q105" s="251">
        <f>ROUND(E105*P105,2)</f>
        <v>0</v>
      </c>
      <c r="R105" s="253"/>
      <c r="S105" s="253" t="s">
        <v>152</v>
      </c>
      <c r="T105" s="254" t="s">
        <v>153</v>
      </c>
      <c r="U105" s="230">
        <v>0</v>
      </c>
      <c r="V105" s="230">
        <f>ROUND(E105*U105,2)</f>
        <v>0</v>
      </c>
      <c r="W105" s="230"/>
      <c r="X105" s="230" t="s">
        <v>144</v>
      </c>
      <c r="Y105" s="230" t="s">
        <v>145</v>
      </c>
      <c r="Z105" s="210"/>
      <c r="AA105" s="210"/>
      <c r="AB105" s="210"/>
      <c r="AC105" s="210"/>
      <c r="AD105" s="210"/>
      <c r="AE105" s="210"/>
      <c r="AF105" s="210"/>
      <c r="AG105" s="210" t="s">
        <v>180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8">
        <v>88</v>
      </c>
      <c r="B106" s="249" t="s">
        <v>352</v>
      </c>
      <c r="C106" s="258" t="s">
        <v>353</v>
      </c>
      <c r="D106" s="250" t="s">
        <v>193</v>
      </c>
      <c r="E106" s="251">
        <v>1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152</v>
      </c>
      <c r="T106" s="254" t="s">
        <v>153</v>
      </c>
      <c r="U106" s="230">
        <v>0</v>
      </c>
      <c r="V106" s="230">
        <f>ROUND(E106*U106,2)</f>
        <v>0</v>
      </c>
      <c r="W106" s="230"/>
      <c r="X106" s="230" t="s">
        <v>144</v>
      </c>
      <c r="Y106" s="230" t="s">
        <v>145</v>
      </c>
      <c r="Z106" s="210"/>
      <c r="AA106" s="210"/>
      <c r="AB106" s="210"/>
      <c r="AC106" s="210"/>
      <c r="AD106" s="210"/>
      <c r="AE106" s="210"/>
      <c r="AF106" s="210"/>
      <c r="AG106" s="210" t="s">
        <v>180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89</v>
      </c>
      <c r="B107" s="249" t="s">
        <v>354</v>
      </c>
      <c r="C107" s="258" t="s">
        <v>355</v>
      </c>
      <c r="D107" s="250" t="s">
        <v>193</v>
      </c>
      <c r="E107" s="251">
        <v>1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15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152</v>
      </c>
      <c r="T107" s="254" t="s">
        <v>153</v>
      </c>
      <c r="U107" s="230">
        <v>0</v>
      </c>
      <c r="V107" s="230">
        <f>ROUND(E107*U107,2)</f>
        <v>0</v>
      </c>
      <c r="W107" s="230"/>
      <c r="X107" s="230" t="s">
        <v>144</v>
      </c>
      <c r="Y107" s="230" t="s">
        <v>145</v>
      </c>
      <c r="Z107" s="210"/>
      <c r="AA107" s="210"/>
      <c r="AB107" s="210"/>
      <c r="AC107" s="210"/>
      <c r="AD107" s="210"/>
      <c r="AE107" s="210"/>
      <c r="AF107" s="210"/>
      <c r="AG107" s="210" t="s">
        <v>180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90</v>
      </c>
      <c r="B108" s="249" t="s">
        <v>356</v>
      </c>
      <c r="C108" s="258" t="s">
        <v>357</v>
      </c>
      <c r="D108" s="250" t="s">
        <v>193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152</v>
      </c>
      <c r="T108" s="254" t="s">
        <v>153</v>
      </c>
      <c r="U108" s="230">
        <v>0</v>
      </c>
      <c r="V108" s="230">
        <f>ROUND(E108*U108,2)</f>
        <v>0</v>
      </c>
      <c r="W108" s="230"/>
      <c r="X108" s="230" t="s">
        <v>144</v>
      </c>
      <c r="Y108" s="230" t="s">
        <v>145</v>
      </c>
      <c r="Z108" s="210"/>
      <c r="AA108" s="210"/>
      <c r="AB108" s="210"/>
      <c r="AC108" s="210"/>
      <c r="AD108" s="210"/>
      <c r="AE108" s="210"/>
      <c r="AF108" s="210"/>
      <c r="AG108" s="210" t="s">
        <v>180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91</v>
      </c>
      <c r="B109" s="249" t="s">
        <v>358</v>
      </c>
      <c r="C109" s="258" t="s">
        <v>359</v>
      </c>
      <c r="D109" s="250" t="s">
        <v>360</v>
      </c>
      <c r="E109" s="251">
        <v>22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152</v>
      </c>
      <c r="T109" s="254" t="s">
        <v>153</v>
      </c>
      <c r="U109" s="230">
        <v>0</v>
      </c>
      <c r="V109" s="230">
        <f>ROUND(E109*U109,2)</f>
        <v>0</v>
      </c>
      <c r="W109" s="230"/>
      <c r="X109" s="230" t="s">
        <v>144</v>
      </c>
      <c r="Y109" s="230" t="s">
        <v>145</v>
      </c>
      <c r="Z109" s="210"/>
      <c r="AA109" s="210"/>
      <c r="AB109" s="210"/>
      <c r="AC109" s="210"/>
      <c r="AD109" s="210"/>
      <c r="AE109" s="210"/>
      <c r="AF109" s="210"/>
      <c r="AG109" s="210" t="s">
        <v>180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92</v>
      </c>
      <c r="B110" s="249" t="s">
        <v>361</v>
      </c>
      <c r="C110" s="258" t="s">
        <v>362</v>
      </c>
      <c r="D110" s="250" t="s">
        <v>313</v>
      </c>
      <c r="E110" s="251">
        <v>0.5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15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152</v>
      </c>
      <c r="T110" s="254" t="s">
        <v>153</v>
      </c>
      <c r="U110" s="230">
        <v>0</v>
      </c>
      <c r="V110" s="230">
        <f>ROUND(E110*U110,2)</f>
        <v>0</v>
      </c>
      <c r="W110" s="230"/>
      <c r="X110" s="230" t="s">
        <v>144</v>
      </c>
      <c r="Y110" s="230" t="s">
        <v>145</v>
      </c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8">
        <v>93</v>
      </c>
      <c r="B111" s="249" t="s">
        <v>363</v>
      </c>
      <c r="C111" s="258" t="s">
        <v>364</v>
      </c>
      <c r="D111" s="250" t="s">
        <v>193</v>
      </c>
      <c r="E111" s="251">
        <v>1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15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152</v>
      </c>
      <c r="T111" s="254" t="s">
        <v>153</v>
      </c>
      <c r="U111" s="230">
        <v>0</v>
      </c>
      <c r="V111" s="230">
        <f>ROUND(E111*U111,2)</f>
        <v>0</v>
      </c>
      <c r="W111" s="230"/>
      <c r="X111" s="230" t="s">
        <v>144</v>
      </c>
      <c r="Y111" s="230" t="s">
        <v>145</v>
      </c>
      <c r="Z111" s="210"/>
      <c r="AA111" s="210"/>
      <c r="AB111" s="210"/>
      <c r="AC111" s="210"/>
      <c r="AD111" s="210"/>
      <c r="AE111" s="210"/>
      <c r="AF111" s="210"/>
      <c r="AG111" s="210" t="s">
        <v>180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94</v>
      </c>
      <c r="B112" s="249" t="s">
        <v>365</v>
      </c>
      <c r="C112" s="258" t="s">
        <v>366</v>
      </c>
      <c r="D112" s="250" t="s">
        <v>193</v>
      </c>
      <c r="E112" s="251">
        <v>1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152</v>
      </c>
      <c r="T112" s="254" t="s">
        <v>153</v>
      </c>
      <c r="U112" s="230">
        <v>0</v>
      </c>
      <c r="V112" s="230">
        <f>ROUND(E112*U112,2)</f>
        <v>0</v>
      </c>
      <c r="W112" s="230"/>
      <c r="X112" s="230" t="s">
        <v>144</v>
      </c>
      <c r="Y112" s="230" t="s">
        <v>145</v>
      </c>
      <c r="Z112" s="210"/>
      <c r="AA112" s="210"/>
      <c r="AB112" s="210"/>
      <c r="AC112" s="210"/>
      <c r="AD112" s="210"/>
      <c r="AE112" s="210"/>
      <c r="AF112" s="210"/>
      <c r="AG112" s="210" t="s">
        <v>180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95</v>
      </c>
      <c r="B113" s="249" t="s">
        <v>367</v>
      </c>
      <c r="C113" s="258" t="s">
        <v>368</v>
      </c>
      <c r="D113" s="250" t="s">
        <v>193</v>
      </c>
      <c r="E113" s="251">
        <v>1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15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152</v>
      </c>
      <c r="T113" s="254" t="s">
        <v>153</v>
      </c>
      <c r="U113" s="230">
        <v>0</v>
      </c>
      <c r="V113" s="230">
        <f>ROUND(E113*U113,2)</f>
        <v>0</v>
      </c>
      <c r="W113" s="230"/>
      <c r="X113" s="230" t="s">
        <v>144</v>
      </c>
      <c r="Y113" s="230" t="s">
        <v>145</v>
      </c>
      <c r="Z113" s="210"/>
      <c r="AA113" s="210"/>
      <c r="AB113" s="210"/>
      <c r="AC113" s="210"/>
      <c r="AD113" s="210"/>
      <c r="AE113" s="210"/>
      <c r="AF113" s="210"/>
      <c r="AG113" s="210" t="s">
        <v>146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8">
        <v>96</v>
      </c>
      <c r="B114" s="249" t="s">
        <v>369</v>
      </c>
      <c r="C114" s="258" t="s">
        <v>370</v>
      </c>
      <c r="D114" s="250" t="s">
        <v>161</v>
      </c>
      <c r="E114" s="251">
        <v>0.22500000000000001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15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152</v>
      </c>
      <c r="T114" s="254" t="s">
        <v>153</v>
      </c>
      <c r="U114" s="230">
        <v>0</v>
      </c>
      <c r="V114" s="230">
        <f>ROUND(E114*U114,2)</f>
        <v>0</v>
      </c>
      <c r="W114" s="230"/>
      <c r="X114" s="230" t="s">
        <v>144</v>
      </c>
      <c r="Y114" s="230" t="s">
        <v>145</v>
      </c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4" t="s">
        <v>137</v>
      </c>
      <c r="B115" s="235" t="s">
        <v>96</v>
      </c>
      <c r="C115" s="255" t="s">
        <v>97</v>
      </c>
      <c r="D115" s="236"/>
      <c r="E115" s="237"/>
      <c r="F115" s="238"/>
      <c r="G115" s="238">
        <f>SUMIF(AG116:AG121,"&lt;&gt;NOR",G116:G121)</f>
        <v>0</v>
      </c>
      <c r="H115" s="238"/>
      <c r="I115" s="238">
        <f>SUM(I116:I121)</f>
        <v>0</v>
      </c>
      <c r="J115" s="238"/>
      <c r="K115" s="238">
        <f>SUM(K116:K121)</f>
        <v>0</v>
      </c>
      <c r="L115" s="238"/>
      <c r="M115" s="238">
        <f>SUM(M116:M121)</f>
        <v>0</v>
      </c>
      <c r="N115" s="237"/>
      <c r="O115" s="237">
        <f>SUM(O116:O121)</f>
        <v>0.1</v>
      </c>
      <c r="P115" s="237"/>
      <c r="Q115" s="237">
        <f>SUM(Q116:Q121)</f>
        <v>0</v>
      </c>
      <c r="R115" s="238"/>
      <c r="S115" s="238"/>
      <c r="T115" s="239"/>
      <c r="U115" s="233"/>
      <c r="V115" s="233">
        <f>SUM(V116:V121)</f>
        <v>0</v>
      </c>
      <c r="W115" s="233"/>
      <c r="X115" s="233"/>
      <c r="Y115" s="233"/>
      <c r="AG115" t="s">
        <v>138</v>
      </c>
    </row>
    <row r="116" spans="1:60" ht="22.5" outlineLevel="1" x14ac:dyDescent="0.2">
      <c r="A116" s="248">
        <v>97</v>
      </c>
      <c r="B116" s="249" t="s">
        <v>371</v>
      </c>
      <c r="C116" s="258" t="s">
        <v>372</v>
      </c>
      <c r="D116" s="250" t="s">
        <v>193</v>
      </c>
      <c r="E116" s="251">
        <v>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15</v>
      </c>
      <c r="M116" s="253">
        <f>G116*(1+L116/100)</f>
        <v>0</v>
      </c>
      <c r="N116" s="251">
        <v>0.1027</v>
      </c>
      <c r="O116" s="251">
        <f>ROUND(E116*N116,2)</f>
        <v>0.1</v>
      </c>
      <c r="P116" s="251">
        <v>0</v>
      </c>
      <c r="Q116" s="251">
        <f>ROUND(E116*P116,2)</f>
        <v>0</v>
      </c>
      <c r="R116" s="253"/>
      <c r="S116" s="253" t="s">
        <v>152</v>
      </c>
      <c r="T116" s="254" t="s">
        <v>153</v>
      </c>
      <c r="U116" s="230">
        <v>0</v>
      </c>
      <c r="V116" s="230">
        <f>ROUND(E116*U116,2)</f>
        <v>0</v>
      </c>
      <c r="W116" s="230"/>
      <c r="X116" s="230" t="s">
        <v>144</v>
      </c>
      <c r="Y116" s="230" t="s">
        <v>145</v>
      </c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98</v>
      </c>
      <c r="B117" s="249" t="s">
        <v>373</v>
      </c>
      <c r="C117" s="258" t="s">
        <v>374</v>
      </c>
      <c r="D117" s="250" t="s">
        <v>193</v>
      </c>
      <c r="E117" s="251">
        <v>1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15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152</v>
      </c>
      <c r="T117" s="254" t="s">
        <v>153</v>
      </c>
      <c r="U117" s="230">
        <v>0</v>
      </c>
      <c r="V117" s="230">
        <f>ROUND(E117*U117,2)</f>
        <v>0</v>
      </c>
      <c r="W117" s="230"/>
      <c r="X117" s="230" t="s">
        <v>144</v>
      </c>
      <c r="Y117" s="230" t="s">
        <v>145</v>
      </c>
      <c r="Z117" s="210"/>
      <c r="AA117" s="210"/>
      <c r="AB117" s="210"/>
      <c r="AC117" s="210"/>
      <c r="AD117" s="210"/>
      <c r="AE117" s="210"/>
      <c r="AF117" s="210"/>
      <c r="AG117" s="210" t="s">
        <v>180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8">
        <v>99</v>
      </c>
      <c r="B118" s="249" t="s">
        <v>375</v>
      </c>
      <c r="C118" s="258" t="s">
        <v>376</v>
      </c>
      <c r="D118" s="250" t="s">
        <v>208</v>
      </c>
      <c r="E118" s="251">
        <v>1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15</v>
      </c>
      <c r="M118" s="253">
        <f>G118*(1+L118/100)</f>
        <v>0</v>
      </c>
      <c r="N118" s="251">
        <v>2.7200000000000002E-3</v>
      </c>
      <c r="O118" s="251">
        <f>ROUND(E118*N118,2)</f>
        <v>0</v>
      </c>
      <c r="P118" s="251">
        <v>0</v>
      </c>
      <c r="Q118" s="251">
        <f>ROUND(E118*P118,2)</f>
        <v>0</v>
      </c>
      <c r="R118" s="253"/>
      <c r="S118" s="253" t="s">
        <v>152</v>
      </c>
      <c r="T118" s="254" t="s">
        <v>153</v>
      </c>
      <c r="U118" s="230">
        <v>0</v>
      </c>
      <c r="V118" s="230">
        <f>ROUND(E118*U118,2)</f>
        <v>0</v>
      </c>
      <c r="W118" s="230"/>
      <c r="X118" s="230" t="s">
        <v>144</v>
      </c>
      <c r="Y118" s="230" t="s">
        <v>145</v>
      </c>
      <c r="Z118" s="210"/>
      <c r="AA118" s="210"/>
      <c r="AB118" s="210"/>
      <c r="AC118" s="210"/>
      <c r="AD118" s="210"/>
      <c r="AE118" s="210"/>
      <c r="AF118" s="210"/>
      <c r="AG118" s="210" t="s">
        <v>180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8">
        <v>100</v>
      </c>
      <c r="B119" s="249" t="s">
        <v>377</v>
      </c>
      <c r="C119" s="258" t="s">
        <v>378</v>
      </c>
      <c r="D119" s="250" t="s">
        <v>193</v>
      </c>
      <c r="E119" s="251">
        <v>1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15</v>
      </c>
      <c r="M119" s="253">
        <f>G119*(1+L119/100)</f>
        <v>0</v>
      </c>
      <c r="N119" s="251">
        <v>6.8000000000000005E-4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152</v>
      </c>
      <c r="T119" s="254" t="s">
        <v>153</v>
      </c>
      <c r="U119" s="230">
        <v>0</v>
      </c>
      <c r="V119" s="230">
        <f>ROUND(E119*U119,2)</f>
        <v>0</v>
      </c>
      <c r="W119" s="230"/>
      <c r="X119" s="230" t="s">
        <v>144</v>
      </c>
      <c r="Y119" s="230" t="s">
        <v>145</v>
      </c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8">
        <v>101</v>
      </c>
      <c r="B120" s="249" t="s">
        <v>379</v>
      </c>
      <c r="C120" s="258" t="s">
        <v>380</v>
      </c>
      <c r="D120" s="250" t="s">
        <v>208</v>
      </c>
      <c r="E120" s="251">
        <v>1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15</v>
      </c>
      <c r="M120" s="253">
        <f>G120*(1+L120/100)</f>
        <v>0</v>
      </c>
      <c r="N120" s="251">
        <v>3.2799999999999999E-3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152</v>
      </c>
      <c r="T120" s="254" t="s">
        <v>153</v>
      </c>
      <c r="U120" s="230">
        <v>0</v>
      </c>
      <c r="V120" s="230">
        <f>ROUND(E120*U120,2)</f>
        <v>0</v>
      </c>
      <c r="W120" s="230"/>
      <c r="X120" s="230" t="s">
        <v>144</v>
      </c>
      <c r="Y120" s="230" t="s">
        <v>145</v>
      </c>
      <c r="Z120" s="210"/>
      <c r="AA120" s="210"/>
      <c r="AB120" s="210"/>
      <c r="AC120" s="210"/>
      <c r="AD120" s="210"/>
      <c r="AE120" s="210"/>
      <c r="AF120" s="210"/>
      <c r="AG120" s="210" t="s">
        <v>180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8">
        <v>102</v>
      </c>
      <c r="B121" s="249" t="s">
        <v>381</v>
      </c>
      <c r="C121" s="258" t="s">
        <v>382</v>
      </c>
      <c r="D121" s="250" t="s">
        <v>161</v>
      </c>
      <c r="E121" s="251">
        <v>0.109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15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152</v>
      </c>
      <c r="T121" s="254" t="s">
        <v>153</v>
      </c>
      <c r="U121" s="230">
        <v>0</v>
      </c>
      <c r="V121" s="230">
        <f>ROUND(E121*U121,2)</f>
        <v>0</v>
      </c>
      <c r="W121" s="230"/>
      <c r="X121" s="230" t="s">
        <v>144</v>
      </c>
      <c r="Y121" s="230" t="s">
        <v>145</v>
      </c>
      <c r="Z121" s="210"/>
      <c r="AA121" s="210"/>
      <c r="AB121" s="210"/>
      <c r="AC121" s="210"/>
      <c r="AD121" s="210"/>
      <c r="AE121" s="210"/>
      <c r="AF121" s="210"/>
      <c r="AG121" s="210" t="s">
        <v>180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34" t="s">
        <v>137</v>
      </c>
      <c r="B122" s="235" t="s">
        <v>98</v>
      </c>
      <c r="C122" s="255" t="s">
        <v>99</v>
      </c>
      <c r="D122" s="236"/>
      <c r="E122" s="237"/>
      <c r="F122" s="238"/>
      <c r="G122" s="238">
        <f>SUMIF(AG123:AG128,"&lt;&gt;NOR",G123:G128)</f>
        <v>0</v>
      </c>
      <c r="H122" s="238"/>
      <c r="I122" s="238">
        <f>SUM(I123:I128)</f>
        <v>0</v>
      </c>
      <c r="J122" s="238"/>
      <c r="K122" s="238">
        <f>SUM(K123:K128)</f>
        <v>0</v>
      </c>
      <c r="L122" s="238"/>
      <c r="M122" s="238">
        <f>SUM(M123:M128)</f>
        <v>0</v>
      </c>
      <c r="N122" s="237"/>
      <c r="O122" s="237">
        <f>SUM(O123:O128)</f>
        <v>0.01</v>
      </c>
      <c r="P122" s="237"/>
      <c r="Q122" s="237">
        <f>SUM(Q123:Q128)</f>
        <v>0</v>
      </c>
      <c r="R122" s="238"/>
      <c r="S122" s="238"/>
      <c r="T122" s="239"/>
      <c r="U122" s="233"/>
      <c r="V122" s="233">
        <f>SUM(V123:V128)</f>
        <v>0</v>
      </c>
      <c r="W122" s="233"/>
      <c r="X122" s="233"/>
      <c r="Y122" s="233"/>
      <c r="AG122" t="s">
        <v>138</v>
      </c>
    </row>
    <row r="123" spans="1:60" outlineLevel="1" x14ac:dyDescent="0.2">
      <c r="A123" s="248">
        <v>103</v>
      </c>
      <c r="B123" s="249" t="s">
        <v>383</v>
      </c>
      <c r="C123" s="258" t="s">
        <v>384</v>
      </c>
      <c r="D123" s="250" t="s">
        <v>193</v>
      </c>
      <c r="E123" s="251">
        <v>3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15</v>
      </c>
      <c r="M123" s="253">
        <f>G123*(1+L123/100)</f>
        <v>0</v>
      </c>
      <c r="N123" s="251">
        <v>1.6299999999999999E-3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152</v>
      </c>
      <c r="T123" s="254" t="s">
        <v>153</v>
      </c>
      <c r="U123" s="230">
        <v>0</v>
      </c>
      <c r="V123" s="230">
        <f>ROUND(E123*U123,2)</f>
        <v>0</v>
      </c>
      <c r="W123" s="230"/>
      <c r="X123" s="230" t="s">
        <v>144</v>
      </c>
      <c r="Y123" s="230" t="s">
        <v>145</v>
      </c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8">
        <v>104</v>
      </c>
      <c r="B124" s="249" t="s">
        <v>385</v>
      </c>
      <c r="C124" s="258" t="s">
        <v>386</v>
      </c>
      <c r="D124" s="250" t="s">
        <v>179</v>
      </c>
      <c r="E124" s="251">
        <v>4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7.1000000000000002E-4</v>
      </c>
      <c r="O124" s="251">
        <f>ROUND(E124*N124,2)</f>
        <v>0</v>
      </c>
      <c r="P124" s="251">
        <v>0</v>
      </c>
      <c r="Q124" s="251">
        <f>ROUND(E124*P124,2)</f>
        <v>0</v>
      </c>
      <c r="R124" s="253"/>
      <c r="S124" s="253" t="s">
        <v>152</v>
      </c>
      <c r="T124" s="254" t="s">
        <v>153</v>
      </c>
      <c r="U124" s="230">
        <v>0</v>
      </c>
      <c r="V124" s="230">
        <f>ROUND(E124*U124,2)</f>
        <v>0</v>
      </c>
      <c r="W124" s="230"/>
      <c r="X124" s="230" t="s">
        <v>144</v>
      </c>
      <c r="Y124" s="230" t="s">
        <v>145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8">
        <v>105</v>
      </c>
      <c r="B125" s="249" t="s">
        <v>387</v>
      </c>
      <c r="C125" s="258" t="s">
        <v>388</v>
      </c>
      <c r="D125" s="250" t="s">
        <v>179</v>
      </c>
      <c r="E125" s="251">
        <v>6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1.25E-3</v>
      </c>
      <c r="O125" s="251">
        <f>ROUND(E125*N125,2)</f>
        <v>0.01</v>
      </c>
      <c r="P125" s="251">
        <v>0</v>
      </c>
      <c r="Q125" s="251">
        <f>ROUND(E125*P125,2)</f>
        <v>0</v>
      </c>
      <c r="R125" s="253"/>
      <c r="S125" s="253" t="s">
        <v>152</v>
      </c>
      <c r="T125" s="254" t="s">
        <v>153</v>
      </c>
      <c r="U125" s="230">
        <v>0</v>
      </c>
      <c r="V125" s="230">
        <f>ROUND(E125*U125,2)</f>
        <v>0</v>
      </c>
      <c r="W125" s="230"/>
      <c r="X125" s="230" t="s">
        <v>144</v>
      </c>
      <c r="Y125" s="230" t="s">
        <v>145</v>
      </c>
      <c r="Z125" s="210"/>
      <c r="AA125" s="210"/>
      <c r="AB125" s="210"/>
      <c r="AC125" s="210"/>
      <c r="AD125" s="210"/>
      <c r="AE125" s="210"/>
      <c r="AF125" s="210"/>
      <c r="AG125" s="210" t="s">
        <v>180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8">
        <v>106</v>
      </c>
      <c r="B126" s="249" t="s">
        <v>389</v>
      </c>
      <c r="C126" s="258" t="s">
        <v>390</v>
      </c>
      <c r="D126" s="250" t="s">
        <v>179</v>
      </c>
      <c r="E126" s="251">
        <v>4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1.2E-4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152</v>
      </c>
      <c r="T126" s="254" t="s">
        <v>153</v>
      </c>
      <c r="U126" s="230">
        <v>0</v>
      </c>
      <c r="V126" s="230">
        <f>ROUND(E126*U126,2)</f>
        <v>0</v>
      </c>
      <c r="W126" s="230"/>
      <c r="X126" s="230" t="s">
        <v>144</v>
      </c>
      <c r="Y126" s="230" t="s">
        <v>145</v>
      </c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48">
        <v>107</v>
      </c>
      <c r="B127" s="249" t="s">
        <v>391</v>
      </c>
      <c r="C127" s="258" t="s">
        <v>392</v>
      </c>
      <c r="D127" s="250" t="s">
        <v>179</v>
      </c>
      <c r="E127" s="251">
        <v>6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2.4000000000000001E-4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152</v>
      </c>
      <c r="T127" s="254" t="s">
        <v>153</v>
      </c>
      <c r="U127" s="230">
        <v>0</v>
      </c>
      <c r="V127" s="230">
        <f>ROUND(E127*U127,2)</f>
        <v>0</v>
      </c>
      <c r="W127" s="230"/>
      <c r="X127" s="230" t="s">
        <v>144</v>
      </c>
      <c r="Y127" s="230" t="s">
        <v>145</v>
      </c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8">
        <v>108</v>
      </c>
      <c r="B128" s="249" t="s">
        <v>393</v>
      </c>
      <c r="C128" s="258" t="s">
        <v>394</v>
      </c>
      <c r="D128" s="250" t="s">
        <v>161</v>
      </c>
      <c r="E128" s="251">
        <v>1.7000000000000001E-2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15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152</v>
      </c>
      <c r="T128" s="254" t="s">
        <v>153</v>
      </c>
      <c r="U128" s="230">
        <v>0</v>
      </c>
      <c r="V128" s="230">
        <f>ROUND(E128*U128,2)</f>
        <v>0</v>
      </c>
      <c r="W128" s="230"/>
      <c r="X128" s="230" t="s">
        <v>144</v>
      </c>
      <c r="Y128" s="230" t="s">
        <v>145</v>
      </c>
      <c r="Z128" s="210"/>
      <c r="AA128" s="210"/>
      <c r="AB128" s="210"/>
      <c r="AC128" s="210"/>
      <c r="AD128" s="210"/>
      <c r="AE128" s="210"/>
      <c r="AF128" s="210"/>
      <c r="AG128" s="210" t="s">
        <v>180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137</v>
      </c>
      <c r="B129" s="235" t="s">
        <v>100</v>
      </c>
      <c r="C129" s="255" t="s">
        <v>101</v>
      </c>
      <c r="D129" s="236"/>
      <c r="E129" s="237"/>
      <c r="F129" s="238"/>
      <c r="G129" s="238">
        <f>SUMIF(AG130:AG140,"&lt;&gt;NOR",G130:G140)</f>
        <v>0</v>
      </c>
      <c r="H129" s="238"/>
      <c r="I129" s="238">
        <f>SUM(I130:I140)</f>
        <v>0</v>
      </c>
      <c r="J129" s="238"/>
      <c r="K129" s="238">
        <f>SUM(K130:K140)</f>
        <v>0</v>
      </c>
      <c r="L129" s="238"/>
      <c r="M129" s="238">
        <f>SUM(M130:M140)</f>
        <v>0</v>
      </c>
      <c r="N129" s="237"/>
      <c r="O129" s="237">
        <f>SUM(O130:O140)</f>
        <v>0</v>
      </c>
      <c r="P129" s="237"/>
      <c r="Q129" s="237">
        <f>SUM(Q130:Q140)</f>
        <v>0</v>
      </c>
      <c r="R129" s="238"/>
      <c r="S129" s="238"/>
      <c r="T129" s="239"/>
      <c r="U129" s="233"/>
      <c r="V129" s="233">
        <f>SUM(V130:V140)</f>
        <v>0</v>
      </c>
      <c r="W129" s="233"/>
      <c r="X129" s="233"/>
      <c r="Y129" s="233"/>
      <c r="AG129" t="s">
        <v>138</v>
      </c>
    </row>
    <row r="130" spans="1:60" outlineLevel="1" x14ac:dyDescent="0.2">
      <c r="A130" s="248">
        <v>109</v>
      </c>
      <c r="B130" s="249" t="s">
        <v>395</v>
      </c>
      <c r="C130" s="258" t="s">
        <v>396</v>
      </c>
      <c r="D130" s="250" t="s">
        <v>193</v>
      </c>
      <c r="E130" s="251">
        <v>1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15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152</v>
      </c>
      <c r="T130" s="254" t="s">
        <v>153</v>
      </c>
      <c r="U130" s="230">
        <v>0</v>
      </c>
      <c r="V130" s="230">
        <f>ROUND(E130*U130,2)</f>
        <v>0</v>
      </c>
      <c r="W130" s="230"/>
      <c r="X130" s="230" t="s">
        <v>144</v>
      </c>
      <c r="Y130" s="230" t="s">
        <v>145</v>
      </c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110</v>
      </c>
      <c r="B131" s="249" t="s">
        <v>397</v>
      </c>
      <c r="C131" s="258" t="s">
        <v>398</v>
      </c>
      <c r="D131" s="250" t="s">
        <v>193</v>
      </c>
      <c r="E131" s="251">
        <v>6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15</v>
      </c>
      <c r="M131" s="253">
        <f>G131*(1+L131/100)</f>
        <v>0</v>
      </c>
      <c r="N131" s="251">
        <v>3.0000000000000001E-5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152</v>
      </c>
      <c r="T131" s="254" t="s">
        <v>153</v>
      </c>
      <c r="U131" s="230">
        <v>0</v>
      </c>
      <c r="V131" s="230">
        <f>ROUND(E131*U131,2)</f>
        <v>0</v>
      </c>
      <c r="W131" s="230"/>
      <c r="X131" s="230" t="s">
        <v>144</v>
      </c>
      <c r="Y131" s="230" t="s">
        <v>145</v>
      </c>
      <c r="Z131" s="210"/>
      <c r="AA131" s="210"/>
      <c r="AB131" s="210"/>
      <c r="AC131" s="210"/>
      <c r="AD131" s="210"/>
      <c r="AE131" s="210"/>
      <c r="AF131" s="210"/>
      <c r="AG131" s="210" t="s">
        <v>180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111</v>
      </c>
      <c r="B132" s="249" t="s">
        <v>399</v>
      </c>
      <c r="C132" s="258" t="s">
        <v>400</v>
      </c>
      <c r="D132" s="250" t="s">
        <v>193</v>
      </c>
      <c r="E132" s="251">
        <v>4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15</v>
      </c>
      <c r="M132" s="253">
        <f>G132*(1+L132/100)</f>
        <v>0</v>
      </c>
      <c r="N132" s="251">
        <v>1E-4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152</v>
      </c>
      <c r="T132" s="254" t="s">
        <v>153</v>
      </c>
      <c r="U132" s="230">
        <v>0</v>
      </c>
      <c r="V132" s="230">
        <f>ROUND(E132*U132,2)</f>
        <v>0</v>
      </c>
      <c r="W132" s="230"/>
      <c r="X132" s="230" t="s">
        <v>144</v>
      </c>
      <c r="Y132" s="230" t="s">
        <v>145</v>
      </c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112</v>
      </c>
      <c r="B133" s="249" t="s">
        <v>401</v>
      </c>
      <c r="C133" s="258" t="s">
        <v>402</v>
      </c>
      <c r="D133" s="250" t="s">
        <v>193</v>
      </c>
      <c r="E133" s="251">
        <v>4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15</v>
      </c>
      <c r="M133" s="253">
        <f>G133*(1+L133/100)</f>
        <v>0</v>
      </c>
      <c r="N133" s="251">
        <v>1.3999999999999999E-4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152</v>
      </c>
      <c r="T133" s="254" t="s">
        <v>153</v>
      </c>
      <c r="U133" s="230">
        <v>0</v>
      </c>
      <c r="V133" s="230">
        <f>ROUND(E133*U133,2)</f>
        <v>0</v>
      </c>
      <c r="W133" s="230"/>
      <c r="X133" s="230" t="s">
        <v>144</v>
      </c>
      <c r="Y133" s="230" t="s">
        <v>145</v>
      </c>
      <c r="Z133" s="210"/>
      <c r="AA133" s="210"/>
      <c r="AB133" s="210"/>
      <c r="AC133" s="210"/>
      <c r="AD133" s="210"/>
      <c r="AE133" s="210"/>
      <c r="AF133" s="210"/>
      <c r="AG133" s="210" t="s">
        <v>180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8">
        <v>113</v>
      </c>
      <c r="B134" s="249" t="s">
        <v>403</v>
      </c>
      <c r="C134" s="258" t="s">
        <v>404</v>
      </c>
      <c r="D134" s="250" t="s">
        <v>193</v>
      </c>
      <c r="E134" s="251">
        <v>3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15</v>
      </c>
      <c r="M134" s="253">
        <f>G134*(1+L134/100)</f>
        <v>0</v>
      </c>
      <c r="N134" s="251">
        <v>2.3000000000000001E-4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152</v>
      </c>
      <c r="T134" s="254" t="s">
        <v>153</v>
      </c>
      <c r="U134" s="230">
        <v>0</v>
      </c>
      <c r="V134" s="230">
        <f>ROUND(E134*U134,2)</f>
        <v>0</v>
      </c>
      <c r="W134" s="230"/>
      <c r="X134" s="230" t="s">
        <v>144</v>
      </c>
      <c r="Y134" s="230" t="s">
        <v>145</v>
      </c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114</v>
      </c>
      <c r="B135" s="249" t="s">
        <v>405</v>
      </c>
      <c r="C135" s="258" t="s">
        <v>406</v>
      </c>
      <c r="D135" s="250" t="s">
        <v>193</v>
      </c>
      <c r="E135" s="251">
        <v>4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15</v>
      </c>
      <c r="M135" s="253">
        <f>G135*(1+L135/100)</f>
        <v>0</v>
      </c>
      <c r="N135" s="251">
        <v>4.4000000000000002E-4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152</v>
      </c>
      <c r="T135" s="254" t="s">
        <v>153</v>
      </c>
      <c r="U135" s="230">
        <v>0</v>
      </c>
      <c r="V135" s="230">
        <f>ROUND(E135*U135,2)</f>
        <v>0</v>
      </c>
      <c r="W135" s="230"/>
      <c r="X135" s="230" t="s">
        <v>144</v>
      </c>
      <c r="Y135" s="230" t="s">
        <v>145</v>
      </c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8">
        <v>115</v>
      </c>
      <c r="B136" s="249" t="s">
        <v>407</v>
      </c>
      <c r="C136" s="258" t="s">
        <v>408</v>
      </c>
      <c r="D136" s="250" t="s">
        <v>193</v>
      </c>
      <c r="E136" s="251">
        <v>3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15</v>
      </c>
      <c r="M136" s="253">
        <f>G136*(1+L136/100)</f>
        <v>0</v>
      </c>
      <c r="N136" s="251">
        <v>1.8000000000000001E-4</v>
      </c>
      <c r="O136" s="251">
        <f>ROUND(E136*N136,2)</f>
        <v>0</v>
      </c>
      <c r="P136" s="251">
        <v>0</v>
      </c>
      <c r="Q136" s="251">
        <f>ROUND(E136*P136,2)</f>
        <v>0</v>
      </c>
      <c r="R136" s="253"/>
      <c r="S136" s="253" t="s">
        <v>152</v>
      </c>
      <c r="T136" s="254" t="s">
        <v>153</v>
      </c>
      <c r="U136" s="230">
        <v>0</v>
      </c>
      <c r="V136" s="230">
        <f>ROUND(E136*U136,2)</f>
        <v>0</v>
      </c>
      <c r="W136" s="230"/>
      <c r="X136" s="230" t="s">
        <v>144</v>
      </c>
      <c r="Y136" s="230" t="s">
        <v>145</v>
      </c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8">
        <v>116</v>
      </c>
      <c r="B137" s="249" t="s">
        <v>409</v>
      </c>
      <c r="C137" s="258" t="s">
        <v>410</v>
      </c>
      <c r="D137" s="250" t="s">
        <v>193</v>
      </c>
      <c r="E137" s="251">
        <v>1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15</v>
      </c>
      <c r="M137" s="253">
        <f>G137*(1+L137/100)</f>
        <v>0</v>
      </c>
      <c r="N137" s="251">
        <v>5.6999999999999998E-4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152</v>
      </c>
      <c r="T137" s="254" t="s">
        <v>153</v>
      </c>
      <c r="U137" s="230">
        <v>0</v>
      </c>
      <c r="V137" s="230">
        <f>ROUND(E137*U137,2)</f>
        <v>0</v>
      </c>
      <c r="W137" s="230"/>
      <c r="X137" s="230" t="s">
        <v>144</v>
      </c>
      <c r="Y137" s="230" t="s">
        <v>145</v>
      </c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8">
        <v>117</v>
      </c>
      <c r="B138" s="249" t="s">
        <v>411</v>
      </c>
      <c r="C138" s="258" t="s">
        <v>412</v>
      </c>
      <c r="D138" s="250" t="s">
        <v>193</v>
      </c>
      <c r="E138" s="251">
        <v>2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15</v>
      </c>
      <c r="M138" s="253">
        <f>G138*(1+L138/100)</f>
        <v>0</v>
      </c>
      <c r="N138" s="251">
        <v>3.4000000000000002E-4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152</v>
      </c>
      <c r="T138" s="254" t="s">
        <v>153</v>
      </c>
      <c r="U138" s="230">
        <v>0</v>
      </c>
      <c r="V138" s="230">
        <f>ROUND(E138*U138,2)</f>
        <v>0</v>
      </c>
      <c r="W138" s="230"/>
      <c r="X138" s="230" t="s">
        <v>144</v>
      </c>
      <c r="Y138" s="230" t="s">
        <v>145</v>
      </c>
      <c r="Z138" s="210"/>
      <c r="AA138" s="210"/>
      <c r="AB138" s="210"/>
      <c r="AC138" s="210"/>
      <c r="AD138" s="210"/>
      <c r="AE138" s="210"/>
      <c r="AF138" s="210"/>
      <c r="AG138" s="210" t="s">
        <v>180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8">
        <v>118</v>
      </c>
      <c r="B139" s="249" t="s">
        <v>413</v>
      </c>
      <c r="C139" s="258" t="s">
        <v>414</v>
      </c>
      <c r="D139" s="250" t="s">
        <v>193</v>
      </c>
      <c r="E139" s="251">
        <v>3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15</v>
      </c>
      <c r="M139" s="253">
        <f>G139*(1+L139/100)</f>
        <v>0</v>
      </c>
      <c r="N139" s="251">
        <v>5.0000000000000001E-4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152</v>
      </c>
      <c r="T139" s="254" t="s">
        <v>153</v>
      </c>
      <c r="U139" s="230">
        <v>0</v>
      </c>
      <c r="V139" s="230">
        <f>ROUND(E139*U139,2)</f>
        <v>0</v>
      </c>
      <c r="W139" s="230"/>
      <c r="X139" s="230" t="s">
        <v>144</v>
      </c>
      <c r="Y139" s="230" t="s">
        <v>145</v>
      </c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8">
        <v>119</v>
      </c>
      <c r="B140" s="249" t="s">
        <v>415</v>
      </c>
      <c r="C140" s="258" t="s">
        <v>416</v>
      </c>
      <c r="D140" s="250" t="s">
        <v>161</v>
      </c>
      <c r="E140" s="251">
        <v>7.0000000000000001E-3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15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/>
      <c r="S140" s="253" t="s">
        <v>152</v>
      </c>
      <c r="T140" s="254" t="s">
        <v>153</v>
      </c>
      <c r="U140" s="230">
        <v>0</v>
      </c>
      <c r="V140" s="230">
        <f>ROUND(E140*U140,2)</f>
        <v>0</v>
      </c>
      <c r="W140" s="230"/>
      <c r="X140" s="230" t="s">
        <v>144</v>
      </c>
      <c r="Y140" s="230" t="s">
        <v>145</v>
      </c>
      <c r="Z140" s="210"/>
      <c r="AA140" s="210"/>
      <c r="AB140" s="210"/>
      <c r="AC140" s="210"/>
      <c r="AD140" s="210"/>
      <c r="AE140" s="210"/>
      <c r="AF140" s="210"/>
      <c r="AG140" s="210" t="s">
        <v>180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4" t="s">
        <v>137</v>
      </c>
      <c r="B141" s="235" t="s">
        <v>102</v>
      </c>
      <c r="C141" s="255" t="s">
        <v>103</v>
      </c>
      <c r="D141" s="236"/>
      <c r="E141" s="237"/>
      <c r="F141" s="238"/>
      <c r="G141" s="238">
        <f>SUMIF(AG142:AG153,"&lt;&gt;NOR",G142:G153)</f>
        <v>0</v>
      </c>
      <c r="H141" s="238"/>
      <c r="I141" s="238">
        <f>SUM(I142:I153)</f>
        <v>0</v>
      </c>
      <c r="J141" s="238"/>
      <c r="K141" s="238">
        <f>SUM(K142:K153)</f>
        <v>0</v>
      </c>
      <c r="L141" s="238"/>
      <c r="M141" s="238">
        <f>SUM(M142:M153)</f>
        <v>0</v>
      </c>
      <c r="N141" s="237"/>
      <c r="O141" s="237">
        <f>SUM(O142:O153)</f>
        <v>3.92</v>
      </c>
      <c r="P141" s="237"/>
      <c r="Q141" s="237">
        <f>SUM(Q142:Q153)</f>
        <v>0</v>
      </c>
      <c r="R141" s="238"/>
      <c r="S141" s="238"/>
      <c r="T141" s="239"/>
      <c r="U141" s="233"/>
      <c r="V141" s="233">
        <f>SUM(V142:V153)</f>
        <v>34.629999999999995</v>
      </c>
      <c r="W141" s="233"/>
      <c r="X141" s="233"/>
      <c r="Y141" s="233"/>
      <c r="AG141" t="s">
        <v>138</v>
      </c>
    </row>
    <row r="142" spans="1:60" outlineLevel="1" x14ac:dyDescent="0.2">
      <c r="A142" s="241">
        <v>120</v>
      </c>
      <c r="B142" s="242" t="s">
        <v>417</v>
      </c>
      <c r="C142" s="256" t="s">
        <v>418</v>
      </c>
      <c r="D142" s="243" t="s">
        <v>419</v>
      </c>
      <c r="E142" s="244">
        <v>5.4603999999999999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15</v>
      </c>
      <c r="M142" s="246">
        <f>G142*(1+L142/100)</f>
        <v>0</v>
      </c>
      <c r="N142" s="244">
        <v>2.9499999999999999E-3</v>
      </c>
      <c r="O142" s="244">
        <f>ROUND(E142*N142,2)</f>
        <v>0.02</v>
      </c>
      <c r="P142" s="244">
        <v>0</v>
      </c>
      <c r="Q142" s="244">
        <f>ROUND(E142*P142,2)</f>
        <v>0</v>
      </c>
      <c r="R142" s="246"/>
      <c r="S142" s="246" t="s">
        <v>142</v>
      </c>
      <c r="T142" s="247" t="s">
        <v>143</v>
      </c>
      <c r="U142" s="230">
        <v>0</v>
      </c>
      <c r="V142" s="230">
        <f>ROUND(E142*U142,2)</f>
        <v>0</v>
      </c>
      <c r="W142" s="230"/>
      <c r="X142" s="230" t="s">
        <v>144</v>
      </c>
      <c r="Y142" s="230" t="s">
        <v>145</v>
      </c>
      <c r="Z142" s="210"/>
      <c r="AA142" s="210"/>
      <c r="AB142" s="210"/>
      <c r="AC142" s="210"/>
      <c r="AD142" s="210"/>
      <c r="AE142" s="210"/>
      <c r="AF142" s="210"/>
      <c r="AG142" s="210" t="s">
        <v>146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7" t="s">
        <v>503</v>
      </c>
      <c r="D143" s="231"/>
      <c r="E143" s="232">
        <v>0.82799999999999996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57" t="s">
        <v>504</v>
      </c>
      <c r="D144" s="231"/>
      <c r="E144" s="232">
        <v>4.6323999999999996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8">
        <v>121</v>
      </c>
      <c r="B145" s="249" t="s">
        <v>422</v>
      </c>
      <c r="C145" s="258" t="s">
        <v>423</v>
      </c>
      <c r="D145" s="250" t="s">
        <v>141</v>
      </c>
      <c r="E145" s="251">
        <v>171.57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15</v>
      </c>
      <c r="M145" s="253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3"/>
      <c r="S145" s="253" t="s">
        <v>142</v>
      </c>
      <c r="T145" s="254" t="s">
        <v>143</v>
      </c>
      <c r="U145" s="230">
        <v>0.16200000000000001</v>
      </c>
      <c r="V145" s="230">
        <f>ROUND(E145*U145,2)</f>
        <v>27.79</v>
      </c>
      <c r="W145" s="230"/>
      <c r="X145" s="230" t="s">
        <v>144</v>
      </c>
      <c r="Y145" s="230" t="s">
        <v>145</v>
      </c>
      <c r="Z145" s="210"/>
      <c r="AA145" s="210"/>
      <c r="AB145" s="210"/>
      <c r="AC145" s="210"/>
      <c r="AD145" s="210"/>
      <c r="AE145" s="210"/>
      <c r="AF145" s="210"/>
      <c r="AG145" s="210" t="s">
        <v>146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1">
        <v>122</v>
      </c>
      <c r="B146" s="242" t="s">
        <v>424</v>
      </c>
      <c r="C146" s="256" t="s">
        <v>425</v>
      </c>
      <c r="D146" s="243" t="s">
        <v>141</v>
      </c>
      <c r="E146" s="244">
        <v>470.51100000000002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15</v>
      </c>
      <c r="M146" s="246">
        <f>G146*(1+L146/100)</f>
        <v>0</v>
      </c>
      <c r="N146" s="244">
        <v>6.0000000000000002E-5</v>
      </c>
      <c r="O146" s="244">
        <f>ROUND(E146*N146,2)</f>
        <v>0.03</v>
      </c>
      <c r="P146" s="244">
        <v>0</v>
      </c>
      <c r="Q146" s="244">
        <f>ROUND(E146*P146,2)</f>
        <v>0</v>
      </c>
      <c r="R146" s="246"/>
      <c r="S146" s="246" t="s">
        <v>142</v>
      </c>
      <c r="T146" s="247" t="s">
        <v>143</v>
      </c>
      <c r="U146" s="230">
        <v>0</v>
      </c>
      <c r="V146" s="230">
        <f>ROUND(E146*U146,2)</f>
        <v>0</v>
      </c>
      <c r="W146" s="230"/>
      <c r="X146" s="230" t="s">
        <v>144</v>
      </c>
      <c r="Y146" s="230" t="s">
        <v>145</v>
      </c>
      <c r="Z146" s="210"/>
      <c r="AA146" s="210"/>
      <c r="AB146" s="210"/>
      <c r="AC146" s="210"/>
      <c r="AD146" s="210"/>
      <c r="AE146" s="210"/>
      <c r="AF146" s="210"/>
      <c r="AG146" s="210" t="s">
        <v>146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7" t="s">
        <v>505</v>
      </c>
      <c r="D147" s="231"/>
      <c r="E147" s="232">
        <v>394.61099999999999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7" t="s">
        <v>506</v>
      </c>
      <c r="D148" s="231"/>
      <c r="E148" s="232">
        <v>75.900000000000006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8">
        <v>123</v>
      </c>
      <c r="B149" s="249" t="s">
        <v>430</v>
      </c>
      <c r="C149" s="258" t="s">
        <v>431</v>
      </c>
      <c r="D149" s="250" t="s">
        <v>179</v>
      </c>
      <c r="E149" s="251">
        <v>345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15</v>
      </c>
      <c r="M149" s="253">
        <f>G149*(1+L149/100)</f>
        <v>0</v>
      </c>
      <c r="N149" s="251">
        <v>1.32E-3</v>
      </c>
      <c r="O149" s="251">
        <f>ROUND(E149*N149,2)</f>
        <v>0.46</v>
      </c>
      <c r="P149" s="251">
        <v>0</v>
      </c>
      <c r="Q149" s="251">
        <f>ROUND(E149*P149,2)</f>
        <v>0</v>
      </c>
      <c r="R149" s="253" t="s">
        <v>171</v>
      </c>
      <c r="S149" s="253" t="s">
        <v>142</v>
      </c>
      <c r="T149" s="254" t="s">
        <v>143</v>
      </c>
      <c r="U149" s="230">
        <v>0</v>
      </c>
      <c r="V149" s="230">
        <f>ROUND(E149*U149,2)</f>
        <v>0</v>
      </c>
      <c r="W149" s="230"/>
      <c r="X149" s="230" t="s">
        <v>172</v>
      </c>
      <c r="Y149" s="230" t="s">
        <v>145</v>
      </c>
      <c r="Z149" s="210"/>
      <c r="AA149" s="210"/>
      <c r="AB149" s="210"/>
      <c r="AC149" s="210"/>
      <c r="AD149" s="210"/>
      <c r="AE149" s="210"/>
      <c r="AF149" s="210"/>
      <c r="AG149" s="210" t="s">
        <v>173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8">
        <v>124</v>
      </c>
      <c r="B150" s="249" t="s">
        <v>428</v>
      </c>
      <c r="C150" s="258" t="s">
        <v>429</v>
      </c>
      <c r="D150" s="250" t="s">
        <v>141</v>
      </c>
      <c r="E150" s="251">
        <v>171.57</v>
      </c>
      <c r="F150" s="252"/>
      <c r="G150" s="253">
        <f>ROUND(E150*F150,2)</f>
        <v>0</v>
      </c>
      <c r="H150" s="252"/>
      <c r="I150" s="253">
        <f>ROUND(E150*H150,2)</f>
        <v>0</v>
      </c>
      <c r="J150" s="252"/>
      <c r="K150" s="253">
        <f>ROUND(E150*J150,2)</f>
        <v>0</v>
      </c>
      <c r="L150" s="253">
        <v>15</v>
      </c>
      <c r="M150" s="253">
        <f>G150*(1+L150/100)</f>
        <v>0</v>
      </c>
      <c r="N150" s="251">
        <v>5.0000000000000001E-3</v>
      </c>
      <c r="O150" s="251">
        <f>ROUND(E150*N150,2)</f>
        <v>0.86</v>
      </c>
      <c r="P150" s="251">
        <v>0</v>
      </c>
      <c r="Q150" s="251">
        <f>ROUND(E150*P150,2)</f>
        <v>0</v>
      </c>
      <c r="R150" s="253"/>
      <c r="S150" s="253" t="s">
        <v>152</v>
      </c>
      <c r="T150" s="254" t="s">
        <v>153</v>
      </c>
      <c r="U150" s="230">
        <v>0</v>
      </c>
      <c r="V150" s="230">
        <f>ROUND(E150*U150,2)</f>
        <v>0</v>
      </c>
      <c r="W150" s="230"/>
      <c r="X150" s="230" t="s">
        <v>144</v>
      </c>
      <c r="Y150" s="230" t="s">
        <v>145</v>
      </c>
      <c r="Z150" s="210"/>
      <c r="AA150" s="210"/>
      <c r="AB150" s="210"/>
      <c r="AC150" s="210"/>
      <c r="AD150" s="210"/>
      <c r="AE150" s="210"/>
      <c r="AF150" s="210"/>
      <c r="AG150" s="210" t="s">
        <v>146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1">
        <v>125</v>
      </c>
      <c r="B151" s="242" t="s">
        <v>432</v>
      </c>
      <c r="C151" s="256" t="s">
        <v>433</v>
      </c>
      <c r="D151" s="243" t="s">
        <v>419</v>
      </c>
      <c r="E151" s="244">
        <v>4.63239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15</v>
      </c>
      <c r="M151" s="246">
        <f>G151*(1+L151/100)</f>
        <v>0</v>
      </c>
      <c r="N151" s="244">
        <v>0.55000000000000004</v>
      </c>
      <c r="O151" s="244">
        <f>ROUND(E151*N151,2)</f>
        <v>2.5499999999999998</v>
      </c>
      <c r="P151" s="244">
        <v>0</v>
      </c>
      <c r="Q151" s="244">
        <f>ROUND(E151*P151,2)</f>
        <v>0</v>
      </c>
      <c r="R151" s="246" t="s">
        <v>171</v>
      </c>
      <c r="S151" s="246" t="s">
        <v>142</v>
      </c>
      <c r="T151" s="247" t="s">
        <v>143</v>
      </c>
      <c r="U151" s="230">
        <v>0</v>
      </c>
      <c r="V151" s="230">
        <f>ROUND(E151*U151,2)</f>
        <v>0</v>
      </c>
      <c r="W151" s="230"/>
      <c r="X151" s="230" t="s">
        <v>172</v>
      </c>
      <c r="Y151" s="230" t="s">
        <v>145</v>
      </c>
      <c r="Z151" s="210"/>
      <c r="AA151" s="210"/>
      <c r="AB151" s="210"/>
      <c r="AC151" s="210"/>
      <c r="AD151" s="210"/>
      <c r="AE151" s="210"/>
      <c r="AF151" s="210"/>
      <c r="AG151" s="210" t="s">
        <v>173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57" t="s">
        <v>507</v>
      </c>
      <c r="D152" s="231"/>
      <c r="E152" s="232">
        <v>4.63239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48">
        <v>126</v>
      </c>
      <c r="B153" s="249" t="s">
        <v>435</v>
      </c>
      <c r="C153" s="258" t="s">
        <v>436</v>
      </c>
      <c r="D153" s="250" t="s">
        <v>161</v>
      </c>
      <c r="E153" s="251">
        <v>3.9054000000000002</v>
      </c>
      <c r="F153" s="252"/>
      <c r="G153" s="253">
        <f>ROUND(E153*F153,2)</f>
        <v>0</v>
      </c>
      <c r="H153" s="252"/>
      <c r="I153" s="253">
        <f>ROUND(E153*H153,2)</f>
        <v>0</v>
      </c>
      <c r="J153" s="252"/>
      <c r="K153" s="253">
        <f>ROUND(E153*J153,2)</f>
        <v>0</v>
      </c>
      <c r="L153" s="253">
        <v>15</v>
      </c>
      <c r="M153" s="253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3"/>
      <c r="S153" s="253" t="s">
        <v>142</v>
      </c>
      <c r="T153" s="254" t="s">
        <v>143</v>
      </c>
      <c r="U153" s="230">
        <v>1.7509999999999999</v>
      </c>
      <c r="V153" s="230">
        <f>ROUND(E153*U153,2)</f>
        <v>6.84</v>
      </c>
      <c r="W153" s="230"/>
      <c r="X153" s="230" t="s">
        <v>162</v>
      </c>
      <c r="Y153" s="230" t="s">
        <v>145</v>
      </c>
      <c r="Z153" s="210"/>
      <c r="AA153" s="210"/>
      <c r="AB153" s="210"/>
      <c r="AC153" s="210"/>
      <c r="AD153" s="210"/>
      <c r="AE153" s="210"/>
      <c r="AF153" s="210"/>
      <c r="AG153" s="210" t="s">
        <v>163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34" t="s">
        <v>137</v>
      </c>
      <c r="B154" s="235" t="s">
        <v>104</v>
      </c>
      <c r="C154" s="255" t="s">
        <v>105</v>
      </c>
      <c r="D154" s="236"/>
      <c r="E154" s="237"/>
      <c r="F154" s="238"/>
      <c r="G154" s="238">
        <f>SUMIF(AG155:AG163,"&lt;&gt;NOR",G155:G163)</f>
        <v>0</v>
      </c>
      <c r="H154" s="238"/>
      <c r="I154" s="238">
        <f>SUM(I155:I163)</f>
        <v>0</v>
      </c>
      <c r="J154" s="238"/>
      <c r="K154" s="238">
        <f>SUM(K155:K163)</f>
        <v>0</v>
      </c>
      <c r="L154" s="238"/>
      <c r="M154" s="238">
        <f>SUM(M155:M163)</f>
        <v>0</v>
      </c>
      <c r="N154" s="237"/>
      <c r="O154" s="237">
        <f>SUM(O155:O163)</f>
        <v>0</v>
      </c>
      <c r="P154" s="237"/>
      <c r="Q154" s="237">
        <f>SUM(Q155:Q163)</f>
        <v>0</v>
      </c>
      <c r="R154" s="238"/>
      <c r="S154" s="238"/>
      <c r="T154" s="239"/>
      <c r="U154" s="233"/>
      <c r="V154" s="233">
        <f>SUM(V155:V163)</f>
        <v>0</v>
      </c>
      <c r="W154" s="233"/>
      <c r="X154" s="233"/>
      <c r="Y154" s="233"/>
      <c r="AG154" t="s">
        <v>138</v>
      </c>
    </row>
    <row r="155" spans="1:60" outlineLevel="1" x14ac:dyDescent="0.2">
      <c r="A155" s="248">
        <v>127</v>
      </c>
      <c r="B155" s="249" t="s">
        <v>437</v>
      </c>
      <c r="C155" s="258" t="s">
        <v>438</v>
      </c>
      <c r="D155" s="250" t="s">
        <v>439</v>
      </c>
      <c r="E155" s="251">
        <v>8</v>
      </c>
      <c r="F155" s="252"/>
      <c r="G155" s="253">
        <f>ROUND(E155*F155,2)</f>
        <v>0</v>
      </c>
      <c r="H155" s="252"/>
      <c r="I155" s="253">
        <f>ROUND(E155*H155,2)</f>
        <v>0</v>
      </c>
      <c r="J155" s="252"/>
      <c r="K155" s="253">
        <f>ROUND(E155*J155,2)</f>
        <v>0</v>
      </c>
      <c r="L155" s="253">
        <v>15</v>
      </c>
      <c r="M155" s="253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3"/>
      <c r="S155" s="253" t="s">
        <v>152</v>
      </c>
      <c r="T155" s="254" t="s">
        <v>153</v>
      </c>
      <c r="U155" s="230">
        <v>0</v>
      </c>
      <c r="V155" s="230">
        <f>ROUND(E155*U155,2)</f>
        <v>0</v>
      </c>
      <c r="W155" s="230"/>
      <c r="X155" s="230" t="s">
        <v>144</v>
      </c>
      <c r="Y155" s="230" t="s">
        <v>145</v>
      </c>
      <c r="Z155" s="210"/>
      <c r="AA155" s="210"/>
      <c r="AB155" s="210"/>
      <c r="AC155" s="210"/>
      <c r="AD155" s="210"/>
      <c r="AE155" s="210"/>
      <c r="AF155" s="210"/>
      <c r="AG155" s="210" t="s">
        <v>180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8">
        <v>128</v>
      </c>
      <c r="B156" s="249" t="s">
        <v>440</v>
      </c>
      <c r="C156" s="258" t="s">
        <v>320</v>
      </c>
      <c r="D156" s="250" t="s">
        <v>439</v>
      </c>
      <c r="E156" s="251">
        <v>4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15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152</v>
      </c>
      <c r="T156" s="254" t="s">
        <v>153</v>
      </c>
      <c r="U156" s="230">
        <v>0</v>
      </c>
      <c r="V156" s="230">
        <f>ROUND(E156*U156,2)</f>
        <v>0</v>
      </c>
      <c r="W156" s="230"/>
      <c r="X156" s="230" t="s">
        <v>144</v>
      </c>
      <c r="Y156" s="230" t="s">
        <v>145</v>
      </c>
      <c r="Z156" s="210"/>
      <c r="AA156" s="210"/>
      <c r="AB156" s="210"/>
      <c r="AC156" s="210"/>
      <c r="AD156" s="210"/>
      <c r="AE156" s="210"/>
      <c r="AF156" s="210"/>
      <c r="AG156" s="210" t="s">
        <v>180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8">
        <v>129</v>
      </c>
      <c r="B157" s="249" t="s">
        <v>441</v>
      </c>
      <c r="C157" s="258" t="s">
        <v>442</v>
      </c>
      <c r="D157" s="250" t="s">
        <v>193</v>
      </c>
      <c r="E157" s="251">
        <v>1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15</v>
      </c>
      <c r="M157" s="253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3"/>
      <c r="S157" s="253" t="s">
        <v>152</v>
      </c>
      <c r="T157" s="254" t="s">
        <v>153</v>
      </c>
      <c r="U157" s="230">
        <v>0</v>
      </c>
      <c r="V157" s="230">
        <f>ROUND(E157*U157,2)</f>
        <v>0</v>
      </c>
      <c r="W157" s="230"/>
      <c r="X157" s="230" t="s">
        <v>172</v>
      </c>
      <c r="Y157" s="230" t="s">
        <v>145</v>
      </c>
      <c r="Z157" s="210"/>
      <c r="AA157" s="210"/>
      <c r="AB157" s="210"/>
      <c r="AC157" s="210"/>
      <c r="AD157" s="210"/>
      <c r="AE157" s="210"/>
      <c r="AF157" s="210"/>
      <c r="AG157" s="210" t="s">
        <v>443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8">
        <v>130</v>
      </c>
      <c r="B158" s="249" t="s">
        <v>444</v>
      </c>
      <c r="C158" s="258" t="s">
        <v>445</v>
      </c>
      <c r="D158" s="250" t="s">
        <v>193</v>
      </c>
      <c r="E158" s="251">
        <v>1</v>
      </c>
      <c r="F158" s="252"/>
      <c r="G158" s="253">
        <f>ROUND(E158*F158,2)</f>
        <v>0</v>
      </c>
      <c r="H158" s="252"/>
      <c r="I158" s="253">
        <f>ROUND(E158*H158,2)</f>
        <v>0</v>
      </c>
      <c r="J158" s="252"/>
      <c r="K158" s="253">
        <f>ROUND(E158*J158,2)</f>
        <v>0</v>
      </c>
      <c r="L158" s="253">
        <v>15</v>
      </c>
      <c r="M158" s="253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3"/>
      <c r="S158" s="253" t="s">
        <v>152</v>
      </c>
      <c r="T158" s="254" t="s">
        <v>153</v>
      </c>
      <c r="U158" s="230">
        <v>0</v>
      </c>
      <c r="V158" s="230">
        <f>ROUND(E158*U158,2)</f>
        <v>0</v>
      </c>
      <c r="W158" s="230"/>
      <c r="X158" s="230" t="s">
        <v>172</v>
      </c>
      <c r="Y158" s="230" t="s">
        <v>145</v>
      </c>
      <c r="Z158" s="210"/>
      <c r="AA158" s="210"/>
      <c r="AB158" s="210"/>
      <c r="AC158" s="210"/>
      <c r="AD158" s="210"/>
      <c r="AE158" s="210"/>
      <c r="AF158" s="210"/>
      <c r="AG158" s="210" t="s">
        <v>443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8">
        <v>131</v>
      </c>
      <c r="B159" s="249" t="s">
        <v>446</v>
      </c>
      <c r="C159" s="258" t="s">
        <v>447</v>
      </c>
      <c r="D159" s="250" t="s">
        <v>193</v>
      </c>
      <c r="E159" s="251">
        <v>1</v>
      </c>
      <c r="F159" s="252"/>
      <c r="G159" s="253">
        <f>ROUND(E159*F159,2)</f>
        <v>0</v>
      </c>
      <c r="H159" s="252"/>
      <c r="I159" s="253">
        <f>ROUND(E159*H159,2)</f>
        <v>0</v>
      </c>
      <c r="J159" s="252"/>
      <c r="K159" s="253">
        <f>ROUND(E159*J159,2)</f>
        <v>0</v>
      </c>
      <c r="L159" s="253">
        <v>15</v>
      </c>
      <c r="M159" s="253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3"/>
      <c r="S159" s="253" t="s">
        <v>152</v>
      </c>
      <c r="T159" s="254" t="s">
        <v>153</v>
      </c>
      <c r="U159" s="230">
        <v>0</v>
      </c>
      <c r="V159" s="230">
        <f>ROUND(E159*U159,2)</f>
        <v>0</v>
      </c>
      <c r="W159" s="230"/>
      <c r="X159" s="230" t="s">
        <v>172</v>
      </c>
      <c r="Y159" s="230" t="s">
        <v>145</v>
      </c>
      <c r="Z159" s="210"/>
      <c r="AA159" s="210"/>
      <c r="AB159" s="210"/>
      <c r="AC159" s="210"/>
      <c r="AD159" s="210"/>
      <c r="AE159" s="210"/>
      <c r="AF159" s="210"/>
      <c r="AG159" s="210" t="s">
        <v>443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8">
        <v>132</v>
      </c>
      <c r="B160" s="249" t="s">
        <v>448</v>
      </c>
      <c r="C160" s="258" t="s">
        <v>317</v>
      </c>
      <c r="D160" s="250" t="s">
        <v>193</v>
      </c>
      <c r="E160" s="251">
        <v>1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15</v>
      </c>
      <c r="M160" s="253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152</v>
      </c>
      <c r="T160" s="254" t="s">
        <v>153</v>
      </c>
      <c r="U160" s="230">
        <v>0</v>
      </c>
      <c r="V160" s="230">
        <f>ROUND(E160*U160,2)</f>
        <v>0</v>
      </c>
      <c r="W160" s="230"/>
      <c r="X160" s="230" t="s">
        <v>172</v>
      </c>
      <c r="Y160" s="230" t="s">
        <v>145</v>
      </c>
      <c r="Z160" s="210"/>
      <c r="AA160" s="210"/>
      <c r="AB160" s="210"/>
      <c r="AC160" s="210"/>
      <c r="AD160" s="210"/>
      <c r="AE160" s="210"/>
      <c r="AF160" s="210"/>
      <c r="AG160" s="210" t="s">
        <v>443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8">
        <v>133</v>
      </c>
      <c r="B161" s="249" t="s">
        <v>449</v>
      </c>
      <c r="C161" s="258" t="s">
        <v>450</v>
      </c>
      <c r="D161" s="250" t="s">
        <v>151</v>
      </c>
      <c r="E161" s="251">
        <v>1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15</v>
      </c>
      <c r="M161" s="253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3"/>
      <c r="S161" s="253" t="s">
        <v>152</v>
      </c>
      <c r="T161" s="254" t="s">
        <v>153</v>
      </c>
      <c r="U161" s="230">
        <v>0</v>
      </c>
      <c r="V161" s="230">
        <f>ROUND(E161*U161,2)</f>
        <v>0</v>
      </c>
      <c r="W161" s="230"/>
      <c r="X161" s="230" t="s">
        <v>172</v>
      </c>
      <c r="Y161" s="230" t="s">
        <v>145</v>
      </c>
      <c r="Z161" s="210"/>
      <c r="AA161" s="210"/>
      <c r="AB161" s="210"/>
      <c r="AC161" s="210"/>
      <c r="AD161" s="210"/>
      <c r="AE161" s="210"/>
      <c r="AF161" s="210"/>
      <c r="AG161" s="210" t="s">
        <v>443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8">
        <v>134</v>
      </c>
      <c r="B162" s="249" t="s">
        <v>451</v>
      </c>
      <c r="C162" s="258" t="s">
        <v>452</v>
      </c>
      <c r="D162" s="250" t="s">
        <v>193</v>
      </c>
      <c r="E162" s="251">
        <v>1</v>
      </c>
      <c r="F162" s="252"/>
      <c r="G162" s="253">
        <f>ROUND(E162*F162,2)</f>
        <v>0</v>
      </c>
      <c r="H162" s="252"/>
      <c r="I162" s="253">
        <f>ROUND(E162*H162,2)</f>
        <v>0</v>
      </c>
      <c r="J162" s="252"/>
      <c r="K162" s="253">
        <f>ROUND(E162*J162,2)</f>
        <v>0</v>
      </c>
      <c r="L162" s="253">
        <v>15</v>
      </c>
      <c r="M162" s="253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3"/>
      <c r="S162" s="253" t="s">
        <v>152</v>
      </c>
      <c r="T162" s="254" t="s">
        <v>153</v>
      </c>
      <c r="U162" s="230">
        <v>0</v>
      </c>
      <c r="V162" s="230">
        <f>ROUND(E162*U162,2)</f>
        <v>0</v>
      </c>
      <c r="W162" s="230"/>
      <c r="X162" s="230" t="s">
        <v>172</v>
      </c>
      <c r="Y162" s="230" t="s">
        <v>145</v>
      </c>
      <c r="Z162" s="210"/>
      <c r="AA162" s="210"/>
      <c r="AB162" s="210"/>
      <c r="AC162" s="210"/>
      <c r="AD162" s="210"/>
      <c r="AE162" s="210"/>
      <c r="AF162" s="210"/>
      <c r="AG162" s="210" t="s">
        <v>443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8">
        <v>135</v>
      </c>
      <c r="B163" s="249" t="s">
        <v>453</v>
      </c>
      <c r="C163" s="258" t="s">
        <v>454</v>
      </c>
      <c r="D163" s="250" t="s">
        <v>193</v>
      </c>
      <c r="E163" s="251">
        <v>1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15</v>
      </c>
      <c r="M163" s="253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152</v>
      </c>
      <c r="T163" s="254" t="s">
        <v>153</v>
      </c>
      <c r="U163" s="230">
        <v>0</v>
      </c>
      <c r="V163" s="230">
        <f>ROUND(E163*U163,2)</f>
        <v>0</v>
      </c>
      <c r="W163" s="230"/>
      <c r="X163" s="230" t="s">
        <v>172</v>
      </c>
      <c r="Y163" s="230" t="s">
        <v>145</v>
      </c>
      <c r="Z163" s="210"/>
      <c r="AA163" s="210"/>
      <c r="AB163" s="210"/>
      <c r="AC163" s="210"/>
      <c r="AD163" s="210"/>
      <c r="AE163" s="210"/>
      <c r="AF163" s="210"/>
      <c r="AG163" s="210" t="s">
        <v>443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34" t="s">
        <v>137</v>
      </c>
      <c r="B164" s="235" t="s">
        <v>106</v>
      </c>
      <c r="C164" s="255" t="s">
        <v>107</v>
      </c>
      <c r="D164" s="236"/>
      <c r="E164" s="237"/>
      <c r="F164" s="238"/>
      <c r="G164" s="238">
        <f>SUMIF(AG165:AG171,"&lt;&gt;NOR",G165:G171)</f>
        <v>0</v>
      </c>
      <c r="H164" s="238"/>
      <c r="I164" s="238">
        <f>SUM(I165:I171)</f>
        <v>0</v>
      </c>
      <c r="J164" s="238"/>
      <c r="K164" s="238">
        <f>SUM(K165:K171)</f>
        <v>0</v>
      </c>
      <c r="L164" s="238"/>
      <c r="M164" s="238">
        <f>SUM(M165:M171)</f>
        <v>0</v>
      </c>
      <c r="N164" s="237"/>
      <c r="O164" s="237">
        <f>SUM(O165:O171)</f>
        <v>0</v>
      </c>
      <c r="P164" s="237"/>
      <c r="Q164" s="237">
        <f>SUM(Q165:Q171)</f>
        <v>0</v>
      </c>
      <c r="R164" s="238"/>
      <c r="S164" s="238"/>
      <c r="T164" s="239"/>
      <c r="U164" s="233"/>
      <c r="V164" s="233">
        <f>SUM(V165:V171)</f>
        <v>5.82</v>
      </c>
      <c r="W164" s="233"/>
      <c r="X164" s="233"/>
      <c r="Y164" s="233"/>
      <c r="AG164" t="s">
        <v>138</v>
      </c>
    </row>
    <row r="165" spans="1:60" outlineLevel="1" x14ac:dyDescent="0.2">
      <c r="A165" s="248">
        <v>136</v>
      </c>
      <c r="B165" s="249" t="s">
        <v>465</v>
      </c>
      <c r="C165" s="258" t="s">
        <v>466</v>
      </c>
      <c r="D165" s="250" t="s">
        <v>161</v>
      </c>
      <c r="E165" s="251">
        <v>1.8356600000000001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15</v>
      </c>
      <c r="M165" s="253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3"/>
      <c r="S165" s="253" t="s">
        <v>142</v>
      </c>
      <c r="T165" s="254" t="s">
        <v>143</v>
      </c>
      <c r="U165" s="230">
        <v>4.2000000000000003E-2</v>
      </c>
      <c r="V165" s="230">
        <f>ROUND(E165*U165,2)</f>
        <v>0.08</v>
      </c>
      <c r="W165" s="230"/>
      <c r="X165" s="230" t="s">
        <v>457</v>
      </c>
      <c r="Y165" s="230" t="s">
        <v>145</v>
      </c>
      <c r="Z165" s="210"/>
      <c r="AA165" s="210"/>
      <c r="AB165" s="210"/>
      <c r="AC165" s="210"/>
      <c r="AD165" s="210"/>
      <c r="AE165" s="210"/>
      <c r="AF165" s="210"/>
      <c r="AG165" s="210" t="s">
        <v>458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8">
        <v>137</v>
      </c>
      <c r="B166" s="249" t="s">
        <v>467</v>
      </c>
      <c r="C166" s="258" t="s">
        <v>468</v>
      </c>
      <c r="D166" s="250" t="s">
        <v>161</v>
      </c>
      <c r="E166" s="251">
        <v>9.1783000000000001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15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142</v>
      </c>
      <c r="T166" s="254" t="s">
        <v>143</v>
      </c>
      <c r="U166" s="230">
        <v>0</v>
      </c>
      <c r="V166" s="230">
        <f>ROUND(E166*U166,2)</f>
        <v>0</v>
      </c>
      <c r="W166" s="230"/>
      <c r="X166" s="230" t="s">
        <v>457</v>
      </c>
      <c r="Y166" s="230" t="s">
        <v>145</v>
      </c>
      <c r="Z166" s="210"/>
      <c r="AA166" s="210"/>
      <c r="AB166" s="210"/>
      <c r="AC166" s="210"/>
      <c r="AD166" s="210"/>
      <c r="AE166" s="210"/>
      <c r="AF166" s="210"/>
      <c r="AG166" s="210" t="s">
        <v>458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8">
        <v>138</v>
      </c>
      <c r="B167" s="249" t="s">
        <v>461</v>
      </c>
      <c r="C167" s="258" t="s">
        <v>462</v>
      </c>
      <c r="D167" s="250" t="s">
        <v>161</v>
      </c>
      <c r="E167" s="251">
        <v>1.8356600000000001</v>
      </c>
      <c r="F167" s="252"/>
      <c r="G167" s="253">
        <f>ROUND(E167*F167,2)</f>
        <v>0</v>
      </c>
      <c r="H167" s="252"/>
      <c r="I167" s="253">
        <f>ROUND(E167*H167,2)</f>
        <v>0</v>
      </c>
      <c r="J167" s="252"/>
      <c r="K167" s="253">
        <f>ROUND(E167*J167,2)</f>
        <v>0</v>
      </c>
      <c r="L167" s="253">
        <v>15</v>
      </c>
      <c r="M167" s="253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3"/>
      <c r="S167" s="253" t="s">
        <v>142</v>
      </c>
      <c r="T167" s="254" t="s">
        <v>143</v>
      </c>
      <c r="U167" s="230">
        <v>0.94199999999999995</v>
      </c>
      <c r="V167" s="230">
        <f>ROUND(E167*U167,2)</f>
        <v>1.73</v>
      </c>
      <c r="W167" s="230"/>
      <c r="X167" s="230" t="s">
        <v>457</v>
      </c>
      <c r="Y167" s="230" t="s">
        <v>145</v>
      </c>
      <c r="Z167" s="210"/>
      <c r="AA167" s="210"/>
      <c r="AB167" s="210"/>
      <c r="AC167" s="210"/>
      <c r="AD167" s="210"/>
      <c r="AE167" s="210"/>
      <c r="AF167" s="210"/>
      <c r="AG167" s="210" t="s">
        <v>458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8">
        <v>139</v>
      </c>
      <c r="B168" s="249" t="s">
        <v>463</v>
      </c>
      <c r="C168" s="258" t="s">
        <v>464</v>
      </c>
      <c r="D168" s="250" t="s">
        <v>161</v>
      </c>
      <c r="E168" s="251">
        <v>1.8356600000000001</v>
      </c>
      <c r="F168" s="252"/>
      <c r="G168" s="253">
        <f>ROUND(E168*F168,2)</f>
        <v>0</v>
      </c>
      <c r="H168" s="252"/>
      <c r="I168" s="253">
        <f>ROUND(E168*H168,2)</f>
        <v>0</v>
      </c>
      <c r="J168" s="252"/>
      <c r="K168" s="253">
        <f>ROUND(E168*J168,2)</f>
        <v>0</v>
      </c>
      <c r="L168" s="253">
        <v>15</v>
      </c>
      <c r="M168" s="253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3"/>
      <c r="S168" s="253" t="s">
        <v>142</v>
      </c>
      <c r="T168" s="254" t="s">
        <v>143</v>
      </c>
      <c r="U168" s="230">
        <v>0.105</v>
      </c>
      <c r="V168" s="230">
        <f>ROUND(E168*U168,2)</f>
        <v>0.19</v>
      </c>
      <c r="W168" s="230"/>
      <c r="X168" s="230" t="s">
        <v>457</v>
      </c>
      <c r="Y168" s="230" t="s">
        <v>145</v>
      </c>
      <c r="Z168" s="210"/>
      <c r="AA168" s="210"/>
      <c r="AB168" s="210"/>
      <c r="AC168" s="210"/>
      <c r="AD168" s="210"/>
      <c r="AE168" s="210"/>
      <c r="AF168" s="210"/>
      <c r="AG168" s="210" t="s">
        <v>458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8">
        <v>140</v>
      </c>
      <c r="B169" s="249" t="s">
        <v>459</v>
      </c>
      <c r="C169" s="258" t="s">
        <v>460</v>
      </c>
      <c r="D169" s="250" t="s">
        <v>161</v>
      </c>
      <c r="E169" s="251">
        <v>1.8356600000000001</v>
      </c>
      <c r="F169" s="252"/>
      <c r="G169" s="253">
        <f>ROUND(E169*F169,2)</f>
        <v>0</v>
      </c>
      <c r="H169" s="252"/>
      <c r="I169" s="253">
        <f>ROUND(E169*H169,2)</f>
        <v>0</v>
      </c>
      <c r="J169" s="252"/>
      <c r="K169" s="253">
        <f>ROUND(E169*J169,2)</f>
        <v>0</v>
      </c>
      <c r="L169" s="253">
        <v>15</v>
      </c>
      <c r="M169" s="253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3"/>
      <c r="S169" s="253" t="s">
        <v>142</v>
      </c>
      <c r="T169" s="254" t="s">
        <v>143</v>
      </c>
      <c r="U169" s="230">
        <v>1.8160000000000001</v>
      </c>
      <c r="V169" s="230">
        <f>ROUND(E169*U169,2)</f>
        <v>3.33</v>
      </c>
      <c r="W169" s="230"/>
      <c r="X169" s="230" t="s">
        <v>457</v>
      </c>
      <c r="Y169" s="230" t="s">
        <v>145</v>
      </c>
      <c r="Z169" s="210"/>
      <c r="AA169" s="210"/>
      <c r="AB169" s="210"/>
      <c r="AC169" s="210"/>
      <c r="AD169" s="210"/>
      <c r="AE169" s="210"/>
      <c r="AF169" s="210"/>
      <c r="AG169" s="210" t="s">
        <v>458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8">
        <v>141</v>
      </c>
      <c r="B170" s="249" t="s">
        <v>455</v>
      </c>
      <c r="C170" s="258" t="s">
        <v>456</v>
      </c>
      <c r="D170" s="250" t="s">
        <v>161</v>
      </c>
      <c r="E170" s="251">
        <v>1.8356600000000001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15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3"/>
      <c r="S170" s="253" t="s">
        <v>142</v>
      </c>
      <c r="T170" s="254" t="s">
        <v>143</v>
      </c>
      <c r="U170" s="230">
        <v>0.26500000000000001</v>
      </c>
      <c r="V170" s="230">
        <f>ROUND(E170*U170,2)</f>
        <v>0.49</v>
      </c>
      <c r="W170" s="230"/>
      <c r="X170" s="230" t="s">
        <v>457</v>
      </c>
      <c r="Y170" s="230" t="s">
        <v>145</v>
      </c>
      <c r="Z170" s="210"/>
      <c r="AA170" s="210"/>
      <c r="AB170" s="210"/>
      <c r="AC170" s="210"/>
      <c r="AD170" s="210"/>
      <c r="AE170" s="210"/>
      <c r="AF170" s="210"/>
      <c r="AG170" s="210" t="s">
        <v>458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8">
        <v>142</v>
      </c>
      <c r="B171" s="249" t="s">
        <v>469</v>
      </c>
      <c r="C171" s="258" t="s">
        <v>470</v>
      </c>
      <c r="D171" s="250" t="s">
        <v>161</v>
      </c>
      <c r="E171" s="251">
        <v>1.8356600000000001</v>
      </c>
      <c r="F171" s="252"/>
      <c r="G171" s="253">
        <f>ROUND(E171*F171,2)</f>
        <v>0</v>
      </c>
      <c r="H171" s="252"/>
      <c r="I171" s="253">
        <f>ROUND(E171*H171,2)</f>
        <v>0</v>
      </c>
      <c r="J171" s="252"/>
      <c r="K171" s="253">
        <f>ROUND(E171*J171,2)</f>
        <v>0</v>
      </c>
      <c r="L171" s="253">
        <v>15</v>
      </c>
      <c r="M171" s="253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3"/>
      <c r="S171" s="253" t="s">
        <v>142</v>
      </c>
      <c r="T171" s="254" t="s">
        <v>143</v>
      </c>
      <c r="U171" s="230">
        <v>0</v>
      </c>
      <c r="V171" s="230">
        <f>ROUND(E171*U171,2)</f>
        <v>0</v>
      </c>
      <c r="W171" s="230"/>
      <c r="X171" s="230" t="s">
        <v>457</v>
      </c>
      <c r="Y171" s="230" t="s">
        <v>145</v>
      </c>
      <c r="Z171" s="210"/>
      <c r="AA171" s="210"/>
      <c r="AB171" s="210"/>
      <c r="AC171" s="210"/>
      <c r="AD171" s="210"/>
      <c r="AE171" s="210"/>
      <c r="AF171" s="210"/>
      <c r="AG171" s="210" t="s">
        <v>458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4" t="s">
        <v>137</v>
      </c>
      <c r="B172" s="235" t="s">
        <v>109</v>
      </c>
      <c r="C172" s="255" t="s">
        <v>29</v>
      </c>
      <c r="D172" s="236"/>
      <c r="E172" s="237"/>
      <c r="F172" s="238"/>
      <c r="G172" s="238">
        <f>SUMIF(AG173:AG175,"&lt;&gt;NOR",G173:G175)</f>
        <v>0</v>
      </c>
      <c r="H172" s="238"/>
      <c r="I172" s="238">
        <f>SUM(I173:I175)</f>
        <v>0</v>
      </c>
      <c r="J172" s="238"/>
      <c r="K172" s="238">
        <f>SUM(K173:K175)</f>
        <v>0</v>
      </c>
      <c r="L172" s="238"/>
      <c r="M172" s="238">
        <f>SUM(M173:M175)</f>
        <v>0</v>
      </c>
      <c r="N172" s="237"/>
      <c r="O172" s="237">
        <f>SUM(O173:O175)</f>
        <v>0</v>
      </c>
      <c r="P172" s="237"/>
      <c r="Q172" s="237">
        <f>SUM(Q173:Q175)</f>
        <v>0</v>
      </c>
      <c r="R172" s="238"/>
      <c r="S172" s="238"/>
      <c r="T172" s="239"/>
      <c r="U172" s="233"/>
      <c r="V172" s="233">
        <f>SUM(V173:V175)</f>
        <v>0</v>
      </c>
      <c r="W172" s="233"/>
      <c r="X172" s="233"/>
      <c r="Y172" s="233"/>
      <c r="AG172" t="s">
        <v>138</v>
      </c>
    </row>
    <row r="173" spans="1:60" outlineLevel="1" x14ac:dyDescent="0.2">
      <c r="A173" s="248">
        <v>143</v>
      </c>
      <c r="B173" s="249" t="s">
        <v>476</v>
      </c>
      <c r="C173" s="258" t="s">
        <v>477</v>
      </c>
      <c r="D173" s="250" t="s">
        <v>473</v>
      </c>
      <c r="E173" s="251">
        <v>1</v>
      </c>
      <c r="F173" s="252"/>
      <c r="G173" s="253">
        <f>ROUND(E173*F173,2)</f>
        <v>0</v>
      </c>
      <c r="H173" s="252"/>
      <c r="I173" s="253">
        <f>ROUND(E173*H173,2)</f>
        <v>0</v>
      </c>
      <c r="J173" s="252"/>
      <c r="K173" s="253">
        <f>ROUND(E173*J173,2)</f>
        <v>0</v>
      </c>
      <c r="L173" s="253">
        <v>15</v>
      </c>
      <c r="M173" s="253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3"/>
      <c r="S173" s="253" t="s">
        <v>142</v>
      </c>
      <c r="T173" s="254" t="s">
        <v>153</v>
      </c>
      <c r="U173" s="230">
        <v>0</v>
      </c>
      <c r="V173" s="230">
        <f>ROUND(E173*U173,2)</f>
        <v>0</v>
      </c>
      <c r="W173" s="230"/>
      <c r="X173" s="230" t="s">
        <v>474</v>
      </c>
      <c r="Y173" s="230" t="s">
        <v>145</v>
      </c>
      <c r="Z173" s="210"/>
      <c r="AA173" s="210"/>
      <c r="AB173" s="210"/>
      <c r="AC173" s="210"/>
      <c r="AD173" s="210"/>
      <c r="AE173" s="210"/>
      <c r="AF173" s="210"/>
      <c r="AG173" s="210" t="s">
        <v>475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8">
        <v>144</v>
      </c>
      <c r="B174" s="249" t="s">
        <v>478</v>
      </c>
      <c r="C174" s="258" t="s">
        <v>447</v>
      </c>
      <c r="D174" s="250" t="s">
        <v>473</v>
      </c>
      <c r="E174" s="251">
        <v>1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15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3"/>
      <c r="S174" s="253" t="s">
        <v>142</v>
      </c>
      <c r="T174" s="254" t="s">
        <v>153</v>
      </c>
      <c r="U174" s="230">
        <v>0</v>
      </c>
      <c r="V174" s="230">
        <f>ROUND(E174*U174,2)</f>
        <v>0</v>
      </c>
      <c r="W174" s="230"/>
      <c r="X174" s="230" t="s">
        <v>474</v>
      </c>
      <c r="Y174" s="230" t="s">
        <v>145</v>
      </c>
      <c r="Z174" s="210"/>
      <c r="AA174" s="210"/>
      <c r="AB174" s="210"/>
      <c r="AC174" s="210"/>
      <c r="AD174" s="210"/>
      <c r="AE174" s="210"/>
      <c r="AF174" s="210"/>
      <c r="AG174" s="210" t="s">
        <v>475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1">
        <v>145</v>
      </c>
      <c r="B175" s="242" t="s">
        <v>471</v>
      </c>
      <c r="C175" s="256" t="s">
        <v>472</v>
      </c>
      <c r="D175" s="243" t="s">
        <v>473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15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142</v>
      </c>
      <c r="T175" s="247" t="s">
        <v>153</v>
      </c>
      <c r="U175" s="230">
        <v>0</v>
      </c>
      <c r="V175" s="230">
        <f>ROUND(E175*U175,2)</f>
        <v>0</v>
      </c>
      <c r="W175" s="230"/>
      <c r="X175" s="230" t="s">
        <v>474</v>
      </c>
      <c r="Y175" s="230" t="s">
        <v>145</v>
      </c>
      <c r="Z175" s="210"/>
      <c r="AA175" s="210"/>
      <c r="AB175" s="210"/>
      <c r="AC175" s="210"/>
      <c r="AD175" s="210"/>
      <c r="AE175" s="210"/>
      <c r="AF175" s="210"/>
      <c r="AG175" s="210" t="s">
        <v>475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5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123</v>
      </c>
    </row>
    <row r="177" spans="1:33" x14ac:dyDescent="0.2">
      <c r="A177" s="213"/>
      <c r="B177" s="214" t="s">
        <v>31</v>
      </c>
      <c r="C177" s="260"/>
      <c r="D177" s="215"/>
      <c r="E177" s="216"/>
      <c r="F177" s="216"/>
      <c r="G177" s="240">
        <f>G8+G14+G16+G25+G42+G89+G103+G115+G122+G129+G141+G154+G164+G172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479</v>
      </c>
    </row>
    <row r="178" spans="1:33" x14ac:dyDescent="0.2">
      <c r="A178" s="3"/>
      <c r="B178" s="4"/>
      <c r="C178" s="259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3"/>
      <c r="B179" s="4"/>
      <c r="C179" s="25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17" t="s">
        <v>480</v>
      </c>
      <c r="B180" s="217"/>
      <c r="C180" s="26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218"/>
      <c r="B181" s="219"/>
      <c r="C181" s="262"/>
      <c r="D181" s="219"/>
      <c r="E181" s="219"/>
      <c r="F181" s="219"/>
      <c r="G181" s="2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481</v>
      </c>
    </row>
    <row r="182" spans="1:33" x14ac:dyDescent="0.2">
      <c r="A182" s="221"/>
      <c r="B182" s="222"/>
      <c r="C182" s="263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">
      <c r="A183" s="221"/>
      <c r="B183" s="222"/>
      <c r="C183" s="263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21"/>
      <c r="B184" s="222"/>
      <c r="C184" s="263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224"/>
      <c r="B185" s="225"/>
      <c r="C185" s="264"/>
      <c r="D185" s="225"/>
      <c r="E185" s="225"/>
      <c r="F185" s="225"/>
      <c r="G185" s="2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A186" s="3"/>
      <c r="B186" s="4"/>
      <c r="C186" s="25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3" x14ac:dyDescent="0.2">
      <c r="C187" s="265"/>
      <c r="D187" s="10"/>
      <c r="AG187" t="s">
        <v>482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0:C180"/>
    <mergeCell ref="A181:G18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1.1 Pol</vt:lpstr>
      <vt:lpstr>02 2.1 Pol</vt:lpstr>
      <vt:lpstr>03 3.1 Pol</vt:lpstr>
      <vt:lpstr>04 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1.1 Pol'!Názvy_tisku</vt:lpstr>
      <vt:lpstr>'02 2.1 Pol'!Názvy_tisku</vt:lpstr>
      <vt:lpstr>'03 3.1 Pol'!Názvy_tisku</vt:lpstr>
      <vt:lpstr>'04 4.1 Pol'!Názvy_tisku</vt:lpstr>
      <vt:lpstr>oadresa</vt:lpstr>
      <vt:lpstr>Stavba!Objednatel</vt:lpstr>
      <vt:lpstr>Stavba!Objekt</vt:lpstr>
      <vt:lpstr>'01 1.1 Pol'!Oblast_tisku</vt:lpstr>
      <vt:lpstr>'02 2.1 Pol'!Oblast_tisku</vt:lpstr>
      <vt:lpstr>'03 3.1 Pol'!Oblast_tisku</vt:lpstr>
      <vt:lpstr>'04 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2023-01-24T06:37:16Z</dcterms:modified>
</cp:coreProperties>
</file>