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List2" sheetId="1" state="hidden" r:id="rId1"/>
    <sheet name="Slepý_rozpočet" sheetId="2" r:id="rId2"/>
  </sheets>
  <definedNames/>
  <calcPr fullCalcOnLoad="1"/>
</workbook>
</file>

<file path=xl/sharedStrings.xml><?xml version="1.0" encoding="utf-8"?>
<sst xmlns="http://schemas.openxmlformats.org/spreadsheetml/2006/main" count="171" uniqueCount="121">
  <si>
    <t>Domov klidného stáří Žinkovy</t>
  </si>
  <si>
    <t>Víceúčelová plocha</t>
  </si>
  <si>
    <t>Objekt 1</t>
  </si>
  <si>
    <t xml:space="preserve">Příprava a odvodnění plochy </t>
  </si>
  <si>
    <t>jedn.</t>
  </si>
  <si>
    <t>mn.</t>
  </si>
  <si>
    <t>cena/jedn.</t>
  </si>
  <si>
    <t>celkem Kč</t>
  </si>
  <si>
    <t>122 20-1101.R00</t>
  </si>
  <si>
    <t xml:space="preserve">Odkopávky nezapažené v hor. 3 do 100 m3 - zářez jižní str.plochy </t>
  </si>
  <si>
    <t>m3</t>
  </si>
  <si>
    <t>122 20-1102.R00</t>
  </si>
  <si>
    <t>Odkopávky nezapažené v hor. 3 do 1000 m3 - vyrovnání plochy</t>
  </si>
  <si>
    <t>132 20-0010.RAA</t>
  </si>
  <si>
    <t xml:space="preserve">Hloubení nezapaž. rýh šířky do 60 cm v hornině 1-4   </t>
  </si>
  <si>
    <t>dovoz sypaniny ze vzdálenosti 500 m</t>
  </si>
  <si>
    <t>831 35-0013.RAA</t>
  </si>
  <si>
    <t xml:space="preserve">Kanalizace z trub PVC hrdlových D 200 mm   </t>
  </si>
  <si>
    <t>hloubka 2,0 m</t>
  </si>
  <si>
    <t>894 41-1010.RAJ</t>
  </si>
  <si>
    <t xml:space="preserve">Vpusť uliční z dílců DN 450,s odkalištěm,napojení   </t>
  </si>
  <si>
    <t>ks</t>
  </si>
  <si>
    <t>DN 200, mříž litina 500x500 40 t, hl. 1,74 m</t>
  </si>
  <si>
    <t>174 10-0010.RAB</t>
  </si>
  <si>
    <t>Zásyp jam, rýh a šachet, kan.trub -  sypaninou   se zhutněním</t>
  </si>
  <si>
    <t>631 32-0022.RAA</t>
  </si>
  <si>
    <t xml:space="preserve">Mazanina vyztužená sítí, beton C 12/15, tl. 15 cm   </t>
  </si>
  <si>
    <t>m2</t>
  </si>
  <si>
    <t xml:space="preserve">vyztužená sítí - drát 5,0 oka 100/100 mm stabilizace podloží </t>
  </si>
  <si>
    <t>(starý septik a ČOV)</t>
  </si>
  <si>
    <t>181 20-1102.R00</t>
  </si>
  <si>
    <t xml:space="preserve">Úprava pláně v hor. 1-4, se zhutněním </t>
  </si>
  <si>
    <t>Celkem objekt 1</t>
  </si>
  <si>
    <t>Objekt 2</t>
  </si>
  <si>
    <t>Opěrné zdi</t>
  </si>
  <si>
    <t>odvoz do 1 km, uložení na skládku</t>
  </si>
  <si>
    <t>274 31-5222.R00</t>
  </si>
  <si>
    <t xml:space="preserve">Základové pasy z betonu prostého tř. C 20/25   </t>
  </si>
  <si>
    <t>311 11-2330.RT4</t>
  </si>
  <si>
    <t xml:space="preserve">Stěna z tvárnic ztraceného bednění  tl. 300 mm   </t>
  </si>
  <si>
    <t>zalití tvárnic betonem C 20/25 - výztuž žebírková ocel prům.8mm</t>
  </si>
  <si>
    <t>348 92-4231.R00  </t>
  </si>
  <si>
    <t>m</t>
  </si>
  <si>
    <t>Zásyp za opěrné zdi -  sypaninou   se zhutněním</t>
  </si>
  <si>
    <t>Celkem objekt 2</t>
  </si>
  <si>
    <t>Objekt 3</t>
  </si>
  <si>
    <t>Podklad a povrch plochy</t>
  </si>
  <si>
    <t>Podklad z kameniva drceného vel.32-63 mm,tl. 15 cm</t>
  </si>
  <si>
    <t>bez dodávky kameniva</t>
  </si>
  <si>
    <t>564 86-1111.RV1</t>
  </si>
  <si>
    <t xml:space="preserve">Podklad ze štěrkodrti po zhutnění tloušťky 10 cm   </t>
  </si>
  <si>
    <t>583 4-2755.1.R</t>
  </si>
  <si>
    <t xml:space="preserve">Kamenivo drcené 32/63 , STC   </t>
  </si>
  <si>
    <t>t</t>
  </si>
  <si>
    <t>583 4-2603.1.R  </t>
  </si>
  <si>
    <t xml:space="preserve">Kamenivo drcené 11/22 , OLK </t>
  </si>
  <si>
    <t>918 10-1111.R00</t>
  </si>
  <si>
    <t xml:space="preserve">Lože pod obrubníky nebo obruby dlažeb z C 20/25 </t>
  </si>
  <si>
    <t xml:space="preserve">Osazení park. obrubníků do lože z C 20/25 s opěrou   </t>
  </si>
  <si>
    <t>včetně obrubníku 80x250x500 mm</t>
  </si>
  <si>
    <t>917 93-2131.RT2</t>
  </si>
  <si>
    <t xml:space="preserve">Osazení betonové prefa přídlažby do lože z C20/25   </t>
  </si>
  <si>
    <t>včetně dodávky silniční přídlažby</t>
  </si>
  <si>
    <t>596 21-5041.R00</t>
  </si>
  <si>
    <t>Kladení zámkové dlažby tl. 8 cm do drtě tl. 5 cm</t>
  </si>
  <si>
    <t>596 21-5048.R00</t>
  </si>
  <si>
    <t>Příplatek za více barev dlažby tl. 8 cm, do drtě</t>
  </si>
  <si>
    <t>596 29-1113.R00</t>
  </si>
  <si>
    <t xml:space="preserve">Řezání zámkové dlažby tl. 80 mm </t>
  </si>
  <si>
    <t>592 45031.R</t>
  </si>
  <si>
    <t>Dlažba zámková H-PROFIL 20x16,5x8cm červená</t>
  </si>
  <si>
    <t>592 45020.R</t>
  </si>
  <si>
    <t xml:space="preserve">Dlažba zámková H-PROFIL 20x16,5x8 cm přírodní </t>
  </si>
  <si>
    <t>576 15-1111.R00</t>
  </si>
  <si>
    <t>Koberec otevřený z kam.drceného+asf.do 3 m 6 cm  </t>
  </si>
  <si>
    <t>Celkem za objekt 3</t>
  </si>
  <si>
    <t>objekt 4</t>
  </si>
  <si>
    <t>Úprava skládky výkopku na pozemku DKS po dokončení prací</t>
  </si>
  <si>
    <t>100 00-4101.R00</t>
  </si>
  <si>
    <t>Uložení sypaniny vrstva do 60 cm</t>
  </si>
  <si>
    <t>182 30-1122.R00</t>
  </si>
  <si>
    <t>Rozprostření ornice, svah, tl. 10-15 cm, do 500 m2</t>
  </si>
  <si>
    <t>103 64200.R</t>
  </si>
  <si>
    <t>Ornice pro pozemkové úpravy</t>
  </si>
  <si>
    <t>Celkem objekt 4</t>
  </si>
  <si>
    <t xml:space="preserve">Přesun hmot,  </t>
  </si>
  <si>
    <t>Zařízení staveniště</t>
  </si>
  <si>
    <t>komp</t>
  </si>
  <si>
    <t xml:space="preserve">Cena celkem bez DPH 21% </t>
  </si>
  <si>
    <t xml:space="preserve">                             DPH21%</t>
  </si>
  <si>
    <t>Celkem vč. DPH</t>
  </si>
  <si>
    <t>Cena celkem za objekty</t>
  </si>
  <si>
    <t>1.</t>
  </si>
  <si>
    <t>2.</t>
  </si>
  <si>
    <t>3.</t>
  </si>
  <si>
    <t>4.</t>
  </si>
  <si>
    <t>Přesun hmot</t>
  </si>
  <si>
    <t>5.</t>
  </si>
  <si>
    <t>zařízení staveniště</t>
  </si>
  <si>
    <t>6.</t>
  </si>
  <si>
    <t>bez DPH 21%</t>
  </si>
  <si>
    <t>vč.DPH 21%</t>
  </si>
  <si>
    <t>Úprava terénu po demolici pavilonu C</t>
  </si>
  <si>
    <t xml:space="preserve"> Zemní práce</t>
  </si>
  <si>
    <t>Hlobení rýh – strojně hor.3 do 1000m3</t>
  </si>
  <si>
    <t>Příplatek za lepivost – hloubení rýh hor. 3</t>
  </si>
  <si>
    <t>Vodorovné přemístění výkopku z horniny 1-4</t>
  </si>
  <si>
    <t>Odvoz zeminy – do 20 km</t>
  </si>
  <si>
    <t>Poplatek za skládku</t>
  </si>
  <si>
    <t>Rozebrání zámkové dlažby k dalšímu použití</t>
  </si>
  <si>
    <t>Osazení obrubníku chodníkového 80/25/1000</t>
  </si>
  <si>
    <t>do bet.lože</t>
  </si>
  <si>
    <t>Kladení zámkové dlažby do přip.lože tl.6cm</t>
  </si>
  <si>
    <t>Demont.a likvidace stávajícího vodojemu</t>
  </si>
  <si>
    <t>Dodávka nové plastové nádrže 12m3</t>
  </si>
  <si>
    <t>Osazení nádrže – bet.základ, zásyp</t>
  </si>
  <si>
    <t>Připojení nádrže na stáv.rozvody vody 40m</t>
  </si>
  <si>
    <t>kpl</t>
  </si>
  <si>
    <t>Poražení stromů 3ks</t>
  </si>
  <si>
    <t>Likvidace  stromů</t>
  </si>
  <si>
    <t>Stříška plot.zeď tl.300mm z tvar.hlad.přír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</si>
</sst>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#,##0.00&quot; &quot;[$Kč-405];[Red]&quot;-&quot;#,##0.00&quot; &quot;[$Kč-405]"/>
  </numFmts>
  <fonts count="45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/>
    </border>
    <border>
      <left style="thick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20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6" applyNumberFormat="0" applyFont="0" applyAlignment="0" applyProtection="0"/>
    <xf numFmtId="9" fontId="23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Border="0" applyProtection="0">
      <alignment/>
    </xf>
    <xf numFmtId="165" fontId="33" fillId="0" borderId="0" applyBorder="0" applyProtection="0">
      <alignment/>
    </xf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3" fillId="0" borderId="21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2" fontId="0" fillId="0" borderId="15" xfId="0" applyNumberFormat="1" applyBorder="1" applyAlignment="1">
      <alignment horizontal="right"/>
    </xf>
    <xf numFmtId="2" fontId="0" fillId="0" borderId="15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0" fontId="43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0" borderId="23" xfId="0" applyFont="1" applyBorder="1" applyAlignment="1">
      <alignment/>
    </xf>
    <xf numFmtId="2" fontId="43" fillId="0" borderId="23" xfId="0" applyNumberFormat="1" applyFont="1" applyBorder="1" applyAlignment="1">
      <alignment/>
    </xf>
    <xf numFmtId="0" fontId="43" fillId="0" borderId="23" xfId="0" applyFont="1" applyBorder="1" applyAlignment="1">
      <alignment horizontal="center"/>
    </xf>
    <xf numFmtId="2" fontId="0" fillId="0" borderId="23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Fill="1" applyBorder="1" applyAlignment="1">
      <alignment/>
    </xf>
    <xf numFmtId="2" fontId="0" fillId="0" borderId="22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43" fillId="0" borderId="26" xfId="0" applyFont="1" applyBorder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2" fontId="43" fillId="0" borderId="15" xfId="0" applyNumberFormat="1" applyFont="1" applyBorder="1" applyAlignment="1">
      <alignment/>
    </xf>
    <xf numFmtId="0" fontId="0" fillId="0" borderId="27" xfId="0" applyBorder="1" applyAlignment="1">
      <alignment/>
    </xf>
    <xf numFmtId="0" fontId="43" fillId="0" borderId="28" xfId="0" applyFont="1" applyBorder="1" applyAlignment="1">
      <alignment/>
    </xf>
    <xf numFmtId="0" fontId="43" fillId="0" borderId="27" xfId="0" applyFont="1" applyBorder="1" applyAlignment="1">
      <alignment/>
    </xf>
    <xf numFmtId="0" fontId="0" fillId="0" borderId="29" xfId="0" applyBorder="1" applyAlignment="1">
      <alignment/>
    </xf>
    <xf numFmtId="0" fontId="43" fillId="0" borderId="23" xfId="0" applyFont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43" fillId="0" borderId="30" xfId="0" applyFont="1" applyBorder="1" applyAlignment="1">
      <alignment/>
    </xf>
    <xf numFmtId="0" fontId="0" fillId="0" borderId="23" xfId="0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22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/>
    </xf>
    <xf numFmtId="2" fontId="43" fillId="0" borderId="23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4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44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esult" xfId="50"/>
    <cellStyle name="Result2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>
    <row r="1" spans="1:6" ht="15.75">
      <c r="A1" s="54"/>
      <c r="B1" s="55" t="s">
        <v>0</v>
      </c>
      <c r="C1" s="56"/>
      <c r="D1" s="56"/>
      <c r="E1" s="56"/>
      <c r="F1" s="57"/>
    </row>
    <row r="2" spans="1:6" ht="14.25">
      <c r="A2" s="58"/>
      <c r="B2" s="59" t="s">
        <v>102</v>
      </c>
      <c r="C2" s="60"/>
      <c r="D2" s="60"/>
      <c r="E2" s="60"/>
      <c r="F2" s="61"/>
    </row>
    <row r="3" spans="1:6" ht="14.25">
      <c r="A3" s="62"/>
      <c r="B3" s="63"/>
      <c r="C3" s="64" t="s">
        <v>4</v>
      </c>
      <c r="D3" s="64" t="s">
        <v>5</v>
      </c>
      <c r="E3" s="64" t="s">
        <v>6</v>
      </c>
      <c r="F3" s="65" t="s">
        <v>7</v>
      </c>
    </row>
    <row r="4" spans="1:6" ht="14.25">
      <c r="A4" s="66">
        <v>1</v>
      </c>
      <c r="B4" s="63" t="s">
        <v>103</v>
      </c>
      <c r="C4" s="63"/>
      <c r="E4" s="62"/>
      <c r="F4" s="63"/>
    </row>
    <row r="5" spans="1:6" ht="14.25">
      <c r="A5" s="66"/>
      <c r="B5" s="63" t="s">
        <v>104</v>
      </c>
      <c r="C5" s="63" t="s">
        <v>10</v>
      </c>
      <c r="D5">
        <v>180</v>
      </c>
      <c r="E5" s="62"/>
      <c r="F5" s="63"/>
    </row>
    <row r="6" spans="1:6" ht="14.25">
      <c r="A6" s="66"/>
      <c r="B6" s="63" t="s">
        <v>105</v>
      </c>
      <c r="C6" s="63" t="s">
        <v>10</v>
      </c>
      <c r="D6">
        <v>180</v>
      </c>
      <c r="E6" s="62"/>
      <c r="F6" s="63"/>
    </row>
    <row r="7" spans="1:6" ht="14.25">
      <c r="A7" s="66"/>
      <c r="B7" s="63" t="s">
        <v>106</v>
      </c>
      <c r="C7" s="63" t="s">
        <v>10</v>
      </c>
      <c r="D7">
        <v>130</v>
      </c>
      <c r="E7" s="62"/>
      <c r="F7" s="63"/>
    </row>
    <row r="8" spans="1:6" ht="14.25">
      <c r="A8" s="66"/>
      <c r="B8" s="63" t="s">
        <v>107</v>
      </c>
      <c r="C8" s="63" t="s">
        <v>10</v>
      </c>
      <c r="D8">
        <v>50</v>
      </c>
      <c r="E8" s="62"/>
      <c r="F8" s="63"/>
    </row>
    <row r="9" spans="1:6" ht="14.25">
      <c r="A9" s="66"/>
      <c r="B9" s="63" t="s">
        <v>108</v>
      </c>
      <c r="C9" s="63" t="s">
        <v>10</v>
      </c>
      <c r="D9">
        <v>50</v>
      </c>
      <c r="E9" s="62"/>
      <c r="F9" s="63"/>
    </row>
    <row r="10" spans="1:6" ht="14.25">
      <c r="A10" s="66">
        <v>2</v>
      </c>
      <c r="B10" s="63" t="s">
        <v>109</v>
      </c>
      <c r="C10" s="63" t="s">
        <v>27</v>
      </c>
      <c r="D10">
        <v>100</v>
      </c>
      <c r="E10" s="62"/>
      <c r="F10" s="63"/>
    </row>
    <row r="11" spans="1:6" ht="14.25">
      <c r="A11" s="66">
        <v>3</v>
      </c>
      <c r="B11" s="63" t="s">
        <v>110</v>
      </c>
      <c r="C11" s="63" t="s">
        <v>42</v>
      </c>
      <c r="D11">
        <v>25</v>
      </c>
      <c r="E11" s="62"/>
      <c r="F11" s="63"/>
    </row>
    <row r="12" spans="1:6" ht="14.25">
      <c r="A12" s="66"/>
      <c r="B12" s="63" t="s">
        <v>111</v>
      </c>
      <c r="C12" s="63"/>
      <c r="E12" s="62"/>
      <c r="F12" s="63"/>
    </row>
    <row r="13" spans="1:6" ht="14.25">
      <c r="A13" s="66">
        <v>4</v>
      </c>
      <c r="B13" s="63" t="s">
        <v>112</v>
      </c>
      <c r="C13" s="63" t="s">
        <v>27</v>
      </c>
      <c r="D13">
        <v>100</v>
      </c>
      <c r="E13" s="62"/>
      <c r="F13" s="63"/>
    </row>
    <row r="14" spans="1:6" ht="14.25">
      <c r="A14" s="66">
        <v>5</v>
      </c>
      <c r="B14" s="63" t="s">
        <v>113</v>
      </c>
      <c r="C14" s="63" t="s">
        <v>21</v>
      </c>
      <c r="D14">
        <v>1</v>
      </c>
      <c r="E14" s="62"/>
      <c r="F14" s="63"/>
    </row>
    <row r="15" spans="1:6" ht="14.25">
      <c r="A15" s="66">
        <v>6</v>
      </c>
      <c r="B15" s="63" t="s">
        <v>114</v>
      </c>
      <c r="C15" s="63" t="s">
        <v>21</v>
      </c>
      <c r="D15">
        <v>1</v>
      </c>
      <c r="E15" s="62"/>
      <c r="F15" s="63"/>
    </row>
    <row r="16" spans="1:6" ht="14.25">
      <c r="A16" s="66">
        <v>7</v>
      </c>
      <c r="B16" s="63" t="s">
        <v>115</v>
      </c>
      <c r="C16" s="63" t="s">
        <v>21</v>
      </c>
      <c r="D16">
        <v>1</v>
      </c>
      <c r="E16" s="62"/>
      <c r="F16" s="63"/>
    </row>
    <row r="17" spans="1:6" ht="14.25">
      <c r="A17" s="66">
        <v>8</v>
      </c>
      <c r="B17" s="63" t="s">
        <v>116</v>
      </c>
      <c r="C17" s="63" t="s">
        <v>117</v>
      </c>
      <c r="D17">
        <v>1</v>
      </c>
      <c r="E17" s="62"/>
      <c r="F17" s="63"/>
    </row>
    <row r="18" spans="1:6" ht="14.25">
      <c r="A18" s="66">
        <v>9</v>
      </c>
      <c r="B18" s="63" t="s">
        <v>118</v>
      </c>
      <c r="C18" s="63" t="s">
        <v>117</v>
      </c>
      <c r="D18">
        <v>1</v>
      </c>
      <c r="E18" s="62"/>
      <c r="F18" s="63"/>
    </row>
    <row r="19" spans="1:6" ht="14.25">
      <c r="A19" s="66">
        <v>10</v>
      </c>
      <c r="B19" s="63" t="s">
        <v>119</v>
      </c>
      <c r="C19" s="63" t="s">
        <v>117</v>
      </c>
      <c r="D19">
        <v>1</v>
      </c>
      <c r="E19" s="62"/>
      <c r="F19" s="63"/>
    </row>
  </sheetData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40">
      <selection activeCell="N15" sqref="N15"/>
    </sheetView>
  </sheetViews>
  <sheetFormatPr defaultColWidth="9.00390625" defaultRowHeight="14.25"/>
  <cols>
    <col min="1" max="1" width="15.625" style="0" customWidth="1"/>
    <col min="2" max="2" width="61.875" style="0" customWidth="1"/>
    <col min="3" max="3" width="6.00390625" style="0" customWidth="1"/>
    <col min="4" max="6" width="10.75390625" style="0" customWidth="1"/>
    <col min="7" max="7" width="9.00390625" style="0" customWidth="1"/>
  </cols>
  <sheetData>
    <row r="1" spans="1:6" ht="19.5" customHeight="1">
      <c r="A1" s="1"/>
      <c r="B1" s="2" t="s">
        <v>0</v>
      </c>
      <c r="C1" s="3"/>
      <c r="D1" s="3"/>
      <c r="E1" s="3"/>
      <c r="F1" s="4"/>
    </row>
    <row r="2" spans="1:6" ht="19.5" customHeight="1">
      <c r="A2" s="5"/>
      <c r="B2" s="6" t="s">
        <v>1</v>
      </c>
      <c r="F2" s="7"/>
    </row>
    <row r="3" spans="1:6" ht="19.5" customHeight="1" thickBot="1">
      <c r="A3" s="8"/>
      <c r="B3" s="9"/>
      <c r="C3" s="10"/>
      <c r="D3" s="10"/>
      <c r="E3" s="10"/>
      <c r="F3" s="11"/>
    </row>
    <row r="4" spans="1:6" ht="19.5" customHeight="1" thickBot="1" thickTop="1">
      <c r="A4" s="12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</row>
    <row r="5" spans="1:6" ht="19.5" customHeight="1">
      <c r="A5" s="16" t="s">
        <v>8</v>
      </c>
      <c r="B5" s="16" t="s">
        <v>9</v>
      </c>
      <c r="C5" s="17" t="s">
        <v>10</v>
      </c>
      <c r="D5" s="18">
        <v>75</v>
      </c>
      <c r="E5" s="18">
        <v>0</v>
      </c>
      <c r="F5" s="18">
        <f>PRODUCT(D5:E5)</f>
        <v>0</v>
      </c>
    </row>
    <row r="6" spans="1:6" ht="19.5" customHeight="1">
      <c r="A6" s="16" t="s">
        <v>11</v>
      </c>
      <c r="B6" s="16" t="s">
        <v>12</v>
      </c>
      <c r="C6" s="16" t="s">
        <v>10</v>
      </c>
      <c r="D6" s="19">
        <v>416</v>
      </c>
      <c r="E6" s="20">
        <v>0</v>
      </c>
      <c r="F6" s="20">
        <f>PRODUCT(D6:E6)</f>
        <v>0</v>
      </c>
    </row>
    <row r="7" spans="1:6" ht="19.5" customHeight="1">
      <c r="A7" s="16" t="s">
        <v>13</v>
      </c>
      <c r="B7" s="16" t="s">
        <v>14</v>
      </c>
      <c r="C7" s="16" t="s">
        <v>10</v>
      </c>
      <c r="D7" s="20">
        <v>57</v>
      </c>
      <c r="E7" s="18">
        <v>0</v>
      </c>
      <c r="F7" s="20">
        <f>PRODUCT(D7:E7)</f>
        <v>0</v>
      </c>
    </row>
    <row r="8" spans="1:6" ht="19.5" customHeight="1">
      <c r="A8" s="21"/>
      <c r="B8" s="16" t="s">
        <v>15</v>
      </c>
      <c r="C8" s="22"/>
      <c r="D8" s="22"/>
      <c r="E8" s="22"/>
      <c r="F8" s="22"/>
    </row>
    <row r="9" spans="1:6" ht="19.5" customHeight="1">
      <c r="A9" s="16" t="s">
        <v>16</v>
      </c>
      <c r="B9" s="16" t="s">
        <v>17</v>
      </c>
      <c r="C9" s="23" t="s">
        <v>10</v>
      </c>
      <c r="D9" s="19">
        <v>75</v>
      </c>
      <c r="E9" s="19">
        <v>0</v>
      </c>
      <c r="F9" s="20">
        <f>PRODUCT(D9:E9)</f>
        <v>0</v>
      </c>
    </row>
    <row r="10" spans="1:6" ht="19.5" customHeight="1">
      <c r="A10" s="16"/>
      <c r="B10" s="16" t="s">
        <v>18</v>
      </c>
      <c r="C10" s="16"/>
      <c r="D10" s="16"/>
      <c r="E10" s="16"/>
      <c r="F10" s="20"/>
    </row>
    <row r="11" spans="1:6" ht="19.5" customHeight="1">
      <c r="A11" s="16" t="s">
        <v>19</v>
      </c>
      <c r="B11" s="16" t="s">
        <v>20</v>
      </c>
      <c r="C11" s="16" t="s">
        <v>21</v>
      </c>
      <c r="D11" s="19">
        <v>9</v>
      </c>
      <c r="E11" s="19">
        <v>0</v>
      </c>
      <c r="F11" s="20">
        <f>PRODUCT(D11:E11)</f>
        <v>0</v>
      </c>
    </row>
    <row r="12" spans="1:6" ht="19.5" customHeight="1">
      <c r="A12" s="16"/>
      <c r="B12" s="16" t="s">
        <v>22</v>
      </c>
      <c r="C12" s="16"/>
      <c r="D12" s="19"/>
      <c r="E12" s="20"/>
      <c r="F12" s="20"/>
    </row>
    <row r="13" spans="1:6" ht="19.5" customHeight="1">
      <c r="A13" s="16" t="s">
        <v>23</v>
      </c>
      <c r="B13" s="16" t="s">
        <v>24</v>
      </c>
      <c r="C13" s="16" t="s">
        <v>10</v>
      </c>
      <c r="D13" s="19">
        <v>57</v>
      </c>
      <c r="E13" s="20">
        <v>0</v>
      </c>
      <c r="F13" s="20">
        <f>PRODUCT(D13:E13)</f>
        <v>0</v>
      </c>
    </row>
    <row r="14" spans="1:6" ht="19.5" customHeight="1">
      <c r="A14" s="16" t="s">
        <v>25</v>
      </c>
      <c r="B14" s="16" t="s">
        <v>26</v>
      </c>
      <c r="C14" s="17" t="s">
        <v>27</v>
      </c>
      <c r="D14" s="18">
        <v>98</v>
      </c>
      <c r="E14" s="18">
        <v>0</v>
      </c>
      <c r="F14" s="18">
        <f>PRODUCT(D14:E14)</f>
        <v>0</v>
      </c>
    </row>
    <row r="15" spans="1:6" ht="19.5" customHeight="1">
      <c r="A15" s="21"/>
      <c r="B15" s="16" t="s">
        <v>28</v>
      </c>
      <c r="C15" s="22"/>
      <c r="D15" s="22"/>
      <c r="E15" s="22"/>
      <c r="F15" s="22"/>
    </row>
    <row r="16" spans="1:6" ht="19.5" customHeight="1">
      <c r="A16" s="21"/>
      <c r="B16" s="17" t="s">
        <v>29</v>
      </c>
      <c r="C16" s="22"/>
      <c r="D16" s="22"/>
      <c r="E16" s="22"/>
      <c r="F16" s="22"/>
    </row>
    <row r="17" spans="1:6" ht="19.5" customHeight="1">
      <c r="A17" s="16" t="s">
        <v>30</v>
      </c>
      <c r="B17" s="16" t="s">
        <v>31</v>
      </c>
      <c r="C17" s="16" t="s">
        <v>27</v>
      </c>
      <c r="D17" s="19">
        <v>988</v>
      </c>
      <c r="E17" s="20">
        <v>0</v>
      </c>
      <c r="F17" s="20">
        <f>PRODUCT(D17:E17)</f>
        <v>0</v>
      </c>
    </row>
    <row r="18" spans="1:6" ht="19.5" customHeight="1" thickBot="1">
      <c r="A18" s="16"/>
      <c r="B18" s="16"/>
      <c r="C18" s="16"/>
      <c r="D18" s="16"/>
      <c r="E18" s="16"/>
      <c r="F18" s="16"/>
    </row>
    <row r="19" spans="1:6" ht="19.5" customHeight="1" thickBot="1">
      <c r="A19" s="25"/>
      <c r="B19" s="26" t="s">
        <v>32</v>
      </c>
      <c r="C19" s="25"/>
      <c r="D19" s="25"/>
      <c r="E19" s="25"/>
      <c r="F19" s="27">
        <f>SUM(F5:F18)</f>
        <v>0</v>
      </c>
    </row>
    <row r="20" spans="1:6" ht="19.5" customHeight="1" thickBot="1">
      <c r="A20" s="26" t="s">
        <v>33</v>
      </c>
      <c r="B20" s="28" t="s">
        <v>34</v>
      </c>
      <c r="C20" s="25"/>
      <c r="D20" s="25"/>
      <c r="E20" s="25"/>
      <c r="F20" s="27"/>
    </row>
    <row r="21" spans="1:6" ht="19.5" customHeight="1">
      <c r="A21" s="16" t="s">
        <v>13</v>
      </c>
      <c r="B21" s="16" t="s">
        <v>14</v>
      </c>
      <c r="C21" s="16" t="s">
        <v>10</v>
      </c>
      <c r="D21" s="20">
        <v>20</v>
      </c>
      <c r="E21" s="18">
        <v>0</v>
      </c>
      <c r="F21" s="20">
        <f>PRODUCT(D21:E21)</f>
        <v>0</v>
      </c>
    </row>
    <row r="22" spans="1:6" ht="19.5" customHeight="1">
      <c r="A22" s="16"/>
      <c r="B22" s="16" t="s">
        <v>35</v>
      </c>
      <c r="C22" s="16"/>
      <c r="D22" s="20"/>
      <c r="E22" s="20"/>
      <c r="F22" s="20"/>
    </row>
    <row r="23" spans="1:6" ht="19.5" customHeight="1">
      <c r="A23" s="16" t="s">
        <v>36</v>
      </c>
      <c r="B23" s="16" t="s">
        <v>37</v>
      </c>
      <c r="C23" s="16" t="s">
        <v>10</v>
      </c>
      <c r="D23" s="20">
        <v>20</v>
      </c>
      <c r="E23" s="20">
        <v>0</v>
      </c>
      <c r="F23" s="20">
        <f>PRODUCT(D23:E23)</f>
        <v>0</v>
      </c>
    </row>
    <row r="24" spans="1:6" ht="19.5" customHeight="1">
      <c r="A24" t="s">
        <v>38</v>
      </c>
      <c r="B24" s="16" t="s">
        <v>39</v>
      </c>
      <c r="C24" s="16" t="s">
        <v>27</v>
      </c>
      <c r="D24" s="20">
        <v>62</v>
      </c>
      <c r="E24" s="20">
        <v>0</v>
      </c>
      <c r="F24" s="20">
        <f>PRODUCT(D24:E24)</f>
        <v>0</v>
      </c>
    </row>
    <row r="25" spans="1:6" ht="19.5" customHeight="1">
      <c r="A25" s="16"/>
      <c r="B25" s="16" t="s">
        <v>40</v>
      </c>
      <c r="C25" s="16"/>
      <c r="D25" s="16"/>
      <c r="E25" s="16"/>
      <c r="F25" s="16"/>
    </row>
    <row r="26" spans="1:6" ht="19.5" customHeight="1">
      <c r="A26" s="16" t="s">
        <v>41</v>
      </c>
      <c r="B26" s="16" t="s">
        <v>120</v>
      </c>
      <c r="C26" s="16" t="s">
        <v>42</v>
      </c>
      <c r="D26" s="20">
        <v>64</v>
      </c>
      <c r="E26" s="20">
        <v>0</v>
      </c>
      <c r="F26" s="20">
        <f>PRODUCT(D26:E26)</f>
        <v>0</v>
      </c>
    </row>
    <row r="27" spans="1:6" ht="19.5" customHeight="1">
      <c r="A27" s="16" t="s">
        <v>23</v>
      </c>
      <c r="B27" s="16" t="s">
        <v>43</v>
      </c>
      <c r="C27" s="16" t="s">
        <v>10</v>
      </c>
      <c r="D27" s="20">
        <v>85</v>
      </c>
      <c r="E27" s="20">
        <v>0</v>
      </c>
      <c r="F27" s="20">
        <f>PRODUCT(D27:E27)</f>
        <v>0</v>
      </c>
    </row>
    <row r="28" spans="1:6" ht="19.5" customHeight="1" thickBot="1">
      <c r="A28" s="16"/>
      <c r="B28" s="16"/>
      <c r="C28" s="16"/>
      <c r="D28" s="20"/>
      <c r="E28" s="20"/>
      <c r="F28" s="20"/>
    </row>
    <row r="29" spans="1:6" ht="19.5" customHeight="1" thickBot="1">
      <c r="A29" s="25"/>
      <c r="B29" s="26" t="s">
        <v>44</v>
      </c>
      <c r="C29" s="25"/>
      <c r="D29" s="29"/>
      <c r="E29" s="29"/>
      <c r="F29" s="27">
        <f>SUM(F21:F28)</f>
        <v>0</v>
      </c>
    </row>
    <row r="30" spans="1:6" ht="19.5" customHeight="1" thickBot="1">
      <c r="A30" s="26" t="s">
        <v>45</v>
      </c>
      <c r="B30" s="28" t="s">
        <v>46</v>
      </c>
      <c r="C30" s="25"/>
      <c r="D30" s="25"/>
      <c r="E30" s="25"/>
      <c r="F30" s="25"/>
    </row>
    <row r="31" spans="1:6" ht="19.5" customHeight="1">
      <c r="A31" s="16"/>
      <c r="B31" s="16" t="s">
        <v>47</v>
      </c>
      <c r="C31" s="16" t="s">
        <v>27</v>
      </c>
      <c r="D31" s="19">
        <v>988</v>
      </c>
      <c r="E31" s="20">
        <v>0</v>
      </c>
      <c r="F31" s="20">
        <f>PRODUCT(D31:E31)</f>
        <v>0</v>
      </c>
    </row>
    <row r="32" spans="1:6" ht="19.5" customHeight="1">
      <c r="A32" s="16"/>
      <c r="B32" s="16" t="s">
        <v>48</v>
      </c>
      <c r="C32" s="16"/>
      <c r="D32" s="19"/>
      <c r="E32" s="20"/>
      <c r="F32" s="20"/>
    </row>
    <row r="33" spans="1:6" ht="19.5" customHeight="1">
      <c r="A33" s="16" t="s">
        <v>49</v>
      </c>
      <c r="B33" s="16" t="s">
        <v>50</v>
      </c>
      <c r="C33" s="16" t="s">
        <v>27</v>
      </c>
      <c r="D33" s="20">
        <v>988</v>
      </c>
      <c r="E33" s="20">
        <v>0</v>
      </c>
      <c r="F33" s="20">
        <f>PRODUCT(D33:E33)</f>
        <v>0</v>
      </c>
    </row>
    <row r="34" spans="1:6" ht="19.5" customHeight="1">
      <c r="A34" s="16"/>
      <c r="B34" s="16" t="s">
        <v>48</v>
      </c>
      <c r="C34" s="16"/>
      <c r="D34" s="30"/>
      <c r="E34" s="20"/>
      <c r="F34" s="20"/>
    </row>
    <row r="35" spans="1:6" ht="19.5" customHeight="1">
      <c r="A35" s="16" t="s">
        <v>51</v>
      </c>
      <c r="B35" s="16" t="s">
        <v>52</v>
      </c>
      <c r="C35" s="16" t="s">
        <v>53</v>
      </c>
      <c r="D35" s="30">
        <v>177</v>
      </c>
      <c r="E35" s="20">
        <v>0</v>
      </c>
      <c r="F35" s="20">
        <f>PRODUCT(D35:E35)</f>
        <v>0</v>
      </c>
    </row>
    <row r="36" spans="1:6" ht="19.5" customHeight="1">
      <c r="A36" s="16" t="s">
        <v>54</v>
      </c>
      <c r="B36" s="16" t="s">
        <v>55</v>
      </c>
      <c r="C36" s="17" t="s">
        <v>53</v>
      </c>
      <c r="D36" s="18">
        <v>118.6</v>
      </c>
      <c r="E36" s="18">
        <v>0</v>
      </c>
      <c r="F36" s="18">
        <f>PRODUCT(D36:E36)</f>
        <v>0</v>
      </c>
    </row>
    <row r="37" spans="1:6" ht="19.5" customHeight="1">
      <c r="A37" s="16" t="s">
        <v>56</v>
      </c>
      <c r="B37" s="16" t="s">
        <v>57</v>
      </c>
      <c r="C37" s="23" t="s">
        <v>10</v>
      </c>
      <c r="D37" s="19">
        <v>23</v>
      </c>
      <c r="E37" s="18">
        <v>0</v>
      </c>
      <c r="F37" s="20">
        <f>PRODUCT(D37:E37)</f>
        <v>0</v>
      </c>
    </row>
    <row r="38" spans="1:6" ht="19.5" customHeight="1">
      <c r="A38" s="16">
        <v>11111</v>
      </c>
      <c r="B38" s="16" t="s">
        <v>58</v>
      </c>
      <c r="C38" s="16" t="s">
        <v>42</v>
      </c>
      <c r="D38" s="19">
        <v>97</v>
      </c>
      <c r="E38" s="20">
        <v>0</v>
      </c>
      <c r="F38" s="20">
        <f>PRODUCT(D38:E38)</f>
        <v>0</v>
      </c>
    </row>
    <row r="39" spans="1:6" ht="19.5" customHeight="1">
      <c r="A39" s="16"/>
      <c r="B39" s="16" t="s">
        <v>59</v>
      </c>
      <c r="C39" s="16"/>
      <c r="D39" s="19"/>
      <c r="E39" s="18"/>
      <c r="F39" s="20"/>
    </row>
    <row r="40" spans="1:6" ht="19.5" customHeight="1">
      <c r="A40" s="16" t="s">
        <v>60</v>
      </c>
      <c r="B40" s="16" t="s">
        <v>61</v>
      </c>
      <c r="C40" s="16" t="s">
        <v>42</v>
      </c>
      <c r="D40" s="19">
        <v>97</v>
      </c>
      <c r="E40" s="20">
        <v>0</v>
      </c>
      <c r="F40" s="20">
        <f>PRODUCT(D40:E40)</f>
        <v>0</v>
      </c>
    </row>
    <row r="41" spans="1:6" ht="19.5" customHeight="1">
      <c r="A41" s="16"/>
      <c r="B41" s="16" t="s">
        <v>62</v>
      </c>
      <c r="C41" s="16"/>
      <c r="D41" s="19"/>
      <c r="E41" s="20"/>
      <c r="F41" s="20"/>
    </row>
    <row r="42" spans="1:6" ht="19.5" customHeight="1">
      <c r="A42" s="16" t="s">
        <v>63</v>
      </c>
      <c r="B42" s="16" t="s">
        <v>64</v>
      </c>
      <c r="C42" s="16" t="s">
        <v>27</v>
      </c>
      <c r="D42" s="19">
        <v>475</v>
      </c>
      <c r="E42" s="20">
        <v>0</v>
      </c>
      <c r="F42" s="20">
        <f aca="true" t="shared" si="0" ref="F42:F47">PRODUCT(D42:E42)</f>
        <v>0</v>
      </c>
    </row>
    <row r="43" spans="1:6" ht="19.5" customHeight="1">
      <c r="A43" s="16" t="s">
        <v>65</v>
      </c>
      <c r="B43" s="16" t="s">
        <v>66</v>
      </c>
      <c r="C43" s="16" t="s">
        <v>27</v>
      </c>
      <c r="D43" s="19">
        <v>315</v>
      </c>
      <c r="E43" s="20">
        <v>0</v>
      </c>
      <c r="F43" s="20">
        <f t="shared" si="0"/>
        <v>0</v>
      </c>
    </row>
    <row r="44" spans="1:6" ht="19.5" customHeight="1">
      <c r="A44" s="16" t="s">
        <v>67</v>
      </c>
      <c r="B44" s="16" t="s">
        <v>68</v>
      </c>
      <c r="C44" s="16" t="s">
        <v>42</v>
      </c>
      <c r="D44" s="19">
        <v>120</v>
      </c>
      <c r="E44" s="20">
        <v>0</v>
      </c>
      <c r="F44" s="20">
        <f t="shared" si="0"/>
        <v>0</v>
      </c>
    </row>
    <row r="45" spans="1:6" ht="19.5" customHeight="1">
      <c r="A45" s="16" t="s">
        <v>69</v>
      </c>
      <c r="B45" s="16" t="s">
        <v>70</v>
      </c>
      <c r="C45" s="16" t="s">
        <v>27</v>
      </c>
      <c r="D45" s="19">
        <v>25</v>
      </c>
      <c r="E45" s="20">
        <v>0</v>
      </c>
      <c r="F45" s="20">
        <f t="shared" si="0"/>
        <v>0</v>
      </c>
    </row>
    <row r="46" spans="1:6" ht="19.5" customHeight="1">
      <c r="A46" s="16" t="s">
        <v>71</v>
      </c>
      <c r="B46" s="16" t="s">
        <v>72</v>
      </c>
      <c r="C46" s="23" t="s">
        <v>27</v>
      </c>
      <c r="D46" s="19">
        <v>475</v>
      </c>
      <c r="E46" s="19">
        <v>0</v>
      </c>
      <c r="F46" s="20">
        <f t="shared" si="0"/>
        <v>0</v>
      </c>
    </row>
    <row r="47" spans="1:6" ht="19.5" customHeight="1">
      <c r="A47" t="s">
        <v>73</v>
      </c>
      <c r="B47" s="16" t="s">
        <v>74</v>
      </c>
      <c r="C47" s="16" t="s">
        <v>27</v>
      </c>
      <c r="D47" s="19">
        <v>513</v>
      </c>
      <c r="E47" s="20">
        <v>0</v>
      </c>
      <c r="F47" s="20">
        <f t="shared" si="0"/>
        <v>0</v>
      </c>
    </row>
    <row r="48" spans="1:6" ht="19.5" customHeight="1" thickBot="1">
      <c r="A48" s="16"/>
      <c r="B48" s="16"/>
      <c r="C48" s="16"/>
      <c r="D48" s="16"/>
      <c r="E48" s="16"/>
      <c r="F48" s="16"/>
    </row>
    <row r="49" spans="1:6" ht="19.5" customHeight="1" thickBot="1">
      <c r="A49" s="25"/>
      <c r="B49" s="26" t="s">
        <v>75</v>
      </c>
      <c r="C49" s="25"/>
      <c r="D49" s="25"/>
      <c r="E49" s="25"/>
      <c r="F49" s="27">
        <f>SUM(F31:F48)</f>
        <v>0</v>
      </c>
    </row>
    <row r="50" spans="1:6" ht="19.5" customHeight="1" thickBot="1">
      <c r="A50" s="26" t="s">
        <v>76</v>
      </c>
      <c r="B50" s="26" t="s">
        <v>77</v>
      </c>
      <c r="C50" s="25"/>
      <c r="D50" s="25"/>
      <c r="E50" s="25"/>
      <c r="F50" s="25"/>
    </row>
    <row r="51" spans="1:6" ht="19.5" customHeight="1">
      <c r="A51" s="5" t="s">
        <v>78</v>
      </c>
      <c r="B51" s="15" t="s">
        <v>79</v>
      </c>
      <c r="C51" s="7" t="s">
        <v>10</v>
      </c>
      <c r="D51" s="19">
        <v>511</v>
      </c>
      <c r="E51" s="19">
        <v>0</v>
      </c>
      <c r="F51" s="20">
        <f>PRODUCT(D51:E51)</f>
        <v>0</v>
      </c>
    </row>
    <row r="52" spans="1:6" ht="19.5" customHeight="1">
      <c r="A52" s="5" t="s">
        <v>30</v>
      </c>
      <c r="B52" s="16" t="s">
        <v>31</v>
      </c>
      <c r="C52" s="7" t="s">
        <v>27</v>
      </c>
      <c r="D52" s="20">
        <v>500</v>
      </c>
      <c r="E52" s="20">
        <v>0</v>
      </c>
      <c r="F52" s="20">
        <f>PRODUCT(D52:E52)</f>
        <v>0</v>
      </c>
    </row>
    <row r="53" spans="1:6" ht="19.5" customHeight="1">
      <c r="A53" t="s">
        <v>80</v>
      </c>
      <c r="B53" s="16" t="s">
        <v>81</v>
      </c>
      <c r="C53" s="7" t="s">
        <v>27</v>
      </c>
      <c r="D53" s="20">
        <v>500</v>
      </c>
      <c r="E53" s="20">
        <v>0</v>
      </c>
      <c r="F53" s="20">
        <f>PRODUCT(D53:E53)</f>
        <v>0</v>
      </c>
    </row>
    <row r="54" spans="1:6" ht="19.5" customHeight="1">
      <c r="A54" t="s">
        <v>82</v>
      </c>
      <c r="B54" s="16" t="s">
        <v>83</v>
      </c>
      <c r="C54" s="7" t="s">
        <v>10</v>
      </c>
      <c r="D54" s="20">
        <v>50</v>
      </c>
      <c r="E54" s="20">
        <v>0</v>
      </c>
      <c r="F54" s="20">
        <f>PRODUCT(D54:E54)</f>
        <v>0</v>
      </c>
    </row>
    <row r="55" spans="1:6" ht="19.5" customHeight="1" thickBot="1">
      <c r="A55" s="5"/>
      <c r="B55" s="16"/>
      <c r="C55" s="7"/>
      <c r="D55" s="16"/>
      <c r="E55" s="16"/>
      <c r="F55" s="16"/>
    </row>
    <row r="56" spans="1:6" ht="19.5" customHeight="1" thickBot="1">
      <c r="A56" s="44"/>
      <c r="B56" s="26" t="s">
        <v>84</v>
      </c>
      <c r="C56" s="31"/>
      <c r="D56" s="29"/>
      <c r="E56" s="29"/>
      <c r="F56" s="27">
        <f>SUM(F51:F55)</f>
        <v>0</v>
      </c>
    </row>
    <row r="57" spans="1:6" ht="19.5" customHeight="1">
      <c r="A57" s="5"/>
      <c r="B57" s="16" t="s">
        <v>85</v>
      </c>
      <c r="C57" s="7" t="s">
        <v>53</v>
      </c>
      <c r="D57" s="19">
        <v>300</v>
      </c>
      <c r="E57" s="20">
        <v>0</v>
      </c>
      <c r="F57" s="20">
        <f>PRODUCT(D57:E57)</f>
        <v>0</v>
      </c>
    </row>
    <row r="58" spans="1:6" ht="19.5" customHeight="1">
      <c r="A58" s="5"/>
      <c r="B58" s="16" t="s">
        <v>86</v>
      </c>
      <c r="C58" s="7" t="s">
        <v>87</v>
      </c>
      <c r="D58" s="19">
        <v>1</v>
      </c>
      <c r="E58" s="20">
        <v>0</v>
      </c>
      <c r="F58" s="20">
        <f>PRODUCT(E58,D58)</f>
        <v>0</v>
      </c>
    </row>
    <row r="59" spans="1:6" ht="19.5" customHeight="1">
      <c r="A59" s="5"/>
      <c r="B59" s="16"/>
      <c r="C59" s="32"/>
      <c r="D59" s="20"/>
      <c r="E59" s="20"/>
      <c r="F59" s="20"/>
    </row>
    <row r="60" spans="1:6" ht="19.5" customHeight="1" thickBot="1">
      <c r="A60" s="24"/>
      <c r="B60" s="24"/>
      <c r="C60" s="24"/>
      <c r="D60" s="33"/>
      <c r="E60" s="33"/>
      <c r="F60" s="33"/>
    </row>
    <row r="61" spans="1:6" ht="19.5" customHeight="1">
      <c r="A61" s="15"/>
      <c r="B61" s="3"/>
      <c r="C61" s="34"/>
      <c r="D61" s="3"/>
      <c r="E61" s="35"/>
      <c r="F61" s="36"/>
    </row>
    <row r="62" spans="1:6" ht="19.5" customHeight="1">
      <c r="A62" s="16"/>
      <c r="C62" s="37" t="s">
        <v>88</v>
      </c>
      <c r="D62" s="38"/>
      <c r="E62" s="39"/>
      <c r="F62" s="40">
        <f>SUM(D73)</f>
        <v>0</v>
      </c>
    </row>
    <row r="63" spans="1:6" ht="19.5" customHeight="1" thickBot="1">
      <c r="A63" s="16"/>
      <c r="C63" s="37" t="s">
        <v>89</v>
      </c>
      <c r="D63" s="38"/>
      <c r="E63" s="39"/>
      <c r="F63" s="40">
        <f>PRODUCT(F62/100,21)</f>
        <v>0</v>
      </c>
    </row>
    <row r="64" spans="1:6" ht="19.5" customHeight="1" thickBot="1">
      <c r="A64" s="25"/>
      <c r="B64" s="41"/>
      <c r="C64" s="42" t="s">
        <v>90</v>
      </c>
      <c r="D64" s="43"/>
      <c r="E64" s="43"/>
      <c r="F64" s="27">
        <f>SUM(F62,F63)</f>
        <v>0</v>
      </c>
    </row>
    <row r="65" ht="19.5" customHeight="1" thickBot="1"/>
    <row r="66" spans="2:5" ht="19.5" customHeight="1" thickBot="1">
      <c r="B66" s="28" t="s">
        <v>91</v>
      </c>
      <c r="C66" s="44"/>
      <c r="D66" s="48"/>
      <c r="E66" s="48"/>
    </row>
    <row r="67" spans="2:5" ht="19.5" customHeight="1">
      <c r="B67" s="16"/>
      <c r="C67" s="5" t="s">
        <v>92</v>
      </c>
      <c r="D67" s="49">
        <f>SUM(F19)</f>
        <v>0</v>
      </c>
      <c r="E67" s="49"/>
    </row>
    <row r="68" spans="2:5" ht="19.5" customHeight="1">
      <c r="B68" s="16"/>
      <c r="C68" s="5" t="s">
        <v>93</v>
      </c>
      <c r="D68" s="50">
        <f>SUM(F29)</f>
        <v>0</v>
      </c>
      <c r="E68" s="50"/>
    </row>
    <row r="69" spans="2:5" ht="19.5" customHeight="1">
      <c r="B69" s="16"/>
      <c r="C69" s="5" t="s">
        <v>94</v>
      </c>
      <c r="D69" s="50">
        <f>SUM(F49)</f>
        <v>0</v>
      </c>
      <c r="E69" s="50"/>
    </row>
    <row r="70" spans="2:5" ht="19.5" customHeight="1">
      <c r="B70" s="16"/>
      <c r="C70" s="5" t="s">
        <v>95</v>
      </c>
      <c r="D70" s="50">
        <f>SUM(F56)</f>
        <v>0</v>
      </c>
      <c r="E70" s="50"/>
    </row>
    <row r="71" spans="2:5" ht="19.5" customHeight="1">
      <c r="B71" s="21" t="s">
        <v>96</v>
      </c>
      <c r="C71" s="5" t="s">
        <v>97</v>
      </c>
      <c r="D71" s="50">
        <f>SUM(F57)</f>
        <v>0</v>
      </c>
      <c r="E71" s="50"/>
    </row>
    <row r="72" spans="2:5" ht="19.5" customHeight="1" thickBot="1">
      <c r="B72" s="21" t="s">
        <v>98</v>
      </c>
      <c r="C72" s="5" t="s">
        <v>99</v>
      </c>
      <c r="D72" s="51">
        <f>SUM(F58)</f>
        <v>0</v>
      </c>
      <c r="E72" s="51"/>
    </row>
    <row r="73" spans="2:5" ht="19.5" customHeight="1" thickBot="1">
      <c r="B73" s="45" t="s">
        <v>100</v>
      </c>
      <c r="C73" s="44"/>
      <c r="D73" s="52">
        <f>SUM(D67:D72)</f>
        <v>0</v>
      </c>
      <c r="E73" s="52"/>
    </row>
    <row r="74" spans="2:5" ht="19.5" customHeight="1" thickBot="1">
      <c r="B74" s="46" t="s">
        <v>101</v>
      </c>
      <c r="C74" s="47"/>
      <c r="D74" s="53">
        <f>PRODUCT(D73,1.21)</f>
        <v>0</v>
      </c>
      <c r="E74" s="53"/>
    </row>
    <row r="75" ht="19.5" customHeight="1"/>
    <row r="76" ht="19.5" customHeight="1"/>
  </sheetData>
  <sheetProtection/>
  <mergeCells count="9">
    <mergeCell ref="D72:E72"/>
    <mergeCell ref="D73:E73"/>
    <mergeCell ref="D74:E74"/>
    <mergeCell ref="D66:E66"/>
    <mergeCell ref="D67:E67"/>
    <mergeCell ref="D68:E68"/>
    <mergeCell ref="D69:E69"/>
    <mergeCell ref="D70:E70"/>
    <mergeCell ref="D71:E71"/>
  </mergeCells>
  <printOptions/>
  <pageMargins left="0" right="0" top="0.3940944881889761" bottom="0.3940944881889761" header="0" footer="0"/>
  <pageSetup orientation="portrait" paperSize="9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Sylva Hajšmanová</cp:lastModifiedBy>
  <cp:lastPrinted>2023-01-09T12:58:40Z</cp:lastPrinted>
  <dcterms:created xsi:type="dcterms:W3CDTF">2018-04-12T06:56:45Z</dcterms:created>
  <dcterms:modified xsi:type="dcterms:W3CDTF">2023-01-09T14:03:25Z</dcterms:modified>
  <cp:category/>
  <cp:version/>
  <cp:contentType/>
  <cp:contentStatus/>
  <cp:revision>1</cp:revision>
</cp:coreProperties>
</file>