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.senk\Downloads\"/>
    </mc:Choice>
  </mc:AlternateContent>
  <xr:revisionPtr revIDLastSave="0" documentId="13_ncr:1_{792A9334-690C-4B98-B561-7A7BB037E1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4" r:id="rId1"/>
    <sheet name="Rozpad na nemocnice" sheetId="5" r:id="rId2"/>
  </sheets>
  <definedNames>
    <definedName name="_xlnm.Print_Area" localSheetId="0">'Krycí list'!$B$2:$O$39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5" l="1"/>
  <c r="L117" i="5" s="1"/>
  <c r="I117" i="5"/>
  <c r="H117" i="5"/>
  <c r="K117" i="5" s="1"/>
  <c r="M117" i="5" s="1"/>
  <c r="J116" i="5"/>
  <c r="I116" i="5"/>
  <c r="H116" i="5"/>
  <c r="K116" i="5" s="1"/>
  <c r="M116" i="5" s="1"/>
  <c r="J115" i="5"/>
  <c r="I115" i="5"/>
  <c r="H115" i="5"/>
  <c r="K115" i="5" s="1"/>
  <c r="M115" i="5" s="1"/>
  <c r="J114" i="5"/>
  <c r="I114" i="5"/>
  <c r="H114" i="5"/>
  <c r="J113" i="5"/>
  <c r="I113" i="5"/>
  <c r="L113" i="5" s="1"/>
  <c r="H113" i="5"/>
  <c r="K113" i="5" s="1"/>
  <c r="M113" i="5" s="1"/>
  <c r="J112" i="5"/>
  <c r="I112" i="5"/>
  <c r="L112" i="5" s="1"/>
  <c r="H112" i="5"/>
  <c r="J111" i="5"/>
  <c r="I111" i="5"/>
  <c r="H111" i="5"/>
  <c r="J110" i="5"/>
  <c r="L110" i="5" s="1"/>
  <c r="I110" i="5"/>
  <c r="H110" i="5"/>
  <c r="K110" i="5" s="1"/>
  <c r="M110" i="5" s="1"/>
  <c r="J109" i="5"/>
  <c r="I109" i="5"/>
  <c r="H109" i="5"/>
  <c r="K109" i="5" s="1"/>
  <c r="M109" i="5" s="1"/>
  <c r="J108" i="5"/>
  <c r="L108" i="5" s="1"/>
  <c r="I108" i="5"/>
  <c r="H108" i="5"/>
  <c r="J107" i="5"/>
  <c r="I107" i="5"/>
  <c r="L107" i="5" s="1"/>
  <c r="H107" i="5"/>
  <c r="K107" i="5" s="1"/>
  <c r="M107" i="5" s="1"/>
  <c r="J106" i="5"/>
  <c r="I106" i="5"/>
  <c r="L106" i="5" s="1"/>
  <c r="H106" i="5"/>
  <c r="K106" i="5" s="1"/>
  <c r="M106" i="5" s="1"/>
  <c r="J97" i="5"/>
  <c r="I97" i="5"/>
  <c r="H97" i="5"/>
  <c r="K97" i="5" s="1"/>
  <c r="M97" i="5" s="1"/>
  <c r="J96" i="5"/>
  <c r="I96" i="5"/>
  <c r="L96" i="5" s="1"/>
  <c r="H96" i="5"/>
  <c r="J95" i="5"/>
  <c r="I95" i="5"/>
  <c r="H95" i="5"/>
  <c r="K95" i="5" s="1"/>
  <c r="M95" i="5" s="1"/>
  <c r="J94" i="5"/>
  <c r="I94" i="5"/>
  <c r="H94" i="5"/>
  <c r="K94" i="5" s="1"/>
  <c r="M94" i="5" s="1"/>
  <c r="J93" i="5"/>
  <c r="I93" i="5"/>
  <c r="L93" i="5" s="1"/>
  <c r="H93" i="5"/>
  <c r="J92" i="5"/>
  <c r="I92" i="5"/>
  <c r="H92" i="5"/>
  <c r="K92" i="5" s="1"/>
  <c r="M92" i="5" s="1"/>
  <c r="J91" i="5"/>
  <c r="I91" i="5"/>
  <c r="H91" i="5"/>
  <c r="J90" i="5"/>
  <c r="L90" i="5" s="1"/>
  <c r="I90" i="5"/>
  <c r="H90" i="5"/>
  <c r="J89" i="5"/>
  <c r="I89" i="5"/>
  <c r="H89" i="5"/>
  <c r="K89" i="5" s="1"/>
  <c r="M89" i="5" s="1"/>
  <c r="J88" i="5"/>
  <c r="I88" i="5"/>
  <c r="H88" i="5"/>
  <c r="K88" i="5" s="1"/>
  <c r="M88" i="5" s="1"/>
  <c r="J87" i="5"/>
  <c r="I87" i="5"/>
  <c r="H87" i="5"/>
  <c r="K87" i="5" s="1"/>
  <c r="M87" i="5" s="1"/>
  <c r="J86" i="5"/>
  <c r="I86" i="5"/>
  <c r="L86" i="5" s="1"/>
  <c r="H86" i="5"/>
  <c r="J57" i="5"/>
  <c r="L57" i="5" s="1"/>
  <c r="N57" i="5" s="1"/>
  <c r="I57" i="5"/>
  <c r="H57" i="5"/>
  <c r="K57" i="5" s="1"/>
  <c r="M57" i="5" s="1"/>
  <c r="J56" i="5"/>
  <c r="I56" i="5"/>
  <c r="L56" i="5" s="1"/>
  <c r="H56" i="5"/>
  <c r="K56" i="5" s="1"/>
  <c r="M56" i="5" s="1"/>
  <c r="J55" i="5"/>
  <c r="I55" i="5"/>
  <c r="H55" i="5"/>
  <c r="K55" i="5" s="1"/>
  <c r="M55" i="5" s="1"/>
  <c r="J54" i="5"/>
  <c r="I54" i="5"/>
  <c r="H54" i="5"/>
  <c r="K54" i="5" s="1"/>
  <c r="M54" i="5" s="1"/>
  <c r="J53" i="5"/>
  <c r="I53" i="5"/>
  <c r="L53" i="5" s="1"/>
  <c r="H53" i="5"/>
  <c r="K53" i="5" s="1"/>
  <c r="M53" i="5" s="1"/>
  <c r="J52" i="5"/>
  <c r="I52" i="5"/>
  <c r="L52" i="5" s="1"/>
  <c r="H52" i="5"/>
  <c r="K52" i="5" s="1"/>
  <c r="M52" i="5" s="1"/>
  <c r="J51" i="5"/>
  <c r="I51" i="5"/>
  <c r="L51" i="5" s="1"/>
  <c r="N51" i="5" s="1"/>
  <c r="H51" i="5"/>
  <c r="K51" i="5" s="1"/>
  <c r="M51" i="5" s="1"/>
  <c r="J50" i="5"/>
  <c r="L50" i="5" s="1"/>
  <c r="I50" i="5"/>
  <c r="H50" i="5"/>
  <c r="K50" i="5" s="1"/>
  <c r="M50" i="5" s="1"/>
  <c r="J49" i="5"/>
  <c r="I49" i="5"/>
  <c r="H49" i="5"/>
  <c r="J48" i="5"/>
  <c r="I48" i="5"/>
  <c r="H48" i="5"/>
  <c r="K48" i="5" s="1"/>
  <c r="M48" i="5" s="1"/>
  <c r="J77" i="5"/>
  <c r="L77" i="5" s="1"/>
  <c r="I77" i="5"/>
  <c r="H77" i="5"/>
  <c r="K77" i="5" s="1"/>
  <c r="M77" i="5" s="1"/>
  <c r="J76" i="5"/>
  <c r="I76" i="5"/>
  <c r="H76" i="5"/>
  <c r="K76" i="5" s="1"/>
  <c r="M76" i="5" s="1"/>
  <c r="J75" i="5"/>
  <c r="I75" i="5"/>
  <c r="L75" i="5" s="1"/>
  <c r="H75" i="5"/>
  <c r="K75" i="5" s="1"/>
  <c r="M75" i="5" s="1"/>
  <c r="J74" i="5"/>
  <c r="I74" i="5"/>
  <c r="H74" i="5"/>
  <c r="K74" i="5" s="1"/>
  <c r="M74" i="5" s="1"/>
  <c r="J73" i="5"/>
  <c r="I73" i="5"/>
  <c r="H73" i="5"/>
  <c r="J72" i="5"/>
  <c r="I72" i="5"/>
  <c r="L72" i="5" s="1"/>
  <c r="N72" i="5" s="1"/>
  <c r="H72" i="5"/>
  <c r="J71" i="5"/>
  <c r="I71" i="5"/>
  <c r="L71" i="5" s="1"/>
  <c r="H71" i="5"/>
  <c r="J70" i="5"/>
  <c r="I70" i="5"/>
  <c r="H70" i="5"/>
  <c r="K70" i="5" s="1"/>
  <c r="M70" i="5" s="1"/>
  <c r="J69" i="5"/>
  <c r="I69" i="5"/>
  <c r="H69" i="5"/>
  <c r="J68" i="5"/>
  <c r="I68" i="5"/>
  <c r="H68" i="5"/>
  <c r="K68" i="5" s="1"/>
  <c r="M68" i="5" s="1"/>
  <c r="J67" i="5"/>
  <c r="I67" i="5"/>
  <c r="H67" i="5"/>
  <c r="K67" i="5" s="1"/>
  <c r="M67" i="5" s="1"/>
  <c r="J66" i="5"/>
  <c r="I66" i="5"/>
  <c r="H66" i="5"/>
  <c r="J47" i="5"/>
  <c r="I47" i="5"/>
  <c r="H47" i="5"/>
  <c r="K47" i="5" s="1"/>
  <c r="M47" i="5" s="1"/>
  <c r="J46" i="5"/>
  <c r="I46" i="5"/>
  <c r="L46" i="5" s="1"/>
  <c r="H46" i="5"/>
  <c r="K46" i="5" s="1"/>
  <c r="M46" i="5" s="1"/>
  <c r="J37" i="5"/>
  <c r="L37" i="5" s="1"/>
  <c r="I37" i="5"/>
  <c r="H37" i="5"/>
  <c r="K37" i="5" s="1"/>
  <c r="M37" i="5" s="1"/>
  <c r="J36" i="5"/>
  <c r="I36" i="5"/>
  <c r="H36" i="5"/>
  <c r="K36" i="5" s="1"/>
  <c r="M36" i="5" s="1"/>
  <c r="J35" i="5"/>
  <c r="I35" i="5"/>
  <c r="H35" i="5"/>
  <c r="K35" i="5" s="1"/>
  <c r="M35" i="5" s="1"/>
  <c r="J34" i="5"/>
  <c r="I34" i="5"/>
  <c r="H34" i="5"/>
  <c r="K34" i="5" s="1"/>
  <c r="M34" i="5" s="1"/>
  <c r="J33" i="5"/>
  <c r="I33" i="5"/>
  <c r="H33" i="5"/>
  <c r="K33" i="5" s="1"/>
  <c r="M33" i="5" s="1"/>
  <c r="J32" i="5"/>
  <c r="I32" i="5"/>
  <c r="L32" i="5" s="1"/>
  <c r="H32" i="5"/>
  <c r="J31" i="5"/>
  <c r="I31" i="5"/>
  <c r="H31" i="5"/>
  <c r="K31" i="5" s="1"/>
  <c r="M31" i="5" s="1"/>
  <c r="J30" i="5"/>
  <c r="L30" i="5" s="1"/>
  <c r="I30" i="5"/>
  <c r="H30" i="5"/>
  <c r="K30" i="5" s="1"/>
  <c r="M30" i="5" s="1"/>
  <c r="J29" i="5"/>
  <c r="I29" i="5"/>
  <c r="H29" i="5"/>
  <c r="K29" i="5" s="1"/>
  <c r="M29" i="5" s="1"/>
  <c r="J28" i="5"/>
  <c r="I28" i="5"/>
  <c r="H28" i="5"/>
  <c r="J27" i="5"/>
  <c r="I27" i="5"/>
  <c r="L27" i="5" s="1"/>
  <c r="H27" i="5"/>
  <c r="K27" i="5" s="1"/>
  <c r="M27" i="5" s="1"/>
  <c r="J26" i="5"/>
  <c r="I26" i="5"/>
  <c r="L26" i="5" s="1"/>
  <c r="H26" i="5"/>
  <c r="K26" i="5" s="1"/>
  <c r="M26" i="5" s="1"/>
  <c r="J8" i="5"/>
  <c r="I8" i="5"/>
  <c r="H8" i="5"/>
  <c r="K8" i="5" s="1"/>
  <c r="M8" i="5" s="1"/>
  <c r="J17" i="5"/>
  <c r="I17" i="5"/>
  <c r="H17" i="5"/>
  <c r="K17" i="5" s="1"/>
  <c r="M17" i="5" s="1"/>
  <c r="J16" i="5"/>
  <c r="I16" i="5"/>
  <c r="H16" i="5"/>
  <c r="K16" i="5" s="1"/>
  <c r="M16" i="5" s="1"/>
  <c r="J15" i="5"/>
  <c r="I15" i="5"/>
  <c r="L15" i="5" s="1"/>
  <c r="N15" i="5" s="1"/>
  <c r="H15" i="5"/>
  <c r="K15" i="5" s="1"/>
  <c r="M15" i="5" s="1"/>
  <c r="J14" i="5"/>
  <c r="I14" i="5"/>
  <c r="H14" i="5"/>
  <c r="K14" i="5" s="1"/>
  <c r="M14" i="5" s="1"/>
  <c r="J13" i="5"/>
  <c r="I13" i="5"/>
  <c r="H13" i="5"/>
  <c r="K13" i="5" s="1"/>
  <c r="M13" i="5" s="1"/>
  <c r="J12" i="5"/>
  <c r="I12" i="5"/>
  <c r="L12" i="5" s="1"/>
  <c r="N12" i="5" s="1"/>
  <c r="H12" i="5"/>
  <c r="K12" i="5" s="1"/>
  <c r="M12" i="5" s="1"/>
  <c r="J11" i="5"/>
  <c r="I11" i="5"/>
  <c r="H11" i="5"/>
  <c r="J10" i="5"/>
  <c r="I10" i="5"/>
  <c r="L10" i="5" s="1"/>
  <c r="H10" i="5"/>
  <c r="K10" i="5" s="1"/>
  <c r="M10" i="5" s="1"/>
  <c r="J9" i="5"/>
  <c r="I9" i="5"/>
  <c r="H9" i="5"/>
  <c r="K9" i="5" s="1"/>
  <c r="M9" i="5" s="1"/>
  <c r="J7" i="5"/>
  <c r="I7" i="5"/>
  <c r="L7" i="5" s="1"/>
  <c r="N7" i="5" s="1"/>
  <c r="H7" i="5"/>
  <c r="K7" i="5" s="1"/>
  <c r="M7" i="5" s="1"/>
  <c r="J6" i="5"/>
  <c r="I6" i="5"/>
  <c r="H6" i="5"/>
  <c r="K6" i="5" s="1"/>
  <c r="M6" i="5" s="1"/>
  <c r="L29" i="4"/>
  <c r="L28" i="4"/>
  <c r="L27" i="4"/>
  <c r="L26" i="4"/>
  <c r="L25" i="4"/>
  <c r="L24" i="4"/>
  <c r="L23" i="4"/>
  <c r="L22" i="4"/>
  <c r="L21" i="4"/>
  <c r="L20" i="4"/>
  <c r="L19" i="4"/>
  <c r="L18" i="4"/>
  <c r="K23" i="4"/>
  <c r="L116" i="5"/>
  <c r="L115" i="5"/>
  <c r="L114" i="5"/>
  <c r="N114" i="5" s="1"/>
  <c r="L97" i="5"/>
  <c r="L95" i="5"/>
  <c r="L94" i="5"/>
  <c r="L92" i="5"/>
  <c r="N92" i="5" s="1"/>
  <c r="L89" i="5"/>
  <c r="N89" i="5" s="1"/>
  <c r="L87" i="5"/>
  <c r="L76" i="5"/>
  <c r="L74" i="5"/>
  <c r="L73" i="5"/>
  <c r="L70" i="5"/>
  <c r="L68" i="5"/>
  <c r="L55" i="5"/>
  <c r="L54" i="5"/>
  <c r="L36" i="5"/>
  <c r="L35" i="5"/>
  <c r="L34" i="5"/>
  <c r="L33" i="5"/>
  <c r="L17" i="5"/>
  <c r="N17" i="5" s="1"/>
  <c r="L16" i="5"/>
  <c r="L14" i="5"/>
  <c r="N14" i="5" s="1"/>
  <c r="L13" i="5"/>
  <c r="K114" i="5"/>
  <c r="M114" i="5" s="1"/>
  <c r="K112" i="5"/>
  <c r="M112" i="5" s="1"/>
  <c r="K111" i="5"/>
  <c r="M111" i="5" s="1"/>
  <c r="K108" i="5"/>
  <c r="M108" i="5" s="1"/>
  <c r="K96" i="5"/>
  <c r="M96" i="5" s="1"/>
  <c r="K93" i="5"/>
  <c r="M93" i="5" s="1"/>
  <c r="K91" i="5"/>
  <c r="M91" i="5" s="1"/>
  <c r="K90" i="5"/>
  <c r="M90" i="5" s="1"/>
  <c r="K86" i="5"/>
  <c r="M86" i="5" s="1"/>
  <c r="K73" i="5"/>
  <c r="M73" i="5" s="1"/>
  <c r="K72" i="5"/>
  <c r="M72" i="5" s="1"/>
  <c r="K71" i="5"/>
  <c r="M71" i="5" s="1"/>
  <c r="K69" i="5"/>
  <c r="M69" i="5" s="1"/>
  <c r="K66" i="5"/>
  <c r="M66" i="5" s="1"/>
  <c r="K49" i="5"/>
  <c r="M49" i="5" s="1"/>
  <c r="K32" i="5"/>
  <c r="M32" i="5" s="1"/>
  <c r="K28" i="5"/>
  <c r="M28" i="5" s="1"/>
  <c r="K11" i="5"/>
  <c r="M11" i="5" s="1"/>
  <c r="L8" i="5" l="1"/>
  <c r="L28" i="5"/>
  <c r="L48" i="5"/>
  <c r="L88" i="5"/>
  <c r="L69" i="5"/>
  <c r="L31" i="5"/>
  <c r="N31" i="5" s="1"/>
  <c r="O31" i="5" s="1"/>
  <c r="L111" i="5"/>
  <c r="N111" i="5" s="1"/>
  <c r="O111" i="5" s="1"/>
  <c r="L11" i="5"/>
  <c r="N11" i="5" s="1"/>
  <c r="O11" i="5" s="1"/>
  <c r="L91" i="5"/>
  <c r="N91" i="5" s="1"/>
  <c r="O91" i="5" s="1"/>
  <c r="L29" i="5"/>
  <c r="N29" i="5" s="1"/>
  <c r="O29" i="5" s="1"/>
  <c r="L49" i="5"/>
  <c r="N49" i="5" s="1"/>
  <c r="O49" i="5" s="1"/>
  <c r="L109" i="5"/>
  <c r="N109" i="5" s="1"/>
  <c r="O109" i="5" s="1"/>
  <c r="L9" i="5"/>
  <c r="N9" i="5" s="1"/>
  <c r="O9" i="5" s="1"/>
  <c r="L67" i="5"/>
  <c r="L47" i="5"/>
  <c r="L66" i="5"/>
  <c r="N66" i="5" s="1"/>
  <c r="O66" i="5" s="1"/>
  <c r="L6" i="5"/>
  <c r="N6" i="5" s="1"/>
  <c r="O6" i="5" s="1"/>
  <c r="N113" i="5"/>
  <c r="O113" i="5" s="1"/>
  <c r="N117" i="5"/>
  <c r="O117" i="5" s="1"/>
  <c r="N70" i="5"/>
  <c r="O70" i="5" s="1"/>
  <c r="N75" i="5"/>
  <c r="O75" i="5" s="1"/>
  <c r="N27" i="5"/>
  <c r="O27" i="5" s="1"/>
  <c r="N35" i="5"/>
  <c r="O35" i="5" s="1"/>
  <c r="N116" i="5"/>
  <c r="O116" i="5" s="1"/>
  <c r="N107" i="5"/>
  <c r="O107" i="5" s="1"/>
  <c r="N76" i="5"/>
  <c r="O76" i="5" s="1"/>
  <c r="N77" i="5"/>
  <c r="N47" i="5"/>
  <c r="O47" i="5" s="1"/>
  <c r="N55" i="5"/>
  <c r="O55" i="5" s="1"/>
  <c r="N48" i="5"/>
  <c r="O48" i="5" s="1"/>
  <c r="N69" i="5"/>
  <c r="O69" i="5" s="1"/>
  <c r="N68" i="5"/>
  <c r="O68" i="5" s="1"/>
  <c r="N10" i="5"/>
  <c r="O10" i="5" s="1"/>
  <c r="N93" i="5"/>
  <c r="O93" i="5" s="1"/>
  <c r="N13" i="5"/>
  <c r="O13" i="5" s="1"/>
  <c r="N33" i="5"/>
  <c r="N32" i="5"/>
  <c r="O32" i="5" s="1"/>
  <c r="O92" i="5"/>
  <c r="O51" i="5"/>
  <c r="N56" i="5"/>
  <c r="N97" i="5"/>
  <c r="O97" i="5" s="1"/>
  <c r="N26" i="5"/>
  <c r="O26" i="5" s="1"/>
  <c r="N86" i="5"/>
  <c r="O86" i="5" s="1"/>
  <c r="N73" i="5"/>
  <c r="O73" i="5" s="1"/>
  <c r="N71" i="5"/>
  <c r="O71" i="5" s="1"/>
  <c r="N90" i="5"/>
  <c r="O90" i="5" s="1"/>
  <c r="N16" i="5"/>
  <c r="O16" i="5" s="1"/>
  <c r="N67" i="5"/>
  <c r="O67" i="5" s="1"/>
  <c r="N28" i="5"/>
  <c r="O28" i="5" s="1"/>
  <c r="N36" i="5"/>
  <c r="O36" i="5" s="1"/>
  <c r="N52" i="5"/>
  <c r="O52" i="5" s="1"/>
  <c r="O89" i="5"/>
  <c r="N94" i="5"/>
  <c r="O94" i="5" s="1"/>
  <c r="N110" i="5"/>
  <c r="O110" i="5" s="1"/>
  <c r="N34" i="5"/>
  <c r="O34" i="5" s="1"/>
  <c r="N50" i="5"/>
  <c r="O50" i="5" s="1"/>
  <c r="N74" i="5"/>
  <c r="N108" i="5"/>
  <c r="O108" i="5" s="1"/>
  <c r="N8" i="5"/>
  <c r="O8" i="5" s="1"/>
  <c r="N37" i="5"/>
  <c r="O37" i="5" s="1"/>
  <c r="N53" i="5"/>
  <c r="O53" i="5" s="1"/>
  <c r="O56" i="5"/>
  <c r="O77" i="5"/>
  <c r="N87" i="5"/>
  <c r="O87" i="5" s="1"/>
  <c r="N106" i="5"/>
  <c r="O106" i="5" s="1"/>
  <c r="N30" i="5"/>
  <c r="O30" i="5" s="1"/>
  <c r="N46" i="5"/>
  <c r="O46" i="5" s="1"/>
  <c r="N54" i="5"/>
  <c r="O54" i="5" s="1"/>
  <c r="N88" i="5"/>
  <c r="O88" i="5" s="1"/>
  <c r="N96" i="5"/>
  <c r="O96" i="5" s="1"/>
  <c r="N112" i="5"/>
  <c r="O112" i="5" s="1"/>
  <c r="N115" i="5"/>
  <c r="O115" i="5" s="1"/>
  <c r="N95" i="5"/>
  <c r="O95" i="5" s="1"/>
  <c r="O114" i="5"/>
  <c r="O72" i="5"/>
  <c r="O74" i="5"/>
  <c r="O57" i="5"/>
  <c r="O33" i="5"/>
  <c r="O17" i="5"/>
  <c r="O15" i="5"/>
  <c r="O12" i="5"/>
  <c r="O7" i="5"/>
  <c r="O14" i="5"/>
  <c r="K29" i="4"/>
  <c r="M29" i="4" s="1"/>
  <c r="K28" i="4"/>
  <c r="M28" i="4" s="1"/>
  <c r="K27" i="4"/>
  <c r="M27" i="4" s="1"/>
  <c r="K26" i="4"/>
  <c r="M26" i="4" s="1"/>
  <c r="K25" i="4"/>
  <c r="M25" i="4" s="1"/>
  <c r="K24" i="4"/>
  <c r="M24" i="4" s="1"/>
  <c r="M23" i="4"/>
  <c r="K22" i="4"/>
  <c r="M22" i="4" s="1"/>
  <c r="K21" i="4"/>
  <c r="M21" i="4" s="1"/>
  <c r="K20" i="4"/>
  <c r="M20" i="4" s="1"/>
  <c r="K19" i="4"/>
  <c r="M19" i="4" s="1"/>
  <c r="K18" i="4"/>
  <c r="M18" i="4" s="1"/>
  <c r="N29" i="4"/>
  <c r="N28" i="4"/>
  <c r="N27" i="4"/>
  <c r="N26" i="4"/>
  <c r="N25" i="4"/>
  <c r="N24" i="4"/>
  <c r="N23" i="4"/>
  <c r="N22" i="4"/>
  <c r="N21" i="4"/>
  <c r="N20" i="4"/>
  <c r="N19" i="4"/>
  <c r="N18" i="4"/>
  <c r="O18" i="4" l="1"/>
  <c r="O23" i="4"/>
  <c r="O58" i="5"/>
  <c r="O59" i="5" s="1"/>
  <c r="O78" i="5"/>
  <c r="O79" i="5" s="1"/>
  <c r="O118" i="5"/>
  <c r="O119" i="5" s="1"/>
  <c r="O98" i="5"/>
  <c r="O99" i="5" s="1"/>
  <c r="O38" i="5"/>
  <c r="O39" i="5" s="1"/>
  <c r="O18" i="5"/>
  <c r="O24" i="4"/>
  <c r="O21" i="4"/>
  <c r="O28" i="4"/>
  <c r="O27" i="4"/>
  <c r="O26" i="4"/>
  <c r="O20" i="4"/>
  <c r="O25" i="4"/>
  <c r="O29" i="4"/>
  <c r="O22" i="4"/>
  <c r="O19" i="4"/>
  <c r="O19" i="5" l="1"/>
  <c r="O30" i="4"/>
  <c r="O31" i="4" s="1"/>
</calcChain>
</file>

<file path=xl/sharedStrings.xml><?xml version="1.0" encoding="utf-8"?>
<sst xmlns="http://schemas.openxmlformats.org/spreadsheetml/2006/main" count="244" uniqueCount="67">
  <si>
    <t>KRYCÍ LIST</t>
  </si>
  <si>
    <t>NÁZEV VEŘEJNÉ ZAKÁZKY</t>
  </si>
  <si>
    <t>Zadavatel:</t>
  </si>
  <si>
    <t>Klatovská nemocnice a.s.</t>
  </si>
  <si>
    <t>Sídlo:</t>
  </si>
  <si>
    <t>Plzeňská 929, 339 01 Klatovy</t>
  </si>
  <si>
    <t>IČO:</t>
  </si>
  <si>
    <t>Statutární zástupce:</t>
  </si>
  <si>
    <t>Druh VZ:</t>
  </si>
  <si>
    <t>dodávky</t>
  </si>
  <si>
    <t>Režim VZ:</t>
  </si>
  <si>
    <t>nadlmitní</t>
  </si>
  <si>
    <t>Druh řízení:</t>
  </si>
  <si>
    <t>otevřené</t>
  </si>
  <si>
    <t>DODAVATEL</t>
  </si>
  <si>
    <t>Název dodavatele:</t>
  </si>
  <si>
    <t>DOPLNIT</t>
  </si>
  <si>
    <t>Kontaktní osoba:</t>
  </si>
  <si>
    <t>Email:</t>
  </si>
  <si>
    <t>Telefon:</t>
  </si>
  <si>
    <t>Název položky</t>
  </si>
  <si>
    <t>Počet ks</t>
  </si>
  <si>
    <t>Celková nabídková cena v Kč bez DPH</t>
  </si>
  <si>
    <t>Celková nabídková cena v Kč včetně DPH</t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</si>
  <si>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</si>
  <si>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</si>
  <si>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</si>
  <si>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</si>
  <si>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</si>
  <si>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</si>
  <si>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https://ezak.cnpk.cz/vz00008630</t>
  </si>
  <si>
    <t>Barevná multifunkční tiskárna A3</t>
  </si>
  <si>
    <t>Černobílá multifunkční tiskárna A3</t>
  </si>
  <si>
    <t>Barevná multifunkční tiskárna A4</t>
  </si>
  <si>
    <t>Černobílá multifunkční tiskárna A4</t>
  </si>
  <si>
    <t>Barevná A4 tiskárna</t>
  </si>
  <si>
    <t>Černobílá A4 tiskárna</t>
  </si>
  <si>
    <t>Termotransférová tiskrána</t>
  </si>
  <si>
    <t>Jehličková tiskárna</t>
  </si>
  <si>
    <t>NABÍDKOVÁ CENA - celkem za všechny nemocnice Plzeňského kraje</t>
  </si>
  <si>
    <t>barva</t>
  </si>
  <si>
    <t>čb</t>
  </si>
  <si>
    <t>Odhadovaný počet kliků za měsíc</t>
  </si>
  <si>
    <t>Terminál</t>
  </si>
  <si>
    <t>Čtečka karet</t>
  </si>
  <si>
    <t>Páska do termotransférové tiskárny</t>
  </si>
  <si>
    <t>Cena kliku (v kč)</t>
  </si>
  <si>
    <t>Měsíční nájemné za zařízení</t>
  </si>
  <si>
    <t>Cena celkem za klik (měsíc)</t>
  </si>
  <si>
    <t>Cena celkem v Kč za 60 měsíců (bez DPH)</t>
  </si>
  <si>
    <t>Tiskové služby</t>
  </si>
  <si>
    <t>Nájemné za všechna zařízení (za měsíc)</t>
  </si>
  <si>
    <t>Nájemné za všechna zařízení (za rok)</t>
  </si>
  <si>
    <t>Cena celkem za klik (rok)</t>
  </si>
  <si>
    <t>ORIENTAČNÍ NABÍDKOVÁ CENA - Klatovská nemocnice, a.s.</t>
  </si>
  <si>
    <t>ORIENTAČNÍ NABÍDKOVÁ CENA - Domažlická nemocnice, a.s.</t>
  </si>
  <si>
    <t>Páska do jehličkové tiskárny</t>
  </si>
  <si>
    <t>ORIENTAČNÍ NABÍDKOVÁ CENA - Rokycanská nemocnice, a.s.</t>
  </si>
  <si>
    <t>ORIENTAČNÍ NABÍDKOVÁ CENA - Stodská nemocnice, a.s.</t>
  </si>
  <si>
    <t>ORIENTAČNÍ NABÍDKOVÁ CENA - Nemocnice následné péče LDN Horažďovice, s.r.o.</t>
  </si>
  <si>
    <t>ORIENTAČNÍ NABÍDKOVÁ CENA - Nemocnice následné péče LDN Svatá Anna, s.r.o.</t>
  </si>
  <si>
    <t>Mgr. Jaroslav Šíma, MBA, předseda představenstva
Ing. Ondřej Provalil, MBA, člen představenstva</t>
  </si>
  <si>
    <t>Páska do termotransférové tiskárny *</t>
  </si>
  <si>
    <t>Páska do jehličkové tiskárny *</t>
  </si>
  <si>
    <t>V DOPLNIT</t>
  </si>
  <si>
    <t>dne DOPLNIT</t>
  </si>
  <si>
    <t>* - uveďte cenu za spotřební materiál - pásku - 1ks. Pro orientační výpočet je počítáno: 1 zařízení =1 páska za měsíc.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</si>
</sst>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164" fontId="7" fillId="5" borderId="14" xfId="0" applyNumberFormat="1" applyFont="1" applyFill="1" applyBorder="1" applyAlignment="1">
      <alignment horizontal="right" vertical="center"/>
    </xf>
    <xf numFmtId="164" fontId="7" fillId="5" borderId="24" xfId="0" applyNumberFormat="1" applyFont="1" applyFill="1" applyBorder="1" applyAlignment="1">
      <alignment vertical="center"/>
    </xf>
    <xf numFmtId="164" fontId="7" fillId="5" borderId="35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35" xfId="0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4" borderId="42" xfId="0" applyFont="1" applyFill="1" applyBorder="1" applyAlignment="1">
      <alignment vertical="center"/>
    </xf>
    <xf numFmtId="164" fontId="2" fillId="0" borderId="6" xfId="1" applyNumberFormat="1" applyFont="1" applyBorder="1" applyAlignment="1">
      <alignment horizontal="center" vertical="center"/>
    </xf>
    <xf numFmtId="164" fontId="7" fillId="5" borderId="25" xfId="0" applyNumberFormat="1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164" fontId="2" fillId="0" borderId="6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164" fontId="4" fillId="6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6" borderId="10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8" fillId="6" borderId="43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8" fillId="6" borderId="23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 applyProtection="1">
      <alignment horizontal="left" vertical="center"/>
      <protection locked="0"/>
    </xf>
    <xf numFmtId="0" fontId="8" fillId="6" borderId="27" xfId="0" applyFont="1" applyFill="1" applyBorder="1" applyAlignment="1" applyProtection="1">
      <alignment horizontal="left" vertical="center"/>
      <protection locked="0"/>
    </xf>
    <xf numFmtId="0" fontId="8" fillId="6" borderId="14" xfId="0" applyFon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44" fontId="2" fillId="4" borderId="34" xfId="1" applyFont="1" applyFill="1" applyBorder="1" applyAlignment="1">
      <alignment horizontal="center" vertical="center" wrapText="1"/>
    </xf>
    <xf numFmtId="44" fontId="2" fillId="4" borderId="30" xfId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 applyProtection="1">
      <alignment horizontal="left" vertical="center"/>
      <protection locked="0"/>
    </xf>
    <xf numFmtId="0" fontId="8" fillId="6" borderId="35" xfId="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21" xfId="0" applyFont="1" applyFill="1" applyBorder="1" applyAlignment="1">
      <alignment horizontal="right" vertical="center"/>
    </xf>
    <xf numFmtId="0" fontId="2" fillId="5" borderId="22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9"/>
  <sheetViews>
    <sheetView tabSelected="1" workbookViewId="0">
      <selection activeCell="C10" sqref="C10:O10"/>
    </sheetView>
  </sheetViews>
  <sheetFormatPr defaultRowHeight="15" x14ac:dyDescent="0.25"/>
  <cols>
    <col min="2" max="2" width="25.42578125" customWidth="1"/>
    <col min="3" max="3" width="14" customWidth="1"/>
    <col min="4" max="4" width="11.28515625" customWidth="1"/>
    <col min="5" max="5" width="15.5703125" customWidth="1"/>
    <col min="6" max="7" width="11" customWidth="1"/>
    <col min="8" max="8" width="18.5703125" customWidth="1"/>
    <col min="9" max="10" width="11" customWidth="1"/>
    <col min="11" max="11" width="19.7109375" customWidth="1"/>
    <col min="12" max="12" width="18.7109375" customWidth="1"/>
    <col min="13" max="13" width="15.28515625" customWidth="1"/>
    <col min="14" max="14" width="17.140625" customWidth="1"/>
    <col min="15" max="15" width="20.42578125" customWidth="1"/>
  </cols>
  <sheetData>
    <row r="1" spans="2:15" ht="15.75" thickBot="1" x14ac:dyDescent="0.3"/>
    <row r="2" spans="2:15" ht="28.5" customHeight="1" x14ac:dyDescent="0.25">
      <c r="B2" s="50" t="s">
        <v>0</v>
      </c>
      <c r="C2" s="51"/>
      <c r="D2" s="51"/>
      <c r="E2" s="51"/>
      <c r="F2" s="51"/>
      <c r="G2" s="52"/>
      <c r="H2" s="52"/>
      <c r="I2" s="52"/>
      <c r="J2" s="52"/>
      <c r="K2" s="52"/>
      <c r="L2" s="52"/>
      <c r="M2" s="52"/>
      <c r="N2" s="52"/>
      <c r="O2" s="53"/>
    </row>
    <row r="3" spans="2:15" ht="27.75" customHeight="1" x14ac:dyDescent="0.25">
      <c r="B3" s="54" t="s">
        <v>1</v>
      </c>
      <c r="C3" s="55"/>
      <c r="D3" s="55"/>
      <c r="E3" s="55"/>
      <c r="F3" s="55"/>
      <c r="G3" s="56"/>
      <c r="H3" s="56"/>
      <c r="I3" s="56"/>
      <c r="J3" s="56"/>
      <c r="K3" s="56"/>
      <c r="L3" s="56"/>
      <c r="M3" s="56"/>
      <c r="N3" s="56"/>
      <c r="O3" s="57"/>
    </row>
    <row r="4" spans="2:15" ht="30.95" customHeight="1" x14ac:dyDescent="0.25">
      <c r="B4" s="58" t="s">
        <v>50</v>
      </c>
      <c r="C4" s="59"/>
      <c r="D4" s="59"/>
      <c r="E4" s="59"/>
      <c r="F4" s="59"/>
      <c r="G4" s="60"/>
      <c r="H4" s="60"/>
      <c r="I4" s="60"/>
      <c r="J4" s="60"/>
      <c r="K4" s="60"/>
      <c r="L4" s="60"/>
      <c r="M4" s="60"/>
      <c r="N4" s="60"/>
      <c r="O4" s="61"/>
    </row>
    <row r="5" spans="2:15" ht="15.75" x14ac:dyDescent="0.25">
      <c r="B5" s="9" t="s">
        <v>2</v>
      </c>
      <c r="C5" s="66" t="s">
        <v>3</v>
      </c>
      <c r="D5" s="66"/>
      <c r="E5" s="66"/>
      <c r="F5" s="66"/>
      <c r="G5" s="67"/>
      <c r="H5" s="67"/>
      <c r="I5" s="67"/>
      <c r="J5" s="67"/>
      <c r="K5" s="67"/>
      <c r="L5" s="67"/>
      <c r="M5" s="67"/>
      <c r="N5" s="67"/>
      <c r="O5" s="68"/>
    </row>
    <row r="6" spans="2:15" x14ac:dyDescent="0.25">
      <c r="B6" s="10" t="s">
        <v>4</v>
      </c>
      <c r="C6" s="62" t="s">
        <v>5</v>
      </c>
      <c r="D6" s="62"/>
      <c r="E6" s="62"/>
      <c r="F6" s="13" t="s">
        <v>6</v>
      </c>
      <c r="G6" s="105">
        <v>26360527</v>
      </c>
      <c r="H6" s="106"/>
      <c r="I6" s="19"/>
      <c r="J6" s="19"/>
      <c r="K6" s="19"/>
      <c r="L6" s="19"/>
      <c r="M6" s="19"/>
      <c r="N6" s="19"/>
      <c r="O6" s="20"/>
    </row>
    <row r="7" spans="2:15" ht="33" customHeight="1" x14ac:dyDescent="0.25">
      <c r="B7" s="10" t="s">
        <v>7</v>
      </c>
      <c r="C7" s="63" t="s">
        <v>61</v>
      </c>
      <c r="D7" s="62"/>
      <c r="E7" s="62"/>
      <c r="F7" s="62"/>
      <c r="G7" s="64"/>
      <c r="H7" s="64"/>
      <c r="I7" s="64"/>
      <c r="J7" s="64"/>
      <c r="K7" s="64"/>
      <c r="L7" s="64"/>
      <c r="M7" s="64"/>
      <c r="N7" s="64"/>
      <c r="O7" s="65"/>
    </row>
    <row r="8" spans="2:15" x14ac:dyDescent="0.25">
      <c r="B8" s="10" t="s">
        <v>8</v>
      </c>
      <c r="C8" s="4" t="s">
        <v>9</v>
      </c>
      <c r="D8" s="13" t="s">
        <v>10</v>
      </c>
      <c r="E8" s="3" t="s">
        <v>11</v>
      </c>
      <c r="F8" s="13" t="s">
        <v>12</v>
      </c>
      <c r="G8" s="105" t="s">
        <v>13</v>
      </c>
      <c r="H8" s="106"/>
      <c r="I8" s="19"/>
      <c r="J8" s="19"/>
      <c r="K8" s="19"/>
      <c r="L8" s="19"/>
      <c r="M8" s="19"/>
      <c r="N8" s="19"/>
      <c r="O8" s="20"/>
    </row>
    <row r="9" spans="2:15" x14ac:dyDescent="0.25">
      <c r="B9" s="125" t="s">
        <v>14</v>
      </c>
      <c r="C9" s="126"/>
      <c r="D9" s="126"/>
      <c r="E9" s="126"/>
      <c r="F9" s="126"/>
      <c r="G9" s="127"/>
      <c r="H9" s="127"/>
      <c r="I9" s="127"/>
      <c r="J9" s="127"/>
      <c r="K9" s="127"/>
      <c r="L9" s="127"/>
      <c r="M9" s="127"/>
      <c r="N9" s="127"/>
      <c r="O9" s="128"/>
    </row>
    <row r="10" spans="2:15" ht="37.5" customHeight="1" x14ac:dyDescent="0.25">
      <c r="B10" s="2" t="s">
        <v>15</v>
      </c>
      <c r="C10" s="85" t="s">
        <v>16</v>
      </c>
      <c r="D10" s="85"/>
      <c r="E10" s="85"/>
      <c r="F10" s="85"/>
      <c r="G10" s="86"/>
      <c r="H10" s="86"/>
      <c r="I10" s="86"/>
      <c r="J10" s="86"/>
      <c r="K10" s="86"/>
      <c r="L10" s="86"/>
      <c r="M10" s="86"/>
      <c r="N10" s="86"/>
      <c r="O10" s="87"/>
    </row>
    <row r="11" spans="2:15" x14ac:dyDescent="0.25">
      <c r="B11" s="1" t="s">
        <v>4</v>
      </c>
      <c r="C11" s="85" t="s">
        <v>16</v>
      </c>
      <c r="D11" s="85"/>
      <c r="E11" s="85"/>
      <c r="F11" s="13" t="s">
        <v>6</v>
      </c>
      <c r="G11" s="86" t="s">
        <v>16</v>
      </c>
      <c r="H11" s="103"/>
      <c r="I11" s="103"/>
      <c r="J11" s="103"/>
      <c r="K11" s="103"/>
      <c r="L11" s="103"/>
      <c r="M11" s="103"/>
      <c r="N11" s="103"/>
      <c r="O11" s="104"/>
    </row>
    <row r="12" spans="2:15" ht="15.75" customHeight="1" x14ac:dyDescent="0.25">
      <c r="B12" s="1" t="s">
        <v>7</v>
      </c>
      <c r="C12" s="85" t="s">
        <v>16</v>
      </c>
      <c r="D12" s="85"/>
      <c r="E12" s="85"/>
      <c r="F12" s="85"/>
      <c r="G12" s="86"/>
      <c r="H12" s="86"/>
      <c r="I12" s="86"/>
      <c r="J12" s="86"/>
      <c r="K12" s="86"/>
      <c r="L12" s="86"/>
      <c r="M12" s="86"/>
      <c r="N12" s="86"/>
      <c r="O12" s="87"/>
    </row>
    <row r="13" spans="2:15" x14ac:dyDescent="0.25">
      <c r="B13" s="1" t="s">
        <v>17</v>
      </c>
      <c r="C13" s="85" t="s">
        <v>16</v>
      </c>
      <c r="D13" s="85"/>
      <c r="E13" s="85"/>
      <c r="F13" s="85"/>
      <c r="G13" s="86"/>
      <c r="H13" s="86"/>
      <c r="I13" s="86"/>
      <c r="J13" s="86"/>
      <c r="K13" s="86"/>
      <c r="L13" s="86"/>
      <c r="M13" s="86"/>
      <c r="N13" s="86"/>
      <c r="O13" s="87"/>
    </row>
    <row r="14" spans="2:15" ht="15.75" thickBot="1" x14ac:dyDescent="0.3">
      <c r="B14" s="5" t="s">
        <v>18</v>
      </c>
      <c r="C14" s="88" t="s">
        <v>16</v>
      </c>
      <c r="D14" s="88"/>
      <c r="E14" s="14" t="s">
        <v>19</v>
      </c>
      <c r="F14" s="89" t="s">
        <v>16</v>
      </c>
      <c r="G14" s="90"/>
      <c r="H14" s="90"/>
      <c r="I14" s="90"/>
      <c r="J14" s="90"/>
      <c r="K14" s="90"/>
      <c r="L14" s="90"/>
      <c r="M14" s="90"/>
      <c r="N14" s="90"/>
      <c r="O14" s="91"/>
    </row>
    <row r="15" spans="2:15" ht="24.75" customHeight="1" x14ac:dyDescent="0.25">
      <c r="B15" s="81" t="s">
        <v>39</v>
      </c>
      <c r="C15" s="82"/>
      <c r="D15" s="82"/>
      <c r="E15" s="82"/>
      <c r="F15" s="82"/>
      <c r="G15" s="83"/>
      <c r="H15" s="83"/>
      <c r="I15" s="83"/>
      <c r="J15" s="83"/>
      <c r="K15" s="83"/>
      <c r="L15" s="83"/>
      <c r="M15" s="83"/>
      <c r="N15" s="83"/>
      <c r="O15" s="84"/>
    </row>
    <row r="16" spans="2:15" ht="32.25" customHeight="1" x14ac:dyDescent="0.25">
      <c r="B16" s="92" t="s">
        <v>20</v>
      </c>
      <c r="C16" s="93"/>
      <c r="D16" s="94"/>
      <c r="E16" s="98" t="s">
        <v>21</v>
      </c>
      <c r="F16" s="101" t="s">
        <v>42</v>
      </c>
      <c r="G16" s="102"/>
      <c r="H16" s="117" t="s">
        <v>47</v>
      </c>
      <c r="I16" s="56" t="s">
        <v>46</v>
      </c>
      <c r="J16" s="100"/>
      <c r="K16" s="121" t="s">
        <v>51</v>
      </c>
      <c r="L16" s="117" t="s">
        <v>48</v>
      </c>
      <c r="M16" s="117" t="s">
        <v>52</v>
      </c>
      <c r="N16" s="123" t="s">
        <v>53</v>
      </c>
      <c r="O16" s="119" t="s">
        <v>49</v>
      </c>
    </row>
    <row r="17" spans="2:15" ht="32.25" customHeight="1" x14ac:dyDescent="0.25">
      <c r="B17" s="95"/>
      <c r="C17" s="96"/>
      <c r="D17" s="97"/>
      <c r="E17" s="99"/>
      <c r="F17" s="8" t="s">
        <v>41</v>
      </c>
      <c r="G17" s="8" t="s">
        <v>40</v>
      </c>
      <c r="H17" s="118"/>
      <c r="I17" s="8" t="s">
        <v>41</v>
      </c>
      <c r="J17" s="8" t="s">
        <v>40</v>
      </c>
      <c r="K17" s="122"/>
      <c r="L17" s="118"/>
      <c r="M17" s="118"/>
      <c r="N17" s="124"/>
      <c r="O17" s="120"/>
    </row>
    <row r="18" spans="2:15" ht="32.25" customHeight="1" x14ac:dyDescent="0.25">
      <c r="B18" s="71" t="s">
        <v>31</v>
      </c>
      <c r="C18" s="72"/>
      <c r="D18" s="73"/>
      <c r="E18" s="21">
        <v>12</v>
      </c>
      <c r="F18" s="6">
        <v>3000</v>
      </c>
      <c r="G18" s="6">
        <v>1500</v>
      </c>
      <c r="H18" s="30">
        <v>0</v>
      </c>
      <c r="I18" s="30">
        <v>0</v>
      </c>
      <c r="J18" s="30">
        <v>0</v>
      </c>
      <c r="K18" s="28">
        <f>E18*H18</f>
        <v>0</v>
      </c>
      <c r="L18" s="28">
        <f>((+F18*I18))*E18+((G18*J18)*E18)</f>
        <v>0</v>
      </c>
      <c r="M18" s="28">
        <f>+K18*12</f>
        <v>0</v>
      </c>
      <c r="N18" s="28">
        <f>+L18*12</f>
        <v>0</v>
      </c>
      <c r="O18" s="27">
        <f>(M18*5)+(N18*5)</f>
        <v>0</v>
      </c>
    </row>
    <row r="19" spans="2:15" ht="32.25" customHeight="1" x14ac:dyDescent="0.25">
      <c r="B19" s="71" t="s">
        <v>32</v>
      </c>
      <c r="C19" s="72"/>
      <c r="D19" s="73"/>
      <c r="E19" s="21">
        <v>8</v>
      </c>
      <c r="F19" s="6">
        <v>5000</v>
      </c>
      <c r="G19" s="6">
        <v>0</v>
      </c>
      <c r="H19" s="30">
        <v>0</v>
      </c>
      <c r="I19" s="30">
        <v>0</v>
      </c>
      <c r="J19" s="28">
        <v>0</v>
      </c>
      <c r="K19" s="28">
        <f t="shared" ref="K19:K29" si="0">E19*H19</f>
        <v>0</v>
      </c>
      <c r="L19" s="28">
        <f t="shared" ref="L19:L29" si="1">((+F19*I19))*E19+((G19*J19)*E19)</f>
        <v>0</v>
      </c>
      <c r="M19" s="28">
        <f t="shared" ref="M19:M29" si="2">+K19*12</f>
        <v>0</v>
      </c>
      <c r="N19" s="28">
        <f t="shared" ref="N19:N29" si="3">+L19*12</f>
        <v>0</v>
      </c>
      <c r="O19" s="27">
        <f t="shared" ref="O19:O29" si="4">(M19*5)+(N19*5)</f>
        <v>0</v>
      </c>
    </row>
    <row r="20" spans="2:15" ht="32.25" customHeight="1" x14ac:dyDescent="0.25">
      <c r="B20" s="74" t="s">
        <v>33</v>
      </c>
      <c r="C20" s="75"/>
      <c r="D20" s="75"/>
      <c r="E20" s="21">
        <v>57</v>
      </c>
      <c r="F20" s="6">
        <v>500</v>
      </c>
      <c r="G20" s="6">
        <v>300</v>
      </c>
      <c r="H20" s="30">
        <v>0</v>
      </c>
      <c r="I20" s="30">
        <v>0</v>
      </c>
      <c r="J20" s="30">
        <v>0</v>
      </c>
      <c r="K20" s="28">
        <f t="shared" si="0"/>
        <v>0</v>
      </c>
      <c r="L20" s="28">
        <f t="shared" si="1"/>
        <v>0</v>
      </c>
      <c r="M20" s="28">
        <f t="shared" si="2"/>
        <v>0</v>
      </c>
      <c r="N20" s="28">
        <f t="shared" si="3"/>
        <v>0</v>
      </c>
      <c r="O20" s="27">
        <f t="shared" si="4"/>
        <v>0</v>
      </c>
    </row>
    <row r="21" spans="2:15" ht="32.25" customHeight="1" x14ac:dyDescent="0.25">
      <c r="B21" s="71" t="s">
        <v>34</v>
      </c>
      <c r="C21" s="72"/>
      <c r="D21" s="73"/>
      <c r="E21" s="21">
        <v>122</v>
      </c>
      <c r="F21" s="6">
        <v>500</v>
      </c>
      <c r="G21" s="6">
        <v>0</v>
      </c>
      <c r="H21" s="30">
        <v>0</v>
      </c>
      <c r="I21" s="30">
        <v>0</v>
      </c>
      <c r="J21" s="28">
        <v>0</v>
      </c>
      <c r="K21" s="28">
        <f t="shared" si="0"/>
        <v>0</v>
      </c>
      <c r="L21" s="28">
        <f t="shared" si="1"/>
        <v>0</v>
      </c>
      <c r="M21" s="28">
        <f t="shared" si="2"/>
        <v>0</v>
      </c>
      <c r="N21" s="28">
        <f t="shared" si="3"/>
        <v>0</v>
      </c>
      <c r="O21" s="27">
        <f t="shared" si="4"/>
        <v>0</v>
      </c>
    </row>
    <row r="22" spans="2:15" ht="32.25" customHeight="1" x14ac:dyDescent="0.25">
      <c r="B22" s="23" t="s">
        <v>35</v>
      </c>
      <c r="C22" s="11"/>
      <c r="D22" s="12"/>
      <c r="E22" s="21">
        <v>14</v>
      </c>
      <c r="F22" s="6">
        <v>500</v>
      </c>
      <c r="G22" s="6">
        <v>300</v>
      </c>
      <c r="H22" s="30">
        <v>0</v>
      </c>
      <c r="I22" s="30">
        <v>0</v>
      </c>
      <c r="J22" s="30">
        <v>0</v>
      </c>
      <c r="K22" s="28">
        <f t="shared" si="0"/>
        <v>0</v>
      </c>
      <c r="L22" s="28">
        <f t="shared" si="1"/>
        <v>0</v>
      </c>
      <c r="M22" s="28">
        <f t="shared" si="2"/>
        <v>0</v>
      </c>
      <c r="N22" s="28">
        <f t="shared" si="3"/>
        <v>0</v>
      </c>
      <c r="O22" s="27">
        <f t="shared" si="4"/>
        <v>0</v>
      </c>
    </row>
    <row r="23" spans="2:15" ht="32.25" customHeight="1" x14ac:dyDescent="0.25">
      <c r="B23" s="23" t="s">
        <v>36</v>
      </c>
      <c r="C23" s="11"/>
      <c r="D23" s="12"/>
      <c r="E23" s="21">
        <v>530</v>
      </c>
      <c r="F23" s="6">
        <v>500</v>
      </c>
      <c r="G23" s="6">
        <v>0</v>
      </c>
      <c r="H23" s="30">
        <v>0</v>
      </c>
      <c r="I23" s="30">
        <v>0</v>
      </c>
      <c r="J23" s="28">
        <v>0</v>
      </c>
      <c r="K23" s="28">
        <f>E23*H23</f>
        <v>0</v>
      </c>
      <c r="L23" s="28">
        <f t="shared" si="1"/>
        <v>0</v>
      </c>
      <c r="M23" s="28">
        <f t="shared" si="2"/>
        <v>0</v>
      </c>
      <c r="N23" s="28">
        <f t="shared" si="3"/>
        <v>0</v>
      </c>
      <c r="O23" s="27">
        <f t="shared" si="4"/>
        <v>0</v>
      </c>
    </row>
    <row r="24" spans="2:15" ht="32.25" customHeight="1" x14ac:dyDescent="0.25">
      <c r="B24" s="23" t="s">
        <v>37</v>
      </c>
      <c r="C24" s="11"/>
      <c r="D24" s="12"/>
      <c r="E24" s="21">
        <v>23</v>
      </c>
      <c r="F24" s="6">
        <v>0</v>
      </c>
      <c r="G24" s="6">
        <v>0</v>
      </c>
      <c r="H24" s="30">
        <v>0</v>
      </c>
      <c r="I24" s="28">
        <v>0</v>
      </c>
      <c r="J24" s="28">
        <v>0</v>
      </c>
      <c r="K24" s="28">
        <f t="shared" si="0"/>
        <v>0</v>
      </c>
      <c r="L24" s="28">
        <f t="shared" si="1"/>
        <v>0</v>
      </c>
      <c r="M24" s="28">
        <f t="shared" si="2"/>
        <v>0</v>
      </c>
      <c r="N24" s="28">
        <f t="shared" si="3"/>
        <v>0</v>
      </c>
      <c r="O24" s="27">
        <f t="shared" si="4"/>
        <v>0</v>
      </c>
    </row>
    <row r="25" spans="2:15" ht="32.25" customHeight="1" x14ac:dyDescent="0.25">
      <c r="B25" s="23" t="s">
        <v>38</v>
      </c>
      <c r="C25" s="11"/>
      <c r="D25" s="12"/>
      <c r="E25" s="21">
        <v>20</v>
      </c>
      <c r="F25" s="6">
        <v>0</v>
      </c>
      <c r="G25" s="6">
        <v>0</v>
      </c>
      <c r="H25" s="30">
        <v>0</v>
      </c>
      <c r="I25" s="28">
        <v>0</v>
      </c>
      <c r="J25" s="28">
        <v>0</v>
      </c>
      <c r="K25" s="28">
        <f t="shared" si="0"/>
        <v>0</v>
      </c>
      <c r="L25" s="28">
        <f t="shared" si="1"/>
        <v>0</v>
      </c>
      <c r="M25" s="28">
        <f t="shared" si="2"/>
        <v>0</v>
      </c>
      <c r="N25" s="28">
        <f t="shared" si="3"/>
        <v>0</v>
      </c>
      <c r="O25" s="27">
        <f t="shared" si="4"/>
        <v>0</v>
      </c>
    </row>
    <row r="26" spans="2:15" ht="32.25" customHeight="1" x14ac:dyDescent="0.25">
      <c r="B26" s="78" t="s">
        <v>43</v>
      </c>
      <c r="C26" s="79"/>
      <c r="D26" s="80"/>
      <c r="E26" s="21">
        <v>20</v>
      </c>
      <c r="F26" s="6">
        <v>0</v>
      </c>
      <c r="G26" s="6">
        <v>0</v>
      </c>
      <c r="H26" s="30">
        <v>0</v>
      </c>
      <c r="I26" s="28">
        <v>0</v>
      </c>
      <c r="J26" s="28">
        <v>0</v>
      </c>
      <c r="K26" s="28">
        <f t="shared" si="0"/>
        <v>0</v>
      </c>
      <c r="L26" s="28">
        <f t="shared" si="1"/>
        <v>0</v>
      </c>
      <c r="M26" s="28">
        <f t="shared" si="2"/>
        <v>0</v>
      </c>
      <c r="N26" s="28">
        <f t="shared" si="3"/>
        <v>0</v>
      </c>
      <c r="O26" s="27">
        <f t="shared" si="4"/>
        <v>0</v>
      </c>
    </row>
    <row r="27" spans="2:15" ht="32.25" customHeight="1" x14ac:dyDescent="0.25">
      <c r="B27" s="78" t="s">
        <v>44</v>
      </c>
      <c r="C27" s="79"/>
      <c r="D27" s="80"/>
      <c r="E27" s="21">
        <v>20</v>
      </c>
      <c r="F27" s="6">
        <v>0</v>
      </c>
      <c r="G27" s="6">
        <v>0</v>
      </c>
      <c r="H27" s="30">
        <v>0</v>
      </c>
      <c r="I27" s="28">
        <v>0</v>
      </c>
      <c r="J27" s="28">
        <v>0</v>
      </c>
      <c r="K27" s="28">
        <f t="shared" si="0"/>
        <v>0</v>
      </c>
      <c r="L27" s="28">
        <f t="shared" si="1"/>
        <v>0</v>
      </c>
      <c r="M27" s="28">
        <f t="shared" si="2"/>
        <v>0</v>
      </c>
      <c r="N27" s="28">
        <f t="shared" si="3"/>
        <v>0</v>
      </c>
      <c r="O27" s="27">
        <f t="shared" si="4"/>
        <v>0</v>
      </c>
    </row>
    <row r="28" spans="2:15" ht="32.25" customHeight="1" x14ac:dyDescent="0.25">
      <c r="B28" s="76" t="s">
        <v>62</v>
      </c>
      <c r="C28" s="77"/>
      <c r="D28" s="77"/>
      <c r="E28" s="21">
        <v>23</v>
      </c>
      <c r="F28" s="6">
        <v>0</v>
      </c>
      <c r="G28" s="6">
        <v>0</v>
      </c>
      <c r="H28" s="30">
        <v>0</v>
      </c>
      <c r="I28" s="28">
        <v>0</v>
      </c>
      <c r="J28" s="28">
        <v>0</v>
      </c>
      <c r="K28" s="28">
        <f t="shared" si="0"/>
        <v>0</v>
      </c>
      <c r="L28" s="28">
        <f t="shared" si="1"/>
        <v>0</v>
      </c>
      <c r="M28" s="28">
        <f t="shared" si="2"/>
        <v>0</v>
      </c>
      <c r="N28" s="28">
        <f t="shared" si="3"/>
        <v>0</v>
      </c>
      <c r="O28" s="27">
        <f t="shared" si="4"/>
        <v>0</v>
      </c>
    </row>
    <row r="29" spans="2:15" ht="35.25" customHeight="1" x14ac:dyDescent="0.25">
      <c r="B29" s="69" t="s">
        <v>63</v>
      </c>
      <c r="C29" s="70"/>
      <c r="D29" s="70"/>
      <c r="E29" s="22">
        <v>20</v>
      </c>
      <c r="F29" s="6">
        <v>0</v>
      </c>
      <c r="G29" s="6">
        <v>0</v>
      </c>
      <c r="H29" s="30">
        <v>0</v>
      </c>
      <c r="I29" s="28">
        <v>0</v>
      </c>
      <c r="J29" s="28">
        <v>0</v>
      </c>
      <c r="K29" s="28">
        <f t="shared" si="0"/>
        <v>0</v>
      </c>
      <c r="L29" s="28">
        <f t="shared" si="1"/>
        <v>0</v>
      </c>
      <c r="M29" s="28">
        <f t="shared" si="2"/>
        <v>0</v>
      </c>
      <c r="N29" s="28">
        <f t="shared" si="3"/>
        <v>0</v>
      </c>
      <c r="O29" s="27">
        <f t="shared" si="4"/>
        <v>0</v>
      </c>
    </row>
    <row r="30" spans="2:15" ht="15" customHeight="1" x14ac:dyDescent="0.25">
      <c r="B30" s="111" t="s">
        <v>66</v>
      </c>
      <c r="C30" s="112"/>
      <c r="D30" s="112"/>
      <c r="E30" s="112"/>
      <c r="F30" s="112"/>
      <c r="G30" s="112"/>
      <c r="H30" s="113"/>
      <c r="I30" s="107" t="s">
        <v>22</v>
      </c>
      <c r="J30" s="108"/>
      <c r="K30" s="108"/>
      <c r="L30" s="108"/>
      <c r="M30" s="108"/>
      <c r="N30" s="16"/>
      <c r="O30" s="26">
        <f>SUM(O18:O29)</f>
        <v>0</v>
      </c>
    </row>
    <row r="31" spans="2:15" ht="16.5" thickBot="1" x14ac:dyDescent="0.3">
      <c r="B31" s="114"/>
      <c r="C31" s="115"/>
      <c r="D31" s="115"/>
      <c r="E31" s="115"/>
      <c r="F31" s="115"/>
      <c r="G31" s="115"/>
      <c r="H31" s="116"/>
      <c r="I31" s="109" t="s">
        <v>23</v>
      </c>
      <c r="J31" s="110"/>
      <c r="K31" s="110"/>
      <c r="L31" s="110"/>
      <c r="M31" s="110"/>
      <c r="N31" s="18"/>
      <c r="O31" s="15">
        <f>O30*1.21</f>
        <v>0</v>
      </c>
    </row>
    <row r="32" spans="2:15" ht="15.75" thickBot="1" x14ac:dyDescent="0.3">
      <c r="B32" s="33" t="s">
        <v>24</v>
      </c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6"/>
    </row>
    <row r="33" spans="2:15" x14ac:dyDescent="0.25">
      <c r="B33" s="37" t="s">
        <v>25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</row>
    <row r="34" spans="2:15" x14ac:dyDescent="0.25">
      <c r="B34" s="40" t="s">
        <v>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</row>
    <row r="35" spans="2:15" ht="30.75" customHeight="1" x14ac:dyDescent="0.25">
      <c r="B35" s="47" t="s">
        <v>27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</row>
    <row r="36" spans="2:15" ht="30" customHeight="1" x14ac:dyDescent="0.25">
      <c r="B36" s="47" t="s">
        <v>28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</row>
    <row r="37" spans="2:15" ht="48.75" customHeight="1" x14ac:dyDescent="0.25">
      <c r="B37" s="47" t="s">
        <v>29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2:15" ht="37.5" customHeight="1" x14ac:dyDescent="0.25">
      <c r="B38" s="47" t="s">
        <v>30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</row>
    <row r="39" spans="2:15" ht="39" customHeight="1" thickBot="1" x14ac:dyDescent="0.3">
      <c r="B39" s="43" t="s">
        <v>64</v>
      </c>
      <c r="C39" s="44"/>
      <c r="D39" s="31"/>
      <c r="E39" s="32" t="s">
        <v>65</v>
      </c>
      <c r="F39" s="45"/>
      <c r="G39" s="45"/>
      <c r="H39" s="45"/>
      <c r="I39" s="45"/>
      <c r="J39" s="45"/>
      <c r="K39" s="45"/>
      <c r="L39" s="45"/>
      <c r="M39" s="45"/>
      <c r="N39" s="45"/>
      <c r="O39" s="46"/>
    </row>
  </sheetData>
  <sheetProtection algorithmName="SHA-512" hashValue="MWXDNv0D225jY7blLJFiK4m1OSROIxQdl2nMxju/QP+7C9fIwqKHbcbx4L5tGuCw/xdu0z99gzHqgTRwZ620YA==" saltValue="mNKU13Q463stSoVdSOJ3bA==" spinCount="100000" sheet="1" objects="1" scenarios="1" selectLockedCells="1"/>
  <mergeCells count="47">
    <mergeCell ref="G11:O11"/>
    <mergeCell ref="G8:H8"/>
    <mergeCell ref="G6:H6"/>
    <mergeCell ref="I30:M30"/>
    <mergeCell ref="I31:M31"/>
    <mergeCell ref="B30:H31"/>
    <mergeCell ref="H16:H17"/>
    <mergeCell ref="O16:O17"/>
    <mergeCell ref="L16:L17"/>
    <mergeCell ref="K16:K17"/>
    <mergeCell ref="M16:M17"/>
    <mergeCell ref="N16:N17"/>
    <mergeCell ref="B9:O9"/>
    <mergeCell ref="C10:O10"/>
    <mergeCell ref="C11:E11"/>
    <mergeCell ref="C12:O12"/>
    <mergeCell ref="B15:O15"/>
    <mergeCell ref="C13:O13"/>
    <mergeCell ref="C14:D14"/>
    <mergeCell ref="F14:O14"/>
    <mergeCell ref="B16:D17"/>
    <mergeCell ref="E16:E17"/>
    <mergeCell ref="I16:J16"/>
    <mergeCell ref="F16:G16"/>
    <mergeCell ref="B29:D29"/>
    <mergeCell ref="B18:D18"/>
    <mergeCell ref="B20:D20"/>
    <mergeCell ref="B21:D21"/>
    <mergeCell ref="B28:D28"/>
    <mergeCell ref="B26:D26"/>
    <mergeCell ref="B27:D27"/>
    <mergeCell ref="B19:D19"/>
    <mergeCell ref="B2:O2"/>
    <mergeCell ref="B3:O3"/>
    <mergeCell ref="B4:O4"/>
    <mergeCell ref="C6:E6"/>
    <mergeCell ref="C7:O7"/>
    <mergeCell ref="C5:O5"/>
    <mergeCell ref="B32:O32"/>
    <mergeCell ref="B33:O33"/>
    <mergeCell ref="B34:O34"/>
    <mergeCell ref="B39:C39"/>
    <mergeCell ref="F39:O39"/>
    <mergeCell ref="B35:O35"/>
    <mergeCell ref="B36:O36"/>
    <mergeCell ref="B37:O37"/>
    <mergeCell ref="B38:O3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94AA-216F-46C2-9313-4422090DB295}">
  <dimension ref="B2:O122"/>
  <sheetViews>
    <sheetView workbookViewId="0"/>
  </sheetViews>
  <sheetFormatPr defaultRowHeight="15" x14ac:dyDescent="0.25"/>
  <cols>
    <col min="1" max="1" width="3.5703125" customWidth="1"/>
    <col min="4" max="4" width="18.85546875" customWidth="1"/>
    <col min="5" max="14" width="15.7109375" customWidth="1"/>
    <col min="15" max="15" width="28.85546875" customWidth="1"/>
  </cols>
  <sheetData>
    <row r="2" spans="2:15" ht="15.75" thickBot="1" x14ac:dyDescent="0.3"/>
    <row r="3" spans="2:15" ht="24.95" customHeight="1" x14ac:dyDescent="0.25">
      <c r="B3" s="81" t="s">
        <v>54</v>
      </c>
      <c r="C3" s="82"/>
      <c r="D3" s="82"/>
      <c r="E3" s="82"/>
      <c r="F3" s="82"/>
      <c r="G3" s="83"/>
      <c r="H3" s="83"/>
      <c r="I3" s="83"/>
      <c r="J3" s="83"/>
      <c r="K3" s="83"/>
      <c r="L3" s="83"/>
      <c r="M3" s="83"/>
      <c r="N3" s="83"/>
      <c r="O3" s="84"/>
    </row>
    <row r="4" spans="2:15" ht="24.95" customHeight="1" x14ac:dyDescent="0.25">
      <c r="B4" s="92" t="s">
        <v>20</v>
      </c>
      <c r="C4" s="93"/>
      <c r="D4" s="94"/>
      <c r="E4" s="98" t="s">
        <v>21</v>
      </c>
      <c r="F4" s="101" t="s">
        <v>42</v>
      </c>
      <c r="G4" s="102"/>
      <c r="H4" s="117" t="s">
        <v>47</v>
      </c>
      <c r="I4" s="56" t="s">
        <v>46</v>
      </c>
      <c r="J4" s="100"/>
      <c r="K4" s="121" t="s">
        <v>51</v>
      </c>
      <c r="L4" s="117" t="s">
        <v>48</v>
      </c>
      <c r="M4" s="121" t="s">
        <v>52</v>
      </c>
      <c r="N4" s="123" t="s">
        <v>53</v>
      </c>
      <c r="O4" s="119" t="s">
        <v>49</v>
      </c>
    </row>
    <row r="5" spans="2:15" ht="24.95" customHeight="1" x14ac:dyDescent="0.25">
      <c r="B5" s="95"/>
      <c r="C5" s="96"/>
      <c r="D5" s="97"/>
      <c r="E5" s="99"/>
      <c r="F5" s="8" t="s">
        <v>41</v>
      </c>
      <c r="G5" s="8" t="s">
        <v>40</v>
      </c>
      <c r="H5" s="118"/>
      <c r="I5" s="8" t="s">
        <v>41</v>
      </c>
      <c r="J5" s="8" t="s">
        <v>40</v>
      </c>
      <c r="K5" s="122"/>
      <c r="L5" s="118"/>
      <c r="M5" s="122"/>
      <c r="N5" s="124"/>
      <c r="O5" s="120"/>
    </row>
    <row r="6" spans="2:15" ht="24.95" customHeight="1" x14ac:dyDescent="0.25">
      <c r="B6" s="71" t="s">
        <v>31</v>
      </c>
      <c r="C6" s="72"/>
      <c r="D6" s="73"/>
      <c r="E6" s="21">
        <v>4</v>
      </c>
      <c r="F6" s="6">
        <v>3000</v>
      </c>
      <c r="G6" s="6">
        <v>1500</v>
      </c>
      <c r="H6" s="28">
        <f>+'Krycí list'!$H$18</f>
        <v>0</v>
      </c>
      <c r="I6" s="28">
        <f>+'Krycí list'!$I$18</f>
        <v>0</v>
      </c>
      <c r="J6" s="28">
        <f>+'Krycí list'!$J$18</f>
        <v>0</v>
      </c>
      <c r="K6" s="7">
        <f>E6*H6</f>
        <v>0</v>
      </c>
      <c r="L6" s="7">
        <f>((+F6*I6)+(G6*J6))*E6</f>
        <v>0</v>
      </c>
      <c r="M6" s="7">
        <f>+K6*12</f>
        <v>0</v>
      </c>
      <c r="N6" s="7">
        <f>+L6*12</f>
        <v>0</v>
      </c>
      <c r="O6" s="24">
        <f>(M6*5)+(N6*5)</f>
        <v>0</v>
      </c>
    </row>
    <row r="7" spans="2:15" ht="24.95" customHeight="1" x14ac:dyDescent="0.25">
      <c r="B7" s="71" t="s">
        <v>32</v>
      </c>
      <c r="C7" s="72"/>
      <c r="D7" s="73"/>
      <c r="E7" s="21">
        <v>0</v>
      </c>
      <c r="F7" s="6">
        <v>5000</v>
      </c>
      <c r="G7" s="6">
        <v>0</v>
      </c>
      <c r="H7" s="28">
        <f>+'Krycí list'!$H19</f>
        <v>0</v>
      </c>
      <c r="I7" s="28">
        <f>+'Krycí list'!$I19</f>
        <v>0</v>
      </c>
      <c r="J7" s="28">
        <f>+'Krycí list'!$J19</f>
        <v>0</v>
      </c>
      <c r="K7" s="7">
        <f t="shared" ref="K7:K17" si="0">E7*H7</f>
        <v>0</v>
      </c>
      <c r="L7" s="7">
        <f t="shared" ref="L7:L17" si="1">((+F7*I7)+(G7*J7))*E7</f>
        <v>0</v>
      </c>
      <c r="M7" s="7">
        <f t="shared" ref="M7:N17" si="2">+K7*12</f>
        <v>0</v>
      </c>
      <c r="N7" s="7">
        <f t="shared" si="2"/>
        <v>0</v>
      </c>
      <c r="O7" s="24">
        <f t="shared" ref="O7:O17" si="3">(M7*5)+(N7*5)</f>
        <v>0</v>
      </c>
    </row>
    <row r="8" spans="2:15" ht="24.95" customHeight="1" x14ac:dyDescent="0.25">
      <c r="B8" s="74" t="s">
        <v>33</v>
      </c>
      <c r="C8" s="75"/>
      <c r="D8" s="75"/>
      <c r="E8" s="21">
        <v>18</v>
      </c>
      <c r="F8" s="6">
        <v>500</v>
      </c>
      <c r="G8" s="6">
        <v>300</v>
      </c>
      <c r="H8" s="28">
        <f>+'Krycí list'!$H$20</f>
        <v>0</v>
      </c>
      <c r="I8" s="28">
        <f>+'Krycí list'!$I$20</f>
        <v>0</v>
      </c>
      <c r="J8" s="28">
        <f>+'Krycí list'!$J$20</f>
        <v>0</v>
      </c>
      <c r="K8" s="7">
        <f t="shared" si="0"/>
        <v>0</v>
      </c>
      <c r="L8" s="7">
        <f t="shared" si="1"/>
        <v>0</v>
      </c>
      <c r="M8" s="7">
        <f t="shared" si="2"/>
        <v>0</v>
      </c>
      <c r="N8" s="7">
        <f t="shared" si="2"/>
        <v>0</v>
      </c>
      <c r="O8" s="24">
        <f t="shared" si="3"/>
        <v>0</v>
      </c>
    </row>
    <row r="9" spans="2:15" ht="24.95" customHeight="1" x14ac:dyDescent="0.25">
      <c r="B9" s="71" t="s">
        <v>34</v>
      </c>
      <c r="C9" s="72"/>
      <c r="D9" s="73"/>
      <c r="E9" s="21">
        <v>62</v>
      </c>
      <c r="F9" s="6">
        <v>500</v>
      </c>
      <c r="G9" s="6">
        <v>0</v>
      </c>
      <c r="H9" s="28">
        <f>+'Krycí list'!$H21</f>
        <v>0</v>
      </c>
      <c r="I9" s="28">
        <f>+'Krycí list'!$I21</f>
        <v>0</v>
      </c>
      <c r="J9" s="28">
        <f>+'Krycí list'!$J21</f>
        <v>0</v>
      </c>
      <c r="K9" s="7">
        <f t="shared" si="0"/>
        <v>0</v>
      </c>
      <c r="L9" s="7">
        <f t="shared" si="1"/>
        <v>0</v>
      </c>
      <c r="M9" s="7">
        <f t="shared" si="2"/>
        <v>0</v>
      </c>
      <c r="N9" s="7">
        <f t="shared" si="2"/>
        <v>0</v>
      </c>
      <c r="O9" s="24">
        <f t="shared" si="3"/>
        <v>0</v>
      </c>
    </row>
    <row r="10" spans="2:15" ht="24.95" customHeight="1" x14ac:dyDescent="0.25">
      <c r="B10" s="23" t="s">
        <v>35</v>
      </c>
      <c r="C10" s="11"/>
      <c r="D10" s="12"/>
      <c r="E10" s="21">
        <v>7</v>
      </c>
      <c r="F10" s="6">
        <v>500</v>
      </c>
      <c r="G10" s="6">
        <v>300</v>
      </c>
      <c r="H10" s="28">
        <f>+'Krycí list'!$H22</f>
        <v>0</v>
      </c>
      <c r="I10" s="28">
        <f>+'Krycí list'!$I22</f>
        <v>0</v>
      </c>
      <c r="J10" s="28">
        <f>+'Krycí list'!$J22</f>
        <v>0</v>
      </c>
      <c r="K10" s="7">
        <f t="shared" si="0"/>
        <v>0</v>
      </c>
      <c r="L10" s="7">
        <f t="shared" si="1"/>
        <v>0</v>
      </c>
      <c r="M10" s="7">
        <f t="shared" si="2"/>
        <v>0</v>
      </c>
      <c r="N10" s="7">
        <f t="shared" si="2"/>
        <v>0</v>
      </c>
      <c r="O10" s="24">
        <f t="shared" si="3"/>
        <v>0</v>
      </c>
    </row>
    <row r="11" spans="2:15" ht="24.95" customHeight="1" x14ac:dyDescent="0.25">
      <c r="B11" s="23" t="s">
        <v>36</v>
      </c>
      <c r="C11" s="11"/>
      <c r="D11" s="12"/>
      <c r="E11" s="21">
        <v>222</v>
      </c>
      <c r="F11" s="6">
        <v>500</v>
      </c>
      <c r="G11" s="6">
        <v>0</v>
      </c>
      <c r="H11" s="28">
        <f>+'Krycí list'!$H23</f>
        <v>0</v>
      </c>
      <c r="I11" s="28">
        <f>+'Krycí list'!$I23</f>
        <v>0</v>
      </c>
      <c r="J11" s="28">
        <f>+'Krycí list'!$J23</f>
        <v>0</v>
      </c>
      <c r="K11" s="7">
        <f t="shared" si="0"/>
        <v>0</v>
      </c>
      <c r="L11" s="7">
        <f t="shared" si="1"/>
        <v>0</v>
      </c>
      <c r="M11" s="7">
        <f t="shared" si="2"/>
        <v>0</v>
      </c>
      <c r="N11" s="7">
        <f t="shared" si="2"/>
        <v>0</v>
      </c>
      <c r="O11" s="24">
        <f t="shared" si="3"/>
        <v>0</v>
      </c>
    </row>
    <row r="12" spans="2:15" ht="24.95" customHeight="1" x14ac:dyDescent="0.25">
      <c r="B12" s="23" t="s">
        <v>37</v>
      </c>
      <c r="C12" s="11"/>
      <c r="D12" s="12"/>
      <c r="E12" s="21">
        <v>0</v>
      </c>
      <c r="F12" s="6">
        <v>0</v>
      </c>
      <c r="G12" s="6">
        <v>0</v>
      </c>
      <c r="H12" s="28">
        <f>+'Krycí list'!$H24</f>
        <v>0</v>
      </c>
      <c r="I12" s="28">
        <f>+'Krycí list'!$I24</f>
        <v>0</v>
      </c>
      <c r="J12" s="28">
        <f>+'Krycí list'!$J24</f>
        <v>0</v>
      </c>
      <c r="K12" s="7">
        <f t="shared" si="0"/>
        <v>0</v>
      </c>
      <c r="L12" s="7">
        <f t="shared" si="1"/>
        <v>0</v>
      </c>
      <c r="M12" s="7">
        <f t="shared" si="2"/>
        <v>0</v>
      </c>
      <c r="N12" s="7">
        <f t="shared" si="2"/>
        <v>0</v>
      </c>
      <c r="O12" s="24">
        <f t="shared" si="3"/>
        <v>0</v>
      </c>
    </row>
    <row r="13" spans="2:15" ht="24.95" customHeight="1" x14ac:dyDescent="0.25">
      <c r="B13" s="23" t="s">
        <v>38</v>
      </c>
      <c r="C13" s="11"/>
      <c r="D13" s="12"/>
      <c r="E13" s="21">
        <v>1</v>
      </c>
      <c r="F13" s="6">
        <v>0</v>
      </c>
      <c r="G13" s="6">
        <v>0</v>
      </c>
      <c r="H13" s="28">
        <f>+'Krycí list'!$H25</f>
        <v>0</v>
      </c>
      <c r="I13" s="28">
        <f>+'Krycí list'!$I25</f>
        <v>0</v>
      </c>
      <c r="J13" s="28">
        <f>+'Krycí list'!$J25</f>
        <v>0</v>
      </c>
      <c r="K13" s="7">
        <f t="shared" si="0"/>
        <v>0</v>
      </c>
      <c r="L13" s="7">
        <f t="shared" si="1"/>
        <v>0</v>
      </c>
      <c r="M13" s="7">
        <f t="shared" si="2"/>
        <v>0</v>
      </c>
      <c r="N13" s="7">
        <f t="shared" si="2"/>
        <v>0</v>
      </c>
      <c r="O13" s="24">
        <f t="shared" si="3"/>
        <v>0</v>
      </c>
    </row>
    <row r="14" spans="2:15" ht="24.95" customHeight="1" x14ac:dyDescent="0.25">
      <c r="B14" s="78" t="s">
        <v>43</v>
      </c>
      <c r="C14" s="79"/>
      <c r="D14" s="80"/>
      <c r="E14" s="21">
        <v>4</v>
      </c>
      <c r="F14" s="6">
        <v>0</v>
      </c>
      <c r="G14" s="6">
        <v>0</v>
      </c>
      <c r="H14" s="28">
        <f>+'Krycí list'!$H26</f>
        <v>0</v>
      </c>
      <c r="I14" s="28">
        <f>+'Krycí list'!$I26</f>
        <v>0</v>
      </c>
      <c r="J14" s="28">
        <f>+'Krycí list'!$J26</f>
        <v>0</v>
      </c>
      <c r="K14" s="7">
        <f t="shared" si="0"/>
        <v>0</v>
      </c>
      <c r="L14" s="7">
        <f t="shared" si="1"/>
        <v>0</v>
      </c>
      <c r="M14" s="7">
        <f t="shared" si="2"/>
        <v>0</v>
      </c>
      <c r="N14" s="7">
        <f t="shared" si="2"/>
        <v>0</v>
      </c>
      <c r="O14" s="24">
        <f t="shared" si="3"/>
        <v>0</v>
      </c>
    </row>
    <row r="15" spans="2:15" ht="24.95" customHeight="1" x14ac:dyDescent="0.25">
      <c r="B15" s="78" t="s">
        <v>44</v>
      </c>
      <c r="C15" s="79"/>
      <c r="D15" s="80"/>
      <c r="E15" s="21">
        <v>4</v>
      </c>
      <c r="F15" s="6">
        <v>0</v>
      </c>
      <c r="G15" s="6">
        <v>0</v>
      </c>
      <c r="H15" s="28">
        <f>+'Krycí list'!$H27</f>
        <v>0</v>
      </c>
      <c r="I15" s="28">
        <f>+'Krycí list'!$I27</f>
        <v>0</v>
      </c>
      <c r="J15" s="28">
        <f>+'Krycí list'!$J27</f>
        <v>0</v>
      </c>
      <c r="K15" s="7">
        <f t="shared" si="0"/>
        <v>0</v>
      </c>
      <c r="L15" s="7">
        <f t="shared" si="1"/>
        <v>0</v>
      </c>
      <c r="M15" s="7">
        <f t="shared" si="2"/>
        <v>0</v>
      </c>
      <c r="N15" s="7">
        <f t="shared" si="2"/>
        <v>0</v>
      </c>
      <c r="O15" s="24">
        <f t="shared" si="3"/>
        <v>0</v>
      </c>
    </row>
    <row r="16" spans="2:15" ht="24.95" customHeight="1" x14ac:dyDescent="0.25">
      <c r="B16" s="76" t="s">
        <v>45</v>
      </c>
      <c r="C16" s="77"/>
      <c r="D16" s="77"/>
      <c r="E16" s="21">
        <v>0</v>
      </c>
      <c r="F16" s="6">
        <v>0</v>
      </c>
      <c r="G16" s="6">
        <v>0</v>
      </c>
      <c r="H16" s="28">
        <f>+'Krycí list'!$H28</f>
        <v>0</v>
      </c>
      <c r="I16" s="28">
        <f>+'Krycí list'!$I28</f>
        <v>0</v>
      </c>
      <c r="J16" s="28">
        <f>+'Krycí list'!$J28</f>
        <v>0</v>
      </c>
      <c r="K16" s="7">
        <f t="shared" si="0"/>
        <v>0</v>
      </c>
      <c r="L16" s="7">
        <f t="shared" si="1"/>
        <v>0</v>
      </c>
      <c r="M16" s="7">
        <f t="shared" si="2"/>
        <v>0</v>
      </c>
      <c r="N16" s="7">
        <f t="shared" si="2"/>
        <v>0</v>
      </c>
      <c r="O16" s="24">
        <f t="shared" si="3"/>
        <v>0</v>
      </c>
    </row>
    <row r="17" spans="2:15" ht="24.95" customHeight="1" x14ac:dyDescent="0.25">
      <c r="B17" s="69" t="s">
        <v>56</v>
      </c>
      <c r="C17" s="70"/>
      <c r="D17" s="70"/>
      <c r="E17" s="21">
        <v>1</v>
      </c>
      <c r="F17" s="6">
        <v>0</v>
      </c>
      <c r="G17" s="6">
        <v>0</v>
      </c>
      <c r="H17" s="28">
        <f>+'Krycí list'!$H29</f>
        <v>0</v>
      </c>
      <c r="I17" s="28">
        <f>+'Krycí list'!$I29</f>
        <v>0</v>
      </c>
      <c r="J17" s="28">
        <f>+'Krycí list'!$J29</f>
        <v>0</v>
      </c>
      <c r="K17" s="7">
        <f t="shared" si="0"/>
        <v>0</v>
      </c>
      <c r="L17" s="7">
        <f t="shared" si="1"/>
        <v>0</v>
      </c>
      <c r="M17" s="7">
        <f t="shared" si="2"/>
        <v>0</v>
      </c>
      <c r="N17" s="7">
        <f t="shared" si="2"/>
        <v>0</v>
      </c>
      <c r="O17" s="24">
        <f t="shared" si="3"/>
        <v>0</v>
      </c>
    </row>
    <row r="18" spans="2:15" ht="24.95" customHeight="1" x14ac:dyDescent="0.25">
      <c r="B18" s="129"/>
      <c r="C18" s="130"/>
      <c r="D18" s="130"/>
      <c r="E18" s="130"/>
      <c r="F18" s="130"/>
      <c r="G18" s="130"/>
      <c r="H18" s="131"/>
      <c r="I18" s="107" t="s">
        <v>22</v>
      </c>
      <c r="J18" s="108"/>
      <c r="K18" s="108"/>
      <c r="L18" s="108"/>
      <c r="M18" s="108"/>
      <c r="N18" s="25"/>
      <c r="O18" s="17">
        <f>SUM(O6:O17)</f>
        <v>0</v>
      </c>
    </row>
    <row r="19" spans="2:15" ht="24.95" customHeight="1" thickBot="1" x14ac:dyDescent="0.3">
      <c r="B19" s="132"/>
      <c r="C19" s="133"/>
      <c r="D19" s="133"/>
      <c r="E19" s="133"/>
      <c r="F19" s="133"/>
      <c r="G19" s="133"/>
      <c r="H19" s="134"/>
      <c r="I19" s="109" t="s">
        <v>23</v>
      </c>
      <c r="J19" s="110"/>
      <c r="K19" s="110"/>
      <c r="L19" s="110"/>
      <c r="M19" s="110"/>
      <c r="N19" s="18"/>
      <c r="O19" s="15">
        <f>O18*1.21</f>
        <v>0</v>
      </c>
    </row>
    <row r="22" spans="2:15" ht="15.75" thickBot="1" x14ac:dyDescent="0.3"/>
    <row r="23" spans="2:15" ht="24.95" customHeight="1" x14ac:dyDescent="0.25">
      <c r="B23" s="81" t="s">
        <v>55</v>
      </c>
      <c r="C23" s="82"/>
      <c r="D23" s="82"/>
      <c r="E23" s="82"/>
      <c r="F23" s="82"/>
      <c r="G23" s="83"/>
      <c r="H23" s="83"/>
      <c r="I23" s="83"/>
      <c r="J23" s="83"/>
      <c r="K23" s="83"/>
      <c r="L23" s="83"/>
      <c r="M23" s="83"/>
      <c r="N23" s="83"/>
      <c r="O23" s="84"/>
    </row>
    <row r="24" spans="2:15" ht="24.95" customHeight="1" x14ac:dyDescent="0.25">
      <c r="B24" s="92" t="s">
        <v>20</v>
      </c>
      <c r="C24" s="93"/>
      <c r="D24" s="94"/>
      <c r="E24" s="98" t="s">
        <v>21</v>
      </c>
      <c r="F24" s="101" t="s">
        <v>42</v>
      </c>
      <c r="G24" s="102"/>
      <c r="H24" s="117" t="s">
        <v>47</v>
      </c>
      <c r="I24" s="56" t="s">
        <v>46</v>
      </c>
      <c r="J24" s="100"/>
      <c r="K24" s="121" t="s">
        <v>51</v>
      </c>
      <c r="L24" s="117" t="s">
        <v>48</v>
      </c>
      <c r="M24" s="121" t="s">
        <v>52</v>
      </c>
      <c r="N24" s="123" t="s">
        <v>53</v>
      </c>
      <c r="O24" s="119" t="s">
        <v>49</v>
      </c>
    </row>
    <row r="25" spans="2:15" ht="24.95" customHeight="1" x14ac:dyDescent="0.25">
      <c r="B25" s="95"/>
      <c r="C25" s="96"/>
      <c r="D25" s="97"/>
      <c r="E25" s="99"/>
      <c r="F25" s="8" t="s">
        <v>41</v>
      </c>
      <c r="G25" s="8" t="s">
        <v>40</v>
      </c>
      <c r="H25" s="118"/>
      <c r="I25" s="8" t="s">
        <v>41</v>
      </c>
      <c r="J25" s="8" t="s">
        <v>40</v>
      </c>
      <c r="K25" s="122"/>
      <c r="L25" s="118"/>
      <c r="M25" s="122"/>
      <c r="N25" s="124"/>
      <c r="O25" s="120"/>
    </row>
    <row r="26" spans="2:15" ht="24.95" customHeight="1" x14ac:dyDescent="0.25">
      <c r="B26" s="71" t="s">
        <v>31</v>
      </c>
      <c r="C26" s="72"/>
      <c r="D26" s="73"/>
      <c r="E26" s="21">
        <v>1</v>
      </c>
      <c r="F26" s="6">
        <v>3000</v>
      </c>
      <c r="G26" s="6">
        <v>1500</v>
      </c>
      <c r="H26" s="28">
        <f>+'Krycí list'!$H$18</f>
        <v>0</v>
      </c>
      <c r="I26" s="28">
        <f>+'Krycí list'!$I$18</f>
        <v>0</v>
      </c>
      <c r="J26" s="28">
        <f>+'Krycí list'!$J$18</f>
        <v>0</v>
      </c>
      <c r="K26" s="7">
        <f>E26*H26</f>
        <v>0</v>
      </c>
      <c r="L26" s="7">
        <f t="shared" ref="L26:L37" si="4">((+F26*I26)+(G26*J26))*E26</f>
        <v>0</v>
      </c>
      <c r="M26" s="7">
        <f>+K26*12</f>
        <v>0</v>
      </c>
      <c r="N26" s="7">
        <f>+L26*12</f>
        <v>0</v>
      </c>
      <c r="O26" s="24">
        <f>(M26*5)+(N26*5)</f>
        <v>0</v>
      </c>
    </row>
    <row r="27" spans="2:15" ht="24.95" customHeight="1" x14ac:dyDescent="0.25">
      <c r="B27" s="71" t="s">
        <v>32</v>
      </c>
      <c r="C27" s="72"/>
      <c r="D27" s="73"/>
      <c r="E27" s="21">
        <v>0</v>
      </c>
      <c r="F27" s="6">
        <v>5000</v>
      </c>
      <c r="G27" s="6">
        <v>0</v>
      </c>
      <c r="H27" s="28">
        <f>+'Krycí list'!$H19</f>
        <v>0</v>
      </c>
      <c r="I27" s="28">
        <f>+'Krycí list'!$I19</f>
        <v>0</v>
      </c>
      <c r="J27" s="28">
        <f>+'Krycí list'!$J19</f>
        <v>0</v>
      </c>
      <c r="K27" s="7">
        <f t="shared" ref="K27:K37" si="5">E27*H27</f>
        <v>0</v>
      </c>
      <c r="L27" s="7">
        <f t="shared" si="4"/>
        <v>0</v>
      </c>
      <c r="M27" s="7">
        <f t="shared" ref="M27:M37" si="6">+K27*12</f>
        <v>0</v>
      </c>
      <c r="N27" s="7">
        <f t="shared" ref="N27:N37" si="7">+L27*12</f>
        <v>0</v>
      </c>
      <c r="O27" s="24">
        <f t="shared" ref="O27:O37" si="8">(M27*5)+(N27*5)</f>
        <v>0</v>
      </c>
    </row>
    <row r="28" spans="2:15" ht="24.95" customHeight="1" x14ac:dyDescent="0.25">
      <c r="B28" s="74" t="s">
        <v>33</v>
      </c>
      <c r="C28" s="75"/>
      <c r="D28" s="75"/>
      <c r="E28" s="21">
        <v>2</v>
      </c>
      <c r="F28" s="6">
        <v>500</v>
      </c>
      <c r="G28" s="6">
        <v>300</v>
      </c>
      <c r="H28" s="28">
        <f>+'Krycí list'!$H20</f>
        <v>0</v>
      </c>
      <c r="I28" s="28">
        <f>+'Krycí list'!$I20</f>
        <v>0</v>
      </c>
      <c r="J28" s="28">
        <f>+'Krycí list'!$J20</f>
        <v>0</v>
      </c>
      <c r="K28" s="7">
        <f t="shared" si="5"/>
        <v>0</v>
      </c>
      <c r="L28" s="7">
        <f t="shared" si="4"/>
        <v>0</v>
      </c>
      <c r="M28" s="7">
        <f t="shared" si="6"/>
        <v>0</v>
      </c>
      <c r="N28" s="7">
        <f t="shared" si="7"/>
        <v>0</v>
      </c>
      <c r="O28" s="24">
        <f t="shared" si="8"/>
        <v>0</v>
      </c>
    </row>
    <row r="29" spans="2:15" ht="24.95" customHeight="1" x14ac:dyDescent="0.25">
      <c r="B29" s="71" t="s">
        <v>34</v>
      </c>
      <c r="C29" s="72"/>
      <c r="D29" s="73"/>
      <c r="E29" s="21">
        <v>16</v>
      </c>
      <c r="F29" s="6">
        <v>500</v>
      </c>
      <c r="G29" s="6">
        <v>0</v>
      </c>
      <c r="H29" s="28">
        <f>+'Krycí list'!$H21</f>
        <v>0</v>
      </c>
      <c r="I29" s="28">
        <f>+'Krycí list'!$I21</f>
        <v>0</v>
      </c>
      <c r="J29" s="28">
        <f>+'Krycí list'!$J21</f>
        <v>0</v>
      </c>
      <c r="K29" s="7">
        <f t="shared" si="5"/>
        <v>0</v>
      </c>
      <c r="L29" s="7">
        <f t="shared" si="4"/>
        <v>0</v>
      </c>
      <c r="M29" s="7">
        <f t="shared" si="6"/>
        <v>0</v>
      </c>
      <c r="N29" s="7">
        <f t="shared" si="7"/>
        <v>0</v>
      </c>
      <c r="O29" s="24">
        <f t="shared" si="8"/>
        <v>0</v>
      </c>
    </row>
    <row r="30" spans="2:15" ht="24.95" customHeight="1" x14ac:dyDescent="0.25">
      <c r="B30" s="23" t="s">
        <v>35</v>
      </c>
      <c r="C30" s="11"/>
      <c r="D30" s="12"/>
      <c r="E30" s="21">
        <v>0</v>
      </c>
      <c r="F30" s="6">
        <v>500</v>
      </c>
      <c r="G30" s="6">
        <v>300</v>
      </c>
      <c r="H30" s="28">
        <f>+'Krycí list'!$H22</f>
        <v>0</v>
      </c>
      <c r="I30" s="28">
        <f>+'Krycí list'!$I22</f>
        <v>0</v>
      </c>
      <c r="J30" s="28">
        <f>+'Krycí list'!$J22</f>
        <v>0</v>
      </c>
      <c r="K30" s="7">
        <f t="shared" si="5"/>
        <v>0</v>
      </c>
      <c r="L30" s="7">
        <f t="shared" si="4"/>
        <v>0</v>
      </c>
      <c r="M30" s="7">
        <f t="shared" si="6"/>
        <v>0</v>
      </c>
      <c r="N30" s="7">
        <f t="shared" si="7"/>
        <v>0</v>
      </c>
      <c r="O30" s="24">
        <f t="shared" si="8"/>
        <v>0</v>
      </c>
    </row>
    <row r="31" spans="2:15" ht="24.95" customHeight="1" x14ac:dyDescent="0.25">
      <c r="B31" s="23" t="s">
        <v>36</v>
      </c>
      <c r="C31" s="11"/>
      <c r="D31" s="12"/>
      <c r="E31" s="21">
        <v>117</v>
      </c>
      <c r="F31" s="6">
        <v>500</v>
      </c>
      <c r="G31" s="6">
        <v>0</v>
      </c>
      <c r="H31" s="28">
        <f>+'Krycí list'!$H23</f>
        <v>0</v>
      </c>
      <c r="I31" s="28">
        <f>+'Krycí list'!$I23</f>
        <v>0</v>
      </c>
      <c r="J31" s="28">
        <f>+'Krycí list'!$J23</f>
        <v>0</v>
      </c>
      <c r="K31" s="7">
        <f t="shared" si="5"/>
        <v>0</v>
      </c>
      <c r="L31" s="7">
        <f t="shared" si="4"/>
        <v>0</v>
      </c>
      <c r="M31" s="7">
        <f t="shared" si="6"/>
        <v>0</v>
      </c>
      <c r="N31" s="7">
        <f t="shared" si="7"/>
        <v>0</v>
      </c>
      <c r="O31" s="24">
        <f t="shared" si="8"/>
        <v>0</v>
      </c>
    </row>
    <row r="32" spans="2:15" ht="24.95" customHeight="1" x14ac:dyDescent="0.25">
      <c r="B32" s="23" t="s">
        <v>37</v>
      </c>
      <c r="C32" s="11"/>
      <c r="D32" s="12"/>
      <c r="E32" s="21">
        <v>9</v>
      </c>
      <c r="F32" s="6">
        <v>0</v>
      </c>
      <c r="G32" s="6">
        <v>0</v>
      </c>
      <c r="H32" s="28">
        <f>+'Krycí list'!$H24</f>
        <v>0</v>
      </c>
      <c r="I32" s="28">
        <f>+'Krycí list'!$I24</f>
        <v>0</v>
      </c>
      <c r="J32" s="28">
        <f>+'Krycí list'!$J24</f>
        <v>0</v>
      </c>
      <c r="K32" s="7">
        <f t="shared" si="5"/>
        <v>0</v>
      </c>
      <c r="L32" s="7">
        <f t="shared" si="4"/>
        <v>0</v>
      </c>
      <c r="M32" s="7">
        <f t="shared" si="6"/>
        <v>0</v>
      </c>
      <c r="N32" s="7">
        <f t="shared" si="7"/>
        <v>0</v>
      </c>
      <c r="O32" s="24">
        <f t="shared" si="8"/>
        <v>0</v>
      </c>
    </row>
    <row r="33" spans="2:15" ht="24.95" customHeight="1" x14ac:dyDescent="0.25">
      <c r="B33" s="23" t="s">
        <v>38</v>
      </c>
      <c r="C33" s="11"/>
      <c r="D33" s="12"/>
      <c r="E33" s="21">
        <v>3</v>
      </c>
      <c r="F33" s="6">
        <v>0</v>
      </c>
      <c r="G33" s="6">
        <v>0</v>
      </c>
      <c r="H33" s="28">
        <f>+'Krycí list'!$H25</f>
        <v>0</v>
      </c>
      <c r="I33" s="28">
        <f>+'Krycí list'!$I25</f>
        <v>0</v>
      </c>
      <c r="J33" s="28">
        <f>+'Krycí list'!$J25</f>
        <v>0</v>
      </c>
      <c r="K33" s="7">
        <f t="shared" si="5"/>
        <v>0</v>
      </c>
      <c r="L33" s="7">
        <f t="shared" si="4"/>
        <v>0</v>
      </c>
      <c r="M33" s="7">
        <f t="shared" si="6"/>
        <v>0</v>
      </c>
      <c r="N33" s="7">
        <f t="shared" si="7"/>
        <v>0</v>
      </c>
      <c r="O33" s="24">
        <f t="shared" si="8"/>
        <v>0</v>
      </c>
    </row>
    <row r="34" spans="2:15" ht="24.95" customHeight="1" x14ac:dyDescent="0.25">
      <c r="B34" s="78" t="s">
        <v>43</v>
      </c>
      <c r="C34" s="79"/>
      <c r="D34" s="80"/>
      <c r="E34" s="21">
        <v>1</v>
      </c>
      <c r="F34" s="6">
        <v>0</v>
      </c>
      <c r="G34" s="6">
        <v>0</v>
      </c>
      <c r="H34" s="28">
        <f>+'Krycí list'!$H26</f>
        <v>0</v>
      </c>
      <c r="I34" s="28">
        <f>+'Krycí list'!$I26</f>
        <v>0</v>
      </c>
      <c r="J34" s="28">
        <f>+'Krycí list'!$J26</f>
        <v>0</v>
      </c>
      <c r="K34" s="7">
        <f t="shared" si="5"/>
        <v>0</v>
      </c>
      <c r="L34" s="7">
        <f t="shared" si="4"/>
        <v>0</v>
      </c>
      <c r="M34" s="7">
        <f t="shared" si="6"/>
        <v>0</v>
      </c>
      <c r="N34" s="7">
        <f t="shared" si="7"/>
        <v>0</v>
      </c>
      <c r="O34" s="24">
        <f t="shared" si="8"/>
        <v>0</v>
      </c>
    </row>
    <row r="35" spans="2:15" ht="24.95" customHeight="1" x14ac:dyDescent="0.25">
      <c r="B35" s="78" t="s">
        <v>44</v>
      </c>
      <c r="C35" s="79"/>
      <c r="D35" s="80"/>
      <c r="E35" s="21">
        <v>1</v>
      </c>
      <c r="F35" s="6">
        <v>0</v>
      </c>
      <c r="G35" s="6">
        <v>0</v>
      </c>
      <c r="H35" s="28">
        <f>+'Krycí list'!$H27</f>
        <v>0</v>
      </c>
      <c r="I35" s="28">
        <f>+'Krycí list'!$I27</f>
        <v>0</v>
      </c>
      <c r="J35" s="28">
        <f>+'Krycí list'!$J27</f>
        <v>0</v>
      </c>
      <c r="K35" s="7">
        <f t="shared" si="5"/>
        <v>0</v>
      </c>
      <c r="L35" s="7">
        <f t="shared" si="4"/>
        <v>0</v>
      </c>
      <c r="M35" s="7">
        <f t="shared" si="6"/>
        <v>0</v>
      </c>
      <c r="N35" s="7">
        <f t="shared" si="7"/>
        <v>0</v>
      </c>
      <c r="O35" s="24">
        <f t="shared" si="8"/>
        <v>0</v>
      </c>
    </row>
    <row r="36" spans="2:15" ht="24.95" customHeight="1" x14ac:dyDescent="0.25">
      <c r="B36" s="76" t="s">
        <v>45</v>
      </c>
      <c r="C36" s="77"/>
      <c r="D36" s="77"/>
      <c r="E36" s="21">
        <v>9</v>
      </c>
      <c r="F36" s="6">
        <v>0</v>
      </c>
      <c r="G36" s="6">
        <v>0</v>
      </c>
      <c r="H36" s="28">
        <f>+'Krycí list'!$H28</f>
        <v>0</v>
      </c>
      <c r="I36" s="28">
        <f>+'Krycí list'!$I28</f>
        <v>0</v>
      </c>
      <c r="J36" s="28">
        <f>+'Krycí list'!$J28</f>
        <v>0</v>
      </c>
      <c r="K36" s="7">
        <f t="shared" si="5"/>
        <v>0</v>
      </c>
      <c r="L36" s="7">
        <f t="shared" si="4"/>
        <v>0</v>
      </c>
      <c r="M36" s="7">
        <f t="shared" si="6"/>
        <v>0</v>
      </c>
      <c r="N36" s="7">
        <f t="shared" si="7"/>
        <v>0</v>
      </c>
      <c r="O36" s="24">
        <f t="shared" si="8"/>
        <v>0</v>
      </c>
    </row>
    <row r="37" spans="2:15" ht="24.95" customHeight="1" x14ac:dyDescent="0.25">
      <c r="B37" s="69" t="s">
        <v>56</v>
      </c>
      <c r="C37" s="70"/>
      <c r="D37" s="70"/>
      <c r="E37" s="21">
        <v>3</v>
      </c>
      <c r="F37" s="6">
        <v>0</v>
      </c>
      <c r="G37" s="6">
        <v>0</v>
      </c>
      <c r="H37" s="28">
        <f>+'Krycí list'!$H29</f>
        <v>0</v>
      </c>
      <c r="I37" s="28">
        <f>+'Krycí list'!$I29</f>
        <v>0</v>
      </c>
      <c r="J37" s="28">
        <f>+'Krycí list'!$J29</f>
        <v>0</v>
      </c>
      <c r="K37" s="7">
        <f t="shared" si="5"/>
        <v>0</v>
      </c>
      <c r="L37" s="7">
        <f t="shared" si="4"/>
        <v>0</v>
      </c>
      <c r="M37" s="7">
        <f t="shared" si="6"/>
        <v>0</v>
      </c>
      <c r="N37" s="7">
        <f t="shared" si="7"/>
        <v>0</v>
      </c>
      <c r="O37" s="24">
        <f t="shared" si="8"/>
        <v>0</v>
      </c>
    </row>
    <row r="38" spans="2:15" ht="24.95" customHeight="1" x14ac:dyDescent="0.25">
      <c r="B38" s="129"/>
      <c r="C38" s="130"/>
      <c r="D38" s="130"/>
      <c r="E38" s="130"/>
      <c r="F38" s="130"/>
      <c r="G38" s="130"/>
      <c r="H38" s="131"/>
      <c r="I38" s="107" t="s">
        <v>22</v>
      </c>
      <c r="J38" s="108"/>
      <c r="K38" s="108"/>
      <c r="L38" s="108"/>
      <c r="M38" s="108"/>
      <c r="N38" s="25"/>
      <c r="O38" s="17">
        <f>SUM(O26:O37)</f>
        <v>0</v>
      </c>
    </row>
    <row r="39" spans="2:15" ht="24.95" customHeight="1" thickBot="1" x14ac:dyDescent="0.3">
      <c r="B39" s="132"/>
      <c r="C39" s="133"/>
      <c r="D39" s="133"/>
      <c r="E39" s="133"/>
      <c r="F39" s="133"/>
      <c r="G39" s="133"/>
      <c r="H39" s="134"/>
      <c r="I39" s="109" t="s">
        <v>23</v>
      </c>
      <c r="J39" s="110"/>
      <c r="K39" s="110"/>
      <c r="L39" s="110"/>
      <c r="M39" s="110"/>
      <c r="N39" s="18"/>
      <c r="O39" s="15">
        <f>O38*1.21</f>
        <v>0</v>
      </c>
    </row>
    <row r="42" spans="2:15" ht="15.75" thickBot="1" x14ac:dyDescent="0.3"/>
    <row r="43" spans="2:15" ht="24.95" customHeight="1" x14ac:dyDescent="0.25">
      <c r="B43" s="81" t="s">
        <v>58</v>
      </c>
      <c r="C43" s="82"/>
      <c r="D43" s="82"/>
      <c r="E43" s="82"/>
      <c r="F43" s="82"/>
      <c r="G43" s="83"/>
      <c r="H43" s="83"/>
      <c r="I43" s="83"/>
      <c r="J43" s="83"/>
      <c r="K43" s="83"/>
      <c r="L43" s="83"/>
      <c r="M43" s="83"/>
      <c r="N43" s="83"/>
      <c r="O43" s="84"/>
    </row>
    <row r="44" spans="2:15" ht="24.95" customHeight="1" x14ac:dyDescent="0.25">
      <c r="B44" s="92" t="s">
        <v>20</v>
      </c>
      <c r="C44" s="93"/>
      <c r="D44" s="94"/>
      <c r="E44" s="98" t="s">
        <v>21</v>
      </c>
      <c r="F44" s="101" t="s">
        <v>42</v>
      </c>
      <c r="G44" s="102"/>
      <c r="H44" s="117" t="s">
        <v>47</v>
      </c>
      <c r="I44" s="56" t="s">
        <v>46</v>
      </c>
      <c r="J44" s="100"/>
      <c r="K44" s="121" t="s">
        <v>51</v>
      </c>
      <c r="L44" s="117" t="s">
        <v>48</v>
      </c>
      <c r="M44" s="121" t="s">
        <v>52</v>
      </c>
      <c r="N44" s="123" t="s">
        <v>53</v>
      </c>
      <c r="O44" s="119" t="s">
        <v>49</v>
      </c>
    </row>
    <row r="45" spans="2:15" ht="24.95" customHeight="1" x14ac:dyDescent="0.25">
      <c r="B45" s="95"/>
      <c r="C45" s="96"/>
      <c r="D45" s="97"/>
      <c r="E45" s="99"/>
      <c r="F45" s="8" t="s">
        <v>41</v>
      </c>
      <c r="G45" s="8" t="s">
        <v>40</v>
      </c>
      <c r="H45" s="118"/>
      <c r="I45" s="8" t="s">
        <v>41</v>
      </c>
      <c r="J45" s="8" t="s">
        <v>40</v>
      </c>
      <c r="K45" s="122"/>
      <c r="L45" s="118"/>
      <c r="M45" s="122"/>
      <c r="N45" s="124"/>
      <c r="O45" s="120"/>
    </row>
    <row r="46" spans="2:15" ht="24.95" customHeight="1" x14ac:dyDescent="0.25">
      <c r="B46" s="71" t="s">
        <v>31</v>
      </c>
      <c r="C46" s="72"/>
      <c r="D46" s="73"/>
      <c r="E46" s="21">
        <v>2</v>
      </c>
      <c r="F46" s="6">
        <v>3000</v>
      </c>
      <c r="G46" s="6">
        <v>1500</v>
      </c>
      <c r="H46" s="28">
        <f>+'Krycí list'!$H$18</f>
        <v>0</v>
      </c>
      <c r="I46" s="28">
        <f>+'Krycí list'!$I$18</f>
        <v>0</v>
      </c>
      <c r="J46" s="28">
        <f>+'Krycí list'!$J$18</f>
        <v>0</v>
      </c>
      <c r="K46" s="7">
        <f>E46*H46</f>
        <v>0</v>
      </c>
      <c r="L46" s="7">
        <f t="shared" ref="L46:L57" si="9">((+F46*I46)+(G46*J46))*E46</f>
        <v>0</v>
      </c>
      <c r="M46" s="7">
        <f>+K46*12</f>
        <v>0</v>
      </c>
      <c r="N46" s="7">
        <f>+L46*12</f>
        <v>0</v>
      </c>
      <c r="O46" s="24">
        <f>(M46*5)+(N46*5)</f>
        <v>0</v>
      </c>
    </row>
    <row r="47" spans="2:15" ht="24.95" customHeight="1" x14ac:dyDescent="0.25">
      <c r="B47" s="71" t="s">
        <v>32</v>
      </c>
      <c r="C47" s="72"/>
      <c r="D47" s="73"/>
      <c r="E47" s="21">
        <v>3</v>
      </c>
      <c r="F47" s="6">
        <v>5000</v>
      </c>
      <c r="G47" s="6">
        <v>0</v>
      </c>
      <c r="H47" s="28">
        <f>+'Krycí list'!$H19</f>
        <v>0</v>
      </c>
      <c r="I47" s="28">
        <f>+'Krycí list'!$I19</f>
        <v>0</v>
      </c>
      <c r="J47" s="28">
        <f>+'Krycí list'!$J19</f>
        <v>0</v>
      </c>
      <c r="K47" s="7">
        <f t="shared" ref="K47:K57" si="10">E47*H47</f>
        <v>0</v>
      </c>
      <c r="L47" s="7">
        <f t="shared" si="9"/>
        <v>0</v>
      </c>
      <c r="M47" s="7">
        <f t="shared" ref="M47:M57" si="11">+K47*12</f>
        <v>0</v>
      </c>
      <c r="N47" s="7">
        <f t="shared" ref="N47:N57" si="12">+L47*12</f>
        <v>0</v>
      </c>
      <c r="O47" s="24">
        <f t="shared" ref="O47:O57" si="13">(M47*5)+(N47*5)</f>
        <v>0</v>
      </c>
    </row>
    <row r="48" spans="2:15" ht="24.95" customHeight="1" x14ac:dyDescent="0.25">
      <c r="B48" s="74" t="s">
        <v>33</v>
      </c>
      <c r="C48" s="75"/>
      <c r="D48" s="75"/>
      <c r="E48" s="21">
        <v>10</v>
      </c>
      <c r="F48" s="6">
        <v>500</v>
      </c>
      <c r="G48" s="6">
        <v>300</v>
      </c>
      <c r="H48" s="28">
        <f>+'Krycí list'!$H20</f>
        <v>0</v>
      </c>
      <c r="I48" s="28">
        <f>+'Krycí list'!$I20</f>
        <v>0</v>
      </c>
      <c r="J48" s="28">
        <f>+'Krycí list'!$J20</f>
        <v>0</v>
      </c>
      <c r="K48" s="7">
        <f t="shared" si="10"/>
        <v>0</v>
      </c>
      <c r="L48" s="7">
        <f t="shared" si="9"/>
        <v>0</v>
      </c>
      <c r="M48" s="7">
        <f t="shared" si="11"/>
        <v>0</v>
      </c>
      <c r="N48" s="7">
        <f t="shared" si="12"/>
        <v>0</v>
      </c>
      <c r="O48" s="24">
        <f t="shared" si="13"/>
        <v>0</v>
      </c>
    </row>
    <row r="49" spans="2:15" ht="24.95" customHeight="1" x14ac:dyDescent="0.25">
      <c r="B49" s="71" t="s">
        <v>34</v>
      </c>
      <c r="C49" s="72"/>
      <c r="D49" s="73"/>
      <c r="E49" s="21">
        <v>17</v>
      </c>
      <c r="F49" s="6">
        <v>500</v>
      </c>
      <c r="G49" s="6">
        <v>0</v>
      </c>
      <c r="H49" s="28">
        <f>+'Krycí list'!$H21</f>
        <v>0</v>
      </c>
      <c r="I49" s="28">
        <f>+'Krycí list'!$I21</f>
        <v>0</v>
      </c>
      <c r="J49" s="28">
        <f>+'Krycí list'!$J21</f>
        <v>0</v>
      </c>
      <c r="K49" s="7">
        <f t="shared" si="10"/>
        <v>0</v>
      </c>
      <c r="L49" s="7">
        <f t="shared" si="9"/>
        <v>0</v>
      </c>
      <c r="M49" s="7">
        <f t="shared" si="11"/>
        <v>0</v>
      </c>
      <c r="N49" s="7">
        <f t="shared" si="12"/>
        <v>0</v>
      </c>
      <c r="O49" s="24">
        <f t="shared" si="13"/>
        <v>0</v>
      </c>
    </row>
    <row r="50" spans="2:15" ht="24.95" customHeight="1" x14ac:dyDescent="0.25">
      <c r="B50" s="23" t="s">
        <v>35</v>
      </c>
      <c r="C50" s="11"/>
      <c r="D50" s="12"/>
      <c r="E50" s="21">
        <v>0</v>
      </c>
      <c r="F50" s="6">
        <v>500</v>
      </c>
      <c r="G50" s="6">
        <v>300</v>
      </c>
      <c r="H50" s="28">
        <f>+'Krycí list'!$H22</f>
        <v>0</v>
      </c>
      <c r="I50" s="28">
        <f>+'Krycí list'!$I22</f>
        <v>0</v>
      </c>
      <c r="J50" s="28">
        <f>+'Krycí list'!$J22</f>
        <v>0</v>
      </c>
      <c r="K50" s="7">
        <f t="shared" si="10"/>
        <v>0</v>
      </c>
      <c r="L50" s="7">
        <f t="shared" si="9"/>
        <v>0</v>
      </c>
      <c r="M50" s="7">
        <f t="shared" si="11"/>
        <v>0</v>
      </c>
      <c r="N50" s="7">
        <f t="shared" si="12"/>
        <v>0</v>
      </c>
      <c r="O50" s="24">
        <f t="shared" si="13"/>
        <v>0</v>
      </c>
    </row>
    <row r="51" spans="2:15" ht="24.95" customHeight="1" x14ac:dyDescent="0.25">
      <c r="B51" s="23" t="s">
        <v>36</v>
      </c>
      <c r="C51" s="11"/>
      <c r="D51" s="12"/>
      <c r="E51" s="21">
        <v>74</v>
      </c>
      <c r="F51" s="6">
        <v>500</v>
      </c>
      <c r="G51" s="6">
        <v>0</v>
      </c>
      <c r="H51" s="28">
        <f>+'Krycí list'!$H23</f>
        <v>0</v>
      </c>
      <c r="I51" s="28">
        <f>+'Krycí list'!$I23</f>
        <v>0</v>
      </c>
      <c r="J51" s="28">
        <f>+'Krycí list'!$J23</f>
        <v>0</v>
      </c>
      <c r="K51" s="7">
        <f t="shared" si="10"/>
        <v>0</v>
      </c>
      <c r="L51" s="7">
        <f t="shared" si="9"/>
        <v>0</v>
      </c>
      <c r="M51" s="7">
        <f t="shared" si="11"/>
        <v>0</v>
      </c>
      <c r="N51" s="7">
        <f t="shared" si="12"/>
        <v>0</v>
      </c>
      <c r="O51" s="24">
        <f t="shared" si="13"/>
        <v>0</v>
      </c>
    </row>
    <row r="52" spans="2:15" ht="24.95" customHeight="1" x14ac:dyDescent="0.25">
      <c r="B52" s="23" t="s">
        <v>37</v>
      </c>
      <c r="C52" s="11"/>
      <c r="D52" s="12"/>
      <c r="E52" s="21">
        <v>2</v>
      </c>
      <c r="F52" s="6">
        <v>0</v>
      </c>
      <c r="G52" s="6">
        <v>0</v>
      </c>
      <c r="H52" s="28">
        <f>+'Krycí list'!$H24</f>
        <v>0</v>
      </c>
      <c r="I52" s="28">
        <f>+'Krycí list'!$I24</f>
        <v>0</v>
      </c>
      <c r="J52" s="28">
        <f>+'Krycí list'!$J24</f>
        <v>0</v>
      </c>
      <c r="K52" s="7">
        <f t="shared" si="10"/>
        <v>0</v>
      </c>
      <c r="L52" s="7">
        <f t="shared" si="9"/>
        <v>0</v>
      </c>
      <c r="M52" s="7">
        <f t="shared" si="11"/>
        <v>0</v>
      </c>
      <c r="N52" s="7">
        <f t="shared" si="12"/>
        <v>0</v>
      </c>
      <c r="O52" s="24">
        <f t="shared" si="13"/>
        <v>0</v>
      </c>
    </row>
    <row r="53" spans="2:15" ht="24.95" customHeight="1" x14ac:dyDescent="0.25">
      <c r="B53" s="23" t="s">
        <v>38</v>
      </c>
      <c r="C53" s="11"/>
      <c r="D53" s="12"/>
      <c r="E53" s="21">
        <v>0</v>
      </c>
      <c r="F53" s="6">
        <v>0</v>
      </c>
      <c r="G53" s="6">
        <v>0</v>
      </c>
      <c r="H53" s="28">
        <f>+'Krycí list'!$H25</f>
        <v>0</v>
      </c>
      <c r="I53" s="28">
        <f>+'Krycí list'!$I25</f>
        <v>0</v>
      </c>
      <c r="J53" s="28">
        <f>+'Krycí list'!$J25</f>
        <v>0</v>
      </c>
      <c r="K53" s="7">
        <f t="shared" si="10"/>
        <v>0</v>
      </c>
      <c r="L53" s="7">
        <f t="shared" si="9"/>
        <v>0</v>
      </c>
      <c r="M53" s="7">
        <f t="shared" si="11"/>
        <v>0</v>
      </c>
      <c r="N53" s="7">
        <f t="shared" si="12"/>
        <v>0</v>
      </c>
      <c r="O53" s="24">
        <f t="shared" si="13"/>
        <v>0</v>
      </c>
    </row>
    <row r="54" spans="2:15" ht="24.95" customHeight="1" x14ac:dyDescent="0.25">
      <c r="B54" s="78" t="s">
        <v>43</v>
      </c>
      <c r="C54" s="79"/>
      <c r="D54" s="80"/>
      <c r="E54" s="21">
        <v>5</v>
      </c>
      <c r="F54" s="6">
        <v>0</v>
      </c>
      <c r="G54" s="6">
        <v>0</v>
      </c>
      <c r="H54" s="28">
        <f>+'Krycí list'!$H26</f>
        <v>0</v>
      </c>
      <c r="I54" s="28">
        <f>+'Krycí list'!$I26</f>
        <v>0</v>
      </c>
      <c r="J54" s="28">
        <f>+'Krycí list'!$J26</f>
        <v>0</v>
      </c>
      <c r="K54" s="7">
        <f t="shared" si="10"/>
        <v>0</v>
      </c>
      <c r="L54" s="7">
        <f t="shared" si="9"/>
        <v>0</v>
      </c>
      <c r="M54" s="7">
        <f t="shared" si="11"/>
        <v>0</v>
      </c>
      <c r="N54" s="7">
        <f t="shared" si="12"/>
        <v>0</v>
      </c>
      <c r="O54" s="24">
        <f t="shared" si="13"/>
        <v>0</v>
      </c>
    </row>
    <row r="55" spans="2:15" ht="24.95" customHeight="1" x14ac:dyDescent="0.25">
      <c r="B55" s="78" t="s">
        <v>44</v>
      </c>
      <c r="C55" s="79"/>
      <c r="D55" s="80"/>
      <c r="E55" s="21">
        <v>5</v>
      </c>
      <c r="F55" s="6">
        <v>0</v>
      </c>
      <c r="G55" s="6">
        <v>0</v>
      </c>
      <c r="H55" s="28">
        <f>+'Krycí list'!$H27</f>
        <v>0</v>
      </c>
      <c r="I55" s="28">
        <f>+'Krycí list'!$I27</f>
        <v>0</v>
      </c>
      <c r="J55" s="28">
        <f>+'Krycí list'!$J27</f>
        <v>0</v>
      </c>
      <c r="K55" s="7">
        <f t="shared" si="10"/>
        <v>0</v>
      </c>
      <c r="L55" s="7">
        <f t="shared" si="9"/>
        <v>0</v>
      </c>
      <c r="M55" s="7">
        <f t="shared" si="11"/>
        <v>0</v>
      </c>
      <c r="N55" s="7">
        <f t="shared" si="12"/>
        <v>0</v>
      </c>
      <c r="O55" s="24">
        <f t="shared" si="13"/>
        <v>0</v>
      </c>
    </row>
    <row r="56" spans="2:15" ht="24.95" customHeight="1" x14ac:dyDescent="0.25">
      <c r="B56" s="76" t="s">
        <v>45</v>
      </c>
      <c r="C56" s="77"/>
      <c r="D56" s="77"/>
      <c r="E56" s="21">
        <v>2</v>
      </c>
      <c r="F56" s="6">
        <v>0</v>
      </c>
      <c r="G56" s="6">
        <v>0</v>
      </c>
      <c r="H56" s="28">
        <f>+'Krycí list'!$H28</f>
        <v>0</v>
      </c>
      <c r="I56" s="28">
        <f>+'Krycí list'!$I28</f>
        <v>0</v>
      </c>
      <c r="J56" s="28">
        <f>+'Krycí list'!$J28</f>
        <v>0</v>
      </c>
      <c r="K56" s="7">
        <f t="shared" si="10"/>
        <v>0</v>
      </c>
      <c r="L56" s="7">
        <f t="shared" si="9"/>
        <v>0</v>
      </c>
      <c r="M56" s="7">
        <f t="shared" si="11"/>
        <v>0</v>
      </c>
      <c r="N56" s="7">
        <f t="shared" si="12"/>
        <v>0</v>
      </c>
      <c r="O56" s="24">
        <f t="shared" si="13"/>
        <v>0</v>
      </c>
    </row>
    <row r="57" spans="2:15" ht="24.95" customHeight="1" x14ac:dyDescent="0.25">
      <c r="B57" s="69" t="s">
        <v>56</v>
      </c>
      <c r="C57" s="70"/>
      <c r="D57" s="70"/>
      <c r="E57" s="21">
        <v>0</v>
      </c>
      <c r="F57" s="6">
        <v>0</v>
      </c>
      <c r="G57" s="6">
        <v>0</v>
      </c>
      <c r="H57" s="28">
        <f>+'Krycí list'!$H29</f>
        <v>0</v>
      </c>
      <c r="I57" s="28">
        <f>+'Krycí list'!$I29</f>
        <v>0</v>
      </c>
      <c r="J57" s="28">
        <f>+'Krycí list'!$J29</f>
        <v>0</v>
      </c>
      <c r="K57" s="7">
        <f t="shared" si="10"/>
        <v>0</v>
      </c>
      <c r="L57" s="7">
        <f t="shared" si="9"/>
        <v>0</v>
      </c>
      <c r="M57" s="7">
        <f t="shared" si="11"/>
        <v>0</v>
      </c>
      <c r="N57" s="7">
        <f t="shared" si="12"/>
        <v>0</v>
      </c>
      <c r="O57" s="24">
        <f t="shared" si="13"/>
        <v>0</v>
      </c>
    </row>
    <row r="58" spans="2:15" ht="24.95" customHeight="1" x14ac:dyDescent="0.25">
      <c r="B58" s="129"/>
      <c r="C58" s="130"/>
      <c r="D58" s="130"/>
      <c r="E58" s="130"/>
      <c r="F58" s="130"/>
      <c r="G58" s="130"/>
      <c r="H58" s="131"/>
      <c r="I58" s="107" t="s">
        <v>22</v>
      </c>
      <c r="J58" s="108"/>
      <c r="K58" s="108"/>
      <c r="L58" s="108"/>
      <c r="M58" s="108"/>
      <c r="N58" s="25"/>
      <c r="O58" s="17">
        <f>SUM(O46:O57)</f>
        <v>0</v>
      </c>
    </row>
    <row r="59" spans="2:15" ht="24.95" customHeight="1" thickBot="1" x14ac:dyDescent="0.3">
      <c r="B59" s="132"/>
      <c r="C59" s="133"/>
      <c r="D59" s="133"/>
      <c r="E59" s="133"/>
      <c r="F59" s="133"/>
      <c r="G59" s="133"/>
      <c r="H59" s="134"/>
      <c r="I59" s="109" t="s">
        <v>23</v>
      </c>
      <c r="J59" s="110"/>
      <c r="K59" s="110"/>
      <c r="L59" s="110"/>
      <c r="M59" s="110"/>
      <c r="N59" s="18"/>
      <c r="O59" s="15">
        <f>O58*1.21</f>
        <v>0</v>
      </c>
    </row>
    <row r="62" spans="2:15" ht="15.75" thickBot="1" x14ac:dyDescent="0.3"/>
    <row r="63" spans="2:15" ht="24.95" customHeight="1" x14ac:dyDescent="0.25">
      <c r="B63" s="81" t="s">
        <v>57</v>
      </c>
      <c r="C63" s="82"/>
      <c r="D63" s="82"/>
      <c r="E63" s="82"/>
      <c r="F63" s="82"/>
      <c r="G63" s="83"/>
      <c r="H63" s="83"/>
      <c r="I63" s="83"/>
      <c r="J63" s="83"/>
      <c r="K63" s="83"/>
      <c r="L63" s="83"/>
      <c r="M63" s="83"/>
      <c r="N63" s="83"/>
      <c r="O63" s="84"/>
    </row>
    <row r="64" spans="2:15" ht="24.95" customHeight="1" x14ac:dyDescent="0.25">
      <c r="B64" s="92" t="s">
        <v>20</v>
      </c>
      <c r="C64" s="93"/>
      <c r="D64" s="94"/>
      <c r="E64" s="98" t="s">
        <v>21</v>
      </c>
      <c r="F64" s="101" t="s">
        <v>42</v>
      </c>
      <c r="G64" s="102"/>
      <c r="H64" s="117" t="s">
        <v>47</v>
      </c>
      <c r="I64" s="56" t="s">
        <v>46</v>
      </c>
      <c r="J64" s="100"/>
      <c r="K64" s="121" t="s">
        <v>51</v>
      </c>
      <c r="L64" s="117" t="s">
        <v>48</v>
      </c>
      <c r="M64" s="121" t="s">
        <v>52</v>
      </c>
      <c r="N64" s="123" t="s">
        <v>53</v>
      </c>
      <c r="O64" s="119" t="s">
        <v>49</v>
      </c>
    </row>
    <row r="65" spans="2:15" ht="24.95" customHeight="1" x14ac:dyDescent="0.25">
      <c r="B65" s="95"/>
      <c r="C65" s="96"/>
      <c r="D65" s="97"/>
      <c r="E65" s="99"/>
      <c r="F65" s="8" t="s">
        <v>41</v>
      </c>
      <c r="G65" s="8" t="s">
        <v>40</v>
      </c>
      <c r="H65" s="118"/>
      <c r="I65" s="8" t="s">
        <v>41</v>
      </c>
      <c r="J65" s="8" t="s">
        <v>40</v>
      </c>
      <c r="K65" s="122"/>
      <c r="L65" s="118"/>
      <c r="M65" s="122"/>
      <c r="N65" s="124"/>
      <c r="O65" s="120"/>
    </row>
    <row r="66" spans="2:15" ht="24.95" customHeight="1" x14ac:dyDescent="0.25">
      <c r="B66" s="71" t="s">
        <v>31</v>
      </c>
      <c r="C66" s="72"/>
      <c r="D66" s="73"/>
      <c r="E66" s="21">
        <v>2</v>
      </c>
      <c r="F66" s="6">
        <v>3000</v>
      </c>
      <c r="G66" s="6">
        <v>1500</v>
      </c>
      <c r="H66" s="28">
        <f>+'Krycí list'!$H$18</f>
        <v>0</v>
      </c>
      <c r="I66" s="28">
        <f>+'Krycí list'!$I$18</f>
        <v>0</v>
      </c>
      <c r="J66" s="28">
        <f>+'Krycí list'!$J$18</f>
        <v>0</v>
      </c>
      <c r="K66" s="7">
        <f>E66*H66</f>
        <v>0</v>
      </c>
      <c r="L66" s="7">
        <f t="shared" ref="L66:L77" si="14">((+F66*I66)+(G66*J66))*E66</f>
        <v>0</v>
      </c>
      <c r="M66" s="7">
        <f>+K66*12</f>
        <v>0</v>
      </c>
      <c r="N66" s="7">
        <f>+L66*12</f>
        <v>0</v>
      </c>
      <c r="O66" s="24">
        <f>(M66*5)+(N66*5)</f>
        <v>0</v>
      </c>
    </row>
    <row r="67" spans="2:15" ht="24.95" customHeight="1" x14ac:dyDescent="0.25">
      <c r="B67" s="71" t="s">
        <v>32</v>
      </c>
      <c r="C67" s="72"/>
      <c r="D67" s="73"/>
      <c r="E67" s="21">
        <v>5</v>
      </c>
      <c r="F67" s="6">
        <v>5000</v>
      </c>
      <c r="G67" s="6">
        <v>0</v>
      </c>
      <c r="H67" s="28">
        <f>+'Krycí list'!$H19</f>
        <v>0</v>
      </c>
      <c r="I67" s="28">
        <f>+'Krycí list'!$I19</f>
        <v>0</v>
      </c>
      <c r="J67" s="28">
        <f>+'Krycí list'!$J19</f>
        <v>0</v>
      </c>
      <c r="K67" s="7">
        <f t="shared" ref="K67:K77" si="15">E67*H67</f>
        <v>0</v>
      </c>
      <c r="L67" s="7">
        <f t="shared" si="14"/>
        <v>0</v>
      </c>
      <c r="M67" s="7">
        <f t="shared" ref="M67:M77" si="16">+K67*12</f>
        <v>0</v>
      </c>
      <c r="N67" s="7">
        <f t="shared" ref="N67:N77" si="17">+L67*12</f>
        <v>0</v>
      </c>
      <c r="O67" s="24">
        <f t="shared" ref="O67:O77" si="18">(M67*5)+(N67*5)</f>
        <v>0</v>
      </c>
    </row>
    <row r="68" spans="2:15" ht="24.95" customHeight="1" x14ac:dyDescent="0.25">
      <c r="B68" s="74" t="s">
        <v>33</v>
      </c>
      <c r="C68" s="75"/>
      <c r="D68" s="75"/>
      <c r="E68" s="21">
        <v>21</v>
      </c>
      <c r="F68" s="6">
        <v>500</v>
      </c>
      <c r="G68" s="6">
        <v>300</v>
      </c>
      <c r="H68" s="28">
        <f>+'Krycí list'!$H20</f>
        <v>0</v>
      </c>
      <c r="I68" s="28">
        <f>+'Krycí list'!$I20</f>
        <v>0</v>
      </c>
      <c r="J68" s="28">
        <f>+'Krycí list'!$J20</f>
        <v>0</v>
      </c>
      <c r="K68" s="7">
        <f t="shared" si="15"/>
        <v>0</v>
      </c>
      <c r="L68" s="7">
        <f t="shared" si="14"/>
        <v>0</v>
      </c>
      <c r="M68" s="7">
        <f t="shared" si="16"/>
        <v>0</v>
      </c>
      <c r="N68" s="7">
        <f t="shared" si="17"/>
        <v>0</v>
      </c>
      <c r="O68" s="24">
        <f t="shared" si="18"/>
        <v>0</v>
      </c>
    </row>
    <row r="69" spans="2:15" ht="24.95" customHeight="1" x14ac:dyDescent="0.25">
      <c r="B69" s="71" t="s">
        <v>34</v>
      </c>
      <c r="C69" s="72"/>
      <c r="D69" s="73"/>
      <c r="E69" s="21">
        <v>19</v>
      </c>
      <c r="F69" s="6">
        <v>500</v>
      </c>
      <c r="G69" s="6">
        <v>0</v>
      </c>
      <c r="H69" s="28">
        <f>+'Krycí list'!$H21</f>
        <v>0</v>
      </c>
      <c r="I69" s="28">
        <f>+'Krycí list'!$I21</f>
        <v>0</v>
      </c>
      <c r="J69" s="28">
        <f>+'Krycí list'!$J21</f>
        <v>0</v>
      </c>
      <c r="K69" s="7">
        <f t="shared" si="15"/>
        <v>0</v>
      </c>
      <c r="L69" s="7">
        <f t="shared" si="14"/>
        <v>0</v>
      </c>
      <c r="M69" s="7">
        <f t="shared" si="16"/>
        <v>0</v>
      </c>
      <c r="N69" s="7">
        <f t="shared" si="17"/>
        <v>0</v>
      </c>
      <c r="O69" s="24">
        <f t="shared" si="18"/>
        <v>0</v>
      </c>
    </row>
    <row r="70" spans="2:15" ht="24.95" customHeight="1" x14ac:dyDescent="0.25">
      <c r="B70" s="23" t="s">
        <v>35</v>
      </c>
      <c r="C70" s="11"/>
      <c r="D70" s="12"/>
      <c r="E70" s="21">
        <v>1</v>
      </c>
      <c r="F70" s="6">
        <v>500</v>
      </c>
      <c r="G70" s="6">
        <v>300</v>
      </c>
      <c r="H70" s="28">
        <f>+'Krycí list'!$H22</f>
        <v>0</v>
      </c>
      <c r="I70" s="28">
        <f>+'Krycí list'!$I22</f>
        <v>0</v>
      </c>
      <c r="J70" s="28">
        <f>+'Krycí list'!$J22</f>
        <v>0</v>
      </c>
      <c r="K70" s="7">
        <f t="shared" si="15"/>
        <v>0</v>
      </c>
      <c r="L70" s="7">
        <f t="shared" si="14"/>
        <v>0</v>
      </c>
      <c r="M70" s="7">
        <f t="shared" si="16"/>
        <v>0</v>
      </c>
      <c r="N70" s="7">
        <f t="shared" si="17"/>
        <v>0</v>
      </c>
      <c r="O70" s="24">
        <f t="shared" si="18"/>
        <v>0</v>
      </c>
    </row>
    <row r="71" spans="2:15" ht="24.95" customHeight="1" x14ac:dyDescent="0.25">
      <c r="B71" s="23" t="s">
        <v>36</v>
      </c>
      <c r="C71" s="11"/>
      <c r="D71" s="12"/>
      <c r="E71" s="21">
        <v>95</v>
      </c>
      <c r="F71" s="6">
        <v>500</v>
      </c>
      <c r="G71" s="6">
        <v>0</v>
      </c>
      <c r="H71" s="28">
        <f>+'Krycí list'!$H23</f>
        <v>0</v>
      </c>
      <c r="I71" s="28">
        <f>+'Krycí list'!$I23</f>
        <v>0</v>
      </c>
      <c r="J71" s="28">
        <f>+'Krycí list'!$J23</f>
        <v>0</v>
      </c>
      <c r="K71" s="7">
        <f t="shared" si="15"/>
        <v>0</v>
      </c>
      <c r="L71" s="7">
        <f t="shared" si="14"/>
        <v>0</v>
      </c>
      <c r="M71" s="7">
        <f t="shared" si="16"/>
        <v>0</v>
      </c>
      <c r="N71" s="7">
        <f t="shared" si="17"/>
        <v>0</v>
      </c>
      <c r="O71" s="24">
        <f t="shared" si="18"/>
        <v>0</v>
      </c>
    </row>
    <row r="72" spans="2:15" ht="24.95" customHeight="1" x14ac:dyDescent="0.25">
      <c r="B72" s="23" t="s">
        <v>37</v>
      </c>
      <c r="C72" s="11"/>
      <c r="D72" s="12"/>
      <c r="E72" s="21">
        <v>5</v>
      </c>
      <c r="F72" s="6">
        <v>0</v>
      </c>
      <c r="G72" s="6">
        <v>0</v>
      </c>
      <c r="H72" s="28">
        <f>+'Krycí list'!$H24</f>
        <v>0</v>
      </c>
      <c r="I72" s="28">
        <f>+'Krycí list'!$I24</f>
        <v>0</v>
      </c>
      <c r="J72" s="28">
        <f>+'Krycí list'!$J24</f>
        <v>0</v>
      </c>
      <c r="K72" s="7">
        <f t="shared" si="15"/>
        <v>0</v>
      </c>
      <c r="L72" s="7">
        <f t="shared" si="14"/>
        <v>0</v>
      </c>
      <c r="M72" s="7">
        <f t="shared" si="16"/>
        <v>0</v>
      </c>
      <c r="N72" s="7">
        <f t="shared" si="17"/>
        <v>0</v>
      </c>
      <c r="O72" s="24">
        <f t="shared" si="18"/>
        <v>0</v>
      </c>
    </row>
    <row r="73" spans="2:15" ht="24.95" customHeight="1" x14ac:dyDescent="0.25">
      <c r="B73" s="23" t="s">
        <v>38</v>
      </c>
      <c r="C73" s="11"/>
      <c r="D73" s="12"/>
      <c r="E73" s="21">
        <v>1</v>
      </c>
      <c r="F73" s="6">
        <v>0</v>
      </c>
      <c r="G73" s="6">
        <v>0</v>
      </c>
      <c r="H73" s="28">
        <f>+'Krycí list'!$H25</f>
        <v>0</v>
      </c>
      <c r="I73" s="28">
        <f>+'Krycí list'!$I25</f>
        <v>0</v>
      </c>
      <c r="J73" s="28">
        <f>+'Krycí list'!$J25</f>
        <v>0</v>
      </c>
      <c r="K73" s="7">
        <f t="shared" si="15"/>
        <v>0</v>
      </c>
      <c r="L73" s="7">
        <f t="shared" si="14"/>
        <v>0</v>
      </c>
      <c r="M73" s="7">
        <f t="shared" si="16"/>
        <v>0</v>
      </c>
      <c r="N73" s="7">
        <f t="shared" si="17"/>
        <v>0</v>
      </c>
      <c r="O73" s="24">
        <f t="shared" si="18"/>
        <v>0</v>
      </c>
    </row>
    <row r="74" spans="2:15" ht="24.95" customHeight="1" x14ac:dyDescent="0.25">
      <c r="B74" s="78" t="s">
        <v>43</v>
      </c>
      <c r="C74" s="79"/>
      <c r="D74" s="80"/>
      <c r="E74" s="21">
        <v>7</v>
      </c>
      <c r="F74" s="6">
        <v>0</v>
      </c>
      <c r="G74" s="6">
        <v>0</v>
      </c>
      <c r="H74" s="28">
        <f>+'Krycí list'!$H26</f>
        <v>0</v>
      </c>
      <c r="I74" s="28">
        <f>+'Krycí list'!$I26</f>
        <v>0</v>
      </c>
      <c r="J74" s="28">
        <f>+'Krycí list'!$J26</f>
        <v>0</v>
      </c>
      <c r="K74" s="7">
        <f t="shared" si="15"/>
        <v>0</v>
      </c>
      <c r="L74" s="7">
        <f t="shared" si="14"/>
        <v>0</v>
      </c>
      <c r="M74" s="7">
        <f t="shared" si="16"/>
        <v>0</v>
      </c>
      <c r="N74" s="7">
        <f t="shared" si="17"/>
        <v>0</v>
      </c>
      <c r="O74" s="24">
        <f t="shared" si="18"/>
        <v>0</v>
      </c>
    </row>
    <row r="75" spans="2:15" ht="24.95" customHeight="1" x14ac:dyDescent="0.25">
      <c r="B75" s="78" t="s">
        <v>44</v>
      </c>
      <c r="C75" s="79"/>
      <c r="D75" s="80"/>
      <c r="E75" s="21">
        <v>7</v>
      </c>
      <c r="F75" s="6">
        <v>0</v>
      </c>
      <c r="G75" s="6">
        <v>0</v>
      </c>
      <c r="H75" s="28">
        <f>+'Krycí list'!$H27</f>
        <v>0</v>
      </c>
      <c r="I75" s="28">
        <f>+'Krycí list'!$I27</f>
        <v>0</v>
      </c>
      <c r="J75" s="28">
        <f>+'Krycí list'!$J27</f>
        <v>0</v>
      </c>
      <c r="K75" s="7">
        <f t="shared" si="15"/>
        <v>0</v>
      </c>
      <c r="L75" s="7">
        <f t="shared" si="14"/>
        <v>0</v>
      </c>
      <c r="M75" s="7">
        <f t="shared" si="16"/>
        <v>0</v>
      </c>
      <c r="N75" s="7">
        <f t="shared" si="17"/>
        <v>0</v>
      </c>
      <c r="O75" s="24">
        <f t="shared" si="18"/>
        <v>0</v>
      </c>
    </row>
    <row r="76" spans="2:15" ht="24.95" customHeight="1" x14ac:dyDescent="0.25">
      <c r="B76" s="76" t="s">
        <v>45</v>
      </c>
      <c r="C76" s="77"/>
      <c r="D76" s="77"/>
      <c r="E76" s="21">
        <v>5</v>
      </c>
      <c r="F76" s="6">
        <v>0</v>
      </c>
      <c r="G76" s="6">
        <v>0</v>
      </c>
      <c r="H76" s="28">
        <f>+'Krycí list'!$H28</f>
        <v>0</v>
      </c>
      <c r="I76" s="28">
        <f>+'Krycí list'!$I28</f>
        <v>0</v>
      </c>
      <c r="J76" s="28">
        <f>+'Krycí list'!$J28</f>
        <v>0</v>
      </c>
      <c r="K76" s="7">
        <f t="shared" si="15"/>
        <v>0</v>
      </c>
      <c r="L76" s="7">
        <f t="shared" si="14"/>
        <v>0</v>
      </c>
      <c r="M76" s="7">
        <f t="shared" si="16"/>
        <v>0</v>
      </c>
      <c r="N76" s="7">
        <f t="shared" si="17"/>
        <v>0</v>
      </c>
      <c r="O76" s="24">
        <f t="shared" si="18"/>
        <v>0</v>
      </c>
    </row>
    <row r="77" spans="2:15" ht="24.95" customHeight="1" x14ac:dyDescent="0.25">
      <c r="B77" s="69" t="s">
        <v>56</v>
      </c>
      <c r="C77" s="70"/>
      <c r="D77" s="70"/>
      <c r="E77" s="21">
        <v>1</v>
      </c>
      <c r="F77" s="6">
        <v>0</v>
      </c>
      <c r="G77" s="6">
        <v>0</v>
      </c>
      <c r="H77" s="28">
        <f>+'Krycí list'!$H29</f>
        <v>0</v>
      </c>
      <c r="I77" s="28">
        <f>+'Krycí list'!$I29</f>
        <v>0</v>
      </c>
      <c r="J77" s="28">
        <f>+'Krycí list'!$J29</f>
        <v>0</v>
      </c>
      <c r="K77" s="7">
        <f t="shared" si="15"/>
        <v>0</v>
      </c>
      <c r="L77" s="7">
        <f t="shared" si="14"/>
        <v>0</v>
      </c>
      <c r="M77" s="7">
        <f t="shared" si="16"/>
        <v>0</v>
      </c>
      <c r="N77" s="7">
        <f t="shared" si="17"/>
        <v>0</v>
      </c>
      <c r="O77" s="24">
        <f t="shared" si="18"/>
        <v>0</v>
      </c>
    </row>
    <row r="78" spans="2:15" ht="24.95" customHeight="1" x14ac:dyDescent="0.25">
      <c r="B78" s="129"/>
      <c r="C78" s="130"/>
      <c r="D78" s="130"/>
      <c r="E78" s="130"/>
      <c r="F78" s="130"/>
      <c r="G78" s="130"/>
      <c r="H78" s="131"/>
      <c r="I78" s="107" t="s">
        <v>22</v>
      </c>
      <c r="J78" s="108"/>
      <c r="K78" s="108"/>
      <c r="L78" s="108"/>
      <c r="M78" s="108"/>
      <c r="N78" s="25"/>
      <c r="O78" s="17">
        <f>SUM(O66:O77)</f>
        <v>0</v>
      </c>
    </row>
    <row r="79" spans="2:15" ht="24.95" customHeight="1" thickBot="1" x14ac:dyDescent="0.3">
      <c r="B79" s="132"/>
      <c r="C79" s="133"/>
      <c r="D79" s="133"/>
      <c r="E79" s="133"/>
      <c r="F79" s="133"/>
      <c r="G79" s="133"/>
      <c r="H79" s="134"/>
      <c r="I79" s="109" t="s">
        <v>23</v>
      </c>
      <c r="J79" s="110"/>
      <c r="K79" s="110"/>
      <c r="L79" s="110"/>
      <c r="M79" s="110"/>
      <c r="N79" s="18"/>
      <c r="O79" s="15">
        <f>O78*1.21</f>
        <v>0</v>
      </c>
    </row>
    <row r="82" spans="2:15" ht="15.75" thickBot="1" x14ac:dyDescent="0.3"/>
    <row r="83" spans="2:15" ht="24.95" customHeight="1" x14ac:dyDescent="0.25">
      <c r="B83" s="81" t="s">
        <v>59</v>
      </c>
      <c r="C83" s="82"/>
      <c r="D83" s="82"/>
      <c r="E83" s="82"/>
      <c r="F83" s="82"/>
      <c r="G83" s="83"/>
      <c r="H83" s="83"/>
      <c r="I83" s="83"/>
      <c r="J83" s="83"/>
      <c r="K83" s="83"/>
      <c r="L83" s="83"/>
      <c r="M83" s="83"/>
      <c r="N83" s="83"/>
      <c r="O83" s="84"/>
    </row>
    <row r="84" spans="2:15" ht="24.95" customHeight="1" x14ac:dyDescent="0.25">
      <c r="B84" s="92" t="s">
        <v>20</v>
      </c>
      <c r="C84" s="93"/>
      <c r="D84" s="94"/>
      <c r="E84" s="98" t="s">
        <v>21</v>
      </c>
      <c r="F84" s="101" t="s">
        <v>42</v>
      </c>
      <c r="G84" s="102"/>
      <c r="H84" s="117" t="s">
        <v>47</v>
      </c>
      <c r="I84" s="56" t="s">
        <v>46</v>
      </c>
      <c r="J84" s="100"/>
      <c r="K84" s="121" t="s">
        <v>51</v>
      </c>
      <c r="L84" s="117" t="s">
        <v>48</v>
      </c>
      <c r="M84" s="121" t="s">
        <v>52</v>
      </c>
      <c r="N84" s="123" t="s">
        <v>53</v>
      </c>
      <c r="O84" s="119" t="s">
        <v>49</v>
      </c>
    </row>
    <row r="85" spans="2:15" ht="24.95" customHeight="1" x14ac:dyDescent="0.25">
      <c r="B85" s="95"/>
      <c r="C85" s="96"/>
      <c r="D85" s="97"/>
      <c r="E85" s="99"/>
      <c r="F85" s="8" t="s">
        <v>41</v>
      </c>
      <c r="G85" s="8" t="s">
        <v>40</v>
      </c>
      <c r="H85" s="118"/>
      <c r="I85" s="8" t="s">
        <v>41</v>
      </c>
      <c r="J85" s="8" t="s">
        <v>40</v>
      </c>
      <c r="K85" s="122"/>
      <c r="L85" s="118"/>
      <c r="M85" s="122"/>
      <c r="N85" s="124"/>
      <c r="O85" s="120"/>
    </row>
    <row r="86" spans="2:15" ht="24.95" customHeight="1" x14ac:dyDescent="0.25">
      <c r="B86" s="71" t="s">
        <v>31</v>
      </c>
      <c r="C86" s="72"/>
      <c r="D86" s="73"/>
      <c r="E86" s="21">
        <v>3</v>
      </c>
      <c r="F86" s="6">
        <v>3000</v>
      </c>
      <c r="G86" s="6">
        <v>1500</v>
      </c>
      <c r="H86" s="28">
        <f>+'Krycí list'!$H$18</f>
        <v>0</v>
      </c>
      <c r="I86" s="28">
        <f>+'Krycí list'!$I$18</f>
        <v>0</v>
      </c>
      <c r="J86" s="28">
        <f>+'Krycí list'!$J$18</f>
        <v>0</v>
      </c>
      <c r="K86" s="7">
        <f>E86*H86</f>
        <v>0</v>
      </c>
      <c r="L86" s="7">
        <f t="shared" ref="L86:L97" si="19">((+F86*I86)+(G86*J86))*E86</f>
        <v>0</v>
      </c>
      <c r="M86" s="7">
        <f>+K86*12</f>
        <v>0</v>
      </c>
      <c r="N86" s="7">
        <f>+L86*12</f>
        <v>0</v>
      </c>
      <c r="O86" s="24">
        <f>(M86*5)+(N86*5)</f>
        <v>0</v>
      </c>
    </row>
    <row r="87" spans="2:15" ht="24.95" customHeight="1" x14ac:dyDescent="0.25">
      <c r="B87" s="71" t="s">
        <v>32</v>
      </c>
      <c r="C87" s="72"/>
      <c r="D87" s="73"/>
      <c r="E87" s="21">
        <v>0</v>
      </c>
      <c r="F87" s="6">
        <v>5000</v>
      </c>
      <c r="G87" s="6">
        <v>0</v>
      </c>
      <c r="H87" s="28">
        <f>+'Krycí list'!$H19</f>
        <v>0</v>
      </c>
      <c r="I87" s="28">
        <f>+'Krycí list'!$I19</f>
        <v>0</v>
      </c>
      <c r="J87" s="28">
        <f>+'Krycí list'!$J19</f>
        <v>0</v>
      </c>
      <c r="K87" s="7">
        <f t="shared" ref="K87:K97" si="20">E87*H87</f>
        <v>0</v>
      </c>
      <c r="L87" s="7">
        <f t="shared" si="19"/>
        <v>0</v>
      </c>
      <c r="M87" s="7">
        <f t="shared" ref="M87:M97" si="21">+K87*12</f>
        <v>0</v>
      </c>
      <c r="N87" s="7">
        <f t="shared" ref="N87:N97" si="22">+L87*12</f>
        <v>0</v>
      </c>
      <c r="O87" s="24">
        <f t="shared" ref="O87:O97" si="23">(M87*5)+(N87*5)</f>
        <v>0</v>
      </c>
    </row>
    <row r="88" spans="2:15" ht="24.95" customHeight="1" x14ac:dyDescent="0.25">
      <c r="B88" s="74" t="s">
        <v>33</v>
      </c>
      <c r="C88" s="75"/>
      <c r="D88" s="75"/>
      <c r="E88" s="21">
        <v>3</v>
      </c>
      <c r="F88" s="6">
        <v>500</v>
      </c>
      <c r="G88" s="6">
        <v>300</v>
      </c>
      <c r="H88" s="28">
        <f>+'Krycí list'!$H20</f>
        <v>0</v>
      </c>
      <c r="I88" s="28">
        <f>+'Krycí list'!$I20</f>
        <v>0</v>
      </c>
      <c r="J88" s="28">
        <f>+'Krycí list'!$J20</f>
        <v>0</v>
      </c>
      <c r="K88" s="7">
        <f t="shared" si="20"/>
        <v>0</v>
      </c>
      <c r="L88" s="7">
        <f t="shared" si="19"/>
        <v>0</v>
      </c>
      <c r="M88" s="7">
        <f t="shared" si="21"/>
        <v>0</v>
      </c>
      <c r="N88" s="7">
        <f t="shared" si="22"/>
        <v>0</v>
      </c>
      <c r="O88" s="24">
        <f t="shared" si="23"/>
        <v>0</v>
      </c>
    </row>
    <row r="89" spans="2:15" ht="24.95" customHeight="1" x14ac:dyDescent="0.25">
      <c r="B89" s="71" t="s">
        <v>34</v>
      </c>
      <c r="C89" s="72"/>
      <c r="D89" s="73"/>
      <c r="E89" s="21">
        <v>4</v>
      </c>
      <c r="F89" s="6">
        <v>500</v>
      </c>
      <c r="G89" s="6">
        <v>0</v>
      </c>
      <c r="H89" s="28">
        <f>+'Krycí list'!$H21</f>
        <v>0</v>
      </c>
      <c r="I89" s="28">
        <f>+'Krycí list'!$I21</f>
        <v>0</v>
      </c>
      <c r="J89" s="28">
        <f>+'Krycí list'!$J21</f>
        <v>0</v>
      </c>
      <c r="K89" s="7">
        <f t="shared" si="20"/>
        <v>0</v>
      </c>
      <c r="L89" s="7">
        <f t="shared" si="19"/>
        <v>0</v>
      </c>
      <c r="M89" s="7">
        <f t="shared" si="21"/>
        <v>0</v>
      </c>
      <c r="N89" s="7">
        <f t="shared" si="22"/>
        <v>0</v>
      </c>
      <c r="O89" s="24">
        <f t="shared" si="23"/>
        <v>0</v>
      </c>
    </row>
    <row r="90" spans="2:15" ht="24.95" customHeight="1" x14ac:dyDescent="0.25">
      <c r="B90" s="23" t="s">
        <v>35</v>
      </c>
      <c r="C90" s="11"/>
      <c r="D90" s="12"/>
      <c r="E90" s="21">
        <v>4</v>
      </c>
      <c r="F90" s="6">
        <v>500</v>
      </c>
      <c r="G90" s="6">
        <v>300</v>
      </c>
      <c r="H90" s="28">
        <f>+'Krycí list'!$H22</f>
        <v>0</v>
      </c>
      <c r="I90" s="28">
        <f>+'Krycí list'!$I22</f>
        <v>0</v>
      </c>
      <c r="J90" s="28">
        <f>+'Krycí list'!$J22</f>
        <v>0</v>
      </c>
      <c r="K90" s="7">
        <f t="shared" si="20"/>
        <v>0</v>
      </c>
      <c r="L90" s="7">
        <f t="shared" si="19"/>
        <v>0</v>
      </c>
      <c r="M90" s="7">
        <f t="shared" si="21"/>
        <v>0</v>
      </c>
      <c r="N90" s="7">
        <f t="shared" si="22"/>
        <v>0</v>
      </c>
      <c r="O90" s="24">
        <f t="shared" si="23"/>
        <v>0</v>
      </c>
    </row>
    <row r="91" spans="2:15" ht="24.95" customHeight="1" x14ac:dyDescent="0.25">
      <c r="B91" s="23" t="s">
        <v>36</v>
      </c>
      <c r="C91" s="11"/>
      <c r="D91" s="12"/>
      <c r="E91" s="21">
        <v>13</v>
      </c>
      <c r="F91" s="6">
        <v>500</v>
      </c>
      <c r="G91" s="6">
        <v>0</v>
      </c>
      <c r="H91" s="28">
        <f>+'Krycí list'!$H23</f>
        <v>0</v>
      </c>
      <c r="I91" s="28">
        <f>+'Krycí list'!$I23</f>
        <v>0</v>
      </c>
      <c r="J91" s="28">
        <f>+'Krycí list'!$J23</f>
        <v>0</v>
      </c>
      <c r="K91" s="7">
        <f t="shared" si="20"/>
        <v>0</v>
      </c>
      <c r="L91" s="7">
        <f t="shared" si="19"/>
        <v>0</v>
      </c>
      <c r="M91" s="7">
        <f t="shared" si="21"/>
        <v>0</v>
      </c>
      <c r="N91" s="7">
        <f t="shared" si="22"/>
        <v>0</v>
      </c>
      <c r="O91" s="24">
        <f t="shared" si="23"/>
        <v>0</v>
      </c>
    </row>
    <row r="92" spans="2:15" ht="24.95" customHeight="1" x14ac:dyDescent="0.25">
      <c r="B92" s="23" t="s">
        <v>37</v>
      </c>
      <c r="C92" s="11"/>
      <c r="D92" s="12"/>
      <c r="E92" s="21">
        <v>7</v>
      </c>
      <c r="F92" s="6">
        <v>0</v>
      </c>
      <c r="G92" s="6">
        <v>0</v>
      </c>
      <c r="H92" s="28">
        <f>+'Krycí list'!$H24</f>
        <v>0</v>
      </c>
      <c r="I92" s="28">
        <f>+'Krycí list'!$I24</f>
        <v>0</v>
      </c>
      <c r="J92" s="28">
        <f>+'Krycí list'!$J24</f>
        <v>0</v>
      </c>
      <c r="K92" s="7">
        <f t="shared" si="20"/>
        <v>0</v>
      </c>
      <c r="L92" s="7">
        <f t="shared" si="19"/>
        <v>0</v>
      </c>
      <c r="M92" s="7">
        <f t="shared" si="21"/>
        <v>0</v>
      </c>
      <c r="N92" s="7">
        <f t="shared" si="22"/>
        <v>0</v>
      </c>
      <c r="O92" s="24">
        <f t="shared" si="23"/>
        <v>0</v>
      </c>
    </row>
    <row r="93" spans="2:15" ht="24.95" customHeight="1" x14ac:dyDescent="0.25">
      <c r="B93" s="23" t="s">
        <v>38</v>
      </c>
      <c r="C93" s="11"/>
      <c r="D93" s="12"/>
      <c r="E93" s="21">
        <v>15</v>
      </c>
      <c r="F93" s="6">
        <v>0</v>
      </c>
      <c r="G93" s="6">
        <v>0</v>
      </c>
      <c r="H93" s="28">
        <f>+'Krycí list'!$H25</f>
        <v>0</v>
      </c>
      <c r="I93" s="28">
        <f>+'Krycí list'!$I25</f>
        <v>0</v>
      </c>
      <c r="J93" s="28">
        <f>+'Krycí list'!$J25</f>
        <v>0</v>
      </c>
      <c r="K93" s="7">
        <f t="shared" si="20"/>
        <v>0</v>
      </c>
      <c r="L93" s="7">
        <f t="shared" si="19"/>
        <v>0</v>
      </c>
      <c r="M93" s="7">
        <f t="shared" si="21"/>
        <v>0</v>
      </c>
      <c r="N93" s="7">
        <f t="shared" si="22"/>
        <v>0</v>
      </c>
      <c r="O93" s="24">
        <f t="shared" si="23"/>
        <v>0</v>
      </c>
    </row>
    <row r="94" spans="2:15" ht="24.95" customHeight="1" x14ac:dyDescent="0.25">
      <c r="B94" s="78" t="s">
        <v>43</v>
      </c>
      <c r="C94" s="79"/>
      <c r="D94" s="80"/>
      <c r="E94" s="21">
        <v>3</v>
      </c>
      <c r="F94" s="6">
        <v>0</v>
      </c>
      <c r="G94" s="6">
        <v>0</v>
      </c>
      <c r="H94" s="28">
        <f>+'Krycí list'!$H26</f>
        <v>0</v>
      </c>
      <c r="I94" s="28">
        <f>+'Krycí list'!$I26</f>
        <v>0</v>
      </c>
      <c r="J94" s="28">
        <f>+'Krycí list'!$J26</f>
        <v>0</v>
      </c>
      <c r="K94" s="7">
        <f t="shared" si="20"/>
        <v>0</v>
      </c>
      <c r="L94" s="7">
        <f t="shared" si="19"/>
        <v>0</v>
      </c>
      <c r="M94" s="7">
        <f t="shared" si="21"/>
        <v>0</v>
      </c>
      <c r="N94" s="7">
        <f t="shared" si="22"/>
        <v>0</v>
      </c>
      <c r="O94" s="24">
        <f t="shared" si="23"/>
        <v>0</v>
      </c>
    </row>
    <row r="95" spans="2:15" ht="24.95" customHeight="1" x14ac:dyDescent="0.25">
      <c r="B95" s="78" t="s">
        <v>44</v>
      </c>
      <c r="C95" s="79"/>
      <c r="D95" s="80"/>
      <c r="E95" s="21">
        <v>3</v>
      </c>
      <c r="F95" s="6">
        <v>0</v>
      </c>
      <c r="G95" s="6">
        <v>0</v>
      </c>
      <c r="H95" s="28">
        <f>+'Krycí list'!$H27</f>
        <v>0</v>
      </c>
      <c r="I95" s="28">
        <f>+'Krycí list'!$I27</f>
        <v>0</v>
      </c>
      <c r="J95" s="28">
        <f>+'Krycí list'!$J27</f>
        <v>0</v>
      </c>
      <c r="K95" s="7">
        <f t="shared" si="20"/>
        <v>0</v>
      </c>
      <c r="L95" s="7">
        <f t="shared" si="19"/>
        <v>0</v>
      </c>
      <c r="M95" s="7">
        <f t="shared" si="21"/>
        <v>0</v>
      </c>
      <c r="N95" s="7">
        <f t="shared" si="22"/>
        <v>0</v>
      </c>
      <c r="O95" s="24">
        <f t="shared" si="23"/>
        <v>0</v>
      </c>
    </row>
    <row r="96" spans="2:15" ht="24.95" customHeight="1" x14ac:dyDescent="0.25">
      <c r="B96" s="76" t="s">
        <v>45</v>
      </c>
      <c r="C96" s="77"/>
      <c r="D96" s="77"/>
      <c r="E96" s="21">
        <v>7</v>
      </c>
      <c r="F96" s="6">
        <v>0</v>
      </c>
      <c r="G96" s="6">
        <v>0</v>
      </c>
      <c r="H96" s="28">
        <f>+'Krycí list'!$H28</f>
        <v>0</v>
      </c>
      <c r="I96" s="28">
        <f>+'Krycí list'!$I28</f>
        <v>0</v>
      </c>
      <c r="J96" s="28">
        <f>+'Krycí list'!$J28</f>
        <v>0</v>
      </c>
      <c r="K96" s="7">
        <f t="shared" si="20"/>
        <v>0</v>
      </c>
      <c r="L96" s="7">
        <f t="shared" si="19"/>
        <v>0</v>
      </c>
      <c r="M96" s="7">
        <f t="shared" si="21"/>
        <v>0</v>
      </c>
      <c r="N96" s="7">
        <f t="shared" si="22"/>
        <v>0</v>
      </c>
      <c r="O96" s="24">
        <f t="shared" si="23"/>
        <v>0</v>
      </c>
    </row>
    <row r="97" spans="2:15" ht="24.95" customHeight="1" x14ac:dyDescent="0.25">
      <c r="B97" s="69" t="s">
        <v>56</v>
      </c>
      <c r="C97" s="70"/>
      <c r="D97" s="70"/>
      <c r="E97" s="21">
        <v>15</v>
      </c>
      <c r="F97" s="6">
        <v>0</v>
      </c>
      <c r="G97" s="6">
        <v>0</v>
      </c>
      <c r="H97" s="28">
        <f>+'Krycí list'!$H29</f>
        <v>0</v>
      </c>
      <c r="I97" s="28">
        <f>+'Krycí list'!$I29</f>
        <v>0</v>
      </c>
      <c r="J97" s="28">
        <f>+'Krycí list'!$J29</f>
        <v>0</v>
      </c>
      <c r="K97" s="7">
        <f t="shared" si="20"/>
        <v>0</v>
      </c>
      <c r="L97" s="7">
        <f t="shared" si="19"/>
        <v>0</v>
      </c>
      <c r="M97" s="7">
        <f t="shared" si="21"/>
        <v>0</v>
      </c>
      <c r="N97" s="7">
        <f t="shared" si="22"/>
        <v>0</v>
      </c>
      <c r="O97" s="24">
        <f t="shared" si="23"/>
        <v>0</v>
      </c>
    </row>
    <row r="98" spans="2:15" ht="24.95" customHeight="1" x14ac:dyDescent="0.25">
      <c r="B98" s="129"/>
      <c r="C98" s="130"/>
      <c r="D98" s="130"/>
      <c r="E98" s="130"/>
      <c r="F98" s="130"/>
      <c r="G98" s="130"/>
      <c r="H98" s="131"/>
      <c r="I98" s="107" t="s">
        <v>22</v>
      </c>
      <c r="J98" s="108"/>
      <c r="K98" s="108"/>
      <c r="L98" s="108"/>
      <c r="M98" s="108"/>
      <c r="N98" s="25"/>
      <c r="O98" s="17">
        <f>SUM(O86:O97)</f>
        <v>0</v>
      </c>
    </row>
    <row r="99" spans="2:15" ht="24.95" customHeight="1" thickBot="1" x14ac:dyDescent="0.3">
      <c r="B99" s="132"/>
      <c r="C99" s="133"/>
      <c r="D99" s="133"/>
      <c r="E99" s="133"/>
      <c r="F99" s="133"/>
      <c r="G99" s="133"/>
      <c r="H99" s="134"/>
      <c r="I99" s="109" t="s">
        <v>23</v>
      </c>
      <c r="J99" s="110"/>
      <c r="K99" s="110"/>
      <c r="L99" s="110"/>
      <c r="M99" s="110"/>
      <c r="N99" s="18"/>
      <c r="O99" s="15">
        <f>O98*1.21</f>
        <v>0</v>
      </c>
    </row>
    <row r="102" spans="2:15" ht="15.75" thickBot="1" x14ac:dyDescent="0.3"/>
    <row r="103" spans="2:15" ht="24.95" customHeight="1" x14ac:dyDescent="0.25">
      <c r="B103" s="81" t="s">
        <v>60</v>
      </c>
      <c r="C103" s="82"/>
      <c r="D103" s="82"/>
      <c r="E103" s="82"/>
      <c r="F103" s="82"/>
      <c r="G103" s="83"/>
      <c r="H103" s="83"/>
      <c r="I103" s="83"/>
      <c r="J103" s="83"/>
      <c r="K103" s="83"/>
      <c r="L103" s="83"/>
      <c r="M103" s="83"/>
      <c r="N103" s="83"/>
      <c r="O103" s="84"/>
    </row>
    <row r="104" spans="2:15" ht="24.95" customHeight="1" x14ac:dyDescent="0.25">
      <c r="B104" s="92" t="s">
        <v>20</v>
      </c>
      <c r="C104" s="93"/>
      <c r="D104" s="94"/>
      <c r="E104" s="98" t="s">
        <v>21</v>
      </c>
      <c r="F104" s="101" t="s">
        <v>42</v>
      </c>
      <c r="G104" s="102"/>
      <c r="H104" s="117" t="s">
        <v>47</v>
      </c>
      <c r="I104" s="56" t="s">
        <v>46</v>
      </c>
      <c r="J104" s="100"/>
      <c r="K104" s="121" t="s">
        <v>51</v>
      </c>
      <c r="L104" s="117" t="s">
        <v>48</v>
      </c>
      <c r="M104" s="121" t="s">
        <v>52</v>
      </c>
      <c r="N104" s="123" t="s">
        <v>53</v>
      </c>
      <c r="O104" s="119" t="s">
        <v>49</v>
      </c>
    </row>
    <row r="105" spans="2:15" ht="24.95" customHeight="1" x14ac:dyDescent="0.25">
      <c r="B105" s="95"/>
      <c r="C105" s="96"/>
      <c r="D105" s="97"/>
      <c r="E105" s="99"/>
      <c r="F105" s="8" t="s">
        <v>41</v>
      </c>
      <c r="G105" s="8" t="s">
        <v>40</v>
      </c>
      <c r="H105" s="118"/>
      <c r="I105" s="8" t="s">
        <v>41</v>
      </c>
      <c r="J105" s="8" t="s">
        <v>40</v>
      </c>
      <c r="K105" s="122"/>
      <c r="L105" s="118"/>
      <c r="M105" s="122"/>
      <c r="N105" s="124"/>
      <c r="O105" s="120"/>
    </row>
    <row r="106" spans="2:15" ht="24.95" customHeight="1" x14ac:dyDescent="0.25">
      <c r="B106" s="71" t="s">
        <v>31</v>
      </c>
      <c r="C106" s="72"/>
      <c r="D106" s="73"/>
      <c r="E106" s="21">
        <v>0</v>
      </c>
      <c r="F106" s="6">
        <v>3000</v>
      </c>
      <c r="G106" s="6">
        <v>1500</v>
      </c>
      <c r="H106" s="28">
        <f>+'Krycí list'!$H$18</f>
        <v>0</v>
      </c>
      <c r="I106" s="28">
        <f>+'Krycí list'!$I$18</f>
        <v>0</v>
      </c>
      <c r="J106" s="28">
        <f>+'Krycí list'!$J$18</f>
        <v>0</v>
      </c>
      <c r="K106" s="7">
        <f>E106*H106</f>
        <v>0</v>
      </c>
      <c r="L106" s="7">
        <f t="shared" ref="L106:L117" si="24">((+F106*I106)+(G106*J106))*E106</f>
        <v>0</v>
      </c>
      <c r="M106" s="7">
        <f>+K106*12</f>
        <v>0</v>
      </c>
      <c r="N106" s="7">
        <f>+L106*12</f>
        <v>0</v>
      </c>
      <c r="O106" s="24">
        <f>(M106*5)+(N106*5)</f>
        <v>0</v>
      </c>
    </row>
    <row r="107" spans="2:15" ht="24.95" customHeight="1" x14ac:dyDescent="0.25">
      <c r="B107" s="71" t="s">
        <v>32</v>
      </c>
      <c r="C107" s="72"/>
      <c r="D107" s="73"/>
      <c r="E107" s="21">
        <v>0</v>
      </c>
      <c r="F107" s="6">
        <v>5000</v>
      </c>
      <c r="G107" s="6">
        <v>0</v>
      </c>
      <c r="H107" s="28">
        <f>+'Krycí list'!$H19</f>
        <v>0</v>
      </c>
      <c r="I107" s="28">
        <f>+'Krycí list'!$I19</f>
        <v>0</v>
      </c>
      <c r="J107" s="28">
        <f>+'Krycí list'!$J19</f>
        <v>0</v>
      </c>
      <c r="K107" s="7">
        <f t="shared" ref="K107:K117" si="25">E107*H107</f>
        <v>0</v>
      </c>
      <c r="L107" s="7">
        <f t="shared" si="24"/>
        <v>0</v>
      </c>
      <c r="M107" s="7">
        <f t="shared" ref="M107:M117" si="26">+K107*12</f>
        <v>0</v>
      </c>
      <c r="N107" s="7">
        <f t="shared" ref="N107:N117" si="27">+L107*12</f>
        <v>0</v>
      </c>
      <c r="O107" s="24">
        <f t="shared" ref="O107:O117" si="28">(M107*5)+(N107*5)</f>
        <v>0</v>
      </c>
    </row>
    <row r="108" spans="2:15" ht="24.95" customHeight="1" x14ac:dyDescent="0.25">
      <c r="B108" s="74" t="s">
        <v>33</v>
      </c>
      <c r="C108" s="75"/>
      <c r="D108" s="75"/>
      <c r="E108" s="21">
        <v>3</v>
      </c>
      <c r="F108" s="6">
        <v>500</v>
      </c>
      <c r="G108" s="6">
        <v>300</v>
      </c>
      <c r="H108" s="28">
        <f>+'Krycí list'!$H20</f>
        <v>0</v>
      </c>
      <c r="I108" s="28">
        <f>+'Krycí list'!$I20</f>
        <v>0</v>
      </c>
      <c r="J108" s="28">
        <f>+'Krycí list'!$J20</f>
        <v>0</v>
      </c>
      <c r="K108" s="7">
        <f t="shared" si="25"/>
        <v>0</v>
      </c>
      <c r="L108" s="7">
        <f t="shared" si="24"/>
        <v>0</v>
      </c>
      <c r="M108" s="7">
        <f t="shared" si="26"/>
        <v>0</v>
      </c>
      <c r="N108" s="7">
        <f t="shared" si="27"/>
        <v>0</v>
      </c>
      <c r="O108" s="24">
        <f t="shared" si="28"/>
        <v>0</v>
      </c>
    </row>
    <row r="109" spans="2:15" ht="24.95" customHeight="1" x14ac:dyDescent="0.25">
      <c r="B109" s="71" t="s">
        <v>34</v>
      </c>
      <c r="C109" s="72"/>
      <c r="D109" s="73"/>
      <c r="E109" s="21">
        <v>4</v>
      </c>
      <c r="F109" s="6">
        <v>500</v>
      </c>
      <c r="G109" s="6">
        <v>0</v>
      </c>
      <c r="H109" s="28">
        <f>+'Krycí list'!$H21</f>
        <v>0</v>
      </c>
      <c r="I109" s="28">
        <f>+'Krycí list'!$I21</f>
        <v>0</v>
      </c>
      <c r="J109" s="28">
        <f>+'Krycí list'!$J21</f>
        <v>0</v>
      </c>
      <c r="K109" s="7">
        <f t="shared" si="25"/>
        <v>0</v>
      </c>
      <c r="L109" s="7">
        <f t="shared" si="24"/>
        <v>0</v>
      </c>
      <c r="M109" s="7">
        <f t="shared" si="26"/>
        <v>0</v>
      </c>
      <c r="N109" s="7">
        <f t="shared" si="27"/>
        <v>0</v>
      </c>
      <c r="O109" s="24">
        <f t="shared" si="28"/>
        <v>0</v>
      </c>
    </row>
    <row r="110" spans="2:15" ht="24.95" customHeight="1" x14ac:dyDescent="0.25">
      <c r="B110" s="23" t="s">
        <v>35</v>
      </c>
      <c r="C110" s="11"/>
      <c r="D110" s="12"/>
      <c r="E110" s="21">
        <v>2</v>
      </c>
      <c r="F110" s="6">
        <v>500</v>
      </c>
      <c r="G110" s="6">
        <v>300</v>
      </c>
      <c r="H110" s="28">
        <f>+'Krycí list'!$H22</f>
        <v>0</v>
      </c>
      <c r="I110" s="28">
        <f>+'Krycí list'!$I22</f>
        <v>0</v>
      </c>
      <c r="J110" s="28">
        <f>+'Krycí list'!$J22</f>
        <v>0</v>
      </c>
      <c r="K110" s="7">
        <f t="shared" si="25"/>
        <v>0</v>
      </c>
      <c r="L110" s="7">
        <f t="shared" si="24"/>
        <v>0</v>
      </c>
      <c r="M110" s="7">
        <f t="shared" si="26"/>
        <v>0</v>
      </c>
      <c r="N110" s="7">
        <f t="shared" si="27"/>
        <v>0</v>
      </c>
      <c r="O110" s="24">
        <f t="shared" si="28"/>
        <v>0</v>
      </c>
    </row>
    <row r="111" spans="2:15" ht="24.95" customHeight="1" x14ac:dyDescent="0.25">
      <c r="B111" s="23" t="s">
        <v>36</v>
      </c>
      <c r="C111" s="11"/>
      <c r="D111" s="12"/>
      <c r="E111" s="21">
        <v>9</v>
      </c>
      <c r="F111" s="6">
        <v>500</v>
      </c>
      <c r="G111" s="6">
        <v>0</v>
      </c>
      <c r="H111" s="28">
        <f>+'Krycí list'!$H23</f>
        <v>0</v>
      </c>
      <c r="I111" s="28">
        <f>+'Krycí list'!$I23</f>
        <v>0</v>
      </c>
      <c r="J111" s="28">
        <f>+'Krycí list'!$J23</f>
        <v>0</v>
      </c>
      <c r="K111" s="7">
        <f t="shared" si="25"/>
        <v>0</v>
      </c>
      <c r="L111" s="7">
        <f t="shared" si="24"/>
        <v>0</v>
      </c>
      <c r="M111" s="7">
        <f t="shared" si="26"/>
        <v>0</v>
      </c>
      <c r="N111" s="7">
        <f t="shared" si="27"/>
        <v>0</v>
      </c>
      <c r="O111" s="24">
        <f t="shared" si="28"/>
        <v>0</v>
      </c>
    </row>
    <row r="112" spans="2:15" ht="24.95" customHeight="1" x14ac:dyDescent="0.25">
      <c r="B112" s="23" t="s">
        <v>37</v>
      </c>
      <c r="C112" s="11"/>
      <c r="D112" s="12"/>
      <c r="E112" s="21">
        <v>0</v>
      </c>
      <c r="F112" s="6">
        <v>0</v>
      </c>
      <c r="G112" s="6">
        <v>0</v>
      </c>
      <c r="H112" s="28">
        <f>+'Krycí list'!$H24</f>
        <v>0</v>
      </c>
      <c r="I112" s="28">
        <f>+'Krycí list'!$I24</f>
        <v>0</v>
      </c>
      <c r="J112" s="28">
        <f>+'Krycí list'!$J24</f>
        <v>0</v>
      </c>
      <c r="K112" s="7">
        <f t="shared" si="25"/>
        <v>0</v>
      </c>
      <c r="L112" s="7">
        <f t="shared" si="24"/>
        <v>0</v>
      </c>
      <c r="M112" s="7">
        <f t="shared" si="26"/>
        <v>0</v>
      </c>
      <c r="N112" s="7">
        <f t="shared" si="27"/>
        <v>0</v>
      </c>
      <c r="O112" s="24">
        <f t="shared" si="28"/>
        <v>0</v>
      </c>
    </row>
    <row r="113" spans="2:15" ht="24.95" customHeight="1" x14ac:dyDescent="0.25">
      <c r="B113" s="23" t="s">
        <v>38</v>
      </c>
      <c r="C113" s="11"/>
      <c r="D113" s="12"/>
      <c r="E113" s="21">
        <v>0</v>
      </c>
      <c r="F113" s="6">
        <v>0</v>
      </c>
      <c r="G113" s="6">
        <v>0</v>
      </c>
      <c r="H113" s="28">
        <f>+'Krycí list'!$H25</f>
        <v>0</v>
      </c>
      <c r="I113" s="28">
        <f>+'Krycí list'!$I25</f>
        <v>0</v>
      </c>
      <c r="J113" s="28">
        <f>+'Krycí list'!$J25</f>
        <v>0</v>
      </c>
      <c r="K113" s="7">
        <f t="shared" si="25"/>
        <v>0</v>
      </c>
      <c r="L113" s="7">
        <f t="shared" si="24"/>
        <v>0</v>
      </c>
      <c r="M113" s="7">
        <f t="shared" si="26"/>
        <v>0</v>
      </c>
      <c r="N113" s="7">
        <f t="shared" si="27"/>
        <v>0</v>
      </c>
      <c r="O113" s="24">
        <f t="shared" si="28"/>
        <v>0</v>
      </c>
    </row>
    <row r="114" spans="2:15" ht="24.95" customHeight="1" x14ac:dyDescent="0.25">
      <c r="B114" s="78" t="s">
        <v>43</v>
      </c>
      <c r="C114" s="79"/>
      <c r="D114" s="80"/>
      <c r="E114" s="21">
        <v>0</v>
      </c>
      <c r="F114" s="6">
        <v>0</v>
      </c>
      <c r="G114" s="6">
        <v>0</v>
      </c>
      <c r="H114" s="28">
        <f>+'Krycí list'!$H26</f>
        <v>0</v>
      </c>
      <c r="I114" s="28">
        <f>+'Krycí list'!$I26</f>
        <v>0</v>
      </c>
      <c r="J114" s="28">
        <f>+'Krycí list'!$J26</f>
        <v>0</v>
      </c>
      <c r="K114" s="7">
        <f t="shared" si="25"/>
        <v>0</v>
      </c>
      <c r="L114" s="7">
        <f t="shared" si="24"/>
        <v>0</v>
      </c>
      <c r="M114" s="7">
        <f t="shared" si="26"/>
        <v>0</v>
      </c>
      <c r="N114" s="7">
        <f t="shared" si="27"/>
        <v>0</v>
      </c>
      <c r="O114" s="24">
        <f t="shared" si="28"/>
        <v>0</v>
      </c>
    </row>
    <row r="115" spans="2:15" ht="24.95" customHeight="1" x14ac:dyDescent="0.25">
      <c r="B115" s="78" t="s">
        <v>44</v>
      </c>
      <c r="C115" s="79"/>
      <c r="D115" s="80"/>
      <c r="E115" s="21">
        <v>0</v>
      </c>
      <c r="F115" s="6">
        <v>0</v>
      </c>
      <c r="G115" s="6">
        <v>0</v>
      </c>
      <c r="H115" s="28">
        <f>+'Krycí list'!$H27</f>
        <v>0</v>
      </c>
      <c r="I115" s="28">
        <f>+'Krycí list'!$I27</f>
        <v>0</v>
      </c>
      <c r="J115" s="28">
        <f>+'Krycí list'!$J27</f>
        <v>0</v>
      </c>
      <c r="K115" s="7">
        <f t="shared" si="25"/>
        <v>0</v>
      </c>
      <c r="L115" s="7">
        <f t="shared" si="24"/>
        <v>0</v>
      </c>
      <c r="M115" s="7">
        <f t="shared" si="26"/>
        <v>0</v>
      </c>
      <c r="N115" s="7">
        <f t="shared" si="27"/>
        <v>0</v>
      </c>
      <c r="O115" s="24">
        <f t="shared" si="28"/>
        <v>0</v>
      </c>
    </row>
    <row r="116" spans="2:15" ht="24.95" customHeight="1" x14ac:dyDescent="0.25">
      <c r="B116" s="76" t="s">
        <v>45</v>
      </c>
      <c r="C116" s="77"/>
      <c r="D116" s="77"/>
      <c r="E116" s="21">
        <v>0</v>
      </c>
      <c r="F116" s="6">
        <v>0</v>
      </c>
      <c r="G116" s="6">
        <v>0</v>
      </c>
      <c r="H116" s="28">
        <f>+'Krycí list'!$H28</f>
        <v>0</v>
      </c>
      <c r="I116" s="28">
        <f>+'Krycí list'!$I28</f>
        <v>0</v>
      </c>
      <c r="J116" s="28">
        <f>+'Krycí list'!$J28</f>
        <v>0</v>
      </c>
      <c r="K116" s="7">
        <f t="shared" si="25"/>
        <v>0</v>
      </c>
      <c r="L116" s="7">
        <f t="shared" si="24"/>
        <v>0</v>
      </c>
      <c r="M116" s="7">
        <f t="shared" si="26"/>
        <v>0</v>
      </c>
      <c r="N116" s="7">
        <f t="shared" si="27"/>
        <v>0</v>
      </c>
      <c r="O116" s="24">
        <f t="shared" si="28"/>
        <v>0</v>
      </c>
    </row>
    <row r="117" spans="2:15" ht="24.95" customHeight="1" x14ac:dyDescent="0.25">
      <c r="B117" s="69" t="s">
        <v>56</v>
      </c>
      <c r="C117" s="70"/>
      <c r="D117" s="70"/>
      <c r="E117" s="21">
        <v>0</v>
      </c>
      <c r="F117" s="6">
        <v>0</v>
      </c>
      <c r="G117" s="6">
        <v>0</v>
      </c>
      <c r="H117" s="28">
        <f>+'Krycí list'!$H29</f>
        <v>0</v>
      </c>
      <c r="I117" s="28">
        <f>+'Krycí list'!$I29</f>
        <v>0</v>
      </c>
      <c r="J117" s="28">
        <f>+'Krycí list'!$J29</f>
        <v>0</v>
      </c>
      <c r="K117" s="7">
        <f t="shared" si="25"/>
        <v>0</v>
      </c>
      <c r="L117" s="7">
        <f t="shared" si="24"/>
        <v>0</v>
      </c>
      <c r="M117" s="7">
        <f t="shared" si="26"/>
        <v>0</v>
      </c>
      <c r="N117" s="7">
        <f t="shared" si="27"/>
        <v>0</v>
      </c>
      <c r="O117" s="24">
        <f t="shared" si="28"/>
        <v>0</v>
      </c>
    </row>
    <row r="118" spans="2:15" ht="24.95" customHeight="1" x14ac:dyDescent="0.25">
      <c r="B118" s="129"/>
      <c r="C118" s="130"/>
      <c r="D118" s="130"/>
      <c r="E118" s="130"/>
      <c r="F118" s="130"/>
      <c r="G118" s="130"/>
      <c r="H118" s="131"/>
      <c r="I118" s="107" t="s">
        <v>22</v>
      </c>
      <c r="J118" s="108"/>
      <c r="K118" s="108"/>
      <c r="L118" s="108"/>
      <c r="M118" s="108"/>
      <c r="N118" s="25"/>
      <c r="O118" s="17">
        <f>SUM(O106:O117)</f>
        <v>0</v>
      </c>
    </row>
    <row r="119" spans="2:15" ht="24.95" customHeight="1" thickBot="1" x14ac:dyDescent="0.3">
      <c r="B119" s="132"/>
      <c r="C119" s="133"/>
      <c r="D119" s="133"/>
      <c r="E119" s="133"/>
      <c r="F119" s="133"/>
      <c r="G119" s="133"/>
      <c r="H119" s="134"/>
      <c r="I119" s="109" t="s">
        <v>23</v>
      </c>
      <c r="J119" s="110"/>
      <c r="K119" s="110"/>
      <c r="L119" s="110"/>
      <c r="M119" s="110"/>
      <c r="N119" s="18"/>
      <c r="O119" s="15">
        <f>O118*1.21</f>
        <v>0</v>
      </c>
    </row>
    <row r="122" spans="2:15" x14ac:dyDescent="0.25">
      <c r="O122" s="29"/>
    </row>
  </sheetData>
  <sheetProtection algorithmName="SHA-512" hashValue="lApM+l4tEjXpjC40kvloIXooNpJ78nZWMnBeJeLzWYwj8GmeSu9Yu22xOeTRnFdRz245Sfrxd84Rf3kyQ3r6BA==" saltValue="JizsYFXH5VRZazoEGKvaqw==" spinCount="100000" sheet="1" objects="1" scenarios="1" selectLockedCells="1"/>
  <mergeCells count="132">
    <mergeCell ref="I118:M118"/>
    <mergeCell ref="I119:M119"/>
    <mergeCell ref="B109:D109"/>
    <mergeCell ref="B114:D114"/>
    <mergeCell ref="B115:D115"/>
    <mergeCell ref="B116:D116"/>
    <mergeCell ref="B117:D117"/>
    <mergeCell ref="B118:H119"/>
    <mergeCell ref="M104:M105"/>
    <mergeCell ref="N104:N105"/>
    <mergeCell ref="O104:O105"/>
    <mergeCell ref="B106:D106"/>
    <mergeCell ref="B107:D107"/>
    <mergeCell ref="B108:D108"/>
    <mergeCell ref="I98:M98"/>
    <mergeCell ref="I99:M99"/>
    <mergeCell ref="B103:O103"/>
    <mergeCell ref="B104:D105"/>
    <mergeCell ref="E104:E105"/>
    <mergeCell ref="F104:G104"/>
    <mergeCell ref="H104:H105"/>
    <mergeCell ref="I104:J104"/>
    <mergeCell ref="K104:K105"/>
    <mergeCell ref="L104:L105"/>
    <mergeCell ref="B94:D94"/>
    <mergeCell ref="B95:D95"/>
    <mergeCell ref="B96:D96"/>
    <mergeCell ref="B97:D97"/>
    <mergeCell ref="B98:H99"/>
    <mergeCell ref="M84:M85"/>
    <mergeCell ref="N84:N85"/>
    <mergeCell ref="O84:O85"/>
    <mergeCell ref="B86:D86"/>
    <mergeCell ref="B87:D87"/>
    <mergeCell ref="B88:D88"/>
    <mergeCell ref="B83:O83"/>
    <mergeCell ref="B84:D85"/>
    <mergeCell ref="E84:E85"/>
    <mergeCell ref="F84:G84"/>
    <mergeCell ref="H84:H85"/>
    <mergeCell ref="I84:J84"/>
    <mergeCell ref="K84:K85"/>
    <mergeCell ref="L84:L85"/>
    <mergeCell ref="B89:D89"/>
    <mergeCell ref="B74:D74"/>
    <mergeCell ref="B75:D75"/>
    <mergeCell ref="B76:D76"/>
    <mergeCell ref="B77:D77"/>
    <mergeCell ref="B78:H79"/>
    <mergeCell ref="M64:M65"/>
    <mergeCell ref="N64:N65"/>
    <mergeCell ref="O64:O65"/>
    <mergeCell ref="B66:D66"/>
    <mergeCell ref="B67:D67"/>
    <mergeCell ref="B68:D68"/>
    <mergeCell ref="I78:M78"/>
    <mergeCell ref="I79:M79"/>
    <mergeCell ref="B63:O63"/>
    <mergeCell ref="B64:D65"/>
    <mergeCell ref="E64:E65"/>
    <mergeCell ref="F64:G64"/>
    <mergeCell ref="H64:H65"/>
    <mergeCell ref="I64:J64"/>
    <mergeCell ref="K64:K65"/>
    <mergeCell ref="L64:L65"/>
    <mergeCell ref="B69:D69"/>
    <mergeCell ref="B54:D54"/>
    <mergeCell ref="B55:D55"/>
    <mergeCell ref="B56:D56"/>
    <mergeCell ref="B57:D57"/>
    <mergeCell ref="B58:H59"/>
    <mergeCell ref="M44:M45"/>
    <mergeCell ref="N44:N45"/>
    <mergeCell ref="O44:O45"/>
    <mergeCell ref="B46:D46"/>
    <mergeCell ref="B47:D47"/>
    <mergeCell ref="B48:D48"/>
    <mergeCell ref="I58:M58"/>
    <mergeCell ref="I59:M59"/>
    <mergeCell ref="B43:O43"/>
    <mergeCell ref="B44:D45"/>
    <mergeCell ref="E44:E45"/>
    <mergeCell ref="F44:G44"/>
    <mergeCell ref="H44:H45"/>
    <mergeCell ref="I44:J44"/>
    <mergeCell ref="K44:K45"/>
    <mergeCell ref="L44:L45"/>
    <mergeCell ref="B49:D49"/>
    <mergeCell ref="B29:D29"/>
    <mergeCell ref="B34:D34"/>
    <mergeCell ref="B35:D35"/>
    <mergeCell ref="B36:D36"/>
    <mergeCell ref="B37:D37"/>
    <mergeCell ref="B38:H39"/>
    <mergeCell ref="M24:M25"/>
    <mergeCell ref="N24:N25"/>
    <mergeCell ref="O24:O25"/>
    <mergeCell ref="B26:D26"/>
    <mergeCell ref="B27:D27"/>
    <mergeCell ref="B28:D28"/>
    <mergeCell ref="I38:M38"/>
    <mergeCell ref="I39:M39"/>
    <mergeCell ref="B23:O23"/>
    <mergeCell ref="B24:D25"/>
    <mergeCell ref="E24:E25"/>
    <mergeCell ref="F24:G24"/>
    <mergeCell ref="H24:H25"/>
    <mergeCell ref="I24:J24"/>
    <mergeCell ref="K24:K25"/>
    <mergeCell ref="L24:L25"/>
    <mergeCell ref="B15:D15"/>
    <mergeCell ref="B16:D16"/>
    <mergeCell ref="B17:D17"/>
    <mergeCell ref="B18:H19"/>
    <mergeCell ref="I18:M18"/>
    <mergeCell ref="I19:M19"/>
    <mergeCell ref="O4:O5"/>
    <mergeCell ref="B6:D6"/>
    <mergeCell ref="B7:D7"/>
    <mergeCell ref="B8:D8"/>
    <mergeCell ref="B9:D9"/>
    <mergeCell ref="B14:D14"/>
    <mergeCell ref="B3:O3"/>
    <mergeCell ref="B4:D5"/>
    <mergeCell ref="E4:E5"/>
    <mergeCell ref="F4:G4"/>
    <mergeCell ref="H4:H5"/>
    <mergeCell ref="I4:J4"/>
    <mergeCell ref="K4:K5"/>
    <mergeCell ref="L4:L5"/>
    <mergeCell ref="M4:M5"/>
    <mergeCell ref="N4:N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16D8057ACA704981A9FE2F48F74408" ma:contentTypeVersion="4" ma:contentTypeDescription="Vytvoří nový dokument" ma:contentTypeScope="" ma:versionID="3e62d8a3926afabec48aedaaf99125bb">
  <xsd:schema xmlns:xsd="http://www.w3.org/2001/XMLSchema" xmlns:xs="http://www.w3.org/2001/XMLSchema" xmlns:p="http://schemas.microsoft.com/office/2006/metadata/properties" xmlns:ns2="fdbe0da1-c19e-4e2e-9f1f-d517eab736c2" targetNamespace="http://schemas.microsoft.com/office/2006/metadata/properties" ma:root="true" ma:fieldsID="96ac98267600f3dc8850e55f360ab412" ns2:_="">
    <xsd:import namespace="fdbe0da1-c19e-4e2e-9f1f-d517eab73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e0da1-c19e-4e2e-9f1f-d517eab736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9e57367a-0a21-4abb-b32d-fa34fd2c0d64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1378F-E958-407A-A4B0-54CD7B738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e0da1-c19e-4e2e-9f1f-d517eab73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Rozpad na nemocnice</vt:lpstr>
      <vt:lpstr>'Krycí list'!Oblast_tisku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Tomáš Šenk</cp:lastModifiedBy>
  <cp:revision/>
  <dcterms:created xsi:type="dcterms:W3CDTF">2020-05-29T09:51:51Z</dcterms:created>
  <dcterms:modified xsi:type="dcterms:W3CDTF">2022-10-14T11:14:54Z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0x0101005616D8057ACA704981A9FE2F48F74408</vt:lpwstr>
  </property>
</Properties>
</file>