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U:\22 - 6. Nemocnice Pytle\příprava\VZMR\"/>
    </mc:Choice>
  </mc:AlternateContent>
  <bookViews>
    <workbookView xWindow="-120" yWindow="-120" windowWidth="29040" windowHeight="15840" tabRatio="804" activeTab="1"/>
  </bookViews>
  <sheets>
    <sheet name="1-Pytle a sáčky standard" sheetId="16" r:id="rId1"/>
    <sheet name="2-Pytle na infekční odpad" sheetId="17" r:id="rId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7" i="16" l="1"/>
  <c r="H37" i="16" s="1"/>
  <c r="G36" i="16"/>
  <c r="H36" i="16" s="1"/>
  <c r="G35" i="16"/>
  <c r="H35" i="16" s="1"/>
  <c r="G34" i="16"/>
  <c r="H34" i="16" s="1"/>
  <c r="G33" i="16"/>
  <c r="H33" i="16" s="1"/>
  <c r="G32" i="16"/>
  <c r="H32" i="16" s="1"/>
  <c r="G31" i="16"/>
  <c r="H31" i="16" s="1"/>
  <c r="G27" i="16"/>
  <c r="H27" i="16" s="1"/>
  <c r="G26" i="16"/>
  <c r="H26" i="16" s="1"/>
  <c r="G24" i="16"/>
  <c r="H24" i="16" s="1"/>
  <c r="G22" i="16"/>
  <c r="H22" i="16" s="1"/>
  <c r="G21" i="16"/>
  <c r="H21" i="16" s="1"/>
  <c r="G20" i="16"/>
  <c r="H20" i="16" s="1"/>
  <c r="G19" i="16"/>
  <c r="H19" i="16" s="1"/>
  <c r="G18" i="16"/>
  <c r="H18" i="16" s="1"/>
  <c r="G17" i="16"/>
  <c r="H17" i="16" s="1"/>
  <c r="G29" i="16"/>
  <c r="H29" i="16" s="1"/>
  <c r="G16" i="16"/>
  <c r="H16" i="16" s="1"/>
  <c r="G15" i="16"/>
  <c r="H15" i="16" s="1"/>
  <c r="G15" i="17"/>
  <c r="H15" i="17" s="1"/>
  <c r="G14" i="17"/>
  <c r="H14" i="17" s="1"/>
  <c r="G13" i="17"/>
  <c r="G13" i="16"/>
  <c r="G14" i="16"/>
  <c r="G23" i="16"/>
  <c r="G25" i="16"/>
  <c r="G28" i="16"/>
  <c r="G30" i="16"/>
  <c r="D17" i="17" l="1"/>
  <c r="H13" i="17"/>
  <c r="D19" i="17" s="1"/>
  <c r="H23" i="16"/>
  <c r="H25" i="16"/>
  <c r="H30" i="16"/>
  <c r="H28" i="16"/>
  <c r="H14" i="16"/>
  <c r="D18" i="17" l="1"/>
  <c r="H13" i="16"/>
  <c r="D41" i="16" s="1"/>
  <c r="D39" i="16"/>
  <c r="D40" i="16" l="1"/>
</calcChain>
</file>

<file path=xl/sharedStrings.xml><?xml version="1.0" encoding="utf-8"?>
<sst xmlns="http://schemas.openxmlformats.org/spreadsheetml/2006/main" count="304" uniqueCount="81">
  <si>
    <t>Výrobce</t>
  </si>
  <si>
    <t>Název VZ:</t>
  </si>
  <si>
    <t>název dodavatele:</t>
  </si>
  <si>
    <t>DOPLNÍ DODAVATEL</t>
  </si>
  <si>
    <t>sídlo:</t>
  </si>
  <si>
    <t>Cena za 1 ks měrné jednotky (MJ) v Kč bez DPH</t>
  </si>
  <si>
    <t>Sazba DPH  (v %)</t>
  </si>
  <si>
    <t>Část VZ:</t>
  </si>
  <si>
    <t>IČO/DIČ:</t>
  </si>
  <si>
    <t>Objednací číslo</t>
  </si>
  <si>
    <t>Název produktu (obchodní název)</t>
  </si>
  <si>
    <t>.....................................................................</t>
  </si>
  <si>
    <t>titul, jméno, příjmení, funkce</t>
  </si>
  <si>
    <t>Cena v Kč bez DPH:</t>
  </si>
  <si>
    <t>Cena v Kč včetně DPH:</t>
  </si>
  <si>
    <t>DPH v Kč :</t>
  </si>
  <si>
    <t xml:space="preserve">Příloha č 1 - Technická specifikace včetně cenové nabídky (ocenění) </t>
  </si>
  <si>
    <t>Předmět plnění - parametry požadované zadavatelem</t>
  </si>
  <si>
    <t>osoba oprávněná zastupovat dodavatele:</t>
  </si>
  <si>
    <t>Předpokládaný odběr MJ za  12 měsíců plnění
(v ks)</t>
  </si>
  <si>
    <r>
      <t>Celková cena za předpokládaný odběr za 12 měsíců plnění v Kč bez DPH</t>
    </r>
    <r>
      <rPr>
        <b/>
        <sz val="11"/>
        <color rgb="FFFF0000"/>
        <rFont val="Calibri"/>
        <family val="2"/>
        <charset val="238"/>
        <scheme val="minor"/>
      </rPr>
      <t xml:space="preserve"> (Předmět hodnocení)</t>
    </r>
  </si>
  <si>
    <t>Celková cena za předpokládaný odběr za 12 měsíců plnění v Kč včetně DPH</t>
  </si>
  <si>
    <t>1 ks</t>
  </si>
  <si>
    <r>
      <t xml:space="preserve">Celková nabídková cena za předmět plnění části 1 </t>
    </r>
    <r>
      <rPr>
        <b/>
        <sz val="12"/>
        <color rgb="FFFF0000"/>
        <rFont val="Calibri"/>
        <family val="2"/>
        <charset val="238"/>
        <scheme val="minor"/>
      </rPr>
      <t>(předmět hodnocení)</t>
    </r>
    <r>
      <rPr>
        <b/>
        <sz val="12"/>
        <rFont val="Calibri"/>
        <family val="2"/>
        <charset val="238"/>
        <scheme val="minor"/>
      </rPr>
      <t>:</t>
    </r>
  </si>
  <si>
    <t xml:space="preserve"> osoba oprávněná zastupovat dodavatele</t>
  </si>
  <si>
    <t>PROHLÁŠENÍ</t>
  </si>
  <si>
    <t>- jsem se seznámil se zadávacími podmínkami výše uvedené veřejné zakázky, na kterou podávám nabídku;</t>
  </si>
  <si>
    <t>- nabídková cena a veškeré údaje, informace, doklady a dokumenty v nabídce jsou pravdivé a odpovídají skutečnosti;</t>
  </si>
  <si>
    <t>- jsem si ve lhůtě pro podání nabídek vyjasnil sporná ustanovení a se zadávacími podmínkami souhlasím a respektuji je;</t>
  </si>
  <si>
    <t>- v organizaci dodavatele ani v organizacích poddodavatelů prokazujících kvalifikaci nepůsobí veřejný funkcionář podle § 4b zákona č. 159/2006 Sb., o střetu zájmů, v platném znění, který vlastní podíl představující alespoň 25 % účasti společníka v obchodní společnosti</t>
  </si>
  <si>
    <t>- přijímám zadávací, technické, administrativní obchodní a platební podmínky včetně návrhu rámcové dohody ve výše uvedené veřejné zakázce.</t>
  </si>
  <si>
    <t>Prohlášení k odpovědnému veřejnému zadávání</t>
  </si>
  <si>
    <t>Prohlašuji, že zajistím dodržování pracovněprávních předpisů, zejména zákona č. 262/2006 Sb., zákoník práce, ve znění pozdějších předpisů (se zvláštním zřetelem na regulaci odměňování, pracovní doby, doby odpočinku mezi směnami, atp.), zákona č. 435/2004 Sb., o zaměstnanosti, ve znění pozdějších předpisů (se zvláštním zřetelem na regulaci zaměstnávání cizinců), a to vůči všem osobám, které se na plnění zakázky podílejí a bez ohledu na to, zda jsou práce na předmětu plnění prováděny bezprostředně poskytovatelem či jeho poddodavateli;</t>
  </si>
  <si>
    <t>Prohlašuji, že zajistím dodržování mezinárodních úmluv o lidských právech, sociálních či pracovních právech, zejména úmluv Mezinárodní organizace práce (ILO);</t>
  </si>
  <si>
    <t>Zboží splňuje 
 ANO/NE/popis</t>
  </si>
  <si>
    <t xml:space="preserve">Prohlašuji, že: </t>
  </si>
  <si>
    <t>PYTEL ČERNÝ 70 x 110 cm 150MI, bal/25ks</t>
  </si>
  <si>
    <t>PYTEL TRANSPARENTNÍ 360 x 340 x 800 cm, role/50ks</t>
  </si>
  <si>
    <t>Měrná jednotka (1 ks sáčku/pytle např. v roli)</t>
  </si>
  <si>
    <t>Počet ks v balení/roli</t>
  </si>
  <si>
    <r>
      <t xml:space="preserve">Počet balení/rolí v 1 kartonu </t>
    </r>
    <r>
      <rPr>
        <sz val="11"/>
        <rFont val="Calibri"/>
        <family val="2"/>
        <charset val="238"/>
        <scheme val="minor"/>
      </rPr>
      <t>(velikost nabízeního balení)</t>
    </r>
  </si>
  <si>
    <t>Pytle a sáčky z materiálu LDPE (Polyethylene) a HDPE (Mikroten)</t>
  </si>
  <si>
    <t>Pytle a sáčky pro nemocnice vlastněné Plzeňským krajem</t>
  </si>
  <si>
    <t xml:space="preserve">Pytle a sáčky z materiálu LDPE (Polyethylen) a HDPE (Mikroten)  </t>
  </si>
  <si>
    <t xml:space="preserve">Pytle na infekční odpad z LDPE (Polyethylen)  </t>
  </si>
  <si>
    <t>Instruktivní foto:</t>
  </si>
  <si>
    <t>Písemný názvem odpadu, jeho katalogovým číslem a dále kódem a názvem nebezpečné vlastnosti, nápisem „nebezpečný odpad“ a výstražným grafickým symbolem pro nebezpečnou vlastnost.</t>
  </si>
  <si>
    <t>Označení kódem a názvem nebezpečné vlastnosti, nápisem „nebezpečný odpad“ a výstražným grafickým symbolem se uvádí na označovacím štítku.</t>
  </si>
  <si>
    <t>Označovací štítek, název odpadu a jeho katalogové číslo musí být při běžném nakládání viditelné pro osobu nakládající s nebezpečnými odpady.</t>
  </si>
  <si>
    <t>Název odpadu a jeho katalogové číslo mohou být součástí štítku, v takovém případě musí být uvedeny stejnou velikostí písma jako nápis „nebezpečný odpad“.</t>
  </si>
  <si>
    <t xml:space="preserve"> Část štítku s názvem odpadu a jeho katalogovým číslem se nezapočítává do minimálních rozměrů štítku.</t>
  </si>
  <si>
    <t>PYTEL TRANSPARENTNÍ 70 x 110 cm 50MI, bal/25ks</t>
  </si>
  <si>
    <t>PYTEL TRANSPARENTNÍ 70 x 110 cm 20MI, bal/50ks</t>
  </si>
  <si>
    <t>Značení pytlů musí obsahovat zejména:</t>
  </si>
  <si>
    <t>PYTEL ČERVENÝ 70 x 110 cm 200MI, INFEKČNÍ ODPAD, VOLNĚ LOŽENO V PŘEBALU</t>
  </si>
  <si>
    <t>PYTEL ČERVENÝ 50 x 60 cm 100MI, INFEKČNÍ ODPAD</t>
  </si>
  <si>
    <t>SÁČEK DO KOŠE MIKROTENOVÝ 35 l, ČERVENÝ, bal/25ks</t>
  </si>
  <si>
    <t>SÁČEK DO KOŠE MIKROTENOVÝ 25 x 40 cm, bal/500ks</t>
  </si>
  <si>
    <t>SÁČEK DO KOŠE MIKROTENOVÝ 60L, 63 x 74 cm 6MI, bal/50ks</t>
  </si>
  <si>
    <t>PYTEL ŽLUTÝ 70 x 110 cm 60MI, bal/20ks</t>
  </si>
  <si>
    <t>PYTEL ŽLUTÝ 70 x 110 cm 30MI, bal/25ks</t>
  </si>
  <si>
    <t>PYTEL ŽLUTÝ 70 x 110 cm 40MI, bal/25ks</t>
  </si>
  <si>
    <t>PYTEL MODRÝ 70 x 110 cm 40MI, bal/25ks</t>
  </si>
  <si>
    <t>PYTEL MODRÝ 70 x 110 cm 20MI, bal/50ks</t>
  </si>
  <si>
    <t>PYTEL MODRÝ 90 x 110 cm 40MI, bal/20ks</t>
  </si>
  <si>
    <t>PYTEL ČERVENÝ 70 x 110 cm 60MI, bal/20ks</t>
  </si>
  <si>
    <t>PYTEL ČERNÝ 70 x 110 cm 20MI, bal/50ks</t>
  </si>
  <si>
    <t>PYTEL ČERNÝ 70 x 110 cm 50MI, bal/25ks</t>
  </si>
  <si>
    <t>PYTEL ČERNÝ 70 x 110 cm 40MI, bal/25ks</t>
  </si>
  <si>
    <t>PYTEL ČERNÝ 70 x 110 cm 60MI, bal/20ks</t>
  </si>
  <si>
    <t>PYTEL ZELENÝ 70 x 110 cm 40MI, bal/25ks</t>
  </si>
  <si>
    <t>PYTEL ZELENÝ 70 x 110 cm 60MI, bal/20ks</t>
  </si>
  <si>
    <t>PYTEL ZELENÝ 70 x 110 cm 20MI, bal/50ks</t>
  </si>
  <si>
    <t>SÁČEK DO KOŠE MIKROTENOVÝ 15L, 45 x 52 cm 6MI, bal/50ks</t>
  </si>
  <si>
    <t>SÁČEK DO KOŠE MIKROTENOVÝ 30L, 50 x 60 cm 6MI, bal/50ks</t>
  </si>
  <si>
    <t>SÁČEK DO KOŠE MIKROTENOVÝ 50 x 60 cm 40MI, bal/25ks</t>
  </si>
  <si>
    <t>PYTEL SILNOSTĚNNÝ 70 x 110 cm, 200 MI, volně loženo v přebalu</t>
  </si>
  <si>
    <t>PYTEL ČERVENÝ 70 x 110 cm 100MI, INFEKČNÍ ODPAD, bal/20ks</t>
  </si>
  <si>
    <t>Splnění minimálních požadovaných parametrů a vzhled potisku:</t>
  </si>
  <si>
    <t xml:space="preserve">Musí splňovat vyhlášku 273/2021 §72 odst.2 pro "Zdravotnický odpad" a zákon "O přepravě nebezpečných látek"  - ADR 111/1994, § 23 </t>
  </si>
  <si>
    <t>V ....................... dne ...................2022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</si>
</sst>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Kč&quot;"/>
    <numFmt numFmtId="165" formatCode="#,##0\ _K_č"/>
  </numFmts>
  <fonts count="3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scheme val="minor"/>
    </font>
    <font>
      <sz val="12"/>
      <color theme="1"/>
      <name val="Times New Roman"/>
      <family val="1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4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8"/>
      <name val="Arial"/>
      <family val="2"/>
      <charset val="238"/>
    </font>
    <font>
      <sz val="14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3" fillId="0" borderId="0"/>
  </cellStyleXfs>
  <cellXfs count="157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5" fillId="0" borderId="0" xfId="0" applyFont="1" applyFill="1"/>
    <xf numFmtId="0" fontId="6" fillId="0" borderId="0" xfId="0" applyFont="1" applyFill="1"/>
    <xf numFmtId="0" fontId="7" fillId="0" borderId="0" xfId="0" applyFont="1"/>
    <xf numFmtId="0" fontId="10" fillId="0" borderId="0" xfId="0" applyFont="1" applyFill="1"/>
    <xf numFmtId="0" fontId="13" fillId="0" borderId="0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164" fontId="16" fillId="0" borderId="0" xfId="0" applyNumberFormat="1" applyFont="1" applyFill="1" applyBorder="1" applyAlignment="1">
      <alignment horizontal="left" vertical="center"/>
    </xf>
    <xf numFmtId="164" fontId="16" fillId="0" borderId="0" xfId="0" applyNumberFormat="1" applyFont="1" applyFill="1" applyBorder="1" applyAlignment="1">
      <alignment horizontal="center" vertical="center"/>
    </xf>
    <xf numFmtId="164" fontId="17" fillId="0" borderId="0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0" fontId="15" fillId="0" borderId="0" xfId="0" applyFont="1" applyFill="1" applyBorder="1"/>
    <xf numFmtId="0" fontId="15" fillId="0" borderId="0" xfId="0" applyFont="1" applyFill="1"/>
    <xf numFmtId="0" fontId="20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center"/>
    </xf>
    <xf numFmtId="0" fontId="15" fillId="0" borderId="0" xfId="0" applyFont="1"/>
    <xf numFmtId="0" fontId="15" fillId="0" borderId="0" xfId="0" applyFont="1" applyBorder="1"/>
    <xf numFmtId="0" fontId="21" fillId="0" borderId="0" xfId="0" applyFont="1"/>
    <xf numFmtId="49" fontId="8" fillId="4" borderId="10" xfId="0" applyNumberFormat="1" applyFont="1" applyFill="1" applyBorder="1" applyAlignment="1" applyProtection="1">
      <alignment horizontal="center" vertical="center" wrapText="1" shrinkToFit="1"/>
      <protection locked="0"/>
    </xf>
    <xf numFmtId="164" fontId="18" fillId="4" borderId="10" xfId="1" applyNumberFormat="1" applyFont="1" applyFill="1" applyBorder="1" applyAlignment="1" applyProtection="1">
      <alignment horizontal="center" vertical="center" wrapText="1"/>
      <protection locked="0"/>
    </xf>
    <xf numFmtId="9" fontId="8" fillId="4" borderId="10" xfId="0" applyNumberFormat="1" applyFont="1" applyFill="1" applyBorder="1" applyAlignment="1" applyProtection="1">
      <alignment horizontal="center" vertical="center" wrapText="1" shrinkToFit="1"/>
      <protection locked="0"/>
    </xf>
    <xf numFmtId="164" fontId="22" fillId="0" borderId="10" xfId="0" applyNumberFormat="1" applyFont="1" applyFill="1" applyBorder="1" applyAlignment="1">
      <alignment horizontal="center" vertical="center" wrapText="1"/>
    </xf>
    <xf numFmtId="49" fontId="8" fillId="4" borderId="7" xfId="0" applyNumberFormat="1" applyFont="1" applyFill="1" applyBorder="1" applyAlignment="1" applyProtection="1">
      <alignment horizontal="center" vertical="center" wrapText="1" shrinkToFit="1"/>
      <protection locked="0"/>
    </xf>
    <xf numFmtId="3" fontId="19" fillId="0" borderId="10" xfId="0" applyNumberFormat="1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 applyProtection="1">
      <alignment horizontal="center" vertical="center" wrapText="1"/>
    </xf>
    <xf numFmtId="49" fontId="19" fillId="2" borderId="10" xfId="0" applyNumberFormat="1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165" fontId="19" fillId="2" borderId="10" xfId="0" applyNumberFormat="1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49" fontId="19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24" fillId="0" borderId="0" xfId="0" applyFont="1" applyFill="1" applyBorder="1" applyAlignment="1"/>
    <xf numFmtId="0" fontId="16" fillId="0" borderId="0" xfId="0" applyFont="1" applyFill="1" applyBorder="1"/>
    <xf numFmtId="0" fontId="16" fillId="2" borderId="8" xfId="0" applyFont="1" applyFill="1" applyBorder="1" applyAlignment="1">
      <alignment vertical="center" wrapText="1"/>
    </xf>
    <xf numFmtId="164" fontId="8" fillId="0" borderId="1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0" fillId="0" borderId="0" xfId="0" applyNumberFormat="1" applyBorder="1" applyAlignment="1">
      <alignment vertical="center"/>
    </xf>
    <xf numFmtId="49" fontId="0" fillId="0" borderId="0" xfId="0" applyNumberFormat="1" applyBorder="1" applyAlignment="1">
      <alignment vertical="center" wrapText="1"/>
    </xf>
    <xf numFmtId="49" fontId="0" fillId="0" borderId="0" xfId="0" applyNumberFormat="1" applyBorder="1" applyAlignment="1">
      <alignment vertical="top" wrapText="1"/>
    </xf>
    <xf numFmtId="49" fontId="0" fillId="0" borderId="0" xfId="0" applyNumberFormat="1" applyFill="1" applyBorder="1" applyAlignment="1">
      <alignment vertical="center" wrapText="1"/>
    </xf>
    <xf numFmtId="0" fontId="19" fillId="2" borderId="31" xfId="0" applyFont="1" applyFill="1" applyBorder="1" applyAlignment="1">
      <alignment horizontal="center" vertical="center" wrapText="1"/>
    </xf>
    <xf numFmtId="49" fontId="8" fillId="4" borderId="9" xfId="0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33" xfId="0" applyFill="1" applyBorder="1" applyAlignment="1">
      <alignment horizontal="left" indent="1"/>
    </xf>
    <xf numFmtId="0" fontId="0" fillId="0" borderId="33" xfId="0" applyBorder="1" applyAlignment="1">
      <alignment horizontal="left" indent="1"/>
    </xf>
    <xf numFmtId="0" fontId="0" fillId="0" borderId="0" xfId="0" applyFont="1" applyFill="1" applyBorder="1" applyAlignment="1">
      <alignment vertical="center" wrapText="1"/>
    </xf>
    <xf numFmtId="0" fontId="21" fillId="0" borderId="0" xfId="0" applyFont="1" applyFill="1"/>
    <xf numFmtId="0" fontId="7" fillId="0" borderId="0" xfId="0" applyFont="1" applyFill="1"/>
    <xf numFmtId="0" fontId="22" fillId="0" borderId="0" xfId="0" applyFont="1" applyFill="1" applyAlignment="1"/>
    <xf numFmtId="0" fontId="0" fillId="0" borderId="0" xfId="0" applyFill="1" applyAlignment="1">
      <alignment horizont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49" fontId="0" fillId="0" borderId="30" xfId="0" applyNumberFormat="1" applyBorder="1" applyAlignment="1">
      <alignment horizontal="left" vertical="center"/>
    </xf>
    <xf numFmtId="49" fontId="0" fillId="0" borderId="0" xfId="0" applyNumberFormat="1" applyBorder="1" applyAlignment="1">
      <alignment horizontal="left" vertical="center"/>
    </xf>
    <xf numFmtId="49" fontId="0" fillId="0" borderId="0" xfId="0" applyNumberFormat="1" applyBorder="1" applyAlignment="1">
      <alignment horizontal="left" vertical="center" wrapText="1"/>
    </xf>
    <xf numFmtId="49" fontId="0" fillId="0" borderId="0" xfId="0" applyNumberFormat="1" applyBorder="1" applyAlignment="1">
      <alignment horizontal="left" vertical="top" wrapText="1"/>
    </xf>
    <xf numFmtId="49" fontId="0" fillId="0" borderId="0" xfId="0" applyNumberFormat="1" applyFill="1" applyBorder="1" applyAlignment="1">
      <alignment horizontal="left" vertical="center" wrapText="1"/>
    </xf>
    <xf numFmtId="0" fontId="0" fillId="0" borderId="3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5" borderId="33" xfId="0" applyFill="1" applyBorder="1" applyAlignment="1">
      <alignment horizontal="left" indent="1"/>
    </xf>
    <xf numFmtId="0" fontId="0" fillId="6" borderId="33" xfId="0" applyFill="1" applyBorder="1" applyAlignment="1">
      <alignment horizontal="left" indent="1"/>
    </xf>
    <xf numFmtId="0" fontId="28" fillId="7" borderId="33" xfId="0" applyFont="1" applyFill="1" applyBorder="1" applyAlignment="1">
      <alignment horizontal="left" indent="1"/>
    </xf>
    <xf numFmtId="0" fontId="0" fillId="8" borderId="33" xfId="0" applyFont="1" applyFill="1" applyBorder="1" applyAlignment="1">
      <alignment horizontal="left" indent="1"/>
    </xf>
    <xf numFmtId="0" fontId="0" fillId="9" borderId="33" xfId="0" applyFill="1" applyBorder="1" applyAlignment="1">
      <alignment horizontal="left" indent="1"/>
    </xf>
    <xf numFmtId="0" fontId="0" fillId="10" borderId="33" xfId="0" applyFill="1" applyBorder="1" applyAlignment="1">
      <alignment horizontal="left" indent="1"/>
    </xf>
    <xf numFmtId="0" fontId="26" fillId="9" borderId="32" xfId="0" applyFont="1" applyFill="1" applyBorder="1" applyAlignment="1">
      <alignment horizontal="left" indent="1"/>
    </xf>
    <xf numFmtId="0" fontId="26" fillId="9" borderId="33" xfId="0" applyFont="1" applyFill="1" applyBorder="1" applyAlignment="1">
      <alignment horizontal="left" indent="1"/>
    </xf>
    <xf numFmtId="0" fontId="1" fillId="0" borderId="0" xfId="0" applyFont="1" applyFill="1" applyBorder="1" applyAlignment="1">
      <alignment horizontal="left" vertical="top" wrapText="1"/>
    </xf>
    <xf numFmtId="0" fontId="17" fillId="0" borderId="24" xfId="0" applyFont="1" applyFill="1" applyBorder="1" applyAlignment="1">
      <alignment horizontal="left" vertical="center" wrapText="1"/>
    </xf>
    <xf numFmtId="0" fontId="17" fillId="0" borderId="29" xfId="0" applyFont="1" applyFill="1" applyBorder="1" applyAlignment="1">
      <alignment horizontal="left" vertical="center" wrapText="1"/>
    </xf>
    <xf numFmtId="0" fontId="17" fillId="0" borderId="22" xfId="0" applyFont="1" applyFill="1" applyBorder="1" applyAlignment="1">
      <alignment horizontal="left" vertical="center" wrapText="1"/>
    </xf>
    <xf numFmtId="0" fontId="17" fillId="0" borderId="21" xfId="0" applyFont="1" applyFill="1" applyBorder="1" applyAlignment="1">
      <alignment horizontal="left" vertical="center" wrapText="1"/>
    </xf>
    <xf numFmtId="0" fontId="17" fillId="0" borderId="17" xfId="0" applyFont="1" applyFill="1" applyBorder="1" applyAlignment="1">
      <alignment horizontal="left" vertical="center" wrapText="1"/>
    </xf>
    <xf numFmtId="0" fontId="17" fillId="0" borderId="18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top" wrapText="1"/>
    </xf>
    <xf numFmtId="0" fontId="12" fillId="2" borderId="20" xfId="0" applyFont="1" applyFill="1" applyBorder="1" applyAlignment="1">
      <alignment horizontal="left" vertical="center" wrapText="1"/>
    </xf>
    <xf numFmtId="0" fontId="12" fillId="2" borderId="28" xfId="0" applyFont="1" applyFill="1" applyBorder="1" applyAlignment="1">
      <alignment horizontal="left" vertical="center" wrapText="1"/>
    </xf>
    <xf numFmtId="0" fontId="12" fillId="2" borderId="24" xfId="0" applyFont="1" applyFill="1" applyBorder="1" applyAlignment="1">
      <alignment horizontal="left" vertical="center" wrapText="1"/>
    </xf>
    <xf numFmtId="0" fontId="12" fillId="2" borderId="2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11" fillId="2" borderId="12" xfId="0" applyFont="1" applyFill="1" applyBorder="1" applyAlignment="1">
      <alignment horizontal="left" vertical="center" wrapText="1"/>
    </xf>
    <xf numFmtId="0" fontId="11" fillId="2" borderId="26" xfId="0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horizontal="left" vertical="center" wrapText="1"/>
    </xf>
    <xf numFmtId="0" fontId="11" fillId="2" borderId="28" xfId="0" applyFont="1" applyFill="1" applyBorder="1" applyAlignment="1">
      <alignment horizontal="left" vertical="center" wrapText="1"/>
    </xf>
    <xf numFmtId="0" fontId="25" fillId="0" borderId="21" xfId="0" applyFont="1" applyFill="1" applyBorder="1" applyAlignment="1">
      <alignment horizontal="left" vertical="center" wrapText="1"/>
    </xf>
    <xf numFmtId="0" fontId="25" fillId="0" borderId="17" xfId="0" applyFont="1" applyFill="1" applyBorder="1" applyAlignment="1">
      <alignment horizontal="left" vertical="center" wrapText="1"/>
    </xf>
    <xf numFmtId="0" fontId="25" fillId="0" borderId="18" xfId="0" applyFont="1" applyFill="1" applyBorder="1" applyAlignment="1">
      <alignment horizontal="left" vertical="center" wrapText="1"/>
    </xf>
    <xf numFmtId="0" fontId="11" fillId="0" borderId="13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6" fillId="0" borderId="1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2" fillId="0" borderId="0" xfId="0" applyFont="1" applyFill="1" applyAlignment="1" applyProtection="1">
      <alignment vertical="center"/>
    </xf>
    <xf numFmtId="49" fontId="0" fillId="0" borderId="0" xfId="0" applyNumberForma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0" fillId="0" borderId="3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164" fontId="17" fillId="0" borderId="13" xfId="0" applyNumberFormat="1" applyFont="1" applyFill="1" applyBorder="1" applyAlignment="1">
      <alignment horizontal="center" vertical="center"/>
    </xf>
    <xf numFmtId="164" fontId="17" fillId="0" borderId="14" xfId="0" applyNumberFormat="1" applyFont="1" applyFill="1" applyBorder="1" applyAlignment="1">
      <alignment horizontal="center" vertical="center"/>
    </xf>
    <xf numFmtId="164" fontId="17" fillId="0" borderId="15" xfId="0" applyNumberFormat="1" applyFont="1" applyFill="1" applyBorder="1" applyAlignment="1">
      <alignment horizontal="center" vertical="center"/>
    </xf>
    <xf numFmtId="164" fontId="16" fillId="0" borderId="2" xfId="0" applyNumberFormat="1" applyFont="1" applyFill="1" applyBorder="1" applyAlignment="1">
      <alignment horizontal="center" vertical="center"/>
    </xf>
    <xf numFmtId="164" fontId="16" fillId="0" borderId="3" xfId="0" applyNumberFormat="1" applyFont="1" applyFill="1" applyBorder="1" applyAlignment="1">
      <alignment horizontal="center" vertical="center"/>
    </xf>
    <xf numFmtId="164" fontId="16" fillId="0" borderId="4" xfId="0" applyNumberFormat="1" applyFont="1" applyFill="1" applyBorder="1" applyAlignment="1">
      <alignment horizontal="center" vertical="center"/>
    </xf>
    <xf numFmtId="164" fontId="16" fillId="0" borderId="21" xfId="0" applyNumberFormat="1" applyFont="1" applyFill="1" applyBorder="1" applyAlignment="1">
      <alignment horizontal="center" vertical="center"/>
    </xf>
    <xf numFmtId="164" fontId="16" fillId="0" borderId="17" xfId="0" applyNumberFormat="1" applyFont="1" applyFill="1" applyBorder="1" applyAlignment="1">
      <alignment horizontal="center" vertical="center"/>
    </xf>
    <xf numFmtId="164" fontId="16" fillId="0" borderId="18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/>
    </xf>
    <xf numFmtId="0" fontId="16" fillId="0" borderId="27" xfId="0" applyFont="1" applyFill="1" applyBorder="1" applyAlignment="1">
      <alignment horizontal="left" vertical="center"/>
    </xf>
    <xf numFmtId="0" fontId="16" fillId="0" borderId="16" xfId="0" applyFont="1" applyFill="1" applyBorder="1" applyAlignment="1">
      <alignment vertical="center"/>
    </xf>
    <xf numFmtId="0" fontId="16" fillId="0" borderId="27" xfId="0" applyFont="1" applyFill="1" applyBorder="1" applyAlignment="1">
      <alignment vertical="center"/>
    </xf>
    <xf numFmtId="0" fontId="23" fillId="0" borderId="0" xfId="0" applyFont="1" applyFill="1" applyAlignment="1" applyProtection="1">
      <alignment vertical="center"/>
      <protection locked="0"/>
    </xf>
    <xf numFmtId="0" fontId="8" fillId="0" borderId="0" xfId="0" applyFont="1" applyFill="1" applyAlignment="1" applyProtection="1">
      <alignment vertical="center"/>
      <protection locked="0"/>
    </xf>
    <xf numFmtId="49" fontId="0" fillId="0" borderId="30" xfId="0" applyNumberFormat="1" applyBorder="1" applyAlignment="1">
      <alignment horizontal="left" vertical="center"/>
    </xf>
    <xf numFmtId="49" fontId="0" fillId="0" borderId="0" xfId="0" applyNumberFormat="1" applyBorder="1" applyAlignment="1">
      <alignment horizontal="left" vertical="center"/>
    </xf>
    <xf numFmtId="49" fontId="0" fillId="0" borderId="0" xfId="0" applyNumberFormat="1" applyBorder="1" applyAlignment="1">
      <alignment horizontal="left" vertical="top" wrapText="1"/>
    </xf>
    <xf numFmtId="0" fontId="12" fillId="2" borderId="5" xfId="0" applyFont="1" applyFill="1" applyBorder="1" applyAlignment="1">
      <alignment horizontal="left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/>
    </xf>
    <xf numFmtId="0" fontId="30" fillId="0" borderId="19" xfId="0" applyFont="1" applyBorder="1" applyAlignment="1">
      <alignment horizontal="left" vertical="center" wrapText="1"/>
    </xf>
    <xf numFmtId="0" fontId="30" fillId="0" borderId="23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7" fillId="3" borderId="19" xfId="0" applyFont="1" applyFill="1" applyBorder="1" applyAlignment="1">
      <alignment horizontal="left" vertical="center" wrapText="1"/>
    </xf>
    <xf numFmtId="0" fontId="27" fillId="3" borderId="23" xfId="0" applyFont="1" applyFill="1" applyBorder="1" applyAlignment="1">
      <alignment horizontal="left" vertical="center" wrapText="1"/>
    </xf>
    <xf numFmtId="0" fontId="27" fillId="3" borderId="25" xfId="0" applyFont="1" applyFill="1" applyBorder="1" applyAlignment="1">
      <alignment horizontal="left" vertical="center" wrapText="1"/>
    </xf>
    <xf numFmtId="0" fontId="22" fillId="3" borderId="19" xfId="0" applyFont="1" applyFill="1" applyBorder="1" applyAlignment="1">
      <alignment horizontal="left" vertical="center" wrapText="1"/>
    </xf>
    <xf numFmtId="0" fontId="22" fillId="3" borderId="23" xfId="0" applyFont="1" applyFill="1" applyBorder="1" applyAlignment="1">
      <alignment horizontal="left" vertical="center" wrapText="1"/>
    </xf>
    <xf numFmtId="0" fontId="22" fillId="3" borderId="25" xfId="0" applyFont="1" applyFill="1" applyBorder="1" applyAlignment="1">
      <alignment horizontal="left" vertical="center" wrapText="1"/>
    </xf>
  </cellXfs>
  <cellStyles count="3">
    <cellStyle name="Normální" xfId="0" builtinId="0"/>
    <cellStyle name="normální 2" xfId="2"/>
    <cellStyle name="Procenta" xfId="1" builtinId="5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22</xdr:row>
      <xdr:rowOff>0</xdr:rowOff>
    </xdr:from>
    <xdr:to>
      <xdr:col>14</xdr:col>
      <xdr:colOff>72027</xdr:colOff>
      <xdr:row>31</xdr:row>
      <xdr:rowOff>64225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E4270245-BE7B-47DD-8268-13BF0953C2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0" y="10545536"/>
          <a:ext cx="5963920" cy="447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65"/>
  <sheetViews>
    <sheetView topLeftCell="A37" zoomScale="85" zoomScaleNormal="85" workbookViewId="0">
      <selection activeCell="A55" sqref="A55:G55"/>
    </sheetView>
  </sheetViews>
  <sheetFormatPr defaultColWidth="8.85546875" defaultRowHeight="12.75" x14ac:dyDescent="0.2"/>
  <cols>
    <col min="1" max="1" width="87.7109375" customWidth="1"/>
    <col min="2" max="2" width="12.85546875" style="1" customWidth="1"/>
    <col min="3" max="3" width="14.28515625" customWidth="1"/>
    <col min="4" max="4" width="16.42578125" customWidth="1"/>
    <col min="5" max="5" width="12.28515625" customWidth="1"/>
    <col min="6" max="6" width="6.42578125" customWidth="1"/>
    <col min="7" max="7" width="22.85546875" customWidth="1"/>
    <col min="8" max="8" width="23" customWidth="1"/>
    <col min="9" max="9" width="23.5703125" customWidth="1"/>
    <col min="10" max="12" width="15.7109375" customWidth="1"/>
  </cols>
  <sheetData>
    <row r="1" spans="1:13" s="4" customFormat="1" ht="21.6" customHeight="1" thickBot="1" x14ac:dyDescent="0.25">
      <c r="A1" s="103" t="s">
        <v>16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5"/>
    </row>
    <row r="2" spans="1:13" s="4" customFormat="1" ht="33" customHeight="1" x14ac:dyDescent="0.2">
      <c r="A2" s="93" t="s">
        <v>1</v>
      </c>
      <c r="B2" s="94"/>
      <c r="C2" s="100" t="s">
        <v>42</v>
      </c>
      <c r="D2" s="101"/>
      <c r="E2" s="101"/>
      <c r="F2" s="101"/>
      <c r="G2" s="101"/>
      <c r="H2" s="101"/>
      <c r="I2" s="101"/>
      <c r="J2" s="101"/>
      <c r="K2" s="101"/>
      <c r="L2" s="102"/>
    </row>
    <row r="3" spans="1:13" s="4" customFormat="1" ht="33" customHeight="1" thickBot="1" x14ac:dyDescent="0.25">
      <c r="A3" s="95" t="s">
        <v>7</v>
      </c>
      <c r="B3" s="96"/>
      <c r="C3" s="97" t="s">
        <v>43</v>
      </c>
      <c r="D3" s="98"/>
      <c r="E3" s="98"/>
      <c r="F3" s="98"/>
      <c r="G3" s="98"/>
      <c r="H3" s="98"/>
      <c r="I3" s="98"/>
      <c r="J3" s="98"/>
      <c r="K3" s="98"/>
      <c r="L3" s="99"/>
    </row>
    <row r="4" spans="1:13" s="4" customFormat="1" ht="33" customHeight="1" x14ac:dyDescent="0.2">
      <c r="A4" s="86" t="s">
        <v>2</v>
      </c>
      <c r="B4" s="87"/>
      <c r="C4" s="77" t="s">
        <v>3</v>
      </c>
      <c r="D4" s="78"/>
      <c r="E4" s="78"/>
      <c r="F4" s="78"/>
      <c r="G4" s="78"/>
      <c r="H4" s="78"/>
      <c r="I4" s="78"/>
      <c r="J4" s="78"/>
      <c r="K4" s="78"/>
      <c r="L4" s="79"/>
    </row>
    <row r="5" spans="1:13" s="4" customFormat="1" ht="33" customHeight="1" x14ac:dyDescent="0.2">
      <c r="A5" s="88" t="s">
        <v>8</v>
      </c>
      <c r="B5" s="89"/>
      <c r="C5" s="90" t="s">
        <v>3</v>
      </c>
      <c r="D5" s="91"/>
      <c r="E5" s="91"/>
      <c r="F5" s="91"/>
      <c r="G5" s="91"/>
      <c r="H5" s="91"/>
      <c r="I5" s="91"/>
      <c r="J5" s="91"/>
      <c r="K5" s="91"/>
      <c r="L5" s="92"/>
    </row>
    <row r="6" spans="1:13" s="4" customFormat="1" ht="33" customHeight="1" x14ac:dyDescent="0.2">
      <c r="A6" s="88" t="s">
        <v>4</v>
      </c>
      <c r="B6" s="89"/>
      <c r="C6" s="90" t="s">
        <v>3</v>
      </c>
      <c r="D6" s="91"/>
      <c r="E6" s="91"/>
      <c r="F6" s="91"/>
      <c r="G6" s="91"/>
      <c r="H6" s="91"/>
      <c r="I6" s="91"/>
      <c r="J6" s="91"/>
      <c r="K6" s="91"/>
      <c r="L6" s="92"/>
    </row>
    <row r="7" spans="1:13" s="4" customFormat="1" ht="33" customHeight="1" thickBot="1" x14ac:dyDescent="0.25">
      <c r="A7" s="84" t="s">
        <v>18</v>
      </c>
      <c r="B7" s="85"/>
      <c r="C7" s="80" t="s">
        <v>3</v>
      </c>
      <c r="D7" s="81"/>
      <c r="E7" s="81"/>
      <c r="F7" s="81"/>
      <c r="G7" s="81"/>
      <c r="H7" s="81"/>
      <c r="I7" s="81"/>
      <c r="J7" s="81"/>
      <c r="K7" s="81"/>
      <c r="L7" s="82"/>
    </row>
    <row r="8" spans="1:13" s="4" customFormat="1" ht="44.25" customHeight="1" x14ac:dyDescent="0.2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</row>
    <row r="9" spans="1:13" s="4" customFormat="1" ht="68.25" customHeight="1" x14ac:dyDescent="0.2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  <row r="10" spans="1:13" s="4" customFormat="1" ht="23.25" customHeight="1" thickBot="1" x14ac:dyDescent="0.25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</row>
    <row r="11" spans="1:13" s="4" customFormat="1" ht="27" customHeight="1" thickBot="1" x14ac:dyDescent="0.3">
      <c r="A11" s="106" t="s">
        <v>41</v>
      </c>
      <c r="B11" s="107"/>
      <c r="C11" s="107"/>
      <c r="D11" s="108"/>
      <c r="E11" s="8"/>
      <c r="F11" s="8"/>
      <c r="G11" s="8"/>
      <c r="H11" s="8"/>
      <c r="I11" s="9"/>
      <c r="J11" s="7"/>
      <c r="K11" s="7"/>
      <c r="L11" s="6"/>
    </row>
    <row r="12" spans="1:13" s="4" customFormat="1" ht="99" customHeight="1" thickBot="1" x14ac:dyDescent="0.25">
      <c r="A12" s="49" t="s">
        <v>17</v>
      </c>
      <c r="B12" s="30" t="s">
        <v>39</v>
      </c>
      <c r="C12" s="31" t="s">
        <v>38</v>
      </c>
      <c r="D12" s="32" t="s">
        <v>19</v>
      </c>
      <c r="E12" s="33" t="s">
        <v>5</v>
      </c>
      <c r="F12" s="34" t="s">
        <v>6</v>
      </c>
      <c r="G12" s="33" t="s">
        <v>20</v>
      </c>
      <c r="H12" s="33" t="s">
        <v>21</v>
      </c>
      <c r="I12" s="33" t="s">
        <v>10</v>
      </c>
      <c r="J12" s="35" t="s">
        <v>40</v>
      </c>
      <c r="K12" s="33" t="s">
        <v>9</v>
      </c>
      <c r="L12" s="36" t="s">
        <v>0</v>
      </c>
      <c r="M12" s="3"/>
    </row>
    <row r="13" spans="1:13" s="4" customFormat="1" ht="34.5" customHeight="1" thickBot="1" x14ac:dyDescent="0.25">
      <c r="A13" s="68" t="s">
        <v>51</v>
      </c>
      <c r="B13" s="50" t="s">
        <v>3</v>
      </c>
      <c r="C13" s="37" t="s">
        <v>22</v>
      </c>
      <c r="D13" s="29">
        <v>33000</v>
      </c>
      <c r="E13" s="25">
        <v>0</v>
      </c>
      <c r="F13" s="26">
        <v>0</v>
      </c>
      <c r="G13" s="41">
        <f t="shared" ref="G13:G30" si="0">D13*E13</f>
        <v>0</v>
      </c>
      <c r="H13" s="27">
        <f t="shared" ref="H13:H14" si="1">G13+(G13*F13)</f>
        <v>0</v>
      </c>
      <c r="I13" s="24" t="s">
        <v>3</v>
      </c>
      <c r="J13" s="24" t="s">
        <v>3</v>
      </c>
      <c r="K13" s="24" t="s">
        <v>3</v>
      </c>
      <c r="L13" s="28" t="s">
        <v>3</v>
      </c>
      <c r="M13" s="3"/>
    </row>
    <row r="14" spans="1:13" s="4" customFormat="1" ht="34.5" customHeight="1" thickBot="1" x14ac:dyDescent="0.25">
      <c r="A14" s="68" t="s">
        <v>59</v>
      </c>
      <c r="B14" s="50" t="s">
        <v>3</v>
      </c>
      <c r="C14" s="37" t="s">
        <v>22</v>
      </c>
      <c r="D14" s="29">
        <v>24000</v>
      </c>
      <c r="E14" s="25">
        <v>0</v>
      </c>
      <c r="F14" s="26">
        <v>0</v>
      </c>
      <c r="G14" s="41">
        <f t="shared" si="0"/>
        <v>0</v>
      </c>
      <c r="H14" s="27">
        <f t="shared" si="1"/>
        <v>0</v>
      </c>
      <c r="I14" s="24" t="s">
        <v>3</v>
      </c>
      <c r="J14" s="24" t="s">
        <v>3</v>
      </c>
      <c r="K14" s="24" t="s">
        <v>3</v>
      </c>
      <c r="L14" s="28" t="s">
        <v>3</v>
      </c>
      <c r="M14" s="3"/>
    </row>
    <row r="15" spans="1:13" s="4" customFormat="1" ht="34.5" customHeight="1" thickBot="1" x14ac:dyDescent="0.25">
      <c r="A15" s="68" t="s">
        <v>37</v>
      </c>
      <c r="B15" s="50" t="s">
        <v>3</v>
      </c>
      <c r="C15" s="37" t="s">
        <v>22</v>
      </c>
      <c r="D15" s="29">
        <v>31500</v>
      </c>
      <c r="E15" s="25">
        <v>0</v>
      </c>
      <c r="F15" s="26">
        <v>0</v>
      </c>
      <c r="G15" s="41">
        <f t="shared" ref="G15:G22" si="2">D15*E15</f>
        <v>0</v>
      </c>
      <c r="H15" s="27">
        <f t="shared" ref="H15:H22" si="3">G15+(G15*F15)</f>
        <v>0</v>
      </c>
      <c r="I15" s="24" t="s">
        <v>3</v>
      </c>
      <c r="J15" s="24" t="s">
        <v>3</v>
      </c>
      <c r="K15" s="24" t="s">
        <v>3</v>
      </c>
      <c r="L15" s="28" t="s">
        <v>3</v>
      </c>
      <c r="M15" s="3"/>
    </row>
    <row r="16" spans="1:13" s="4" customFormat="1" ht="34.5" customHeight="1" thickBot="1" x14ac:dyDescent="0.25">
      <c r="A16" s="68" t="s">
        <v>52</v>
      </c>
      <c r="B16" s="50" t="s">
        <v>3</v>
      </c>
      <c r="C16" s="37" t="s">
        <v>22</v>
      </c>
      <c r="D16" s="29">
        <v>3600</v>
      </c>
      <c r="E16" s="25">
        <v>0</v>
      </c>
      <c r="F16" s="26">
        <v>0</v>
      </c>
      <c r="G16" s="41">
        <f t="shared" si="2"/>
        <v>0</v>
      </c>
      <c r="H16" s="27">
        <f t="shared" si="3"/>
        <v>0</v>
      </c>
      <c r="I16" s="24" t="s">
        <v>3</v>
      </c>
      <c r="J16" s="24" t="s">
        <v>3</v>
      </c>
      <c r="K16" s="24" t="s">
        <v>3</v>
      </c>
      <c r="L16" s="28" t="s">
        <v>3</v>
      </c>
      <c r="M16" s="3"/>
    </row>
    <row r="17" spans="1:13" s="4" customFormat="1" ht="34.5" customHeight="1" thickBot="1" x14ac:dyDescent="0.25">
      <c r="A17" s="68" t="s">
        <v>60</v>
      </c>
      <c r="B17" s="50" t="s">
        <v>3</v>
      </c>
      <c r="C17" s="37" t="s">
        <v>22</v>
      </c>
      <c r="D17" s="29">
        <v>1000</v>
      </c>
      <c r="E17" s="25">
        <v>0</v>
      </c>
      <c r="F17" s="26">
        <v>0</v>
      </c>
      <c r="G17" s="41">
        <f t="shared" si="2"/>
        <v>0</v>
      </c>
      <c r="H17" s="27">
        <f t="shared" si="3"/>
        <v>0</v>
      </c>
      <c r="I17" s="24" t="s">
        <v>3</v>
      </c>
      <c r="J17" s="24" t="s">
        <v>3</v>
      </c>
      <c r="K17" s="24" t="s">
        <v>3</v>
      </c>
      <c r="L17" s="28" t="s">
        <v>3</v>
      </c>
      <c r="M17" s="3"/>
    </row>
    <row r="18" spans="1:13" s="4" customFormat="1" ht="34.5" customHeight="1" thickBot="1" x14ac:dyDescent="0.25">
      <c r="A18" s="68" t="s">
        <v>61</v>
      </c>
      <c r="B18" s="50" t="s">
        <v>3</v>
      </c>
      <c r="C18" s="37" t="s">
        <v>22</v>
      </c>
      <c r="D18" s="29">
        <v>2500</v>
      </c>
      <c r="E18" s="25">
        <v>0</v>
      </c>
      <c r="F18" s="26">
        <v>0</v>
      </c>
      <c r="G18" s="41">
        <f t="shared" si="2"/>
        <v>0</v>
      </c>
      <c r="H18" s="27">
        <f t="shared" si="3"/>
        <v>0</v>
      </c>
      <c r="I18" s="24" t="s">
        <v>3</v>
      </c>
      <c r="J18" s="24" t="s">
        <v>3</v>
      </c>
      <c r="K18" s="24" t="s">
        <v>3</v>
      </c>
      <c r="L18" s="28" t="s">
        <v>3</v>
      </c>
      <c r="M18" s="3"/>
    </row>
    <row r="19" spans="1:13" s="4" customFormat="1" ht="34.5" customHeight="1" thickBot="1" x14ac:dyDescent="0.25">
      <c r="A19" s="69" t="s">
        <v>62</v>
      </c>
      <c r="B19" s="50" t="s">
        <v>3</v>
      </c>
      <c r="C19" s="37" t="s">
        <v>22</v>
      </c>
      <c r="D19" s="29">
        <v>18000</v>
      </c>
      <c r="E19" s="25">
        <v>0</v>
      </c>
      <c r="F19" s="26">
        <v>0</v>
      </c>
      <c r="G19" s="41">
        <f t="shared" si="2"/>
        <v>0</v>
      </c>
      <c r="H19" s="27">
        <f t="shared" si="3"/>
        <v>0</v>
      </c>
      <c r="I19" s="24" t="s">
        <v>3</v>
      </c>
      <c r="J19" s="24" t="s">
        <v>3</v>
      </c>
      <c r="K19" s="24" t="s">
        <v>3</v>
      </c>
      <c r="L19" s="28" t="s">
        <v>3</v>
      </c>
      <c r="M19" s="3"/>
    </row>
    <row r="20" spans="1:13" s="4" customFormat="1" ht="34.5" customHeight="1" thickBot="1" x14ac:dyDescent="0.25">
      <c r="A20" s="69" t="s">
        <v>63</v>
      </c>
      <c r="B20" s="50" t="s">
        <v>3</v>
      </c>
      <c r="C20" s="37" t="s">
        <v>22</v>
      </c>
      <c r="D20" s="29">
        <v>5000</v>
      </c>
      <c r="E20" s="25">
        <v>0</v>
      </c>
      <c r="F20" s="26">
        <v>0</v>
      </c>
      <c r="G20" s="41">
        <f t="shared" si="2"/>
        <v>0</v>
      </c>
      <c r="H20" s="27">
        <f t="shared" si="3"/>
        <v>0</v>
      </c>
      <c r="I20" s="24" t="s">
        <v>3</v>
      </c>
      <c r="J20" s="24" t="s">
        <v>3</v>
      </c>
      <c r="K20" s="24" t="s">
        <v>3</v>
      </c>
      <c r="L20" s="28" t="s">
        <v>3</v>
      </c>
      <c r="M20" s="3"/>
    </row>
    <row r="21" spans="1:13" s="4" customFormat="1" ht="34.5" customHeight="1" thickBot="1" x14ac:dyDescent="0.25">
      <c r="A21" s="69" t="s">
        <v>64</v>
      </c>
      <c r="B21" s="50" t="s">
        <v>3</v>
      </c>
      <c r="C21" s="37" t="s">
        <v>22</v>
      </c>
      <c r="D21" s="29">
        <v>8000</v>
      </c>
      <c r="E21" s="25">
        <v>0</v>
      </c>
      <c r="F21" s="26">
        <v>0</v>
      </c>
      <c r="G21" s="41">
        <f t="shared" si="2"/>
        <v>0</v>
      </c>
      <c r="H21" s="27">
        <f t="shared" si="3"/>
        <v>0</v>
      </c>
      <c r="I21" s="24" t="s">
        <v>3</v>
      </c>
      <c r="J21" s="24" t="s">
        <v>3</v>
      </c>
      <c r="K21" s="24" t="s">
        <v>3</v>
      </c>
      <c r="L21" s="28" t="s">
        <v>3</v>
      </c>
      <c r="M21" s="3"/>
    </row>
    <row r="22" spans="1:13" s="4" customFormat="1" ht="34.5" customHeight="1" thickBot="1" x14ac:dyDescent="0.25">
      <c r="A22" s="72" t="s">
        <v>65</v>
      </c>
      <c r="B22" s="50" t="s">
        <v>3</v>
      </c>
      <c r="C22" s="37" t="s">
        <v>22</v>
      </c>
      <c r="D22" s="29">
        <v>6000</v>
      </c>
      <c r="E22" s="25">
        <v>0</v>
      </c>
      <c r="F22" s="26">
        <v>0</v>
      </c>
      <c r="G22" s="41">
        <f t="shared" si="2"/>
        <v>0</v>
      </c>
      <c r="H22" s="27">
        <f t="shared" si="3"/>
        <v>0</v>
      </c>
      <c r="I22" s="24" t="s">
        <v>3</v>
      </c>
      <c r="J22" s="24" t="s">
        <v>3</v>
      </c>
      <c r="K22" s="24" t="s">
        <v>3</v>
      </c>
      <c r="L22" s="28" t="s">
        <v>3</v>
      </c>
      <c r="M22" s="3"/>
    </row>
    <row r="23" spans="1:13" s="4" customFormat="1" ht="34.5" customHeight="1" thickBot="1" x14ac:dyDescent="0.25">
      <c r="A23" s="70" t="s">
        <v>36</v>
      </c>
      <c r="B23" s="50" t="s">
        <v>3</v>
      </c>
      <c r="C23" s="37" t="s">
        <v>22</v>
      </c>
      <c r="D23" s="29">
        <v>2500</v>
      </c>
      <c r="E23" s="25">
        <v>0</v>
      </c>
      <c r="F23" s="26">
        <v>0</v>
      </c>
      <c r="G23" s="41">
        <f t="shared" si="0"/>
        <v>0</v>
      </c>
      <c r="H23" s="27">
        <f t="shared" ref="H23:H27" si="4">G23+(G23*F23)</f>
        <v>0</v>
      </c>
      <c r="I23" s="24" t="s">
        <v>3</v>
      </c>
      <c r="J23" s="24" t="s">
        <v>3</v>
      </c>
      <c r="K23" s="24" t="s">
        <v>3</v>
      </c>
      <c r="L23" s="28" t="s">
        <v>3</v>
      </c>
      <c r="M23" s="3"/>
    </row>
    <row r="24" spans="1:13" s="4" customFormat="1" ht="34.5" customHeight="1" thickBot="1" x14ac:dyDescent="0.25">
      <c r="A24" s="70" t="s">
        <v>66</v>
      </c>
      <c r="B24" s="50" t="s">
        <v>3</v>
      </c>
      <c r="C24" s="37" t="s">
        <v>22</v>
      </c>
      <c r="D24" s="29">
        <v>5000</v>
      </c>
      <c r="E24" s="25">
        <v>0</v>
      </c>
      <c r="F24" s="26">
        <v>0</v>
      </c>
      <c r="G24" s="41">
        <f t="shared" ref="G24" si="5">D24*E24</f>
        <v>0</v>
      </c>
      <c r="H24" s="27">
        <f t="shared" si="4"/>
        <v>0</v>
      </c>
      <c r="I24" s="24" t="s">
        <v>3</v>
      </c>
      <c r="J24" s="24" t="s">
        <v>3</v>
      </c>
      <c r="K24" s="24" t="s">
        <v>3</v>
      </c>
      <c r="L24" s="28" t="s">
        <v>3</v>
      </c>
      <c r="M24" s="3"/>
    </row>
    <row r="25" spans="1:13" s="4" customFormat="1" ht="34.5" customHeight="1" thickBot="1" x14ac:dyDescent="0.25">
      <c r="A25" s="70" t="s">
        <v>67</v>
      </c>
      <c r="B25" s="50" t="s">
        <v>3</v>
      </c>
      <c r="C25" s="37" t="s">
        <v>22</v>
      </c>
      <c r="D25" s="29">
        <v>4250</v>
      </c>
      <c r="E25" s="25">
        <v>0</v>
      </c>
      <c r="F25" s="26">
        <v>0</v>
      </c>
      <c r="G25" s="41">
        <f t="shared" si="0"/>
        <v>0</v>
      </c>
      <c r="H25" s="27">
        <f t="shared" si="4"/>
        <v>0</v>
      </c>
      <c r="I25" s="24" t="s">
        <v>3</v>
      </c>
      <c r="J25" s="24" t="s">
        <v>3</v>
      </c>
      <c r="K25" s="24" t="s">
        <v>3</v>
      </c>
      <c r="L25" s="28" t="s">
        <v>3</v>
      </c>
      <c r="M25" s="3"/>
    </row>
    <row r="26" spans="1:13" s="4" customFormat="1" ht="34.5" customHeight="1" thickBot="1" x14ac:dyDescent="0.25">
      <c r="A26" s="70" t="s">
        <v>68</v>
      </c>
      <c r="B26" s="50" t="s">
        <v>3</v>
      </c>
      <c r="C26" s="37" t="s">
        <v>22</v>
      </c>
      <c r="D26" s="29">
        <v>2750</v>
      </c>
      <c r="E26" s="25">
        <v>0</v>
      </c>
      <c r="F26" s="26">
        <v>0</v>
      </c>
      <c r="G26" s="41">
        <f t="shared" ref="G26:G27" si="6">D26*E26</f>
        <v>0</v>
      </c>
      <c r="H26" s="27">
        <f t="shared" si="4"/>
        <v>0</v>
      </c>
      <c r="I26" s="24" t="s">
        <v>3</v>
      </c>
      <c r="J26" s="24" t="s">
        <v>3</v>
      </c>
      <c r="K26" s="24" t="s">
        <v>3</v>
      </c>
      <c r="L26" s="28" t="s">
        <v>3</v>
      </c>
      <c r="M26" s="3"/>
    </row>
    <row r="27" spans="1:13" s="4" customFormat="1" ht="34.5" customHeight="1" thickBot="1" x14ac:dyDescent="0.25">
      <c r="A27" s="70" t="s">
        <v>69</v>
      </c>
      <c r="B27" s="50" t="s">
        <v>3</v>
      </c>
      <c r="C27" s="37" t="s">
        <v>22</v>
      </c>
      <c r="D27" s="29">
        <v>2000</v>
      </c>
      <c r="E27" s="25">
        <v>0</v>
      </c>
      <c r="F27" s="26">
        <v>0</v>
      </c>
      <c r="G27" s="41">
        <f t="shared" si="6"/>
        <v>0</v>
      </c>
      <c r="H27" s="27">
        <f t="shared" si="4"/>
        <v>0</v>
      </c>
      <c r="I27" s="24" t="s">
        <v>3</v>
      </c>
      <c r="J27" s="24" t="s">
        <v>3</v>
      </c>
      <c r="K27" s="24" t="s">
        <v>3</v>
      </c>
      <c r="L27" s="28" t="s">
        <v>3</v>
      </c>
      <c r="M27" s="3"/>
    </row>
    <row r="28" spans="1:13" s="4" customFormat="1" ht="34.5" customHeight="1" thickBot="1" x14ac:dyDescent="0.25">
      <c r="A28" s="71" t="s">
        <v>70</v>
      </c>
      <c r="B28" s="50" t="s">
        <v>3</v>
      </c>
      <c r="C28" s="37" t="s">
        <v>22</v>
      </c>
      <c r="D28" s="29">
        <v>3250</v>
      </c>
      <c r="E28" s="25">
        <v>0</v>
      </c>
      <c r="F28" s="26">
        <v>0</v>
      </c>
      <c r="G28" s="41">
        <f t="shared" si="0"/>
        <v>0</v>
      </c>
      <c r="H28" s="27">
        <f>G28+(G28*F28)</f>
        <v>0</v>
      </c>
      <c r="I28" s="24" t="s">
        <v>3</v>
      </c>
      <c r="J28" s="24" t="s">
        <v>3</v>
      </c>
      <c r="K28" s="24" t="s">
        <v>3</v>
      </c>
      <c r="L28" s="28" t="s">
        <v>3</v>
      </c>
      <c r="M28" s="3"/>
    </row>
    <row r="29" spans="1:13" s="4" customFormat="1" ht="34.5" customHeight="1" thickBot="1" x14ac:dyDescent="0.25">
      <c r="A29" s="71" t="s">
        <v>71</v>
      </c>
      <c r="B29" s="50" t="s">
        <v>3</v>
      </c>
      <c r="C29" s="37" t="s">
        <v>22</v>
      </c>
      <c r="D29" s="29">
        <v>3400</v>
      </c>
      <c r="E29" s="25">
        <v>0</v>
      </c>
      <c r="F29" s="26">
        <v>0</v>
      </c>
      <c r="G29" s="41">
        <f t="shared" ref="G29" si="7">D29*E29</f>
        <v>0</v>
      </c>
      <c r="H29" s="27">
        <f t="shared" ref="H29" si="8">G29+(G29*F29)</f>
        <v>0</v>
      </c>
      <c r="I29" s="24" t="s">
        <v>3</v>
      </c>
      <c r="J29" s="24" t="s">
        <v>3</v>
      </c>
      <c r="K29" s="24" t="s">
        <v>3</v>
      </c>
      <c r="L29" s="28" t="s">
        <v>3</v>
      </c>
      <c r="M29" s="3"/>
    </row>
    <row r="30" spans="1:13" s="4" customFormat="1" ht="34.5" customHeight="1" thickBot="1" x14ac:dyDescent="0.25">
      <c r="A30" s="71" t="s">
        <v>72</v>
      </c>
      <c r="B30" s="50" t="s">
        <v>3</v>
      </c>
      <c r="C30" s="37" t="s">
        <v>22</v>
      </c>
      <c r="D30" s="29">
        <v>5000</v>
      </c>
      <c r="E30" s="25">
        <v>0</v>
      </c>
      <c r="F30" s="26">
        <v>0</v>
      </c>
      <c r="G30" s="41">
        <f t="shared" si="0"/>
        <v>0</v>
      </c>
      <c r="H30" s="27">
        <f t="shared" ref="H30" si="9">G30+(G30*F30)</f>
        <v>0</v>
      </c>
      <c r="I30" s="24" t="s">
        <v>3</v>
      </c>
      <c r="J30" s="24" t="s">
        <v>3</v>
      </c>
      <c r="K30" s="24" t="s">
        <v>3</v>
      </c>
      <c r="L30" s="28" t="s">
        <v>3</v>
      </c>
      <c r="M30" s="3"/>
    </row>
    <row r="31" spans="1:13" s="4" customFormat="1" ht="34.5" customHeight="1" thickBot="1" x14ac:dyDescent="0.25">
      <c r="A31" s="73" t="s">
        <v>76</v>
      </c>
      <c r="B31" s="50" t="s">
        <v>3</v>
      </c>
      <c r="C31" s="37" t="s">
        <v>22</v>
      </c>
      <c r="D31" s="29">
        <v>100</v>
      </c>
      <c r="E31" s="25">
        <v>0</v>
      </c>
      <c r="F31" s="26">
        <v>0</v>
      </c>
      <c r="G31" s="41">
        <f t="shared" ref="G31:G37" si="10">D31*E31</f>
        <v>0</v>
      </c>
      <c r="H31" s="27">
        <f t="shared" ref="H31:H37" si="11">G31+(G31*F31)</f>
        <v>0</v>
      </c>
      <c r="I31" s="24" t="s">
        <v>3</v>
      </c>
      <c r="J31" s="24" t="s">
        <v>3</v>
      </c>
      <c r="K31" s="24" t="s">
        <v>3</v>
      </c>
      <c r="L31" s="28" t="s">
        <v>3</v>
      </c>
      <c r="M31" s="3"/>
    </row>
    <row r="32" spans="1:13" s="4" customFormat="1" ht="34.5" customHeight="1" thickBot="1" x14ac:dyDescent="0.25">
      <c r="A32" s="52" t="s">
        <v>73</v>
      </c>
      <c r="B32" s="50" t="s">
        <v>3</v>
      </c>
      <c r="C32" s="37" t="s">
        <v>22</v>
      </c>
      <c r="D32" s="29">
        <v>16000</v>
      </c>
      <c r="E32" s="25">
        <v>0</v>
      </c>
      <c r="F32" s="26">
        <v>0</v>
      </c>
      <c r="G32" s="41">
        <f t="shared" si="10"/>
        <v>0</v>
      </c>
      <c r="H32" s="27">
        <f t="shared" si="11"/>
        <v>0</v>
      </c>
      <c r="I32" s="24" t="s">
        <v>3</v>
      </c>
      <c r="J32" s="24" t="s">
        <v>3</v>
      </c>
      <c r="K32" s="24" t="s">
        <v>3</v>
      </c>
      <c r="L32" s="28" t="s">
        <v>3</v>
      </c>
      <c r="M32" s="3"/>
    </row>
    <row r="33" spans="1:13" s="4" customFormat="1" ht="34.5" customHeight="1" thickBot="1" x14ac:dyDescent="0.25">
      <c r="A33" s="52" t="s">
        <v>56</v>
      </c>
      <c r="B33" s="50" t="s">
        <v>3</v>
      </c>
      <c r="C33" s="37" t="s">
        <v>22</v>
      </c>
      <c r="D33" s="29">
        <v>10000</v>
      </c>
      <c r="E33" s="25">
        <v>0</v>
      </c>
      <c r="F33" s="26">
        <v>0</v>
      </c>
      <c r="G33" s="41">
        <f t="shared" si="10"/>
        <v>0</v>
      </c>
      <c r="H33" s="27">
        <f t="shared" si="11"/>
        <v>0</v>
      </c>
      <c r="I33" s="24" t="s">
        <v>3</v>
      </c>
      <c r="J33" s="24" t="s">
        <v>3</v>
      </c>
      <c r="K33" s="24" t="s">
        <v>3</v>
      </c>
      <c r="L33" s="28" t="s">
        <v>3</v>
      </c>
      <c r="M33" s="3"/>
    </row>
    <row r="34" spans="1:13" s="4" customFormat="1" ht="34.5" customHeight="1" thickBot="1" x14ac:dyDescent="0.25">
      <c r="A34" s="51" t="s">
        <v>74</v>
      </c>
      <c r="B34" s="50" t="s">
        <v>3</v>
      </c>
      <c r="C34" s="37" t="s">
        <v>22</v>
      </c>
      <c r="D34" s="29">
        <v>276000</v>
      </c>
      <c r="E34" s="25">
        <v>0</v>
      </c>
      <c r="F34" s="26">
        <v>0</v>
      </c>
      <c r="G34" s="41">
        <f t="shared" si="10"/>
        <v>0</v>
      </c>
      <c r="H34" s="27">
        <f t="shared" si="11"/>
        <v>0</v>
      </c>
      <c r="I34" s="24" t="s">
        <v>3</v>
      </c>
      <c r="J34" s="24" t="s">
        <v>3</v>
      </c>
      <c r="K34" s="24" t="s">
        <v>3</v>
      </c>
      <c r="L34" s="28" t="s">
        <v>3</v>
      </c>
      <c r="M34" s="3"/>
    </row>
    <row r="35" spans="1:13" s="4" customFormat="1" ht="34.5" customHeight="1" thickBot="1" x14ac:dyDescent="0.25">
      <c r="A35" s="51" t="s">
        <v>57</v>
      </c>
      <c r="B35" s="50" t="s">
        <v>3</v>
      </c>
      <c r="C35" s="37" t="s">
        <v>22</v>
      </c>
      <c r="D35" s="29">
        <v>55000</v>
      </c>
      <c r="E35" s="25">
        <v>0</v>
      </c>
      <c r="F35" s="26">
        <v>0</v>
      </c>
      <c r="G35" s="41">
        <f t="shared" si="10"/>
        <v>0</v>
      </c>
      <c r="H35" s="27">
        <f t="shared" si="11"/>
        <v>0</v>
      </c>
      <c r="I35" s="24" t="s">
        <v>3</v>
      </c>
      <c r="J35" s="24" t="s">
        <v>3</v>
      </c>
      <c r="K35" s="24" t="s">
        <v>3</v>
      </c>
      <c r="L35" s="28" t="s">
        <v>3</v>
      </c>
      <c r="M35" s="3"/>
    </row>
    <row r="36" spans="1:13" s="4" customFormat="1" ht="34.5" customHeight="1" thickBot="1" x14ac:dyDescent="0.25">
      <c r="A36" s="51" t="s">
        <v>58</v>
      </c>
      <c r="B36" s="50" t="s">
        <v>3</v>
      </c>
      <c r="C36" s="37" t="s">
        <v>22</v>
      </c>
      <c r="D36" s="29">
        <v>206000</v>
      </c>
      <c r="E36" s="25">
        <v>0</v>
      </c>
      <c r="F36" s="26">
        <v>0</v>
      </c>
      <c r="G36" s="41">
        <f t="shared" si="10"/>
        <v>0</v>
      </c>
      <c r="H36" s="27">
        <f t="shared" si="11"/>
        <v>0</v>
      </c>
      <c r="I36" s="24" t="s">
        <v>3</v>
      </c>
      <c r="J36" s="24" t="s">
        <v>3</v>
      </c>
      <c r="K36" s="24" t="s">
        <v>3</v>
      </c>
      <c r="L36" s="28" t="s">
        <v>3</v>
      </c>
      <c r="M36" s="3"/>
    </row>
    <row r="37" spans="1:13" s="4" customFormat="1" ht="34.5" customHeight="1" thickBot="1" x14ac:dyDescent="0.25">
      <c r="A37" s="52" t="s">
        <v>75</v>
      </c>
      <c r="B37" s="50" t="s">
        <v>3</v>
      </c>
      <c r="C37" s="37" t="s">
        <v>22</v>
      </c>
      <c r="D37" s="29">
        <v>2500</v>
      </c>
      <c r="E37" s="25">
        <v>0</v>
      </c>
      <c r="F37" s="26">
        <v>0</v>
      </c>
      <c r="G37" s="41">
        <f t="shared" si="10"/>
        <v>0</v>
      </c>
      <c r="H37" s="27">
        <f t="shared" si="11"/>
        <v>0</v>
      </c>
      <c r="I37" s="24" t="s">
        <v>3</v>
      </c>
      <c r="J37" s="24" t="s">
        <v>3</v>
      </c>
      <c r="K37" s="24" t="s">
        <v>3</v>
      </c>
      <c r="L37" s="28" t="s">
        <v>3</v>
      </c>
      <c r="M37" s="3"/>
    </row>
    <row r="38" spans="1:13" s="4" customFormat="1" ht="25.9" customHeight="1" thickBot="1" x14ac:dyDescent="0.3">
      <c r="A38" s="10"/>
      <c r="B38" s="11"/>
      <c r="C38" s="10"/>
      <c r="D38" s="10"/>
      <c r="E38" s="10"/>
      <c r="F38" s="12"/>
      <c r="G38" s="13"/>
      <c r="H38" s="14"/>
      <c r="I38" s="14"/>
      <c r="J38" s="14"/>
      <c r="K38" s="14"/>
      <c r="L38" s="6"/>
    </row>
    <row r="39" spans="1:13" s="2" customFormat="1" ht="40.5" customHeight="1" thickBot="1" x14ac:dyDescent="0.25">
      <c r="A39" s="40" t="s">
        <v>23</v>
      </c>
      <c r="B39" s="109" t="s">
        <v>13</v>
      </c>
      <c r="C39" s="110"/>
      <c r="D39" s="118">
        <f>SUM(G13:G37)</f>
        <v>0</v>
      </c>
      <c r="E39" s="119"/>
      <c r="F39" s="119"/>
      <c r="G39" s="120"/>
      <c r="H39" s="15"/>
      <c r="I39" s="15"/>
      <c r="J39" s="16"/>
      <c r="K39" s="16"/>
      <c r="L39" s="16"/>
    </row>
    <row r="40" spans="1:13" s="2" customFormat="1" ht="40.5" customHeight="1" thickBot="1" x14ac:dyDescent="0.3">
      <c r="A40" s="38"/>
      <c r="B40" s="128" t="s">
        <v>15</v>
      </c>
      <c r="C40" s="129"/>
      <c r="D40" s="121">
        <f>D41-D39</f>
        <v>0</v>
      </c>
      <c r="E40" s="122"/>
      <c r="F40" s="122"/>
      <c r="G40" s="123"/>
      <c r="H40" s="15"/>
      <c r="I40" s="15"/>
      <c r="J40" s="16"/>
      <c r="K40" s="16"/>
      <c r="L40" s="16"/>
    </row>
    <row r="41" spans="1:13" s="2" customFormat="1" ht="40.5" customHeight="1" thickBot="1" x14ac:dyDescent="0.3">
      <c r="A41" s="39"/>
      <c r="B41" s="130" t="s">
        <v>14</v>
      </c>
      <c r="C41" s="131"/>
      <c r="D41" s="124">
        <f>SUM(H13:H37)</f>
        <v>0</v>
      </c>
      <c r="E41" s="125"/>
      <c r="F41" s="125"/>
      <c r="G41" s="126"/>
      <c r="H41" s="15"/>
      <c r="I41" s="15"/>
      <c r="J41" s="16"/>
      <c r="K41" s="16"/>
      <c r="L41" s="16"/>
    </row>
    <row r="42" spans="1:13" s="2" customFormat="1" ht="39" customHeight="1" x14ac:dyDescent="0.2">
      <c r="A42" s="17"/>
      <c r="B42" s="18"/>
      <c r="C42" s="19"/>
      <c r="D42" s="20"/>
      <c r="E42" s="20"/>
      <c r="F42" s="20"/>
      <c r="G42" s="15"/>
      <c r="H42" s="15"/>
      <c r="I42" s="15"/>
      <c r="J42" s="16"/>
      <c r="K42" s="16"/>
      <c r="L42" s="16"/>
    </row>
    <row r="43" spans="1:13" s="5" customFormat="1" ht="13.5" customHeight="1" thickBot="1" x14ac:dyDescent="0.3">
      <c r="A43" s="42"/>
      <c r="B43" s="42"/>
      <c r="C43" s="42"/>
      <c r="D43" s="43"/>
      <c r="E43" s="43"/>
      <c r="F43" s="23"/>
      <c r="G43" s="23"/>
      <c r="H43" s="23"/>
      <c r="I43" s="23"/>
      <c r="J43" s="23"/>
      <c r="K43" s="23"/>
      <c r="L43" s="23"/>
    </row>
    <row r="44" spans="1:13" ht="27" customHeight="1" thickBot="1" x14ac:dyDescent="0.25">
      <c r="A44" s="113" t="s">
        <v>25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5"/>
      <c r="M44" s="44"/>
    </row>
    <row r="45" spans="1:13" ht="25.5" customHeight="1" x14ac:dyDescent="0.2">
      <c r="A45" s="134" t="s">
        <v>35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45"/>
    </row>
    <row r="46" spans="1:13" ht="25.5" customHeight="1" x14ac:dyDescent="0.2">
      <c r="A46" s="135" t="s">
        <v>26</v>
      </c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45"/>
    </row>
    <row r="47" spans="1:13" ht="25.5" customHeight="1" x14ac:dyDescent="0.2">
      <c r="A47" s="127" t="s">
        <v>27</v>
      </c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46"/>
    </row>
    <row r="48" spans="1:13" ht="25.5" customHeight="1" x14ac:dyDescent="0.2">
      <c r="A48" s="127" t="s">
        <v>28</v>
      </c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46"/>
    </row>
    <row r="49" spans="1:18" ht="25.5" customHeight="1" x14ac:dyDescent="0.2">
      <c r="A49" s="136" t="s">
        <v>29</v>
      </c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47"/>
    </row>
    <row r="50" spans="1:18" ht="25.5" customHeight="1" thickBot="1" x14ac:dyDescent="0.25">
      <c r="A50" s="112" t="s">
        <v>30</v>
      </c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48"/>
    </row>
    <row r="51" spans="1:18" ht="27" customHeight="1" thickBot="1" x14ac:dyDescent="0.25">
      <c r="A51" s="113" t="s">
        <v>31</v>
      </c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5"/>
      <c r="M51" s="44"/>
    </row>
    <row r="52" spans="1:18" ht="50.25" customHeight="1" x14ac:dyDescent="0.2">
      <c r="A52" s="116" t="s">
        <v>32</v>
      </c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53"/>
      <c r="N52" s="2"/>
      <c r="O52" s="2"/>
      <c r="P52" s="2"/>
      <c r="Q52" s="2"/>
      <c r="R52" s="2"/>
    </row>
    <row r="53" spans="1:18" ht="30.75" customHeight="1" x14ac:dyDescent="0.2">
      <c r="A53" s="117" t="s">
        <v>33</v>
      </c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53"/>
      <c r="N53" s="2"/>
      <c r="O53" s="2"/>
      <c r="P53" s="2"/>
      <c r="Q53" s="2"/>
      <c r="R53" s="2"/>
    </row>
    <row r="54" spans="1:18" s="5" customFormat="1" ht="12" customHeight="1" x14ac:dyDescent="0.25">
      <c r="A54" s="42"/>
      <c r="B54" s="42"/>
      <c r="C54" s="42"/>
      <c r="D54" s="43"/>
      <c r="E54" s="43"/>
      <c r="F54" s="54"/>
      <c r="G54" s="54"/>
      <c r="H54" s="54"/>
      <c r="I54" s="54"/>
      <c r="J54" s="54"/>
      <c r="K54" s="54"/>
      <c r="L54" s="54"/>
      <c r="M54" s="55"/>
      <c r="N54" s="55"/>
      <c r="O54" s="55"/>
      <c r="P54" s="55"/>
      <c r="Q54" s="55"/>
      <c r="R54" s="55"/>
    </row>
    <row r="55" spans="1:18" ht="25.15" customHeight="1" x14ac:dyDescent="0.2">
      <c r="A55" s="133" t="s">
        <v>80</v>
      </c>
      <c r="B55" s="133"/>
      <c r="C55" s="133"/>
      <c r="D55" s="133"/>
      <c r="E55" s="133"/>
      <c r="F55" s="133"/>
      <c r="G55" s="133"/>
      <c r="H55" s="16"/>
      <c r="I55" s="16"/>
      <c r="J55" s="16"/>
      <c r="K55" s="16"/>
      <c r="L55" s="16"/>
      <c r="M55" s="2"/>
      <c r="N55" s="2"/>
      <c r="O55" s="2"/>
      <c r="P55" s="2"/>
      <c r="Q55" s="2"/>
      <c r="R55" s="2"/>
    </row>
    <row r="56" spans="1:18" ht="17.25" customHeight="1" x14ac:dyDescent="0.2">
      <c r="A56" s="111"/>
      <c r="B56" s="111"/>
      <c r="C56" s="111"/>
      <c r="D56" s="111"/>
      <c r="E56" s="111"/>
      <c r="F56" s="111"/>
      <c r="G56" s="111"/>
      <c r="H56" s="16"/>
      <c r="I56" s="16"/>
      <c r="J56" s="16"/>
      <c r="K56" s="16"/>
      <c r="L56" s="16"/>
      <c r="M56" s="2"/>
      <c r="N56" s="2"/>
      <c r="O56" s="2"/>
      <c r="P56" s="2"/>
      <c r="Q56" s="2"/>
      <c r="R56" s="2"/>
    </row>
    <row r="57" spans="1:18" ht="19.899999999999999" customHeight="1" x14ac:dyDescent="0.2">
      <c r="A57" s="111" t="s">
        <v>11</v>
      </c>
      <c r="B57" s="111"/>
      <c r="C57" s="111"/>
      <c r="D57" s="111"/>
      <c r="E57" s="111"/>
      <c r="F57" s="111"/>
      <c r="G57" s="111"/>
      <c r="H57" s="16"/>
      <c r="I57" s="16"/>
      <c r="J57" s="16"/>
      <c r="K57" s="16"/>
      <c r="L57" s="16"/>
      <c r="M57" s="2"/>
      <c r="N57" s="2"/>
      <c r="O57" s="2"/>
      <c r="P57" s="2"/>
      <c r="Q57" s="2"/>
      <c r="R57" s="2"/>
    </row>
    <row r="58" spans="1:18" ht="24" customHeight="1" x14ac:dyDescent="0.2">
      <c r="A58" s="111" t="s">
        <v>24</v>
      </c>
      <c r="B58" s="111"/>
      <c r="C58" s="111"/>
      <c r="D58" s="111"/>
      <c r="E58" s="111"/>
      <c r="F58" s="111"/>
      <c r="G58" s="111"/>
      <c r="H58" s="16"/>
      <c r="I58" s="16"/>
      <c r="J58" s="16"/>
      <c r="K58" s="16"/>
      <c r="L58" s="16"/>
      <c r="M58" s="2"/>
      <c r="N58" s="2"/>
      <c r="O58" s="2"/>
      <c r="P58" s="2"/>
      <c r="Q58" s="2"/>
      <c r="R58" s="2"/>
    </row>
    <row r="59" spans="1:18" ht="15" x14ac:dyDescent="0.2">
      <c r="A59" s="132" t="s">
        <v>12</v>
      </c>
      <c r="B59" s="132"/>
      <c r="C59" s="132"/>
      <c r="D59" s="132"/>
      <c r="E59" s="132"/>
      <c r="F59" s="132"/>
      <c r="G59" s="132"/>
      <c r="H59" s="16"/>
      <c r="I59" s="16"/>
      <c r="J59" s="16"/>
      <c r="K59" s="16"/>
      <c r="L59" s="16"/>
      <c r="M59" s="2"/>
      <c r="N59" s="2"/>
      <c r="O59" s="2"/>
      <c r="P59" s="2"/>
      <c r="Q59" s="2"/>
      <c r="R59" s="2"/>
    </row>
    <row r="60" spans="1:18" ht="15" x14ac:dyDescent="0.25">
      <c r="A60" s="56"/>
      <c r="B60" s="56"/>
      <c r="C60" s="56"/>
      <c r="D60" s="56"/>
      <c r="E60" s="56"/>
      <c r="F60" s="56"/>
      <c r="G60" s="56"/>
      <c r="H60" s="16"/>
      <c r="I60" s="16"/>
      <c r="J60" s="16"/>
      <c r="K60" s="16"/>
      <c r="L60" s="16"/>
      <c r="M60" s="2"/>
      <c r="N60" s="2"/>
      <c r="O60" s="2"/>
      <c r="P60" s="2"/>
      <c r="Q60" s="2"/>
      <c r="R60" s="2"/>
    </row>
    <row r="61" spans="1:18" x14ac:dyDescent="0.2">
      <c r="A61" s="2"/>
      <c r="B61" s="57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</row>
    <row r="62" spans="1:18" x14ac:dyDescent="0.2">
      <c r="A62" s="2"/>
      <c r="B62" s="57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1:18" x14ac:dyDescent="0.2">
      <c r="A63" s="2"/>
      <c r="B63" s="57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</row>
    <row r="64" spans="1:18" x14ac:dyDescent="0.2">
      <c r="A64" s="2"/>
      <c r="B64" s="57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1:18" x14ac:dyDescent="0.2">
      <c r="A65" s="2"/>
      <c r="B65" s="57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</sheetData>
  <mergeCells count="38">
    <mergeCell ref="A58:G58"/>
    <mergeCell ref="A59:G59"/>
    <mergeCell ref="A55:G55"/>
    <mergeCell ref="A57:G57"/>
    <mergeCell ref="A44:L44"/>
    <mergeCell ref="A45:L45"/>
    <mergeCell ref="A46:L46"/>
    <mergeCell ref="A49:L49"/>
    <mergeCell ref="A11:D11"/>
    <mergeCell ref="B39:C39"/>
    <mergeCell ref="A56:G56"/>
    <mergeCell ref="A50:L50"/>
    <mergeCell ref="A51:L51"/>
    <mergeCell ref="A52:L52"/>
    <mergeCell ref="A53:L53"/>
    <mergeCell ref="D39:G39"/>
    <mergeCell ref="D40:G40"/>
    <mergeCell ref="D41:G41"/>
    <mergeCell ref="A47:L47"/>
    <mergeCell ref="A48:L48"/>
    <mergeCell ref="B40:C40"/>
    <mergeCell ref="B41:C41"/>
    <mergeCell ref="A2:B2"/>
    <mergeCell ref="A3:B3"/>
    <mergeCell ref="C3:L3"/>
    <mergeCell ref="C2:L2"/>
    <mergeCell ref="A1:L1"/>
    <mergeCell ref="A10:L10"/>
    <mergeCell ref="C4:L4"/>
    <mergeCell ref="C7:L7"/>
    <mergeCell ref="A9:L9"/>
    <mergeCell ref="A7:B7"/>
    <mergeCell ref="A4:B4"/>
    <mergeCell ref="A5:B5"/>
    <mergeCell ref="A6:B6"/>
    <mergeCell ref="C6:L6"/>
    <mergeCell ref="C5:L5"/>
    <mergeCell ref="A8:L8"/>
  </mergeCells>
  <phoneticPr fontId="29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5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55"/>
  <sheetViews>
    <sheetView tabSelected="1" topLeftCell="A34" zoomScale="70" zoomScaleNormal="70" workbookViewId="0">
      <selection activeCell="A44" sqref="A44:G44"/>
    </sheetView>
  </sheetViews>
  <sheetFormatPr defaultColWidth="8.85546875" defaultRowHeight="12.75" x14ac:dyDescent="0.2"/>
  <cols>
    <col min="1" max="1" width="100.140625" customWidth="1"/>
    <col min="2" max="2" width="12.85546875" style="1" customWidth="1"/>
    <col min="3" max="3" width="14.28515625" customWidth="1"/>
    <col min="4" max="4" width="16.42578125" customWidth="1"/>
    <col min="5" max="5" width="12.28515625" customWidth="1"/>
    <col min="6" max="6" width="6.42578125" customWidth="1"/>
    <col min="7" max="7" width="22.85546875" customWidth="1"/>
    <col min="8" max="8" width="23" customWidth="1"/>
    <col min="9" max="9" width="23.5703125" customWidth="1"/>
    <col min="10" max="12" width="15.7109375" customWidth="1"/>
  </cols>
  <sheetData>
    <row r="1" spans="1:13" s="4" customFormat="1" ht="21.6" customHeight="1" thickBot="1" x14ac:dyDescent="0.25">
      <c r="A1" s="103" t="s">
        <v>16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5"/>
    </row>
    <row r="2" spans="1:13" s="4" customFormat="1" ht="33" customHeight="1" x14ac:dyDescent="0.2">
      <c r="A2" s="93" t="s">
        <v>1</v>
      </c>
      <c r="B2" s="94"/>
      <c r="C2" s="100" t="s">
        <v>42</v>
      </c>
      <c r="D2" s="101"/>
      <c r="E2" s="101"/>
      <c r="F2" s="101"/>
      <c r="G2" s="101"/>
      <c r="H2" s="101"/>
      <c r="I2" s="101"/>
      <c r="J2" s="101"/>
      <c r="K2" s="101"/>
      <c r="L2" s="102"/>
    </row>
    <row r="3" spans="1:13" s="4" customFormat="1" ht="33" customHeight="1" thickBot="1" x14ac:dyDescent="0.25">
      <c r="A3" s="95" t="s">
        <v>7</v>
      </c>
      <c r="B3" s="96"/>
      <c r="C3" s="97" t="s">
        <v>44</v>
      </c>
      <c r="D3" s="98"/>
      <c r="E3" s="98"/>
      <c r="F3" s="98"/>
      <c r="G3" s="98"/>
      <c r="H3" s="98"/>
      <c r="I3" s="98"/>
      <c r="J3" s="98"/>
      <c r="K3" s="98"/>
      <c r="L3" s="99"/>
    </row>
    <row r="4" spans="1:13" s="4" customFormat="1" ht="33" customHeight="1" x14ac:dyDescent="0.2">
      <c r="A4" s="86" t="s">
        <v>2</v>
      </c>
      <c r="B4" s="87"/>
      <c r="C4" s="77" t="s">
        <v>3</v>
      </c>
      <c r="D4" s="78"/>
      <c r="E4" s="78"/>
      <c r="F4" s="78"/>
      <c r="G4" s="78"/>
      <c r="H4" s="78"/>
      <c r="I4" s="78"/>
      <c r="J4" s="78"/>
      <c r="K4" s="78"/>
      <c r="L4" s="79"/>
    </row>
    <row r="5" spans="1:13" s="4" customFormat="1" ht="33" customHeight="1" x14ac:dyDescent="0.2">
      <c r="A5" s="88" t="s">
        <v>8</v>
      </c>
      <c r="B5" s="89"/>
      <c r="C5" s="90" t="s">
        <v>3</v>
      </c>
      <c r="D5" s="91"/>
      <c r="E5" s="91"/>
      <c r="F5" s="91"/>
      <c r="G5" s="91"/>
      <c r="H5" s="91"/>
      <c r="I5" s="91"/>
      <c r="J5" s="91"/>
      <c r="K5" s="91"/>
      <c r="L5" s="92"/>
    </row>
    <row r="6" spans="1:13" s="4" customFormat="1" ht="33" customHeight="1" x14ac:dyDescent="0.2">
      <c r="A6" s="88" t="s">
        <v>4</v>
      </c>
      <c r="B6" s="89"/>
      <c r="C6" s="90" t="s">
        <v>3</v>
      </c>
      <c r="D6" s="91"/>
      <c r="E6" s="91"/>
      <c r="F6" s="91"/>
      <c r="G6" s="91"/>
      <c r="H6" s="91"/>
      <c r="I6" s="91"/>
      <c r="J6" s="91"/>
      <c r="K6" s="91"/>
      <c r="L6" s="92"/>
    </row>
    <row r="7" spans="1:13" s="4" customFormat="1" ht="33" customHeight="1" thickBot="1" x14ac:dyDescent="0.25">
      <c r="A7" s="84" t="s">
        <v>18</v>
      </c>
      <c r="B7" s="85"/>
      <c r="C7" s="80" t="s">
        <v>3</v>
      </c>
      <c r="D7" s="81"/>
      <c r="E7" s="81"/>
      <c r="F7" s="81"/>
      <c r="G7" s="81"/>
      <c r="H7" s="81"/>
      <c r="I7" s="81"/>
      <c r="J7" s="81"/>
      <c r="K7" s="81"/>
      <c r="L7" s="82"/>
    </row>
    <row r="8" spans="1:13" s="4" customFormat="1" ht="44.25" customHeight="1" x14ac:dyDescent="0.2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</row>
    <row r="9" spans="1:13" s="4" customFormat="1" ht="68.25" customHeight="1" x14ac:dyDescent="0.2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  <row r="10" spans="1:13" s="4" customFormat="1" ht="23.25" customHeight="1" thickBot="1" x14ac:dyDescent="0.25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</row>
    <row r="11" spans="1:13" s="4" customFormat="1" ht="27" customHeight="1" thickBot="1" x14ac:dyDescent="0.3">
      <c r="A11" s="106" t="s">
        <v>41</v>
      </c>
      <c r="B11" s="107"/>
      <c r="C11" s="107"/>
      <c r="D11" s="108"/>
      <c r="E11" s="8"/>
      <c r="F11" s="8"/>
      <c r="G11" s="8"/>
      <c r="H11" s="8"/>
      <c r="I11" s="9"/>
      <c r="J11" s="7"/>
      <c r="K11" s="7"/>
      <c r="L11" s="6"/>
    </row>
    <row r="12" spans="1:13" s="4" customFormat="1" ht="99" customHeight="1" thickBot="1" x14ac:dyDescent="0.25">
      <c r="A12" s="49" t="s">
        <v>17</v>
      </c>
      <c r="B12" s="30" t="s">
        <v>39</v>
      </c>
      <c r="C12" s="31" t="s">
        <v>38</v>
      </c>
      <c r="D12" s="32" t="s">
        <v>19</v>
      </c>
      <c r="E12" s="33" t="s">
        <v>5</v>
      </c>
      <c r="F12" s="34" t="s">
        <v>6</v>
      </c>
      <c r="G12" s="33" t="s">
        <v>20</v>
      </c>
      <c r="H12" s="33" t="s">
        <v>21</v>
      </c>
      <c r="I12" s="33" t="s">
        <v>10</v>
      </c>
      <c r="J12" s="35" t="s">
        <v>40</v>
      </c>
      <c r="K12" s="33" t="s">
        <v>9</v>
      </c>
      <c r="L12" s="36" t="s">
        <v>0</v>
      </c>
      <c r="M12" s="3"/>
    </row>
    <row r="13" spans="1:13" s="4" customFormat="1" ht="34.5" customHeight="1" thickBot="1" x14ac:dyDescent="0.25">
      <c r="A13" s="74" t="s">
        <v>77</v>
      </c>
      <c r="B13" s="50" t="s">
        <v>3</v>
      </c>
      <c r="C13" s="37" t="s">
        <v>22</v>
      </c>
      <c r="D13" s="29">
        <v>47200</v>
      </c>
      <c r="E13" s="25">
        <v>11</v>
      </c>
      <c r="F13" s="26">
        <v>0</v>
      </c>
      <c r="G13" s="41">
        <f>D13*E13</f>
        <v>519200</v>
      </c>
      <c r="H13" s="27">
        <f>G13+(G13*F13)</f>
        <v>519200</v>
      </c>
      <c r="I13" s="24" t="s">
        <v>3</v>
      </c>
      <c r="J13" s="24" t="s">
        <v>3</v>
      </c>
      <c r="K13" s="24" t="s">
        <v>3</v>
      </c>
      <c r="L13" s="28" t="s">
        <v>3</v>
      </c>
      <c r="M13" s="3"/>
    </row>
    <row r="14" spans="1:13" s="4" customFormat="1" ht="34.5" customHeight="1" thickBot="1" x14ac:dyDescent="0.25">
      <c r="A14" s="75" t="s">
        <v>54</v>
      </c>
      <c r="B14" s="50" t="s">
        <v>3</v>
      </c>
      <c r="C14" s="37" t="s">
        <v>22</v>
      </c>
      <c r="D14" s="29">
        <v>20750</v>
      </c>
      <c r="E14" s="25">
        <v>22</v>
      </c>
      <c r="F14" s="26">
        <v>0</v>
      </c>
      <c r="G14" s="41">
        <f t="shared" ref="G14:G15" si="0">D14*E14</f>
        <v>456500</v>
      </c>
      <c r="H14" s="27">
        <f t="shared" ref="H14:H15" si="1">G14+(G14*F14)</f>
        <v>456500</v>
      </c>
      <c r="I14" s="24" t="s">
        <v>3</v>
      </c>
      <c r="J14" s="24" t="s">
        <v>3</v>
      </c>
      <c r="K14" s="24" t="s">
        <v>3</v>
      </c>
      <c r="L14" s="28" t="s">
        <v>3</v>
      </c>
      <c r="M14" s="3"/>
    </row>
    <row r="15" spans="1:13" s="4" customFormat="1" ht="34.5" customHeight="1" thickBot="1" x14ac:dyDescent="0.25">
      <c r="A15" s="75" t="s">
        <v>55</v>
      </c>
      <c r="B15" s="50" t="s">
        <v>3</v>
      </c>
      <c r="C15" s="37" t="s">
        <v>22</v>
      </c>
      <c r="D15" s="29">
        <v>11500</v>
      </c>
      <c r="E15" s="25">
        <v>5.8</v>
      </c>
      <c r="F15" s="26">
        <v>0</v>
      </c>
      <c r="G15" s="41">
        <f t="shared" si="0"/>
        <v>66700</v>
      </c>
      <c r="H15" s="27">
        <f t="shared" si="1"/>
        <v>66700</v>
      </c>
      <c r="I15" s="24" t="s">
        <v>3</v>
      </c>
      <c r="J15" s="24" t="s">
        <v>3</v>
      </c>
      <c r="K15" s="24" t="s">
        <v>3</v>
      </c>
      <c r="L15" s="28" t="s">
        <v>3</v>
      </c>
      <c r="M15" s="3"/>
    </row>
    <row r="16" spans="1:13" s="4" customFormat="1" ht="25.9" customHeight="1" thickBot="1" x14ac:dyDescent="0.3">
      <c r="A16" s="10"/>
      <c r="B16" s="11"/>
      <c r="C16" s="10"/>
      <c r="D16" s="10"/>
      <c r="E16" s="10"/>
      <c r="F16" s="12"/>
      <c r="G16" s="13"/>
      <c r="H16" s="14"/>
      <c r="I16" s="14"/>
      <c r="J16" s="14"/>
      <c r="K16" s="14"/>
      <c r="L16" s="6"/>
    </row>
    <row r="17" spans="1:12" s="2" customFormat="1" ht="40.5" customHeight="1" thickBot="1" x14ac:dyDescent="0.25">
      <c r="A17" s="40" t="s">
        <v>23</v>
      </c>
      <c r="B17" s="109" t="s">
        <v>13</v>
      </c>
      <c r="C17" s="110"/>
      <c r="D17" s="118">
        <f>SUM(G13:G15)</f>
        <v>1042400</v>
      </c>
      <c r="E17" s="119"/>
      <c r="F17" s="119"/>
      <c r="G17" s="120"/>
      <c r="H17" s="15"/>
      <c r="I17" s="15"/>
      <c r="J17" s="16"/>
      <c r="K17" s="16"/>
      <c r="L17" s="16"/>
    </row>
    <row r="18" spans="1:12" s="2" customFormat="1" ht="40.5" customHeight="1" thickBot="1" x14ac:dyDescent="0.3">
      <c r="A18" s="38"/>
      <c r="B18" s="128" t="s">
        <v>15</v>
      </c>
      <c r="C18" s="129"/>
      <c r="D18" s="121">
        <f>D19-D17</f>
        <v>0</v>
      </c>
      <c r="E18" s="122"/>
      <c r="F18" s="122"/>
      <c r="G18" s="123"/>
      <c r="H18" s="15"/>
      <c r="I18" s="15"/>
      <c r="J18" s="16"/>
      <c r="K18" s="16"/>
      <c r="L18" s="16"/>
    </row>
    <row r="19" spans="1:12" s="2" customFormat="1" ht="40.5" customHeight="1" thickBot="1" x14ac:dyDescent="0.3">
      <c r="A19" s="39"/>
      <c r="B19" s="130" t="s">
        <v>14</v>
      </c>
      <c r="C19" s="131"/>
      <c r="D19" s="124">
        <f>SUM(H13:H15)</f>
        <v>1042400</v>
      </c>
      <c r="E19" s="125"/>
      <c r="F19" s="125"/>
      <c r="G19" s="126"/>
      <c r="H19" s="15"/>
      <c r="I19" s="15"/>
      <c r="J19" s="16"/>
      <c r="K19" s="16"/>
      <c r="L19" s="16"/>
    </row>
    <row r="20" spans="1:12" s="2" customFormat="1" ht="39" customHeight="1" x14ac:dyDescent="0.2">
      <c r="A20" s="17"/>
      <c r="B20" s="18"/>
      <c r="C20" s="19"/>
      <c r="D20" s="20"/>
      <c r="E20" s="20"/>
      <c r="F20" s="20"/>
      <c r="G20" s="15"/>
      <c r="H20" s="15"/>
      <c r="I20" s="15"/>
      <c r="J20" s="16"/>
      <c r="K20" s="16"/>
      <c r="L20" s="16"/>
    </row>
    <row r="21" spans="1:12" s="4" customFormat="1" ht="25.15" customHeight="1" thickBot="1" x14ac:dyDescent="0.25">
      <c r="A21" s="143" t="s">
        <v>78</v>
      </c>
      <c r="B21" s="143"/>
      <c r="C21" s="143"/>
      <c r="D21" s="144"/>
      <c r="E21" s="21"/>
      <c r="F21" s="21"/>
      <c r="G21" s="21"/>
      <c r="H21" s="21"/>
      <c r="I21" s="22"/>
      <c r="J21" s="21"/>
      <c r="K21" s="21"/>
      <c r="L21" s="6"/>
    </row>
    <row r="22" spans="1:12" s="5" customFormat="1" ht="47.45" customHeight="1" thickBot="1" x14ac:dyDescent="0.3">
      <c r="A22" s="137" t="s">
        <v>41</v>
      </c>
      <c r="B22" s="138"/>
      <c r="C22" s="139"/>
      <c r="D22" s="140" t="s">
        <v>34</v>
      </c>
      <c r="E22" s="141"/>
      <c r="F22" s="141"/>
      <c r="G22" s="142"/>
      <c r="H22" s="23"/>
      <c r="I22" s="23"/>
      <c r="J22" s="23"/>
      <c r="K22" s="23"/>
      <c r="L22" s="23"/>
    </row>
    <row r="23" spans="1:12" s="5" customFormat="1" ht="35.25" customHeight="1" x14ac:dyDescent="0.25">
      <c r="A23" s="145" t="s">
        <v>79</v>
      </c>
      <c r="B23" s="146"/>
      <c r="C23" s="147"/>
      <c r="D23" s="148" t="s">
        <v>3</v>
      </c>
      <c r="E23" s="149"/>
      <c r="F23" s="149"/>
      <c r="G23" s="150"/>
      <c r="H23" s="23" t="s">
        <v>45</v>
      </c>
      <c r="I23" s="23"/>
      <c r="J23" s="23"/>
      <c r="K23" s="23"/>
      <c r="L23" s="23"/>
    </row>
    <row r="24" spans="1:12" s="5" customFormat="1" ht="23.25" customHeight="1" x14ac:dyDescent="0.25">
      <c r="A24" s="145" t="s">
        <v>53</v>
      </c>
      <c r="B24" s="146"/>
      <c r="C24" s="147"/>
      <c r="D24" s="148" t="s">
        <v>3</v>
      </c>
      <c r="E24" s="149"/>
      <c r="F24" s="149"/>
      <c r="G24" s="150"/>
      <c r="H24" s="23"/>
      <c r="I24" s="23"/>
      <c r="J24" s="23"/>
      <c r="K24" s="23"/>
      <c r="L24" s="23"/>
    </row>
    <row r="25" spans="1:12" s="5" customFormat="1" ht="44.25" customHeight="1" x14ac:dyDescent="0.25">
      <c r="A25" s="151" t="s">
        <v>46</v>
      </c>
      <c r="B25" s="152"/>
      <c r="C25" s="153"/>
      <c r="D25" s="148" t="s">
        <v>3</v>
      </c>
      <c r="E25" s="149"/>
      <c r="F25" s="149"/>
      <c r="G25" s="150"/>
      <c r="H25" s="23"/>
      <c r="I25" s="23"/>
      <c r="J25" s="23"/>
      <c r="K25" s="23"/>
      <c r="L25" s="23"/>
    </row>
    <row r="26" spans="1:12" s="5" customFormat="1" ht="60" customHeight="1" x14ac:dyDescent="0.25">
      <c r="A26" s="151" t="s">
        <v>47</v>
      </c>
      <c r="B26" s="152"/>
      <c r="C26" s="153"/>
      <c r="D26" s="148" t="s">
        <v>3</v>
      </c>
      <c r="E26" s="149"/>
      <c r="F26" s="149"/>
      <c r="G26" s="150"/>
      <c r="H26" s="23"/>
      <c r="I26" s="23"/>
      <c r="J26" s="23"/>
      <c r="K26" s="23"/>
      <c r="L26" s="23"/>
    </row>
    <row r="27" spans="1:12" s="5" customFormat="1" ht="50.25" customHeight="1" x14ac:dyDescent="0.25">
      <c r="A27" s="151" t="s">
        <v>48</v>
      </c>
      <c r="B27" s="152"/>
      <c r="C27" s="153"/>
      <c r="D27" s="148" t="s">
        <v>3</v>
      </c>
      <c r="E27" s="149"/>
      <c r="F27" s="149"/>
      <c r="G27" s="150"/>
      <c r="H27" s="23"/>
      <c r="I27" s="23"/>
      <c r="J27" s="23"/>
      <c r="K27" s="23"/>
      <c r="L27" s="23"/>
    </row>
    <row r="28" spans="1:12" s="5" customFormat="1" ht="42.75" customHeight="1" x14ac:dyDescent="0.25">
      <c r="A28" s="151" t="s">
        <v>49</v>
      </c>
      <c r="B28" s="152"/>
      <c r="C28" s="153"/>
      <c r="D28" s="148" t="s">
        <v>3</v>
      </c>
      <c r="E28" s="149"/>
      <c r="F28" s="149"/>
      <c r="G28" s="150"/>
      <c r="H28" s="23"/>
      <c r="I28" s="23"/>
      <c r="J28" s="23"/>
      <c r="K28" s="23"/>
      <c r="L28" s="23"/>
    </row>
    <row r="29" spans="1:12" s="5" customFormat="1" ht="40.5" customHeight="1" x14ac:dyDescent="0.25">
      <c r="A29" s="151" t="s">
        <v>50</v>
      </c>
      <c r="B29" s="152"/>
      <c r="C29" s="153"/>
      <c r="D29" s="148" t="s">
        <v>3</v>
      </c>
      <c r="E29" s="149"/>
      <c r="F29" s="149"/>
      <c r="G29" s="150"/>
      <c r="H29" s="23"/>
      <c r="I29" s="23"/>
      <c r="J29" s="23"/>
      <c r="K29" s="23"/>
      <c r="L29" s="23"/>
    </row>
    <row r="30" spans="1:12" s="5" customFormat="1" ht="26.25" customHeight="1" x14ac:dyDescent="0.25">
      <c r="A30" s="154"/>
      <c r="B30" s="155"/>
      <c r="C30" s="156"/>
      <c r="D30" s="148" t="s">
        <v>3</v>
      </c>
      <c r="E30" s="149"/>
      <c r="F30" s="149"/>
      <c r="G30" s="150"/>
      <c r="H30" s="23"/>
      <c r="I30" s="23"/>
      <c r="J30" s="23"/>
      <c r="K30" s="23"/>
      <c r="L30" s="23"/>
    </row>
    <row r="31" spans="1:12" s="5" customFormat="1" ht="23.25" customHeight="1" x14ac:dyDescent="0.25">
      <c r="A31" s="154"/>
      <c r="B31" s="155"/>
      <c r="C31" s="156"/>
      <c r="D31" s="148" t="s">
        <v>3</v>
      </c>
      <c r="E31" s="149"/>
      <c r="F31" s="149"/>
      <c r="G31" s="150"/>
      <c r="H31" s="23"/>
      <c r="I31" s="23"/>
      <c r="J31" s="23"/>
      <c r="K31" s="23"/>
      <c r="L31" s="23"/>
    </row>
    <row r="32" spans="1:12" s="5" customFormat="1" ht="23.25" customHeight="1" thickBot="1" x14ac:dyDescent="0.3">
      <c r="A32" s="42"/>
      <c r="B32" s="42"/>
      <c r="C32" s="42"/>
      <c r="D32" s="43"/>
      <c r="E32" s="43"/>
      <c r="F32" s="23"/>
      <c r="G32" s="23"/>
      <c r="H32" s="23"/>
      <c r="I32" s="23"/>
      <c r="J32" s="23"/>
      <c r="K32" s="23"/>
      <c r="L32" s="23"/>
    </row>
    <row r="33" spans="1:18" s="5" customFormat="1" ht="13.5" customHeight="1" thickBot="1" x14ac:dyDescent="0.3">
      <c r="A33" s="58" t="s">
        <v>25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60"/>
    </row>
    <row r="34" spans="1:18" ht="27" customHeight="1" x14ac:dyDescent="0.2">
      <c r="A34" s="61" t="s">
        <v>35</v>
      </c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44"/>
    </row>
    <row r="35" spans="1:18" ht="25.5" customHeight="1" x14ac:dyDescent="0.2">
      <c r="A35" s="62" t="s">
        <v>26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45"/>
    </row>
    <row r="36" spans="1:18" ht="25.5" customHeight="1" x14ac:dyDescent="0.2">
      <c r="A36" s="63" t="s">
        <v>27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45"/>
    </row>
    <row r="37" spans="1:18" ht="25.5" customHeight="1" x14ac:dyDescent="0.2">
      <c r="A37" s="63" t="s">
        <v>28</v>
      </c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46"/>
    </row>
    <row r="38" spans="1:18" ht="43.5" customHeight="1" x14ac:dyDescent="0.2">
      <c r="A38" s="64" t="s">
        <v>29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46"/>
    </row>
    <row r="39" spans="1:18" ht="32.25" customHeight="1" thickBot="1" x14ac:dyDescent="0.25">
      <c r="A39" s="65" t="s">
        <v>30</v>
      </c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47"/>
    </row>
    <row r="40" spans="1:18" ht="25.5" customHeight="1" thickBot="1" x14ac:dyDescent="0.25">
      <c r="A40" s="58" t="s">
        <v>31</v>
      </c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60"/>
      <c r="M40" s="48"/>
    </row>
    <row r="41" spans="1:18" ht="78.75" customHeight="1" x14ac:dyDescent="0.2">
      <c r="A41" s="66" t="s">
        <v>32</v>
      </c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44"/>
    </row>
    <row r="42" spans="1:18" ht="40.5" customHeight="1" x14ac:dyDescent="0.2">
      <c r="A42" s="67" t="s">
        <v>33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53"/>
      <c r="N42" s="2"/>
      <c r="O42" s="2"/>
      <c r="P42" s="2"/>
      <c r="Q42" s="2"/>
      <c r="R42" s="2"/>
    </row>
    <row r="43" spans="1:18" ht="30" customHeight="1" x14ac:dyDescent="0.25">
      <c r="A43" s="42"/>
      <c r="B43" s="42"/>
      <c r="C43" s="42"/>
      <c r="D43" s="43"/>
      <c r="E43" s="43"/>
      <c r="F43" s="54"/>
      <c r="G43" s="54"/>
      <c r="H43" s="54"/>
      <c r="I43" s="54"/>
      <c r="J43" s="54"/>
      <c r="K43" s="54"/>
      <c r="L43" s="54"/>
      <c r="M43" s="53"/>
      <c r="N43" s="2"/>
      <c r="O43" s="2"/>
      <c r="P43" s="2"/>
      <c r="Q43" s="2"/>
      <c r="R43" s="2"/>
    </row>
    <row r="44" spans="1:18" s="5" customFormat="1" ht="12" customHeight="1" x14ac:dyDescent="0.25">
      <c r="A44" s="133" t="s">
        <v>80</v>
      </c>
      <c r="B44" s="133"/>
      <c r="C44" s="133"/>
      <c r="D44" s="133"/>
      <c r="E44" s="133"/>
      <c r="F44" s="133"/>
      <c r="G44" s="133"/>
      <c r="H44" s="16"/>
      <c r="I44" s="16"/>
      <c r="J44" s="16"/>
      <c r="K44" s="16"/>
      <c r="L44" s="16"/>
      <c r="M44" s="55"/>
      <c r="N44" s="55"/>
      <c r="O44" s="55"/>
      <c r="P44" s="55"/>
      <c r="Q44" s="55"/>
      <c r="R44" s="55"/>
    </row>
    <row r="45" spans="1:18" ht="25.15" customHeight="1" x14ac:dyDescent="0.2">
      <c r="A45" s="111"/>
      <c r="B45" s="111"/>
      <c r="C45" s="111"/>
      <c r="D45" s="111"/>
      <c r="E45" s="111"/>
      <c r="F45" s="111"/>
      <c r="G45" s="111"/>
      <c r="H45" s="16"/>
      <c r="I45" s="16"/>
      <c r="J45" s="16"/>
      <c r="K45" s="16"/>
      <c r="L45" s="16"/>
      <c r="M45" s="2"/>
      <c r="N45" s="2"/>
      <c r="O45" s="2"/>
      <c r="P45" s="2"/>
      <c r="Q45" s="2"/>
      <c r="R45" s="2"/>
    </row>
    <row r="46" spans="1:18" ht="17.25" customHeight="1" x14ac:dyDescent="0.2">
      <c r="A46" s="111" t="s">
        <v>11</v>
      </c>
      <c r="B46" s="111"/>
      <c r="C46" s="111"/>
      <c r="D46" s="111"/>
      <c r="E46" s="111"/>
      <c r="F46" s="111"/>
      <c r="G46" s="111"/>
      <c r="H46" s="16"/>
      <c r="I46" s="16"/>
      <c r="J46" s="16"/>
      <c r="K46" s="16"/>
      <c r="L46" s="16"/>
      <c r="M46" s="2"/>
      <c r="N46" s="2"/>
      <c r="O46" s="2"/>
      <c r="P46" s="2"/>
      <c r="Q46" s="2"/>
      <c r="R46" s="2"/>
    </row>
    <row r="47" spans="1:18" ht="19.899999999999999" customHeight="1" x14ac:dyDescent="0.2">
      <c r="A47" s="111" t="s">
        <v>24</v>
      </c>
      <c r="B47" s="111"/>
      <c r="C47" s="111"/>
      <c r="D47" s="111"/>
      <c r="E47" s="111"/>
      <c r="F47" s="111"/>
      <c r="G47" s="111"/>
      <c r="H47" s="16"/>
      <c r="I47" s="16"/>
      <c r="J47" s="16"/>
      <c r="K47" s="16"/>
      <c r="L47" s="16"/>
      <c r="M47" s="2"/>
      <c r="N47" s="2"/>
      <c r="O47" s="2"/>
      <c r="P47" s="2"/>
      <c r="Q47" s="2"/>
      <c r="R47" s="2"/>
    </row>
    <row r="48" spans="1:18" ht="24" customHeight="1" x14ac:dyDescent="0.2">
      <c r="A48" s="132" t="s">
        <v>12</v>
      </c>
      <c r="B48" s="132"/>
      <c r="C48" s="132"/>
      <c r="D48" s="132"/>
      <c r="E48" s="132"/>
      <c r="F48" s="132"/>
      <c r="G48" s="132"/>
      <c r="H48" s="16"/>
      <c r="I48" s="16"/>
      <c r="J48" s="16"/>
      <c r="K48" s="16"/>
      <c r="L48" s="16"/>
      <c r="M48" s="2"/>
      <c r="N48" s="2"/>
      <c r="O48" s="2"/>
      <c r="P48" s="2"/>
      <c r="Q48" s="2"/>
      <c r="R48" s="2"/>
    </row>
    <row r="49" spans="1:18" ht="15" x14ac:dyDescent="0.25">
      <c r="A49" s="56"/>
      <c r="B49" s="56"/>
      <c r="C49" s="56"/>
      <c r="D49" s="56"/>
      <c r="E49" s="56"/>
      <c r="F49" s="56"/>
      <c r="G49" s="56"/>
      <c r="H49" s="16"/>
      <c r="I49" s="16"/>
      <c r="J49" s="16"/>
      <c r="K49" s="16"/>
      <c r="L49" s="16"/>
      <c r="M49" s="2"/>
      <c r="N49" s="2"/>
      <c r="O49" s="2"/>
      <c r="P49" s="2"/>
      <c r="Q49" s="2"/>
      <c r="R49" s="2"/>
    </row>
    <row r="50" spans="1:18" x14ac:dyDescent="0.2">
      <c r="A50" s="2"/>
      <c r="B50" s="57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</row>
    <row r="51" spans="1:18" x14ac:dyDescent="0.2">
      <c r="A51" s="2"/>
      <c r="B51" s="57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18" x14ac:dyDescent="0.2">
      <c r="A52" s="2"/>
      <c r="B52" s="57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</row>
    <row r="53" spans="1:18" x14ac:dyDescent="0.2">
      <c r="A53" s="2"/>
      <c r="B53" s="57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</row>
    <row r="54" spans="1:18" x14ac:dyDescent="0.2">
      <c r="A54" s="2"/>
      <c r="B54" s="5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</row>
    <row r="55" spans="1:18" x14ac:dyDescent="0.2">
      <c r="M55" s="2"/>
      <c r="N55" s="2"/>
      <c r="O55" s="2"/>
      <c r="P55" s="2"/>
      <c r="Q55" s="2"/>
      <c r="R55" s="2"/>
    </row>
  </sheetData>
  <mergeCells count="49">
    <mergeCell ref="A48:G48"/>
    <mergeCell ref="A44:G44"/>
    <mergeCell ref="A45:G45"/>
    <mergeCell ref="A46:G46"/>
    <mergeCell ref="A47:G47"/>
    <mergeCell ref="A29:C29"/>
    <mergeCell ref="D29:G29"/>
    <mergeCell ref="A30:C30"/>
    <mergeCell ref="D30:G30"/>
    <mergeCell ref="A31:C31"/>
    <mergeCell ref="D31:G31"/>
    <mergeCell ref="A26:C26"/>
    <mergeCell ref="D26:G26"/>
    <mergeCell ref="A27:C27"/>
    <mergeCell ref="D27:G27"/>
    <mergeCell ref="A28:C28"/>
    <mergeCell ref="D28:G28"/>
    <mergeCell ref="A23:C23"/>
    <mergeCell ref="D23:G23"/>
    <mergeCell ref="A24:C24"/>
    <mergeCell ref="D24:G24"/>
    <mergeCell ref="A25:C25"/>
    <mergeCell ref="D25:G25"/>
    <mergeCell ref="A22:C22"/>
    <mergeCell ref="D22:G22"/>
    <mergeCell ref="A8:L8"/>
    <mergeCell ref="A9:L9"/>
    <mergeCell ref="A10:L10"/>
    <mergeCell ref="A11:D11"/>
    <mergeCell ref="B17:C17"/>
    <mergeCell ref="D17:G17"/>
    <mergeCell ref="B18:C18"/>
    <mergeCell ref="D18:G18"/>
    <mergeCell ref="B19:C19"/>
    <mergeCell ref="D19:G19"/>
    <mergeCell ref="A21:D21"/>
    <mergeCell ref="A5:B5"/>
    <mergeCell ref="C5:L5"/>
    <mergeCell ref="A6:B6"/>
    <mergeCell ref="C6:L6"/>
    <mergeCell ref="A7:B7"/>
    <mergeCell ref="C7:L7"/>
    <mergeCell ref="A4:B4"/>
    <mergeCell ref="C4:L4"/>
    <mergeCell ref="A1:L1"/>
    <mergeCell ref="A2:B2"/>
    <mergeCell ref="C2:L2"/>
    <mergeCell ref="A3:B3"/>
    <mergeCell ref="C3:L3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1-Pytle a sáčky standard</vt:lpstr>
      <vt:lpstr>2-Pytle na infekční odpad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Vratislav Plaček</dc:creator>
  <cp:lastModifiedBy>Petra Matějková</cp:lastModifiedBy>
  <cp:lastPrinted>2022-03-21T10:35:38Z</cp:lastPrinted>
  <dcterms:created xsi:type="dcterms:W3CDTF">2018-08-14T05:12:51Z</dcterms:created>
  <dcterms:modified xsi:type="dcterms:W3CDTF">2022-08-22T07:22:46Z</dcterms:modified>
</cp:coreProperties>
</file>