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workbookProtection workbookAlgorithmName="SHA-512" workbookHashValue="SDGfbnS7lVxyPxdJUE6Dgg9Tm43cW6PmKs0afN6QGpQpQWXTgz6T3KxthnTAHEGxs9mslOdkeBNMi9fRFnJWug==" workbookSpinCount="100000" workbookSaltValue="XjRunT+/8wE09npy2U8boA==" lockStructure="1"/>
  <bookViews>
    <workbookView xWindow="65428" yWindow="65428" windowWidth="23256" windowHeight="12576" activeTab="2"/>
  </bookViews>
  <sheets>
    <sheet name="kryci list" sheetId="3" r:id="rId1"/>
    <sheet name="rekapitulace" sheetId="2" r:id="rId2"/>
    <sheet name="polozky" sheetId="1" r:id="rId3"/>
  </sheets>
  <definedNames/>
  <calcPr calcId="191029"/>
  <extLst/>
</workbook>
</file>

<file path=xl/sharedStrings.xml><?xml version="1.0" encoding="utf-8"?>
<sst xmlns="http://schemas.openxmlformats.org/spreadsheetml/2006/main" count="59" uniqueCount="54">
  <si>
    <t>p.č.</t>
  </si>
  <si>
    <t>Popis prací:</t>
  </si>
  <si>
    <t>měrná jednotka</t>
  </si>
  <si>
    <t xml:space="preserve">počet měrných jednotek </t>
  </si>
  <si>
    <t>cena za měrnou jednotku bez DPH</t>
  </si>
  <si>
    <t>cena celkem bez DPH</t>
  </si>
  <si>
    <t>ks</t>
  </si>
  <si>
    <t>Celkem bez DPH</t>
  </si>
  <si>
    <t>REKAPITULACE</t>
  </si>
  <si>
    <t>Popis</t>
  </si>
  <si>
    <t>Cena</t>
  </si>
  <si>
    <t>S: Stavba</t>
  </si>
  <si>
    <t>SO_01: Stavební objekt 01</t>
  </si>
  <si>
    <t>Rozpočet akce</t>
  </si>
  <si>
    <t>Zakázka</t>
  </si>
  <si>
    <t>Číslo zakázky</t>
  </si>
  <si>
    <t>Klasifikace</t>
  </si>
  <si>
    <t>Stavebník / Investor</t>
  </si>
  <si>
    <t>Název</t>
  </si>
  <si>
    <t>Jméno</t>
  </si>
  <si>
    <t>Rekapitulace</t>
  </si>
  <si>
    <t>Celkem (bez DPH)</t>
  </si>
  <si>
    <t>Celkem (včetně DPH)</t>
  </si>
  <si>
    <t xml:space="preserve">DPH 21 % </t>
  </si>
  <si>
    <t>Demontáž stávající výtahové technologie</t>
  </si>
  <si>
    <t>kpl</t>
  </si>
  <si>
    <t>Dodávka a montáž nové výtahové technologie</t>
  </si>
  <si>
    <t>m</t>
  </si>
  <si>
    <t>Výmalby výtahové šachty a strojovny, ostění a nadpraží šachetních dveří</t>
  </si>
  <si>
    <t>Vyzdívky ostění a nadpraží po osazení nových šachtových dveří</t>
  </si>
  <si>
    <t>1</t>
  </si>
  <si>
    <t>Naložení, odvoz a likvidace suti</t>
  </si>
  <si>
    <t>t</t>
  </si>
  <si>
    <t>Zařízení staveniště</t>
  </si>
  <si>
    <t>Dodávka a montáž přenosného hasicího přístroje</t>
  </si>
  <si>
    <t>ses</t>
  </si>
  <si>
    <t>m2</t>
  </si>
  <si>
    <t>m3</t>
  </si>
  <si>
    <t>Lešení prostorové, montáž, pronájem, demontáž, přesun hmot</t>
  </si>
  <si>
    <t>kg</t>
  </si>
  <si>
    <t>ROZPOČET</t>
  </si>
  <si>
    <t>Zkrácení UPN 100 kotnících profilů v šachtě, 10 x 500 mm</t>
  </si>
  <si>
    <t>Demontáž L80 v šachtě, 10 x 2410 mm</t>
  </si>
  <si>
    <t>Ocelová konzole UPN 100 dl. 600 mm, včetně zazdění</t>
  </si>
  <si>
    <t>Vybourání stávajícího fundamentu pod stávajícím výtahovým strojem, oprava podlahy</t>
  </si>
  <si>
    <t>Výměna výtahu TOV 500/0,7 – výtah pravý</t>
  </si>
  <si>
    <t>Domov mládeže, Volšovská 1139, 342 01 Sušice</t>
  </si>
  <si>
    <t>Výměna výtahu TOV 500/0,7 – výtah pravý
Domov mládeže, Volšovská 1139, 342 01 Sušice</t>
  </si>
  <si>
    <t>Střední odborná škola a Střední odborné učiliště, Sušice, U Kapličky 761
U Kapličky 761, 342 01 Sušice
IČ: 000 77 615</t>
  </si>
  <si>
    <t>Oprava</t>
  </si>
  <si>
    <t>Oprava vápen. Omítek stěn do 5% plochy - výtahová šachta, strojovna</t>
  </si>
  <si>
    <t>Zpracoval</t>
  </si>
  <si>
    <t>Dodavatel</t>
  </si>
  <si>
    <t>Adresa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</si>
</sst>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Kč &quot;;&quot;-&quot;* #,##0.00&quot; Kč &quot;;&quot; &quot;* &quot;-&quot;??&quot; Kč &quot;"/>
    <numFmt numFmtId="165" formatCode="&quot; &quot;#,##0&quot;. &quot;;&quot; &quot;;&quot; &quot;"/>
    <numFmt numFmtId="166" formatCode="&quot; &quot;#,##0&quot; &quot;;&quot;- &quot;#,##0&quot; &quot;;&quot;–&quot;??"/>
  </numFmts>
  <fonts count="17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8"/>
      <name val="Arial"/>
      <family val="2"/>
    </font>
    <font>
      <b/>
      <sz val="9"/>
      <color indexed="16"/>
      <name val="Arial"/>
      <family val="2"/>
    </font>
    <font>
      <b/>
      <sz val="11"/>
      <color indexed="17"/>
      <name val="Arial"/>
      <family val="2"/>
    </font>
    <font>
      <b/>
      <sz val="10"/>
      <color indexed="14"/>
      <name val="Arial"/>
      <family val="2"/>
    </font>
    <font>
      <b/>
      <sz val="20"/>
      <color indexed="16"/>
      <name val="Arial"/>
      <family val="2"/>
    </font>
    <font>
      <b/>
      <sz val="15"/>
      <color indexed="1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1"/>
      </top>
      <bottom style="medium">
        <color indexed="8"/>
      </bottom>
    </border>
    <border>
      <left style="thin">
        <color indexed="13"/>
      </left>
      <right style="thin">
        <color indexed="11"/>
      </right>
      <top style="thin">
        <color indexed="11"/>
      </top>
      <bottom style="medium">
        <color indexed="8"/>
      </bottom>
    </border>
    <border>
      <left style="thin">
        <color indexed="11"/>
      </left>
      <right style="thin">
        <color indexed="13"/>
      </right>
      <top style="medium">
        <color indexed="8"/>
      </top>
      <bottom style="thin">
        <color indexed="11"/>
      </bottom>
    </border>
    <border>
      <left style="thin">
        <color indexed="13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1"/>
      </left>
      <right/>
      <top style="thin">
        <color indexed="10"/>
      </top>
      <bottom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/>
      <top/>
      <bottom/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thin">
        <color indexed="11"/>
      </left>
      <right style="thin">
        <color indexed="13"/>
      </right>
      <top style="thin">
        <color indexed="19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hair">
        <color indexed="8"/>
      </bottom>
    </border>
    <border>
      <left style="thin">
        <color indexed="1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13"/>
      </right>
      <top style="hair">
        <color indexed="8"/>
      </top>
      <bottom style="hair">
        <color indexed="8"/>
      </bottom>
    </border>
    <border>
      <left style="thin">
        <color indexed="1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13"/>
      </right>
      <top style="hair">
        <color indexed="8"/>
      </top>
      <bottom style="medium">
        <color indexed="8"/>
      </bottom>
    </border>
    <border>
      <left style="thin">
        <color indexed="1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3"/>
      </left>
      <right/>
      <top style="thin">
        <color indexed="11"/>
      </top>
      <bottom style="thin">
        <color indexed="19"/>
      </bottom>
    </border>
    <border>
      <left/>
      <right style="thin">
        <color indexed="11"/>
      </right>
      <top style="thin">
        <color indexed="11"/>
      </top>
      <bottom style="thin">
        <color indexed="19"/>
      </bottom>
    </border>
    <border>
      <left style="hair">
        <color indexed="19"/>
      </left>
      <right style="thin">
        <color indexed="11"/>
      </right>
      <top style="hair">
        <color indexed="19"/>
      </top>
      <bottom style="thin">
        <color indexed="19"/>
      </bottom>
    </border>
    <border>
      <left style="thin">
        <color indexed="11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thin">
        <color indexed="11"/>
      </right>
      <top style="thin">
        <color indexed="19"/>
      </top>
      <bottom style="thin">
        <color indexed="19"/>
      </bottom>
    </border>
    <border>
      <left style="thin">
        <color indexed="11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19"/>
      </left>
      <right style="thin">
        <color indexed="11"/>
      </right>
      <top style="thin">
        <color indexed="19"/>
      </top>
      <bottom style="hair">
        <color indexed="19"/>
      </bottom>
    </border>
    <border>
      <left style="thin">
        <color indexed="11"/>
      </left>
      <right style="thin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thin">
        <color indexed="11"/>
      </right>
      <top style="hair">
        <color indexed="19"/>
      </top>
      <bottom style="hair">
        <color indexed="19"/>
      </bottom>
    </border>
    <border>
      <left style="thin">
        <color indexed="11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0"/>
      </left>
      <right/>
      <top style="thin">
        <color indexed="10"/>
      </top>
      <bottom style="thin">
        <color indexed="11"/>
      </bottom>
    </border>
    <border>
      <left/>
      <right/>
      <top style="thin">
        <color indexed="10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5" fillId="4" borderId="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/>
    </xf>
    <xf numFmtId="49" fontId="6" fillId="4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right"/>
    </xf>
    <xf numFmtId="49" fontId="7" fillId="4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>
      <alignment/>
    </xf>
    <xf numFmtId="49" fontId="8" fillId="4" borderId="12" xfId="0" applyNumberFormat="1" applyFont="1" applyFill="1" applyBorder="1" applyAlignment="1">
      <alignment horizontal="left"/>
    </xf>
    <xf numFmtId="166" fontId="8" fillId="2" borderId="13" xfId="0" applyNumberFormat="1" applyFont="1" applyFill="1" applyBorder="1" applyAlignment="1">
      <alignment/>
    </xf>
    <xf numFmtId="49" fontId="6" fillId="4" borderId="12" xfId="0" applyNumberFormat="1" applyFont="1" applyFill="1" applyBorder="1" applyAlignment="1">
      <alignment horizontal="left"/>
    </xf>
    <xf numFmtId="166" fontId="6" fillId="2" borderId="13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17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left"/>
    </xf>
    <xf numFmtId="49" fontId="12" fillId="2" borderId="20" xfId="0" applyNumberFormat="1" applyFont="1" applyFill="1" applyBorder="1" applyAlignment="1">
      <alignment horizontal="left" vertical="top"/>
    </xf>
    <xf numFmtId="0" fontId="0" fillId="2" borderId="21" xfId="0" applyFont="1" applyFill="1" applyBorder="1" applyAlignment="1">
      <alignment/>
    </xf>
    <xf numFmtId="49" fontId="12" fillId="2" borderId="22" xfId="0" applyNumberFormat="1" applyFont="1" applyFill="1" applyBorder="1" applyAlignment="1">
      <alignment horizontal="left" vertical="top"/>
    </xf>
    <xf numFmtId="0" fontId="12" fillId="2" borderId="22" xfId="0" applyFont="1" applyFill="1" applyBorder="1" applyAlignment="1">
      <alignment horizontal="left" vertical="top"/>
    </xf>
    <xf numFmtId="49" fontId="12" fillId="2" borderId="23" xfId="0" applyNumberFormat="1" applyFont="1" applyFill="1" applyBorder="1" applyAlignment="1">
      <alignment horizontal="left" vertical="top"/>
    </xf>
    <xf numFmtId="0" fontId="11" fillId="4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 wrapText="1"/>
    </xf>
    <xf numFmtId="0" fontId="0" fillId="2" borderId="26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49" fontId="10" fillId="4" borderId="8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49" fontId="12" fillId="4" borderId="28" xfId="0" applyNumberFormat="1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166" fontId="5" fillId="2" borderId="30" xfId="0" applyNumberFormat="1" applyFont="1" applyFill="1" applyBorder="1" applyAlignment="1">
      <alignment/>
    </xf>
    <xf numFmtId="0" fontId="0" fillId="2" borderId="31" xfId="0" applyFont="1" applyFill="1" applyBorder="1" applyAlignment="1">
      <alignment/>
    </xf>
    <xf numFmtId="49" fontId="11" fillId="4" borderId="32" xfId="0" applyNumberFormat="1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166" fontId="0" fillId="2" borderId="34" xfId="0" applyNumberFormat="1" applyFont="1" applyFill="1" applyBorder="1" applyAlignment="1">
      <alignment/>
    </xf>
    <xf numFmtId="0" fontId="11" fillId="4" borderId="32" xfId="0" applyFont="1" applyFill="1" applyBorder="1" applyAlignment="1">
      <alignment horizontal="left"/>
    </xf>
    <xf numFmtId="0" fontId="0" fillId="2" borderId="34" xfId="0" applyFont="1" applyFill="1" applyBorder="1" applyAlignment="1">
      <alignment/>
    </xf>
    <xf numFmtId="49" fontId="13" fillId="4" borderId="35" xfId="0" applyNumberFormat="1" applyFont="1" applyFill="1" applyBorder="1" applyAlignment="1">
      <alignment horizontal="left"/>
    </xf>
    <xf numFmtId="0" fontId="13" fillId="2" borderId="36" xfId="0" applyFont="1" applyFill="1" applyBorder="1" applyAlignment="1">
      <alignment horizontal="left"/>
    </xf>
    <xf numFmtId="166" fontId="13" fillId="2" borderId="37" xfId="0" applyNumberFormat="1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39" xfId="0" applyFont="1" applyFill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/>
      <protection/>
    </xf>
    <xf numFmtId="0" fontId="0" fillId="2" borderId="40" xfId="0" applyFont="1" applyFill="1" applyBorder="1" applyAlignment="1" applyProtection="1">
      <alignment/>
      <protection/>
    </xf>
    <xf numFmtId="0" fontId="0" fillId="2" borderId="41" xfId="0" applyFont="1" applyFill="1" applyBorder="1" applyAlignment="1" applyProtection="1">
      <alignment/>
      <protection/>
    </xf>
    <xf numFmtId="0" fontId="0" fillId="2" borderId="42" xfId="0" applyFont="1" applyFill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/>
    </xf>
    <xf numFmtId="0" fontId="0" fillId="2" borderId="44" xfId="0" applyFont="1" applyFill="1" applyBorder="1" applyAlignment="1" applyProtection="1">
      <alignment/>
      <protection/>
    </xf>
    <xf numFmtId="49" fontId="0" fillId="2" borderId="45" xfId="0" applyNumberFormat="1" applyFont="1" applyFill="1" applyBorder="1" applyAlignment="1" applyProtection="1">
      <alignment horizontal="center" vertical="center"/>
      <protection/>
    </xf>
    <xf numFmtId="49" fontId="0" fillId="2" borderId="46" xfId="0" applyNumberFormat="1" applyFont="1" applyFill="1" applyBorder="1" applyAlignment="1" applyProtection="1">
      <alignment vertical="center"/>
      <protection/>
    </xf>
    <xf numFmtId="49" fontId="0" fillId="2" borderId="46" xfId="0" applyNumberFormat="1" applyFont="1" applyFill="1" applyBorder="1" applyAlignment="1" applyProtection="1">
      <alignment horizontal="center" vertical="center" wrapText="1"/>
      <protection/>
    </xf>
    <xf numFmtId="49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49" fontId="0" fillId="2" borderId="49" xfId="0" applyNumberFormat="1" applyFont="1" applyFill="1" applyBorder="1" applyAlignment="1" applyProtection="1">
      <alignment horizontal="left" vertical="center" wrapText="1"/>
      <protection/>
    </xf>
    <xf numFmtId="49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164" fontId="0" fillId="2" borderId="50" xfId="0" applyNumberFormat="1" applyFont="1" applyFill="1" applyBorder="1" applyAlignment="1" applyProtection="1">
      <alignment horizontal="center" vertical="center"/>
      <protection/>
    </xf>
    <xf numFmtId="49" fontId="0" fillId="2" borderId="49" xfId="0" applyNumberFormat="1" applyFont="1" applyFill="1" applyBorder="1" applyAlignment="1" applyProtection="1">
      <alignment vertical="center" wrapText="1"/>
      <protection/>
    </xf>
    <xf numFmtId="49" fontId="0" fillId="2" borderId="49" xfId="0" applyNumberFormat="1" applyFill="1" applyBorder="1" applyAlignment="1" applyProtection="1">
      <alignment horizontal="left" vertical="center" wrapText="1"/>
      <protection/>
    </xf>
    <xf numFmtId="49" fontId="0" fillId="2" borderId="49" xfId="0" applyNumberFormat="1" applyFill="1" applyBorder="1" applyAlignment="1" applyProtection="1">
      <alignment horizontal="center" vertical="center"/>
      <protection/>
    </xf>
    <xf numFmtId="0" fontId="0" fillId="2" borderId="49" xfId="0" applyNumberFormat="1" applyFill="1" applyBorder="1" applyAlignment="1" applyProtection="1">
      <alignment horizontal="center" vertical="center"/>
      <protection/>
    </xf>
    <xf numFmtId="49" fontId="0" fillId="2" borderId="49" xfId="0" applyNumberFormat="1" applyFont="1" applyFill="1" applyBorder="1" applyAlignment="1" applyProtection="1">
      <alignment/>
      <protection/>
    </xf>
    <xf numFmtId="0" fontId="0" fillId="2" borderId="49" xfId="0" applyFont="1" applyFill="1" applyBorder="1" applyAlignment="1" applyProtection="1">
      <alignment/>
      <protection/>
    </xf>
    <xf numFmtId="0" fontId="0" fillId="2" borderId="49" xfId="0" applyFill="1" applyBorder="1" applyProtection="1"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52" xfId="0" applyFill="1" applyBorder="1" applyProtection="1">
      <protection/>
    </xf>
    <xf numFmtId="49" fontId="0" fillId="2" borderId="52" xfId="0" applyNumberFormat="1" applyFill="1" applyBorder="1" applyAlignment="1" applyProtection="1">
      <alignment horizontal="center" vertical="center"/>
      <protection/>
    </xf>
    <xf numFmtId="0" fontId="0" fillId="2" borderId="52" xfId="0" applyNumberFormat="1" applyFill="1" applyBorder="1" applyAlignment="1" applyProtection="1">
      <alignment horizontal="center" vertical="center"/>
      <protection/>
    </xf>
    <xf numFmtId="164" fontId="0" fillId="2" borderId="53" xfId="0" applyNumberFormat="1" applyFont="1" applyFill="1" applyBorder="1" applyAlignment="1" applyProtection="1">
      <alignment horizontal="center" vertical="center"/>
      <protection/>
    </xf>
    <xf numFmtId="0" fontId="2" fillId="2" borderId="54" xfId="0" applyFont="1" applyFill="1" applyBorder="1" applyAlignment="1" applyProtection="1">
      <alignment horizontal="center" vertical="center"/>
      <protection/>
    </xf>
    <xf numFmtId="49" fontId="3" fillId="2" borderId="55" xfId="0" applyNumberFormat="1" applyFont="1" applyFill="1" applyBorder="1" applyAlignment="1" applyProtection="1">
      <alignment/>
      <protection/>
    </xf>
    <xf numFmtId="0" fontId="3" fillId="2" borderId="55" xfId="0" applyFont="1" applyFill="1" applyBorder="1" applyAlignment="1" applyProtection="1">
      <alignment/>
      <protection/>
    </xf>
    <xf numFmtId="164" fontId="3" fillId="2" borderId="56" xfId="0" applyNumberFormat="1" applyFont="1" applyFill="1" applyBorder="1" applyAlignment="1" applyProtection="1">
      <alignment/>
      <protection/>
    </xf>
    <xf numFmtId="49" fontId="10" fillId="4" borderId="19" xfId="0" applyNumberFormat="1" applyFont="1" applyFill="1" applyBorder="1" applyAlignment="1">
      <alignment horizontal="left"/>
    </xf>
    <xf numFmtId="49" fontId="16" fillId="4" borderId="19" xfId="0" applyNumberFormat="1" applyFont="1" applyFill="1" applyBorder="1" applyAlignment="1">
      <alignment horizontal="left"/>
    </xf>
    <xf numFmtId="164" fontId="0" fillId="5" borderId="49" xfId="0" applyNumberFormat="1" applyFont="1" applyFill="1" applyBorder="1" applyAlignment="1" applyProtection="1">
      <alignment horizontal="center" vertical="center"/>
      <protection locked="0"/>
    </xf>
    <xf numFmtId="164" fontId="0" fillId="5" borderId="49" xfId="0" applyNumberFormat="1" applyFill="1" applyBorder="1" applyAlignment="1" applyProtection="1">
      <alignment horizontal="center" vertical="center"/>
      <protection locked="0"/>
    </xf>
    <xf numFmtId="164" fontId="0" fillId="5" borderId="52" xfId="0" applyNumberFormat="1" applyFont="1" applyFill="1" applyBorder="1" applyAlignment="1" applyProtection="1">
      <alignment horizontal="center" vertical="center"/>
      <protection locked="0"/>
    </xf>
    <xf numFmtId="0" fontId="0" fillId="5" borderId="57" xfId="0" applyFont="1" applyFill="1" applyBorder="1" applyAlignment="1" applyProtection="1">
      <alignment horizontal="left"/>
      <protection locked="0"/>
    </xf>
    <xf numFmtId="0" fontId="0" fillId="5" borderId="58" xfId="0" applyFont="1" applyFill="1" applyBorder="1" applyAlignment="1" applyProtection="1">
      <alignment horizontal="left"/>
      <protection locked="0"/>
    </xf>
    <xf numFmtId="49" fontId="9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49" fontId="11" fillId="2" borderId="59" xfId="0" applyNumberFormat="1" applyFont="1" applyFill="1" applyBorder="1" applyAlignment="1">
      <alignment horizontal="left" vertical="top" wrapText="1" readingOrder="1"/>
    </xf>
    <xf numFmtId="0" fontId="11" fillId="2" borderId="60" xfId="0" applyFont="1" applyFill="1" applyBorder="1" applyAlignment="1">
      <alignment horizontal="left" vertical="top" wrapText="1"/>
    </xf>
    <xf numFmtId="49" fontId="11" fillId="5" borderId="61" xfId="0" applyNumberFormat="1" applyFont="1" applyFill="1" applyBorder="1" applyAlignment="1" applyProtection="1">
      <alignment horizontal="left" wrapText="1"/>
      <protection locked="0"/>
    </xf>
    <xf numFmtId="0" fontId="11" fillId="5" borderId="62" xfId="0" applyFont="1" applyFill="1" applyBorder="1" applyAlignment="1" applyProtection="1">
      <alignment horizontal="left" wrapText="1"/>
      <protection locked="0"/>
    </xf>
    <xf numFmtId="0" fontId="11" fillId="2" borderId="63" xfId="0" applyFont="1" applyFill="1" applyBorder="1" applyAlignment="1">
      <alignment horizontal="left" vertical="top" wrapText="1"/>
    </xf>
    <xf numFmtId="0" fontId="11" fillId="2" borderId="64" xfId="0" applyFont="1" applyFill="1" applyBorder="1" applyAlignment="1">
      <alignment horizontal="left" vertical="top" wrapText="1"/>
    </xf>
    <xf numFmtId="49" fontId="11" fillId="2" borderId="65" xfId="0" applyNumberFormat="1" applyFont="1" applyFill="1" applyBorder="1" applyAlignment="1">
      <alignment horizontal="left" vertical="top" wrapText="1"/>
    </xf>
    <xf numFmtId="0" fontId="11" fillId="2" borderId="66" xfId="0" applyFont="1" applyFill="1" applyBorder="1" applyAlignment="1">
      <alignment horizontal="left" vertical="top" wrapText="1"/>
    </xf>
    <xf numFmtId="0" fontId="11" fillId="2" borderId="65" xfId="0" applyFont="1" applyFill="1" applyBorder="1" applyAlignment="1">
      <alignment horizontal="left" vertical="top" wrapText="1"/>
    </xf>
    <xf numFmtId="49" fontId="13" fillId="2" borderId="65" xfId="0" applyNumberFormat="1" applyFont="1" applyFill="1" applyBorder="1" applyAlignment="1">
      <alignment horizontal="left" wrapText="1"/>
    </xf>
    <xf numFmtId="0" fontId="13" fillId="2" borderId="66" xfId="0" applyFont="1" applyFill="1" applyBorder="1" applyAlignment="1">
      <alignment horizontal="left" wrapText="1"/>
    </xf>
    <xf numFmtId="0" fontId="11" fillId="5" borderId="57" xfId="0" applyFont="1" applyFill="1" applyBorder="1" applyAlignment="1" applyProtection="1">
      <alignment horizontal="left" wrapText="1"/>
      <protection locked="0"/>
    </xf>
    <xf numFmtId="0" fontId="11" fillId="5" borderId="58" xfId="0" applyFont="1" applyFill="1" applyBorder="1" applyAlignment="1" applyProtection="1">
      <alignment horizontal="left" wrapText="1"/>
      <protection locked="0"/>
    </xf>
    <xf numFmtId="49" fontId="2" fillId="2" borderId="67" xfId="0" applyNumberFormat="1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49" fontId="15" fillId="2" borderId="54" xfId="0" applyNumberFormat="1" applyFont="1" applyFill="1" applyBorder="1" applyAlignment="1" applyProtection="1">
      <alignment horizontal="center" wrapText="1"/>
      <protection/>
    </xf>
    <xf numFmtId="49" fontId="15" fillId="2" borderId="55" xfId="0" applyNumberFormat="1" applyFont="1" applyFill="1" applyBorder="1" applyAlignment="1" applyProtection="1">
      <alignment horizontal="center" wrapText="1"/>
      <protection/>
    </xf>
    <xf numFmtId="49" fontId="15" fillId="2" borderId="56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BDC0BF"/>
      <rgbColor rgb="003F3F3F"/>
      <rgbColor rgb="00993366"/>
      <rgbColor rgb="00DBDBDB"/>
      <rgbColor rgb="00000090"/>
      <rgbColor rgb="00900000"/>
      <rgbColor rgb="00FF0000"/>
      <rgbColor rgb="008080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7"/>
  <sheetViews>
    <sheetView showGridLines="0" workbookViewId="0" topLeftCell="A10">
      <selection activeCell="A1" sqref="A1:C1"/>
    </sheetView>
  </sheetViews>
  <sheetFormatPr defaultColWidth="16.28125" defaultRowHeight="15" customHeight="1"/>
  <cols>
    <col min="1" max="1" width="21.421875" style="26" customWidth="1"/>
    <col min="2" max="2" width="55.8515625" style="26" customWidth="1"/>
    <col min="3" max="3" width="23.8515625" style="26" customWidth="1"/>
    <col min="4" max="256" width="16.28125" style="26" customWidth="1"/>
  </cols>
  <sheetData>
    <row r="1" spans="1:5" ht="24.9" customHeight="1">
      <c r="A1" s="102" t="s">
        <v>13</v>
      </c>
      <c r="B1" s="103"/>
      <c r="C1" s="103"/>
      <c r="D1" s="27"/>
      <c r="E1" s="3"/>
    </row>
    <row r="2" spans="1:5" ht="8.7" customHeight="1">
      <c r="A2" s="28"/>
      <c r="B2" s="29"/>
      <c r="C2" s="30"/>
      <c r="D2" s="6"/>
      <c r="E2" s="8"/>
    </row>
    <row r="3" spans="1:5" ht="33.6" customHeight="1">
      <c r="A3" s="31" t="s">
        <v>14</v>
      </c>
      <c r="B3" s="113" t="s">
        <v>47</v>
      </c>
      <c r="C3" s="114"/>
      <c r="D3" s="6"/>
      <c r="E3" s="8"/>
    </row>
    <row r="4" spans="1:5" ht="13.65" customHeight="1">
      <c r="A4" s="32" t="s">
        <v>15</v>
      </c>
      <c r="B4" s="108"/>
      <c r="C4" s="109"/>
      <c r="D4" s="33"/>
      <c r="E4" s="8"/>
    </row>
    <row r="5" spans="1:5" ht="13.65" customHeight="1">
      <c r="A5" s="34" t="s">
        <v>16</v>
      </c>
      <c r="B5" s="110" t="s">
        <v>49</v>
      </c>
      <c r="C5" s="111"/>
      <c r="D5" s="33"/>
      <c r="E5" s="8"/>
    </row>
    <row r="6" spans="1:5" ht="13.65" customHeight="1">
      <c r="A6" s="35"/>
      <c r="B6" s="112"/>
      <c r="C6" s="111"/>
      <c r="D6" s="33"/>
      <c r="E6" s="8"/>
    </row>
    <row r="7" spans="1:5" ht="41.4" customHeight="1">
      <c r="A7" s="36" t="s">
        <v>17</v>
      </c>
      <c r="B7" s="104" t="s">
        <v>48</v>
      </c>
      <c r="C7" s="105"/>
      <c r="D7" s="33"/>
      <c r="E7" s="8"/>
    </row>
    <row r="8" spans="1:5" ht="8.7" customHeight="1">
      <c r="A8" s="37"/>
      <c r="B8" s="38"/>
      <c r="C8" s="39"/>
      <c r="D8" s="6"/>
      <c r="E8" s="8"/>
    </row>
    <row r="9" spans="1:5" ht="31.5" customHeight="1">
      <c r="A9" s="95" t="s">
        <v>52</v>
      </c>
      <c r="B9" s="115" t="s">
        <v>18</v>
      </c>
      <c r="C9" s="116"/>
      <c r="D9" s="6"/>
      <c r="E9" s="8"/>
    </row>
    <row r="10" spans="1:5" ht="31.5" customHeight="1">
      <c r="A10" s="37"/>
      <c r="B10" s="106" t="s">
        <v>53</v>
      </c>
      <c r="C10" s="107"/>
      <c r="D10" s="33"/>
      <c r="E10" s="8"/>
    </row>
    <row r="11" spans="1:5" ht="31.5" customHeight="1">
      <c r="A11" s="96" t="s">
        <v>51</v>
      </c>
      <c r="B11" s="100" t="s">
        <v>19</v>
      </c>
      <c r="C11" s="101"/>
      <c r="D11" s="6"/>
      <c r="E11" s="8"/>
    </row>
    <row r="12" spans="1:5" ht="8.7" customHeight="1">
      <c r="A12" s="41"/>
      <c r="B12" s="40"/>
      <c r="C12" s="39"/>
      <c r="D12" s="6"/>
      <c r="E12" s="8"/>
    </row>
    <row r="13" spans="1:5" ht="21.15" customHeight="1">
      <c r="A13" s="42" t="s">
        <v>20</v>
      </c>
      <c r="B13" s="43"/>
      <c r="C13" s="44"/>
      <c r="D13" s="6"/>
      <c r="E13" s="8"/>
    </row>
    <row r="14" spans="1:5" ht="15.15" customHeight="1">
      <c r="A14" s="45" t="s">
        <v>21</v>
      </c>
      <c r="B14" s="46"/>
      <c r="C14" s="47">
        <f>rekapitulace!B6</f>
        <v>0</v>
      </c>
      <c r="D14" s="48"/>
      <c r="E14" s="8"/>
    </row>
    <row r="15" spans="1:5" ht="15.9" customHeight="1">
      <c r="A15" s="49" t="s">
        <v>23</v>
      </c>
      <c r="B15" s="50"/>
      <c r="C15" s="51">
        <f>C14/100*15</f>
        <v>0</v>
      </c>
      <c r="D15" s="48"/>
      <c r="E15" s="8"/>
    </row>
    <row r="16" spans="1:5" ht="15.9" customHeight="1">
      <c r="A16" s="52"/>
      <c r="B16" s="50"/>
      <c r="C16" s="53"/>
      <c r="D16" s="48"/>
      <c r="E16" s="8"/>
    </row>
    <row r="17" spans="1:5" ht="17.1" customHeight="1">
      <c r="A17" s="54" t="s">
        <v>22</v>
      </c>
      <c r="B17" s="55"/>
      <c r="C17" s="56">
        <f>SUM(C14:C16)</f>
        <v>0</v>
      </c>
      <c r="D17" s="57"/>
      <c r="E17" s="25"/>
    </row>
  </sheetData>
  <sheetProtection algorithmName="SHA-512" hashValue="AAi0zWSp/FQuPqYrBOw174Qu+jC0JJMYdYQVUJ1cztexk1N282mAlSLNSEdCwhifLXNsuMUVJdFVNn7i+Y6lKw==" saltValue="aIAggXLw6LwXdELnYqqfkA==" spinCount="100000" sheet="1" objects="1" scenarios="1"/>
  <mergeCells count="9">
    <mergeCell ref="B11:C11"/>
    <mergeCell ref="A1:C1"/>
    <mergeCell ref="B7:C7"/>
    <mergeCell ref="B10:C10"/>
    <mergeCell ref="B4:C4"/>
    <mergeCell ref="B5:C5"/>
    <mergeCell ref="B6:C6"/>
    <mergeCell ref="B3:C3"/>
    <mergeCell ref="B9:C9"/>
  </mergeCells>
  <conditionalFormatting sqref="C14:C17">
    <cfRule type="cellIs" priority="1" dxfId="0" operator="lessThan" stopIfTrue="1">
      <formula>0</formula>
    </cfRule>
  </conditionalFormatting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showGridLines="0" workbookViewId="0" topLeftCell="A1">
      <selection activeCell="B12" sqref="B12"/>
    </sheetView>
  </sheetViews>
  <sheetFormatPr defaultColWidth="16.28125" defaultRowHeight="15" customHeight="1"/>
  <cols>
    <col min="1" max="1" width="50.8515625" style="1" customWidth="1"/>
    <col min="2" max="256" width="16.28125" style="1" customWidth="1"/>
  </cols>
  <sheetData>
    <row r="1" spans="1:5" ht="18" customHeight="1">
      <c r="A1" s="117" t="s">
        <v>8</v>
      </c>
      <c r="B1" s="118"/>
      <c r="C1" s="2"/>
      <c r="D1" s="2"/>
      <c r="E1" s="3"/>
    </row>
    <row r="2" spans="1:5" ht="16.2" customHeight="1">
      <c r="A2" s="4" t="str">
        <f>polozky!A2</f>
        <v>ROZPOČET</v>
      </c>
      <c r="B2" s="5"/>
      <c r="C2" s="6"/>
      <c r="D2" s="7"/>
      <c r="E2" s="8"/>
    </row>
    <row r="3" spans="1:5" ht="16.2" customHeight="1">
      <c r="A3" s="9"/>
      <c r="B3" s="10"/>
      <c r="C3" s="6"/>
      <c r="D3" s="7"/>
      <c r="E3" s="8"/>
    </row>
    <row r="4" spans="1:5" ht="12.9" customHeight="1">
      <c r="A4" s="11" t="s">
        <v>9</v>
      </c>
      <c r="B4" s="12" t="s">
        <v>10</v>
      </c>
      <c r="C4" s="6"/>
      <c r="D4" s="7"/>
      <c r="E4" s="8"/>
    </row>
    <row r="5" spans="1:5" ht="12.9" customHeight="1">
      <c r="A5" s="13"/>
      <c r="B5" s="14"/>
      <c r="C5" s="6"/>
      <c r="D5" s="7"/>
      <c r="E5" s="8"/>
    </row>
    <row r="6" spans="1:5" ht="13.95" customHeight="1">
      <c r="A6" s="15" t="s">
        <v>11</v>
      </c>
      <c r="B6" s="16">
        <f>B7</f>
        <v>0</v>
      </c>
      <c r="C6" s="6"/>
      <c r="D6" s="7"/>
      <c r="E6" s="8"/>
    </row>
    <row r="7" spans="1:5" ht="12.9" customHeight="1">
      <c r="A7" s="17" t="s">
        <v>12</v>
      </c>
      <c r="B7" s="18">
        <f>polozky!F19</f>
        <v>0</v>
      </c>
      <c r="C7" s="6"/>
      <c r="D7" s="7"/>
      <c r="E7" s="8"/>
    </row>
    <row r="8" spans="1:5" ht="12" customHeight="1">
      <c r="A8" s="19"/>
      <c r="B8" s="20"/>
      <c r="C8" s="6"/>
      <c r="D8" s="7"/>
      <c r="E8" s="8"/>
    </row>
    <row r="9" spans="1:5" ht="12" customHeight="1">
      <c r="A9" s="19"/>
      <c r="B9" s="20"/>
      <c r="C9" s="6"/>
      <c r="D9" s="7"/>
      <c r="E9" s="8"/>
    </row>
    <row r="10" spans="1:5" ht="12" customHeight="1">
      <c r="A10" s="19"/>
      <c r="B10" s="20"/>
      <c r="C10" s="6"/>
      <c r="D10" s="7"/>
      <c r="E10" s="8"/>
    </row>
    <row r="11" spans="1:5" ht="12" customHeight="1">
      <c r="A11" s="19"/>
      <c r="B11" s="20"/>
      <c r="C11" s="6"/>
      <c r="D11" s="7"/>
      <c r="E11" s="8"/>
    </row>
    <row r="12" spans="1:5" ht="12" customHeight="1">
      <c r="A12" s="19"/>
      <c r="B12" s="20"/>
      <c r="C12" s="6"/>
      <c r="D12" s="7"/>
      <c r="E12" s="8"/>
    </row>
    <row r="13" spans="1:5" ht="12" customHeight="1">
      <c r="A13" s="19"/>
      <c r="B13" s="20"/>
      <c r="C13" s="6"/>
      <c r="D13" s="7"/>
      <c r="E13" s="8"/>
    </row>
    <row r="14" spans="1:5" ht="12" customHeight="1">
      <c r="A14" s="19"/>
      <c r="B14" s="20"/>
      <c r="C14" s="6"/>
      <c r="D14" s="7"/>
      <c r="E14" s="8"/>
    </row>
    <row r="15" spans="1:5" ht="12" customHeight="1">
      <c r="A15" s="19"/>
      <c r="B15" s="20"/>
      <c r="C15" s="6"/>
      <c r="D15" s="7"/>
      <c r="E15" s="8"/>
    </row>
    <row r="16" spans="1:5" ht="15.45" customHeight="1">
      <c r="A16" s="21"/>
      <c r="B16" s="22"/>
      <c r="C16" s="23"/>
      <c r="D16" s="24"/>
      <c r="E16" s="25"/>
    </row>
  </sheetData>
  <sheetProtection algorithmName="SHA-512" hashValue="xq+T/wqXWZAO0Apb5I8kZRuDVYGXxdVioc7l5JTnP6Na2CfNo+3zVnI31NMuSnTtxxocXj9NOf8QZ/WxXE8wfQ==" saltValue="tY3vzDX7wHRmnUebj/OGLA==" spinCount="100000" sheet="1" objects="1" scenarios="1"/>
  <mergeCells count="1">
    <mergeCell ref="A1:B1"/>
  </mergeCells>
  <conditionalFormatting sqref="B6:B15">
    <cfRule type="cellIs" priority="1" dxfId="0" operator="lessThan" stopIfTrue="1">
      <formula>0</formula>
    </cfRule>
  </conditionalFormatting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showGridLines="0" tabSelected="1" workbookViewId="0" topLeftCell="A1">
      <selection activeCell="I8" sqref="I8"/>
    </sheetView>
  </sheetViews>
  <sheetFormatPr defaultColWidth="8.8515625" defaultRowHeight="14.25" customHeight="1"/>
  <cols>
    <col min="1" max="1" width="3.00390625" style="60" customWidth="1"/>
    <col min="2" max="2" width="61.7109375" style="60" customWidth="1"/>
    <col min="3" max="3" width="9.00390625" style="60" customWidth="1"/>
    <col min="4" max="4" width="9.8515625" style="60" customWidth="1"/>
    <col min="5" max="5" width="16.140625" style="60" customWidth="1"/>
    <col min="6" max="6" width="21.00390625" style="60" customWidth="1"/>
    <col min="7" max="256" width="8.8515625" style="60" customWidth="1"/>
    <col min="257" max="16384" width="8.8515625" style="61" customWidth="1"/>
  </cols>
  <sheetData>
    <row r="1" spans="1:6" ht="15.9" customHeight="1" thickBot="1">
      <c r="A1" s="58"/>
      <c r="B1" s="59"/>
      <c r="C1" s="59"/>
      <c r="D1" s="59"/>
      <c r="E1" s="59"/>
      <c r="F1" s="59"/>
    </row>
    <row r="2" spans="1:6" ht="27" customHeight="1" thickBot="1">
      <c r="A2" s="119" t="s">
        <v>40</v>
      </c>
      <c r="B2" s="120"/>
      <c r="C2" s="120"/>
      <c r="D2" s="120"/>
      <c r="E2" s="120"/>
      <c r="F2" s="121"/>
    </row>
    <row r="3" spans="1:6" ht="15.9" customHeight="1">
      <c r="A3" s="62"/>
      <c r="B3" s="63" t="s">
        <v>45</v>
      </c>
      <c r="C3" s="64"/>
      <c r="D3" s="64"/>
      <c r="E3" s="64"/>
      <c r="F3" s="65"/>
    </row>
    <row r="4" spans="1:6" ht="15.9" customHeight="1" thickBot="1">
      <c r="A4" s="66"/>
      <c r="B4" s="67" t="s">
        <v>46</v>
      </c>
      <c r="C4" s="68"/>
      <c r="D4" s="68"/>
      <c r="E4" s="68"/>
      <c r="F4" s="69"/>
    </row>
    <row r="5" spans="1:6" ht="43.2" customHeight="1">
      <c r="A5" s="70" t="s">
        <v>0</v>
      </c>
      <c r="B5" s="71" t="s">
        <v>1</v>
      </c>
      <c r="C5" s="72" t="s">
        <v>2</v>
      </c>
      <c r="D5" s="72" t="s">
        <v>3</v>
      </c>
      <c r="E5" s="72" t="s">
        <v>4</v>
      </c>
      <c r="F5" s="73" t="s">
        <v>5</v>
      </c>
    </row>
    <row r="6" spans="1:6" ht="15.9" customHeight="1">
      <c r="A6" s="74" t="s">
        <v>30</v>
      </c>
      <c r="B6" s="75" t="s">
        <v>24</v>
      </c>
      <c r="C6" s="76" t="s">
        <v>25</v>
      </c>
      <c r="D6" s="77">
        <v>1</v>
      </c>
      <c r="E6" s="97"/>
      <c r="F6" s="78">
        <f aca="true" t="shared" si="0" ref="F6:F14">D6*E6</f>
        <v>0</v>
      </c>
    </row>
    <row r="7" spans="1:6" ht="15.9" customHeight="1">
      <c r="A7" s="74">
        <f>A6+1</f>
        <v>2</v>
      </c>
      <c r="B7" s="75" t="s">
        <v>26</v>
      </c>
      <c r="C7" s="76" t="s">
        <v>25</v>
      </c>
      <c r="D7" s="77">
        <v>1</v>
      </c>
      <c r="E7" s="97"/>
      <c r="F7" s="78">
        <f t="shared" si="0"/>
        <v>0</v>
      </c>
    </row>
    <row r="8" spans="1:6" ht="31.2" customHeight="1">
      <c r="A8" s="74">
        <f aca="true" t="shared" si="1" ref="A8:A18">A7+1</f>
        <v>3</v>
      </c>
      <c r="B8" s="75" t="s">
        <v>44</v>
      </c>
      <c r="C8" s="76" t="s">
        <v>37</v>
      </c>
      <c r="D8" s="77">
        <v>0.225</v>
      </c>
      <c r="E8" s="97"/>
      <c r="F8" s="78">
        <f t="shared" si="0"/>
        <v>0</v>
      </c>
    </row>
    <row r="9" spans="1:6" ht="15.9" customHeight="1">
      <c r="A9" s="74">
        <f t="shared" si="1"/>
        <v>4</v>
      </c>
      <c r="B9" s="79" t="s">
        <v>29</v>
      </c>
      <c r="C9" s="76" t="s">
        <v>6</v>
      </c>
      <c r="D9" s="77">
        <v>8</v>
      </c>
      <c r="E9" s="97"/>
      <c r="F9" s="78">
        <f aca="true" t="shared" si="2" ref="F9:F12">D9*E9</f>
        <v>0</v>
      </c>
    </row>
    <row r="10" spans="1:6" ht="15.75" customHeight="1">
      <c r="A10" s="74">
        <f t="shared" si="1"/>
        <v>5</v>
      </c>
      <c r="B10" s="80" t="s">
        <v>50</v>
      </c>
      <c r="C10" s="81" t="s">
        <v>36</v>
      </c>
      <c r="D10" s="82">
        <v>256</v>
      </c>
      <c r="E10" s="98"/>
      <c r="F10" s="78">
        <f t="shared" si="2"/>
        <v>0</v>
      </c>
    </row>
    <row r="11" spans="1:6" ht="31.5" customHeight="1">
      <c r="A11" s="74">
        <f t="shared" si="1"/>
        <v>6</v>
      </c>
      <c r="B11" s="75" t="s">
        <v>28</v>
      </c>
      <c r="C11" s="81" t="s">
        <v>36</v>
      </c>
      <c r="D11" s="82">
        <v>256</v>
      </c>
      <c r="E11" s="98"/>
      <c r="F11" s="78">
        <f t="shared" si="2"/>
        <v>0</v>
      </c>
    </row>
    <row r="12" spans="1:6" ht="15.9" customHeight="1">
      <c r="A12" s="74">
        <f t="shared" si="1"/>
        <v>7</v>
      </c>
      <c r="B12" s="83" t="s">
        <v>41</v>
      </c>
      <c r="C12" s="76" t="s">
        <v>39</v>
      </c>
      <c r="D12" s="77">
        <v>53</v>
      </c>
      <c r="E12" s="97"/>
      <c r="F12" s="78">
        <f t="shared" si="2"/>
        <v>0</v>
      </c>
    </row>
    <row r="13" spans="1:6" ht="15.9" customHeight="1">
      <c r="A13" s="74">
        <f t="shared" si="1"/>
        <v>8</v>
      </c>
      <c r="B13" s="83" t="s">
        <v>42</v>
      </c>
      <c r="C13" s="76" t="s">
        <v>39</v>
      </c>
      <c r="D13" s="77">
        <v>105</v>
      </c>
      <c r="E13" s="97"/>
      <c r="F13" s="78">
        <f t="shared" si="0"/>
        <v>0</v>
      </c>
    </row>
    <row r="14" spans="1:6" ht="15.9" customHeight="1">
      <c r="A14" s="74">
        <f t="shared" si="1"/>
        <v>9</v>
      </c>
      <c r="B14" s="83" t="s">
        <v>43</v>
      </c>
      <c r="C14" s="76" t="s">
        <v>39</v>
      </c>
      <c r="D14" s="77">
        <f>10.6*0.6*10</f>
        <v>63.599999999999994</v>
      </c>
      <c r="E14" s="97"/>
      <c r="F14" s="78">
        <f t="shared" si="0"/>
        <v>0</v>
      </c>
    </row>
    <row r="15" spans="1:6" ht="15.9" customHeight="1">
      <c r="A15" s="74">
        <f t="shared" si="1"/>
        <v>10</v>
      </c>
      <c r="B15" s="84" t="s">
        <v>38</v>
      </c>
      <c r="C15" s="76" t="s">
        <v>27</v>
      </c>
      <c r="D15" s="77">
        <v>24</v>
      </c>
      <c r="E15" s="97"/>
      <c r="F15" s="78">
        <f aca="true" t="shared" si="3" ref="F15">D15*E15</f>
        <v>0</v>
      </c>
    </row>
    <row r="16" spans="1:6" ht="15.9" customHeight="1">
      <c r="A16" s="74">
        <f t="shared" si="1"/>
        <v>11</v>
      </c>
      <c r="B16" s="85" t="s">
        <v>31</v>
      </c>
      <c r="C16" s="81" t="s">
        <v>32</v>
      </c>
      <c r="D16" s="82">
        <v>0.6</v>
      </c>
      <c r="E16" s="97"/>
      <c r="F16" s="78">
        <f aca="true" t="shared" si="4" ref="F16:F18">D16*E16</f>
        <v>0</v>
      </c>
    </row>
    <row r="17" spans="1:6" ht="15.9" customHeight="1">
      <c r="A17" s="74">
        <f t="shared" si="1"/>
        <v>12</v>
      </c>
      <c r="B17" s="85" t="s">
        <v>34</v>
      </c>
      <c r="C17" s="81" t="s">
        <v>35</v>
      </c>
      <c r="D17" s="82">
        <v>1</v>
      </c>
      <c r="E17" s="97"/>
      <c r="F17" s="78">
        <f t="shared" si="4"/>
        <v>0</v>
      </c>
    </row>
    <row r="18" spans="1:6" ht="15.9" customHeight="1" thickBot="1">
      <c r="A18" s="86">
        <f t="shared" si="1"/>
        <v>13</v>
      </c>
      <c r="B18" s="87" t="s">
        <v>33</v>
      </c>
      <c r="C18" s="88" t="s">
        <v>25</v>
      </c>
      <c r="D18" s="89">
        <v>1</v>
      </c>
      <c r="E18" s="99"/>
      <c r="F18" s="90">
        <f t="shared" si="4"/>
        <v>0</v>
      </c>
    </row>
    <row r="19" spans="1:6" ht="28.95" customHeight="1" thickBot="1">
      <c r="A19" s="91"/>
      <c r="B19" s="92" t="s">
        <v>7</v>
      </c>
      <c r="C19" s="93"/>
      <c r="D19" s="93"/>
      <c r="E19" s="93"/>
      <c r="F19" s="94">
        <f>SUM(F6:F18)</f>
        <v>0</v>
      </c>
    </row>
  </sheetData>
  <sheetProtection sheet="1" objects="1" scenarios="1"/>
  <mergeCells count="1">
    <mergeCell ref="A2:F2"/>
  </mergeCells>
  <printOptions/>
  <pageMargins left="0.708661" right="0.708661" top="0.787402" bottom="0.787402" header="0.314961" footer="0.314961"/>
  <pageSetup fitToHeight="1" fitToWidth="1" horizontalDpi="600" verticalDpi="600" orientation="landscape" r:id="rId1"/>
  <headerFooter>
    <oddFooter>&amp;C&amp;"Calibri,Regular"&amp;11&amp;K000000&amp;P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Malátová Hana</dc:creator>
  <cp:keywords/>
  <dc:description/>
  <cp:lastModifiedBy>Jiri Broz</cp:lastModifiedBy>
  <cp:lastPrinted>2022-06-07T07:43:02Z</cp:lastPrinted>
  <dcterms:created xsi:type="dcterms:W3CDTF">2020-07-01T11:14:45Z</dcterms:created>
  <dcterms:modified xsi:type="dcterms:W3CDTF">2022-06-07T11:26:43Z</dcterms:modified>
  <cp:category/>
  <cp:version/>
  <cp:contentType/>
  <cp:contentStatus/>
</cp:coreProperties>
</file>