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0" activeTab="0"/>
  </bookViews>
  <sheets>
    <sheet name="Část 1 až 23 - Ostatní odpady" sheetId="1" r:id="rId1"/>
  </sheets>
  <definedNames>
    <definedName name="_xlnm.Print_Area" localSheetId="0">'Část 1 až 23 - Ostatní odpady'!$A$1:$O$280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<sst xmlns="http://schemas.openxmlformats.org/spreadsheetml/2006/main" count="1010" uniqueCount="133">
  <si>
    <t>Katalog. číslo odpadu</t>
  </si>
  <si>
    <t>Název odpadu dle katalogu odpadů</t>
  </si>
  <si>
    <t>Nádoba ve vlastnictví dodavatele (pronájem) - objem nádoby v litrech</t>
  </si>
  <si>
    <t>Celkové předpokládané množství odpadu za rok v MJ</t>
  </si>
  <si>
    <t xml:space="preserve">Předpokládaný počet odvozů za rok* </t>
  </si>
  <si>
    <t>150101</t>
  </si>
  <si>
    <t>Papírové a lepenkové obaly</t>
  </si>
  <si>
    <t>t</t>
  </si>
  <si>
    <t>150102</t>
  </si>
  <si>
    <t>Plastové obaly</t>
  </si>
  <si>
    <t>170203</t>
  </si>
  <si>
    <t>Plasty</t>
  </si>
  <si>
    <t>200301</t>
  </si>
  <si>
    <t xml:space="preserve">Cena celkem za jeden kalendářní rok v Kč bez DPH </t>
  </si>
  <si>
    <t>ne</t>
  </si>
  <si>
    <t xml:space="preserve">Cena celkem za jeden kalendářní rok v Kč s DPH </t>
  </si>
  <si>
    <t>Nabídka firmy:</t>
  </si>
  <si>
    <t>Měrná jednotka množství odpadu (MJ)</t>
  </si>
  <si>
    <t xml:space="preserve">Směsný komunál. odpad - pravidelný odvoz </t>
  </si>
  <si>
    <t>Směsný komunál. odpad - kontejner</t>
  </si>
  <si>
    <t>200108</t>
  </si>
  <si>
    <t>200140</t>
  </si>
  <si>
    <t>Sklo</t>
  </si>
  <si>
    <t>Biol. rozlož. odpad z kuchyní a stravoven</t>
  </si>
  <si>
    <t>Kovy</t>
  </si>
  <si>
    <r>
      <t xml:space="preserve">Cena za dopravu a manipulaci </t>
    </r>
    <r>
      <rPr>
        <b/>
        <sz val="9"/>
        <rFont val="Arial"/>
        <family val="2"/>
      </rPr>
      <t>za jeden odvoz</t>
    </r>
    <r>
      <rPr>
        <sz val="9"/>
        <color theme="1"/>
        <rFont val="Arial"/>
        <family val="2"/>
      </rPr>
      <t xml:space="preserve"> (v Kč bez DPH)</t>
    </r>
  </si>
  <si>
    <r>
      <t xml:space="preserve">Cena za dopravu a manipulaci celkem </t>
    </r>
    <r>
      <rPr>
        <b/>
        <sz val="9"/>
        <rFont val="Arial"/>
        <family val="2"/>
      </rPr>
      <t>za jeden</t>
    </r>
    <r>
      <rPr>
        <sz val="9"/>
        <rFont val="Arial"/>
        <family val="2"/>
      </rPr>
      <t xml:space="preserve"> kalendářní </t>
    </r>
    <r>
      <rPr>
        <b/>
        <sz val="9"/>
        <rFont val="Arial"/>
        <family val="2"/>
      </rPr>
      <t>rok</t>
    </r>
    <r>
      <rPr>
        <sz val="9"/>
        <rFont val="Arial"/>
        <family val="2"/>
      </rPr>
      <t xml:space="preserve"> (v Kč bez DPH)</t>
    </r>
  </si>
  <si>
    <r>
      <rPr>
        <sz val="9"/>
        <color theme="1"/>
        <rFont val="Arial"/>
        <family val="2"/>
      </rPr>
      <t>C</t>
    </r>
    <r>
      <rPr>
        <sz val="9"/>
        <rFont val="Arial"/>
        <family val="2"/>
      </rPr>
      <t xml:space="preserve">ena </t>
    </r>
    <r>
      <rPr>
        <b/>
        <sz val="9"/>
        <rFont val="Arial"/>
        <family val="2"/>
      </rPr>
      <t>celkem</t>
    </r>
    <r>
      <rPr>
        <sz val="9"/>
        <color theme="1"/>
        <rFont val="Arial"/>
        <family val="2"/>
      </rPr>
      <t xml:space="preserve"> za likvidaci odpadu, pronájem nádoby, dopravu a manipulaci </t>
    </r>
    <r>
      <rPr>
        <b/>
        <sz val="9"/>
        <rFont val="Arial"/>
        <family val="2"/>
      </rPr>
      <t>za jeden</t>
    </r>
    <r>
      <rPr>
        <sz val="9"/>
        <rFont val="Arial"/>
        <family val="2"/>
      </rPr>
      <t xml:space="preserve"> kalendářní</t>
    </r>
    <r>
      <rPr>
        <b/>
        <sz val="9"/>
        <rFont val="Arial"/>
        <family val="2"/>
      </rPr>
      <t xml:space="preserve"> rok </t>
    </r>
    <r>
      <rPr>
        <sz val="9"/>
        <rFont val="Arial"/>
        <family val="2"/>
      </rPr>
      <t>(v Kč bez DPH)</t>
    </r>
  </si>
  <si>
    <r>
      <t>Cena za likvidaci odpadu celkem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za jeden</t>
    </r>
    <r>
      <rPr>
        <sz val="9"/>
        <rFont val="Arial"/>
        <family val="2"/>
      </rPr>
      <t xml:space="preserve"> kalendářní </t>
    </r>
    <r>
      <rPr>
        <b/>
        <sz val="9"/>
        <rFont val="Arial"/>
        <family val="2"/>
      </rPr>
      <t>rok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(v Kč bez DPH)</t>
    </r>
  </si>
  <si>
    <r>
      <rPr>
        <sz val="9"/>
        <rFont val="Arial"/>
        <family val="2"/>
      </rPr>
      <t xml:space="preserve">Cena za likvidaci odpadu </t>
    </r>
    <r>
      <rPr>
        <b/>
        <sz val="9"/>
        <rFont val="Arial"/>
        <family val="2"/>
      </rPr>
      <t>za MJ</t>
    </r>
    <r>
      <rPr>
        <sz val="9"/>
        <rFont val="Arial"/>
        <family val="2"/>
      </rPr>
      <t xml:space="preserve"> (v Kč bez DPH)</t>
    </r>
  </si>
  <si>
    <r>
      <rPr>
        <sz val="9"/>
        <rFont val="Arial"/>
        <family val="2"/>
      </rPr>
      <t xml:space="preserve">Cena za pronájem nádoby </t>
    </r>
    <r>
      <rPr>
        <b/>
        <sz val="9"/>
        <rFont val="Arial"/>
        <family val="2"/>
      </rPr>
      <t xml:space="preserve">za jeden </t>
    </r>
    <r>
      <rPr>
        <sz val="9"/>
        <rFont val="Arial"/>
        <family val="2"/>
      </rPr>
      <t xml:space="preserve">kalendářní </t>
    </r>
    <r>
      <rPr>
        <b/>
        <sz val="9"/>
        <rFont val="Arial"/>
        <family val="2"/>
      </rPr>
      <t>rok</t>
    </r>
    <r>
      <rPr>
        <sz val="9"/>
        <rFont val="Arial"/>
        <family val="2"/>
      </rPr>
      <t xml:space="preserve"> (v Kč bez DPH)</t>
    </r>
  </si>
  <si>
    <t>Ostatní odpady (OO)</t>
  </si>
  <si>
    <t>Odběrné místo: Sadová 324, Domažlice 344 01</t>
  </si>
  <si>
    <t>Část 1</t>
  </si>
  <si>
    <t>Odběrné místo: Pivovarská 26, Horšovský Týn 346 01</t>
  </si>
  <si>
    <t>Část 2</t>
  </si>
  <si>
    <t>Odběrné místo: Na Kobyle 748, Kdyně 345 06</t>
  </si>
  <si>
    <t>Část 3</t>
  </si>
  <si>
    <r>
      <t>Papírové a lepenkové obaly (zvon 1,5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</t>
    </r>
  </si>
  <si>
    <r>
      <t xml:space="preserve"> Směsný komunál. odpad - kontejner (7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) </t>
    </r>
  </si>
  <si>
    <r>
      <t>Plastové obaly (zvon 1,5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</t>
    </r>
  </si>
  <si>
    <t>Směsný kom. odpad - prav. odvoz (110 l)</t>
  </si>
  <si>
    <t>Část 4</t>
  </si>
  <si>
    <t>Odběrné místo: Za kasárny 324, Klatovy 339 01</t>
  </si>
  <si>
    <t>Plasty (110 l)</t>
  </si>
  <si>
    <t xml:space="preserve">Směs. kom. odpad - prav. odvoz (3x110 l) </t>
  </si>
  <si>
    <t>Směsný komunál. odpad - kontejner (8000l)</t>
  </si>
  <si>
    <t>Část 5</t>
  </si>
  <si>
    <t>Odběrné místo: Strakonická 599, Horažďovice 341 01</t>
  </si>
  <si>
    <t>Papírové a lepenkové obaly (240 l)</t>
  </si>
  <si>
    <t>Plastové obaly (2x 240 l)</t>
  </si>
  <si>
    <t>Směs. kom. odpad - prav. odvoz (110 l)</t>
  </si>
  <si>
    <t>Směs. komunál. odpad - kontejner</t>
  </si>
  <si>
    <t>Část 6</t>
  </si>
  <si>
    <t>Odběrné místo: Pražská 917, Sušice 342 01</t>
  </si>
  <si>
    <t>Papírové a lepenkové obaly (2x240 l)</t>
  </si>
  <si>
    <t>Plastové obaly (2x240 l)</t>
  </si>
  <si>
    <t>Směs. kom. odpad - prav. odvoz (3x110 l)</t>
  </si>
  <si>
    <t>Část 7</t>
  </si>
  <si>
    <t>Odběrné místo: Sklářská 340, Ž. Ruda 340 04</t>
  </si>
  <si>
    <t>Sm. kom. odpad - prav. odvoz (2x 110 l)</t>
  </si>
  <si>
    <t>Část 8</t>
  </si>
  <si>
    <t>Odběrné místo: Chodská 611, Nýrsko 340 22</t>
  </si>
  <si>
    <t>Část 9</t>
  </si>
  <si>
    <t>Odběrné místo: Stod, Stříbrská 447, Stod 333 01</t>
  </si>
  <si>
    <t>Směsný komunál. odpad - kontejner 8000 l</t>
  </si>
  <si>
    <t>Část 10</t>
  </si>
  <si>
    <t>Odběrné místo: Nepomucká 1139, Přeštice 334 01</t>
  </si>
  <si>
    <t>Část 11</t>
  </si>
  <si>
    <t>Odběrné místo: Seč 79, Blovice 336 01</t>
  </si>
  <si>
    <t>Papírové a lepenkové obaly (110 l)</t>
  </si>
  <si>
    <t>Plastové obaly (110 l)</t>
  </si>
  <si>
    <r>
      <t>Směsný komunál. odpad - kontejner (8m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</t>
    </r>
  </si>
  <si>
    <t>Část 12</t>
  </si>
  <si>
    <t>Část 16</t>
  </si>
  <si>
    <t xml:space="preserve">Odběrné místo: Doudlevecká 91/54, Plzeň 301 33 </t>
  </si>
  <si>
    <t>Plastové obaly (240 l)</t>
  </si>
  <si>
    <t>Plasty (200 l sud)</t>
  </si>
  <si>
    <t>Sklo (120 l)</t>
  </si>
  <si>
    <t>Biol. rozlož. odpad z kuchyní a strav. (120 l)</t>
  </si>
  <si>
    <t>Kovy (120 l)</t>
  </si>
  <si>
    <t>Směs. kom. odpad - prav. odvoz (1100 l)</t>
  </si>
  <si>
    <t>Směsný komunál. odpad - kontejner-není</t>
  </si>
  <si>
    <t>Část 21</t>
  </si>
  <si>
    <t>Odběrné místo: Žatecká 732, Kralovice 331 41</t>
  </si>
  <si>
    <t xml:space="preserve">Plasty </t>
  </si>
  <si>
    <t>Směs. kom. odpad - prav. odvoz</t>
  </si>
  <si>
    <t>Směs. kom. odp. - kontej. (8000 l + 10800 l)</t>
  </si>
  <si>
    <t>Část 13</t>
  </si>
  <si>
    <t>Odběrné místo: Roháčova 773/III, Rokycany 337 01</t>
  </si>
  <si>
    <t>Papírové a lepenkové obaly (2x 220l)</t>
  </si>
  <si>
    <t>Plasty (2x 220 l)</t>
  </si>
  <si>
    <t>Sklo (110 l)</t>
  </si>
  <si>
    <t>Biol. rozlož. odpad z kuchyní a strav. (50 l)</t>
  </si>
  <si>
    <t>Kovy (110 l)</t>
  </si>
  <si>
    <t>Směsný kom. odpad - kontejner (8000 l)</t>
  </si>
  <si>
    <t>Část 14</t>
  </si>
  <si>
    <t>Odběrné místo: Kařez 141, Zbiroh 338 08</t>
  </si>
  <si>
    <t>Papírové a lepenkové obaly (1x 110 l)</t>
  </si>
  <si>
    <t>Plastové obaly (1x 110 l)</t>
  </si>
  <si>
    <t>Sklo (110)</t>
  </si>
  <si>
    <t>Sm. komunál. odpad - prav. odvoz (2x 110 l)</t>
  </si>
  <si>
    <t>Směs. komunál. odpad - kontejner (8000 l)</t>
  </si>
  <si>
    <t>Část 15</t>
  </si>
  <si>
    <t>Odběrné místo: Radnice, Dědická 332, Radnice 338 28</t>
  </si>
  <si>
    <t>Sm. komunál. odpad - prav. odvoz (1x 110 l)</t>
  </si>
  <si>
    <t xml:space="preserve">Směs. komunál. odpad - kontejner </t>
  </si>
  <si>
    <t>Část 17</t>
  </si>
  <si>
    <t>Odběrné místo: Soběslavova 1264, Stříbro 349 01</t>
  </si>
  <si>
    <t>Směsný komunál. odpad - kont.(8000 l)</t>
  </si>
  <si>
    <t>Část 18</t>
  </si>
  <si>
    <t>Odběrné místo: Sokolovská 1070, Tachov 347 01</t>
  </si>
  <si>
    <t>Plasty  (110 l)</t>
  </si>
  <si>
    <t>Sm. kom. odpad - pravidelný odv. (110 l)</t>
  </si>
  <si>
    <t>Směsný komunál. odpad - kont. (8000 l)</t>
  </si>
  <si>
    <t>Část 19</t>
  </si>
  <si>
    <t xml:space="preserve">Odběrné místo: Tepelská 603, Planá 348 15 </t>
  </si>
  <si>
    <t>Část 20</t>
  </si>
  <si>
    <t>Odběrné místo: Vysočany 1, Bor 348 02</t>
  </si>
  <si>
    <t>Sm. kom. odpad - pravidelný odvoz</t>
  </si>
  <si>
    <t>Odběrné místo: Dvorec, Tojická 320, Nepomuk 335 01</t>
  </si>
  <si>
    <t>Část 22</t>
  </si>
  <si>
    <t>Odběrné místo: Úněšov 95, Úněšov 330 38</t>
  </si>
  <si>
    <t>Plasty (240 l)</t>
  </si>
  <si>
    <t>Biol. rozlož. odpad z kuchyní a strav. (120l)</t>
  </si>
  <si>
    <t>Směs. komunál. odpad - prav. odvoz (120l)</t>
  </si>
  <si>
    <t>Směs. komunál. odpad - kontejner (14000l)</t>
  </si>
  <si>
    <t>Část 23</t>
  </si>
  <si>
    <t>Odběrné místo: areál Vochov, 330 23 Vochov (silnice II/605)</t>
  </si>
  <si>
    <t>Sm.kom.odp.-prav.odv.10x110l (1.10.-31.3.=kaž. týden); 3x110l (1.4.-30.9.=1xza 2 týdny)</t>
  </si>
  <si>
    <r>
      <rPr>
        <b/>
        <sz val="14"/>
        <rFont val="Arial"/>
        <family val="2"/>
      </rPr>
      <t>*</t>
    </r>
    <r>
      <rPr>
        <b/>
        <sz val="9"/>
        <rFont val="Arial"/>
        <family val="2"/>
      </rPr>
      <t>Počet odvozů: 1, 2, 3 nebo 4 odvozy = odvozy budou uskutečněny během roku na telefonickou výzvu objednatele (e-mailem). 52 odvozů = odvoz 1x za týden. 26 odvozů =  odvoz 1x za dva týdny. 12 odvozů = odvoz 1x za měsíc.</t>
    </r>
  </si>
  <si>
    <t xml:space="preserve">U odpadů ukládaných na skládku uchazeč do nabídkové ceny zahrne Sazbu poplatku za ukládání odpadu na skládku na rok 2022, dle zákona o odpadech č. 541/2020. </t>
  </si>
  <si>
    <t>Uchazeč vyplní žlutá pole. V Částech 1 až 23 může uchazeč může podat nabídku na odvoz a likvidaci odpadů jedné části, nebo více částí, nebo všech částí. Ve zvolené části musí vyplnit název firmy a ocenit všechna žlutá pole. U částí, o které nemá zájem, název firmy proškrtne a do žlutých polí vepíše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</si>
</sst>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/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164" fontId="6" fillId="3" borderId="1" xfId="0" applyNumberFormat="1" applyFont="1" applyFill="1" applyBorder="1" applyAlignment="1" applyProtection="1">
      <alignment horizontal="center" vertical="center"/>
      <protection/>
    </xf>
    <xf numFmtId="4" fontId="6" fillId="4" borderId="1" xfId="0" applyNumberFormat="1" applyFont="1" applyFill="1" applyBorder="1" applyAlignment="1" applyProtection="1">
      <alignment horizontal="center" vertical="center"/>
      <protection/>
    </xf>
    <xf numFmtId="164" fontId="6" fillId="3" borderId="2" xfId="0" applyNumberFormat="1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4" fontId="6" fillId="2" borderId="4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wrapText="1"/>
      <protection/>
    </xf>
    <xf numFmtId="0" fontId="6" fillId="0" borderId="2" xfId="0" applyFont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left" vertical="center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Protection="1"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Protection="1"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4" fontId="6" fillId="5" borderId="1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center"/>
      <protection/>
    </xf>
    <xf numFmtId="49" fontId="6" fillId="0" borderId="7" xfId="0" applyNumberFormat="1" applyFont="1" applyBorder="1" applyAlignment="1" applyProtection="1">
      <alignment horizontal="center"/>
      <protection/>
    </xf>
    <xf numFmtId="49" fontId="7" fillId="0" borderId="3" xfId="0" applyNumberFormat="1" applyFont="1" applyFill="1" applyBorder="1" applyAlignment="1" applyProtection="1">
      <alignment horizontal="center"/>
      <protection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164" fontId="6" fillId="3" borderId="9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Border="1" applyProtection="1"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6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164" fontId="6" fillId="3" borderId="4" xfId="0" applyNumberFormat="1" applyFont="1" applyFill="1" applyBorder="1" applyAlignment="1" applyProtection="1">
      <alignment horizontal="center" vertical="center"/>
      <protection/>
    </xf>
    <xf numFmtId="4" fontId="6" fillId="3" borderId="4" xfId="0" applyNumberFormat="1" applyFont="1" applyFill="1" applyBorder="1" applyAlignment="1" applyProtection="1">
      <alignment horizontal="center" vertical="center"/>
      <protection/>
    </xf>
    <xf numFmtId="0" fontId="6" fillId="4" borderId="4" xfId="0" applyFont="1" applyFill="1" applyBorder="1" applyAlignment="1" applyProtection="1">
      <alignment horizontal="center" vertical="center"/>
      <protection/>
    </xf>
    <xf numFmtId="4" fontId="6" fillId="4" borderId="4" xfId="0" applyNumberFormat="1" applyFont="1" applyFill="1" applyBorder="1" applyAlignment="1" applyProtection="1">
      <alignment horizontal="center" vertical="center"/>
      <protection/>
    </xf>
    <xf numFmtId="4" fontId="6" fillId="5" borderId="4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Protection="1">
      <protection/>
    </xf>
    <xf numFmtId="49" fontId="7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wrapText="1"/>
      <protection/>
    </xf>
    <xf numFmtId="0" fontId="0" fillId="0" borderId="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2" fillId="0" borderId="4" xfId="0" applyFont="1" applyFill="1" applyBorder="1" applyAlignment="1" applyProtection="1">
      <alignment horizontal="left" vertical="center" wrapText="1"/>
      <protection/>
    </xf>
    <xf numFmtId="49" fontId="6" fillId="0" borderId="8" xfId="0" applyNumberFormat="1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wrapText="1"/>
      <protection/>
    </xf>
    <xf numFmtId="0" fontId="6" fillId="0" borderId="4" xfId="0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4" fontId="6" fillId="2" borderId="9" xfId="0" applyNumberFormat="1" applyFont="1" applyFill="1" applyBorder="1" applyAlignment="1" applyProtection="1">
      <alignment horizontal="center" vertical="center"/>
      <protection locked="0"/>
    </xf>
    <xf numFmtId="4" fontId="6" fillId="3" borderId="9" xfId="0" applyNumberFormat="1" applyFont="1" applyFill="1" applyBorder="1" applyAlignment="1" applyProtection="1">
      <alignment horizontal="center" vertical="center"/>
      <protection/>
    </xf>
    <xf numFmtId="0" fontId="6" fillId="4" borderId="9" xfId="0" applyFont="1" applyFill="1" applyBorder="1" applyAlignment="1" applyProtection="1">
      <alignment horizontal="center" vertical="center"/>
      <protection/>
    </xf>
    <xf numFmtId="4" fontId="6" fillId="4" borderId="9" xfId="0" applyNumberFormat="1" applyFont="1" applyFill="1" applyBorder="1" applyAlignment="1" applyProtection="1">
      <alignment horizontal="center" vertical="center"/>
      <protection/>
    </xf>
    <xf numFmtId="4" fontId="6" fillId="5" borderId="9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4" fontId="6" fillId="2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5" borderId="16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4" fontId="6" fillId="3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left" vertical="top" wrapText="1"/>
      <protection/>
    </xf>
    <xf numFmtId="0" fontId="5" fillId="0" borderId="19" xfId="0" applyFont="1" applyFill="1" applyBorder="1" applyAlignment="1" applyProtection="1">
      <alignment horizontal="left" vertical="top" wrapText="1"/>
      <protection/>
    </xf>
    <xf numFmtId="0" fontId="5" fillId="0" borderId="20" xfId="0" applyFont="1" applyFill="1" applyBorder="1" applyAlignment="1" applyProtection="1">
      <alignment horizontal="left" vertical="top" wrapText="1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0" fillId="6" borderId="21" xfId="0" applyFont="1" applyFill="1" applyBorder="1" applyAlignment="1" applyProtection="1">
      <alignment horizontal="center" vertical="center"/>
      <protection/>
    </xf>
    <xf numFmtId="0" fontId="10" fillId="6" borderId="8" xfId="0" applyFont="1" applyFill="1" applyBorder="1" applyAlignment="1" applyProtection="1">
      <alignment horizontal="center" vertical="center"/>
      <protection/>
    </xf>
    <xf numFmtId="0" fontId="2" fillId="6" borderId="22" xfId="0" applyFont="1" applyFill="1" applyBorder="1" applyAlignment="1" applyProtection="1">
      <alignment horizontal="left" vertical="center"/>
      <protection/>
    </xf>
    <xf numFmtId="0" fontId="2" fillId="6" borderId="23" xfId="0" applyFont="1" applyFill="1" applyBorder="1" applyAlignment="1" applyProtection="1">
      <alignment horizontal="left" vertical="center"/>
      <protection/>
    </xf>
    <xf numFmtId="0" fontId="2" fillId="6" borderId="24" xfId="0" applyFont="1" applyFill="1" applyBorder="1" applyAlignment="1" applyProtection="1">
      <alignment horizontal="left" vertical="center"/>
      <protection/>
    </xf>
    <xf numFmtId="0" fontId="2" fillId="6" borderId="25" xfId="0" applyFont="1" applyFill="1" applyBorder="1" applyAlignment="1" applyProtection="1">
      <alignment horizontal="left" vertical="center"/>
      <protection/>
    </xf>
    <xf numFmtId="0" fontId="2" fillId="6" borderId="26" xfId="0" applyFont="1" applyFill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/>
      <protection/>
    </xf>
    <xf numFmtId="0" fontId="3" fillId="7" borderId="12" xfId="0" applyFont="1" applyFill="1" applyBorder="1" applyAlignment="1" applyProtection="1">
      <alignment horizontal="center" vertical="center"/>
      <protection/>
    </xf>
    <xf numFmtId="4" fontId="9" fillId="0" borderId="1" xfId="0" applyNumberFormat="1" applyFont="1" applyFill="1" applyBorder="1" applyAlignment="1" applyProtection="1">
      <alignment horizontal="center" vertical="center"/>
      <protection/>
    </xf>
    <xf numFmtId="4" fontId="9" fillId="0" borderId="9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0" fontId="10" fillId="6" borderId="34" xfId="0" applyFont="1" applyFill="1" applyBorder="1" applyAlignment="1" applyProtection="1">
      <alignment horizontal="center" vertical="center"/>
      <protection/>
    </xf>
    <xf numFmtId="0" fontId="2" fillId="7" borderId="22" xfId="0" applyFont="1" applyFill="1" applyBorder="1" applyAlignment="1" applyProtection="1">
      <alignment horizontal="left" vertical="center"/>
      <protection/>
    </xf>
    <xf numFmtId="0" fontId="2" fillId="7" borderId="23" xfId="0" applyFont="1" applyFill="1" applyBorder="1" applyAlignment="1" applyProtection="1">
      <alignment horizontal="left" vertical="center"/>
      <protection/>
    </xf>
    <xf numFmtId="0" fontId="2" fillId="7" borderId="24" xfId="0" applyFont="1" applyFill="1" applyBorder="1" applyAlignment="1" applyProtection="1">
      <alignment horizontal="left" vertical="center"/>
      <protection/>
    </xf>
    <xf numFmtId="0" fontId="2" fillId="7" borderId="29" xfId="0" applyFont="1" applyFill="1" applyBorder="1" applyAlignment="1" applyProtection="1">
      <alignment horizontal="left" vertical="center"/>
      <protection/>
    </xf>
    <xf numFmtId="0" fontId="2" fillId="7" borderId="0" xfId="0" applyFont="1" applyFill="1" applyBorder="1" applyAlignment="1" applyProtection="1">
      <alignment horizontal="left" vertical="center"/>
      <protection/>
    </xf>
    <xf numFmtId="0" fontId="2" fillId="7" borderId="13" xfId="0" applyFont="1" applyFill="1" applyBorder="1" applyAlignment="1" applyProtection="1">
      <alignment horizontal="left" vertical="center"/>
      <protection/>
    </xf>
    <xf numFmtId="0" fontId="3" fillId="7" borderId="29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4" fontId="9" fillId="0" borderId="4" xfId="0" applyNumberFormat="1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2" fillId="7" borderId="25" xfId="0" applyFont="1" applyFill="1" applyBorder="1" applyAlignment="1" applyProtection="1">
      <alignment horizontal="left" vertical="center"/>
      <protection/>
    </xf>
    <xf numFmtId="0" fontId="2" fillId="7" borderId="26" xfId="0" applyFont="1" applyFill="1" applyBorder="1" applyAlignment="1" applyProtection="1">
      <alignment horizontal="left" vertical="center"/>
      <protection/>
    </xf>
    <xf numFmtId="0" fontId="2" fillId="7" borderId="12" xfId="0" applyFont="1" applyFill="1" applyBorder="1" applyAlignment="1" applyProtection="1">
      <alignment horizontal="left" vertical="center"/>
      <protection/>
    </xf>
    <xf numFmtId="0" fontId="10" fillId="6" borderId="18" xfId="0" applyFont="1" applyFill="1" applyBorder="1" applyAlignment="1" applyProtection="1">
      <alignment horizontal="center" vertical="center"/>
      <protection/>
    </xf>
    <xf numFmtId="0" fontId="10" fillId="6" borderId="3" xfId="0" applyFont="1" applyFill="1" applyBorder="1" applyAlignment="1" applyProtection="1">
      <alignment horizontal="center" vertical="center"/>
      <protection/>
    </xf>
    <xf numFmtId="0" fontId="2" fillId="7" borderId="19" xfId="0" applyFont="1" applyFill="1" applyBorder="1" applyAlignment="1" applyProtection="1">
      <alignment horizontal="left" vertical="center"/>
      <protection/>
    </xf>
    <xf numFmtId="0" fontId="2" fillId="7" borderId="1" xfId="0" applyFont="1" applyFill="1" applyBorder="1" applyAlignment="1" applyProtection="1">
      <alignment horizontal="left" vertical="center"/>
      <protection/>
    </xf>
    <xf numFmtId="0" fontId="3" fillId="7" borderId="19" xfId="0" applyFont="1" applyFill="1" applyBorder="1" applyAlignment="1" applyProtection="1">
      <alignment horizontal="center" vertical="center"/>
      <protection/>
    </xf>
    <xf numFmtId="0" fontId="3" fillId="7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2" fillId="7" borderId="22" xfId="0" applyFont="1" applyFill="1" applyBorder="1" applyAlignment="1" applyProtection="1">
      <alignment horizontal="left" vertical="center" wrapText="1"/>
      <protection/>
    </xf>
    <xf numFmtId="0" fontId="2" fillId="7" borderId="23" xfId="0" applyFont="1" applyFill="1" applyBorder="1" applyAlignment="1" applyProtection="1">
      <alignment horizontal="left" vertical="center" wrapText="1"/>
      <protection/>
    </xf>
    <xf numFmtId="0" fontId="2" fillId="7" borderId="24" xfId="0" applyFont="1" applyFill="1" applyBorder="1" applyAlignment="1" applyProtection="1">
      <alignment horizontal="left" vertical="center" wrapText="1"/>
      <protection/>
    </xf>
    <xf numFmtId="0" fontId="2" fillId="7" borderId="25" xfId="0" applyFont="1" applyFill="1" applyBorder="1" applyAlignment="1" applyProtection="1">
      <alignment horizontal="left" vertical="center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2" fillId="7" borderId="12" xfId="0" applyFont="1" applyFill="1" applyBorder="1" applyAlignment="1" applyProtection="1">
      <alignment horizontal="left" vertical="center" wrapText="1"/>
      <protection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4" fontId="9" fillId="0" borderId="2" xfId="0" applyNumberFormat="1" applyFont="1" applyFill="1" applyBorder="1" applyAlignment="1" applyProtection="1">
      <alignment horizontal="center" vertical="center"/>
      <protection/>
    </xf>
    <xf numFmtId="4" fontId="9" fillId="0" borderId="36" xfId="0" applyNumberFormat="1" applyFont="1" applyFill="1" applyBorder="1" applyAlignment="1" applyProtection="1">
      <alignment horizontal="center" vertical="center"/>
      <protection/>
    </xf>
    <xf numFmtId="4" fontId="9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37" xfId="0" applyNumberFormat="1" applyFont="1" applyFill="1" applyBorder="1" applyAlignment="1" applyProtection="1">
      <alignment horizontal="center" vertical="center" wrapText="1"/>
      <protection/>
    </xf>
    <xf numFmtId="4" fontId="9" fillId="0" borderId="38" xfId="0" applyNumberFormat="1" applyFont="1" applyFill="1" applyBorder="1" applyAlignment="1" applyProtection="1">
      <alignment horizontal="center" vertical="center" wrapText="1"/>
      <protection/>
    </xf>
    <xf numFmtId="4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13" fillId="7" borderId="40" xfId="0" applyFont="1" applyFill="1" applyBorder="1" applyAlignment="1" applyProtection="1">
      <alignment horizontal="center" vertical="center"/>
      <protection/>
    </xf>
    <xf numFmtId="0" fontId="13" fillId="7" borderId="23" xfId="0" applyFont="1" applyFill="1" applyBorder="1" applyAlignment="1" applyProtection="1">
      <alignment horizontal="center" vertical="center"/>
      <protection/>
    </xf>
    <xf numFmtId="0" fontId="13" fillId="7" borderId="28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tabSelected="1" workbookViewId="0" topLeftCell="A1">
      <selection activeCell="H6" sqref="H6:O7"/>
    </sheetView>
  </sheetViews>
  <sheetFormatPr defaultColWidth="9.140625" defaultRowHeight="15"/>
  <cols>
    <col min="1" max="1" width="10.28125" style="43" customWidth="1"/>
    <col min="2" max="2" width="35.140625" style="43" customWidth="1"/>
    <col min="3" max="3" width="11.8515625" style="43" customWidth="1"/>
    <col min="4" max="4" width="11.421875" style="43" customWidth="1"/>
    <col min="5" max="5" width="8.28125" style="43" customWidth="1"/>
    <col min="6" max="6" width="13.140625" style="43" customWidth="1"/>
    <col min="7" max="7" width="10.140625" style="43" customWidth="1"/>
    <col min="8" max="8" width="11.140625" style="43" customWidth="1"/>
    <col min="9" max="9" width="9.421875" style="43" customWidth="1"/>
    <col min="10" max="10" width="9.00390625" style="43" customWidth="1"/>
    <col min="11" max="11" width="13.28125" style="43" customWidth="1"/>
    <col min="12" max="12" width="14.7109375" style="43" customWidth="1"/>
    <col min="13" max="13" width="1.421875" style="43" customWidth="1"/>
    <col min="14" max="14" width="16.28125" style="43" customWidth="1"/>
    <col min="15" max="15" width="17.00390625" style="43" customWidth="1"/>
    <col min="16" max="16384" width="9.140625" style="43" customWidth="1"/>
  </cols>
  <sheetData>
    <row r="1" spans="1:15" ht="36.75" customHeight="1" thickBot="1">
      <c r="A1" s="171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</row>
    <row r="2" spans="1:15" ht="21" customHeight="1">
      <c r="A2" s="92" t="s">
        <v>130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</row>
    <row r="3" spans="1:15" ht="25.5" customHeight="1">
      <c r="A3" s="95" t="s">
        <v>132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5" ht="21" customHeight="1" thickBot="1">
      <c r="A4" s="117" t="s">
        <v>131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</row>
    <row r="5" spans="1:15" ht="7.5" customHeight="1" thickBo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6"/>
    </row>
    <row r="6" spans="1:15" ht="15.75" customHeight="1">
      <c r="A6" s="98" t="s">
        <v>33</v>
      </c>
      <c r="B6" s="100" t="s">
        <v>32</v>
      </c>
      <c r="C6" s="101"/>
      <c r="D6" s="101"/>
      <c r="E6" s="102"/>
      <c r="F6" s="106" t="s">
        <v>16</v>
      </c>
      <c r="G6" s="107"/>
      <c r="H6" s="120"/>
      <c r="I6" s="121"/>
      <c r="J6" s="121"/>
      <c r="K6" s="121"/>
      <c r="L6" s="121"/>
      <c r="M6" s="121"/>
      <c r="N6" s="121"/>
      <c r="O6" s="122"/>
    </row>
    <row r="7" spans="1:15" ht="6.75" customHeight="1">
      <c r="A7" s="99"/>
      <c r="B7" s="103"/>
      <c r="C7" s="104"/>
      <c r="D7" s="104"/>
      <c r="E7" s="105"/>
      <c r="F7" s="108"/>
      <c r="G7" s="109"/>
      <c r="H7" s="139"/>
      <c r="I7" s="140"/>
      <c r="J7" s="140"/>
      <c r="K7" s="140"/>
      <c r="L7" s="140"/>
      <c r="M7" s="140"/>
      <c r="N7" s="140"/>
      <c r="O7" s="141"/>
    </row>
    <row r="8" spans="1:15" ht="96">
      <c r="A8" s="33" t="s">
        <v>0</v>
      </c>
      <c r="B8" s="14" t="s">
        <v>1</v>
      </c>
      <c r="C8" s="25" t="s">
        <v>2</v>
      </c>
      <c r="D8" s="27" t="s">
        <v>30</v>
      </c>
      <c r="E8" s="28" t="s">
        <v>17</v>
      </c>
      <c r="F8" s="29" t="s">
        <v>3</v>
      </c>
      <c r="G8" s="30" t="s">
        <v>29</v>
      </c>
      <c r="H8" s="29" t="s">
        <v>28</v>
      </c>
      <c r="I8" s="20" t="s">
        <v>4</v>
      </c>
      <c r="J8" s="20" t="s">
        <v>25</v>
      </c>
      <c r="K8" s="21" t="s">
        <v>26</v>
      </c>
      <c r="L8" s="31" t="s">
        <v>27</v>
      </c>
      <c r="M8" s="44"/>
      <c r="N8" s="45" t="s">
        <v>13</v>
      </c>
      <c r="O8" s="46" t="s">
        <v>15</v>
      </c>
    </row>
    <row r="9" spans="1:15" ht="15.75" customHeight="1">
      <c r="A9" s="34" t="s">
        <v>5</v>
      </c>
      <c r="B9" s="10" t="s">
        <v>38</v>
      </c>
      <c r="C9" s="39" t="s">
        <v>14</v>
      </c>
      <c r="D9" s="15">
        <v>0</v>
      </c>
      <c r="E9" s="2" t="s">
        <v>7</v>
      </c>
      <c r="F9" s="3">
        <v>0.4</v>
      </c>
      <c r="G9" s="1"/>
      <c r="H9" s="8">
        <f aca="true" t="shared" si="0" ref="H9:H11">F9*G9</f>
        <v>0</v>
      </c>
      <c r="I9" s="16">
        <v>26</v>
      </c>
      <c r="J9" s="1"/>
      <c r="K9" s="4">
        <f aca="true" t="shared" si="1" ref="K9:K11">I9*J9</f>
        <v>0</v>
      </c>
      <c r="L9" s="32">
        <f aca="true" t="shared" si="2" ref="L9:L16">D9+H9+K9</f>
        <v>0</v>
      </c>
      <c r="M9" s="114"/>
      <c r="N9" s="110">
        <f>SUM(L9:L16)</f>
        <v>0</v>
      </c>
      <c r="O9" s="112">
        <f>N9*1.21</f>
        <v>0</v>
      </c>
    </row>
    <row r="10" spans="1:15" ht="15">
      <c r="A10" s="34" t="s">
        <v>8</v>
      </c>
      <c r="B10" s="10" t="s">
        <v>40</v>
      </c>
      <c r="C10" s="39" t="s">
        <v>14</v>
      </c>
      <c r="D10" s="15">
        <v>0</v>
      </c>
      <c r="E10" s="2" t="s">
        <v>7</v>
      </c>
      <c r="F10" s="3">
        <v>0.3</v>
      </c>
      <c r="G10" s="1"/>
      <c r="H10" s="8">
        <f t="shared" si="0"/>
        <v>0</v>
      </c>
      <c r="I10" s="16">
        <v>26</v>
      </c>
      <c r="J10" s="1"/>
      <c r="K10" s="4">
        <f t="shared" si="1"/>
        <v>0</v>
      </c>
      <c r="L10" s="32">
        <f t="shared" si="2"/>
        <v>0</v>
      </c>
      <c r="M10" s="115"/>
      <c r="N10" s="110"/>
      <c r="O10" s="112"/>
    </row>
    <row r="11" spans="1:15" ht="15">
      <c r="A11" s="35" t="s">
        <v>10</v>
      </c>
      <c r="B11" s="11" t="s">
        <v>11</v>
      </c>
      <c r="C11" s="40" t="s">
        <v>14</v>
      </c>
      <c r="D11" s="15">
        <v>0</v>
      </c>
      <c r="E11" s="2" t="s">
        <v>7</v>
      </c>
      <c r="F11" s="5">
        <v>0.3</v>
      </c>
      <c r="G11" s="1"/>
      <c r="H11" s="8">
        <f t="shared" si="0"/>
        <v>0</v>
      </c>
      <c r="I11" s="16">
        <v>4</v>
      </c>
      <c r="J11" s="1"/>
      <c r="K11" s="4">
        <f t="shared" si="1"/>
        <v>0</v>
      </c>
      <c r="L11" s="32">
        <f t="shared" si="2"/>
        <v>0</v>
      </c>
      <c r="M11" s="115"/>
      <c r="N11" s="110"/>
      <c r="O11" s="112"/>
    </row>
    <row r="12" spans="1:15" ht="15">
      <c r="A12" s="9">
        <v>200102</v>
      </c>
      <c r="B12" s="22" t="s">
        <v>22</v>
      </c>
      <c r="C12" s="17">
        <v>120</v>
      </c>
      <c r="D12" s="7"/>
      <c r="E12" s="2" t="s">
        <v>7</v>
      </c>
      <c r="F12" s="5">
        <v>0.9</v>
      </c>
      <c r="G12" s="1"/>
      <c r="H12" s="8">
        <f aca="true" t="shared" si="3" ref="H12:H16">F12*G12</f>
        <v>0</v>
      </c>
      <c r="I12" s="16">
        <v>12</v>
      </c>
      <c r="J12" s="1"/>
      <c r="K12" s="4">
        <f aca="true" t="shared" si="4" ref="K12:K14">I12*J12</f>
        <v>0</v>
      </c>
      <c r="L12" s="32">
        <f t="shared" si="2"/>
        <v>0</v>
      </c>
      <c r="M12" s="115"/>
      <c r="N12" s="110"/>
      <c r="O12" s="112"/>
    </row>
    <row r="13" spans="1:15" ht="15">
      <c r="A13" s="23" t="s">
        <v>20</v>
      </c>
      <c r="B13" s="24" t="s">
        <v>23</v>
      </c>
      <c r="C13" s="17">
        <v>50</v>
      </c>
      <c r="D13" s="7"/>
      <c r="E13" s="2" t="s">
        <v>7</v>
      </c>
      <c r="F13" s="5">
        <v>0.1</v>
      </c>
      <c r="G13" s="1"/>
      <c r="H13" s="8">
        <f t="shared" si="3"/>
        <v>0</v>
      </c>
      <c r="I13" s="16">
        <v>26</v>
      </c>
      <c r="J13" s="1"/>
      <c r="K13" s="4">
        <f t="shared" si="4"/>
        <v>0</v>
      </c>
      <c r="L13" s="32">
        <f t="shared" si="2"/>
        <v>0</v>
      </c>
      <c r="M13" s="115"/>
      <c r="N13" s="110"/>
      <c r="O13" s="112"/>
    </row>
    <row r="14" spans="1:15" ht="15">
      <c r="A14" s="36" t="s">
        <v>21</v>
      </c>
      <c r="B14" s="26" t="s">
        <v>24</v>
      </c>
      <c r="C14" s="17">
        <v>120</v>
      </c>
      <c r="D14" s="7"/>
      <c r="E14" s="2" t="s">
        <v>7</v>
      </c>
      <c r="F14" s="5">
        <v>0.9</v>
      </c>
      <c r="G14" s="1"/>
      <c r="H14" s="8">
        <f t="shared" si="3"/>
        <v>0</v>
      </c>
      <c r="I14" s="16">
        <v>12</v>
      </c>
      <c r="J14" s="1"/>
      <c r="K14" s="4">
        <f t="shared" si="4"/>
        <v>0</v>
      </c>
      <c r="L14" s="32">
        <f t="shared" si="2"/>
        <v>0</v>
      </c>
      <c r="M14" s="115"/>
      <c r="N14" s="110"/>
      <c r="O14" s="112"/>
    </row>
    <row r="15" spans="1:15" ht="17.25" customHeight="1">
      <c r="A15" s="37" t="s">
        <v>12</v>
      </c>
      <c r="B15" s="19" t="s">
        <v>18</v>
      </c>
      <c r="C15" s="18">
        <v>110</v>
      </c>
      <c r="D15" s="7"/>
      <c r="E15" s="2" t="s">
        <v>7</v>
      </c>
      <c r="F15" s="3">
        <v>1</v>
      </c>
      <c r="G15" s="1"/>
      <c r="H15" s="8">
        <f t="shared" si="3"/>
        <v>0</v>
      </c>
      <c r="I15" s="16">
        <v>52</v>
      </c>
      <c r="J15" s="1"/>
      <c r="K15" s="4">
        <f>I15*J15</f>
        <v>0</v>
      </c>
      <c r="L15" s="32">
        <f t="shared" si="2"/>
        <v>0</v>
      </c>
      <c r="M15" s="115"/>
      <c r="N15" s="110"/>
      <c r="O15" s="112"/>
    </row>
    <row r="16" spans="1:15" ht="18" customHeight="1" thickBot="1">
      <c r="A16" s="74" t="s">
        <v>12</v>
      </c>
      <c r="B16" s="75" t="s">
        <v>39</v>
      </c>
      <c r="C16" s="76" t="s">
        <v>14</v>
      </c>
      <c r="D16" s="77">
        <v>0</v>
      </c>
      <c r="E16" s="78" t="s">
        <v>7</v>
      </c>
      <c r="F16" s="38">
        <v>10</v>
      </c>
      <c r="G16" s="79"/>
      <c r="H16" s="80">
        <f t="shared" si="3"/>
        <v>0</v>
      </c>
      <c r="I16" s="81">
        <v>2</v>
      </c>
      <c r="J16" s="79"/>
      <c r="K16" s="82">
        <f>I16*J16</f>
        <v>0</v>
      </c>
      <c r="L16" s="83">
        <f t="shared" si="2"/>
        <v>0</v>
      </c>
      <c r="M16" s="116"/>
      <c r="N16" s="111"/>
      <c r="O16" s="113"/>
    </row>
    <row r="17" spans="1:15" ht="6" customHeight="1" thickBot="1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</row>
    <row r="18" spans="1:15" ht="15">
      <c r="A18" s="98" t="s">
        <v>35</v>
      </c>
      <c r="B18" s="100" t="s">
        <v>36</v>
      </c>
      <c r="C18" s="101"/>
      <c r="D18" s="101"/>
      <c r="E18" s="102"/>
      <c r="F18" s="106" t="s">
        <v>16</v>
      </c>
      <c r="G18" s="107"/>
      <c r="H18" s="120"/>
      <c r="I18" s="121"/>
      <c r="J18" s="121"/>
      <c r="K18" s="121"/>
      <c r="L18" s="121"/>
      <c r="M18" s="121"/>
      <c r="N18" s="121"/>
      <c r="O18" s="122"/>
    </row>
    <row r="19" spans="1:15" ht="6" customHeight="1">
      <c r="A19" s="99"/>
      <c r="B19" s="103"/>
      <c r="C19" s="104"/>
      <c r="D19" s="104"/>
      <c r="E19" s="105"/>
      <c r="F19" s="108"/>
      <c r="G19" s="109"/>
      <c r="H19" s="139"/>
      <c r="I19" s="140"/>
      <c r="J19" s="140"/>
      <c r="K19" s="140"/>
      <c r="L19" s="140"/>
      <c r="M19" s="140"/>
      <c r="N19" s="140"/>
      <c r="O19" s="141"/>
    </row>
    <row r="20" spans="1:15" ht="96">
      <c r="A20" s="33" t="s">
        <v>0</v>
      </c>
      <c r="B20" s="14" t="s">
        <v>1</v>
      </c>
      <c r="C20" s="25" t="s">
        <v>2</v>
      </c>
      <c r="D20" s="27" t="s">
        <v>30</v>
      </c>
      <c r="E20" s="28" t="s">
        <v>17</v>
      </c>
      <c r="F20" s="29" t="s">
        <v>3</v>
      </c>
      <c r="G20" s="30" t="s">
        <v>29</v>
      </c>
      <c r="H20" s="29" t="s">
        <v>28</v>
      </c>
      <c r="I20" s="20" t="s">
        <v>4</v>
      </c>
      <c r="J20" s="20" t="s">
        <v>25</v>
      </c>
      <c r="K20" s="21" t="s">
        <v>26</v>
      </c>
      <c r="L20" s="31" t="s">
        <v>27</v>
      </c>
      <c r="M20" s="44"/>
      <c r="N20" s="45" t="s">
        <v>13</v>
      </c>
      <c r="O20" s="46" t="s">
        <v>15</v>
      </c>
    </row>
    <row r="21" spans="1:15" ht="15">
      <c r="A21" s="34" t="s">
        <v>5</v>
      </c>
      <c r="B21" s="10" t="s">
        <v>6</v>
      </c>
      <c r="C21" s="39">
        <v>110</v>
      </c>
      <c r="D21" s="1"/>
      <c r="E21" s="2" t="s">
        <v>7</v>
      </c>
      <c r="F21" s="3">
        <v>0.4</v>
      </c>
      <c r="G21" s="1"/>
      <c r="H21" s="8">
        <f aca="true" t="shared" si="5" ref="H21:H28">F21*G21</f>
        <v>0</v>
      </c>
      <c r="I21" s="16">
        <v>26</v>
      </c>
      <c r="J21" s="1"/>
      <c r="K21" s="4">
        <f aca="true" t="shared" si="6" ref="K21:K26">I21*J21</f>
        <v>0</v>
      </c>
      <c r="L21" s="32">
        <f aca="true" t="shared" si="7" ref="L21:L28">D21+H21+K21</f>
        <v>0</v>
      </c>
      <c r="M21" s="114"/>
      <c r="N21" s="110">
        <f>SUM(L21:L28)</f>
        <v>0</v>
      </c>
      <c r="O21" s="112">
        <f>N21*1.21</f>
        <v>0</v>
      </c>
    </row>
    <row r="22" spans="1:15" ht="15">
      <c r="A22" s="34" t="s">
        <v>8</v>
      </c>
      <c r="B22" s="10" t="s">
        <v>9</v>
      </c>
      <c r="C22" s="39">
        <v>110</v>
      </c>
      <c r="D22" s="1"/>
      <c r="E22" s="2" t="s">
        <v>7</v>
      </c>
      <c r="F22" s="3">
        <v>0.3</v>
      </c>
      <c r="G22" s="1"/>
      <c r="H22" s="8">
        <f t="shared" si="5"/>
        <v>0</v>
      </c>
      <c r="I22" s="16">
        <v>26</v>
      </c>
      <c r="J22" s="1"/>
      <c r="K22" s="4">
        <f t="shared" si="6"/>
        <v>0</v>
      </c>
      <c r="L22" s="32">
        <f t="shared" si="7"/>
        <v>0</v>
      </c>
      <c r="M22" s="115"/>
      <c r="N22" s="110"/>
      <c r="O22" s="112"/>
    </row>
    <row r="23" spans="1:15" ht="15">
      <c r="A23" s="35" t="s">
        <v>10</v>
      </c>
      <c r="B23" s="11" t="s">
        <v>11</v>
      </c>
      <c r="C23" s="40">
        <v>110</v>
      </c>
      <c r="D23" s="1"/>
      <c r="E23" s="2" t="s">
        <v>7</v>
      </c>
      <c r="F23" s="5">
        <v>0.3</v>
      </c>
      <c r="G23" s="1"/>
      <c r="H23" s="8">
        <f t="shared" si="5"/>
        <v>0</v>
      </c>
      <c r="I23" s="16">
        <v>4</v>
      </c>
      <c r="J23" s="1"/>
      <c r="K23" s="4">
        <f t="shared" si="6"/>
        <v>0</v>
      </c>
      <c r="L23" s="32">
        <f t="shared" si="7"/>
        <v>0</v>
      </c>
      <c r="M23" s="115"/>
      <c r="N23" s="110"/>
      <c r="O23" s="112"/>
    </row>
    <row r="24" spans="1:15" ht="15">
      <c r="A24" s="9">
        <v>200102</v>
      </c>
      <c r="B24" s="22" t="s">
        <v>22</v>
      </c>
      <c r="C24" s="17">
        <v>120</v>
      </c>
      <c r="D24" s="7"/>
      <c r="E24" s="2" t="s">
        <v>7</v>
      </c>
      <c r="F24" s="5">
        <v>0.9</v>
      </c>
      <c r="G24" s="7"/>
      <c r="H24" s="8">
        <f t="shared" si="5"/>
        <v>0</v>
      </c>
      <c r="I24" s="16">
        <v>12</v>
      </c>
      <c r="J24" s="1"/>
      <c r="K24" s="4">
        <f t="shared" si="6"/>
        <v>0</v>
      </c>
      <c r="L24" s="32">
        <f t="shared" si="7"/>
        <v>0</v>
      </c>
      <c r="M24" s="115"/>
      <c r="N24" s="110"/>
      <c r="O24" s="112"/>
    </row>
    <row r="25" spans="1:15" ht="15">
      <c r="A25" s="23" t="s">
        <v>20</v>
      </c>
      <c r="B25" s="24" t="s">
        <v>23</v>
      </c>
      <c r="C25" s="17">
        <v>50</v>
      </c>
      <c r="D25" s="7"/>
      <c r="E25" s="2" t="s">
        <v>7</v>
      </c>
      <c r="F25" s="5">
        <v>0.1</v>
      </c>
      <c r="G25" s="7"/>
      <c r="H25" s="8">
        <f t="shared" si="5"/>
        <v>0</v>
      </c>
      <c r="I25" s="16">
        <v>26</v>
      </c>
      <c r="J25" s="1"/>
      <c r="K25" s="4">
        <f t="shared" si="6"/>
        <v>0</v>
      </c>
      <c r="L25" s="32">
        <f t="shared" si="7"/>
        <v>0</v>
      </c>
      <c r="M25" s="115"/>
      <c r="N25" s="110"/>
      <c r="O25" s="112"/>
    </row>
    <row r="26" spans="1:15" ht="15">
      <c r="A26" s="36" t="s">
        <v>21</v>
      </c>
      <c r="B26" s="26" t="s">
        <v>24</v>
      </c>
      <c r="C26" s="17">
        <v>120</v>
      </c>
      <c r="D26" s="7"/>
      <c r="E26" s="2" t="s">
        <v>7</v>
      </c>
      <c r="F26" s="5">
        <v>0.9</v>
      </c>
      <c r="G26" s="7"/>
      <c r="H26" s="8">
        <f t="shared" si="5"/>
        <v>0</v>
      </c>
      <c r="I26" s="16">
        <v>12</v>
      </c>
      <c r="J26" s="1"/>
      <c r="K26" s="4">
        <f t="shared" si="6"/>
        <v>0</v>
      </c>
      <c r="L26" s="32">
        <f t="shared" si="7"/>
        <v>0</v>
      </c>
      <c r="M26" s="115"/>
      <c r="N26" s="110"/>
      <c r="O26" s="112"/>
    </row>
    <row r="27" spans="1:15" ht="18" customHeight="1">
      <c r="A27" s="37" t="s">
        <v>12</v>
      </c>
      <c r="B27" s="19" t="s">
        <v>18</v>
      </c>
      <c r="C27" s="18" t="s">
        <v>14</v>
      </c>
      <c r="D27" s="47">
        <v>0</v>
      </c>
      <c r="E27" s="2" t="s">
        <v>7</v>
      </c>
      <c r="F27" s="3">
        <v>1</v>
      </c>
      <c r="G27" s="7"/>
      <c r="H27" s="8">
        <f t="shared" si="5"/>
        <v>0</v>
      </c>
      <c r="I27" s="16">
        <v>52</v>
      </c>
      <c r="J27" s="1"/>
      <c r="K27" s="4">
        <f>I27*J27</f>
        <v>0</v>
      </c>
      <c r="L27" s="32">
        <f t="shared" si="7"/>
        <v>0</v>
      </c>
      <c r="M27" s="115"/>
      <c r="N27" s="110"/>
      <c r="O27" s="112"/>
    </row>
    <row r="28" spans="1:15" ht="15.75" thickBot="1">
      <c r="A28" s="74" t="s">
        <v>12</v>
      </c>
      <c r="B28" s="75" t="s">
        <v>19</v>
      </c>
      <c r="C28" s="84">
        <v>8000</v>
      </c>
      <c r="D28" s="85"/>
      <c r="E28" s="78" t="s">
        <v>7</v>
      </c>
      <c r="F28" s="38">
        <v>10</v>
      </c>
      <c r="G28" s="85"/>
      <c r="H28" s="80">
        <f t="shared" si="5"/>
        <v>0</v>
      </c>
      <c r="I28" s="81">
        <v>2</v>
      </c>
      <c r="J28" s="79"/>
      <c r="K28" s="82">
        <f>I28*J28</f>
        <v>0</v>
      </c>
      <c r="L28" s="83">
        <f t="shared" si="7"/>
        <v>0</v>
      </c>
      <c r="M28" s="116"/>
      <c r="N28" s="111"/>
      <c r="O28" s="113"/>
    </row>
    <row r="29" spans="1:15" ht="8.25" customHeight="1" thickBot="1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</row>
    <row r="30" spans="1:15" ht="15">
      <c r="A30" s="98" t="s">
        <v>37</v>
      </c>
      <c r="B30" s="100" t="s">
        <v>34</v>
      </c>
      <c r="C30" s="101"/>
      <c r="D30" s="101"/>
      <c r="E30" s="102"/>
      <c r="F30" s="106" t="s">
        <v>16</v>
      </c>
      <c r="G30" s="107"/>
      <c r="H30" s="120"/>
      <c r="I30" s="121"/>
      <c r="J30" s="121"/>
      <c r="K30" s="121"/>
      <c r="L30" s="121"/>
      <c r="M30" s="121"/>
      <c r="N30" s="121"/>
      <c r="O30" s="122"/>
    </row>
    <row r="31" spans="1:15" ht="6.75" customHeight="1">
      <c r="A31" s="99"/>
      <c r="B31" s="103"/>
      <c r="C31" s="104"/>
      <c r="D31" s="104"/>
      <c r="E31" s="105"/>
      <c r="F31" s="108"/>
      <c r="G31" s="109"/>
      <c r="H31" s="139"/>
      <c r="I31" s="140"/>
      <c r="J31" s="140"/>
      <c r="K31" s="140"/>
      <c r="L31" s="140"/>
      <c r="M31" s="140"/>
      <c r="N31" s="140"/>
      <c r="O31" s="141"/>
    </row>
    <row r="32" spans="1:15" ht="96">
      <c r="A32" s="33" t="s">
        <v>0</v>
      </c>
      <c r="B32" s="14" t="s">
        <v>1</v>
      </c>
      <c r="C32" s="25" t="s">
        <v>2</v>
      </c>
      <c r="D32" s="27" t="s">
        <v>30</v>
      </c>
      <c r="E32" s="28" t="s">
        <v>17</v>
      </c>
      <c r="F32" s="29" t="s">
        <v>3</v>
      </c>
      <c r="G32" s="30" t="s">
        <v>29</v>
      </c>
      <c r="H32" s="29" t="s">
        <v>28</v>
      </c>
      <c r="I32" s="20" t="s">
        <v>4</v>
      </c>
      <c r="J32" s="20" t="s">
        <v>25</v>
      </c>
      <c r="K32" s="21" t="s">
        <v>26</v>
      </c>
      <c r="L32" s="31" t="s">
        <v>27</v>
      </c>
      <c r="M32" s="44"/>
      <c r="N32" s="45" t="s">
        <v>13</v>
      </c>
      <c r="O32" s="46" t="s">
        <v>15</v>
      </c>
    </row>
    <row r="33" spans="1:15" ht="15">
      <c r="A33" s="34" t="s">
        <v>5</v>
      </c>
      <c r="B33" s="10" t="s">
        <v>6</v>
      </c>
      <c r="C33" s="39">
        <v>110</v>
      </c>
      <c r="D33" s="1"/>
      <c r="E33" s="2" t="s">
        <v>7</v>
      </c>
      <c r="F33" s="3">
        <v>0.4</v>
      </c>
      <c r="G33" s="1"/>
      <c r="H33" s="8">
        <f aca="true" t="shared" si="8" ref="H33:H40">F33*G33</f>
        <v>0</v>
      </c>
      <c r="I33" s="16">
        <v>26</v>
      </c>
      <c r="J33" s="1"/>
      <c r="K33" s="4">
        <f aca="true" t="shared" si="9" ref="K33:K38">I33*J33</f>
        <v>0</v>
      </c>
      <c r="L33" s="32">
        <f aca="true" t="shared" si="10" ref="L33:L40">D33+H33+K33</f>
        <v>0</v>
      </c>
      <c r="M33" s="114"/>
      <c r="N33" s="110">
        <f>SUM(L33:L40)</f>
        <v>0</v>
      </c>
      <c r="O33" s="112">
        <f>N33*1.21</f>
        <v>0</v>
      </c>
    </row>
    <row r="34" spans="1:15" ht="15">
      <c r="A34" s="34" t="s">
        <v>8</v>
      </c>
      <c r="B34" s="10" t="s">
        <v>9</v>
      </c>
      <c r="C34" s="39">
        <v>110</v>
      </c>
      <c r="D34" s="1"/>
      <c r="E34" s="2" t="s">
        <v>7</v>
      </c>
      <c r="F34" s="3">
        <v>0.3</v>
      </c>
      <c r="G34" s="1"/>
      <c r="H34" s="8">
        <f t="shared" si="8"/>
        <v>0</v>
      </c>
      <c r="I34" s="16">
        <v>26</v>
      </c>
      <c r="J34" s="1"/>
      <c r="K34" s="4">
        <f t="shared" si="9"/>
        <v>0</v>
      </c>
      <c r="L34" s="32">
        <f t="shared" si="10"/>
        <v>0</v>
      </c>
      <c r="M34" s="115"/>
      <c r="N34" s="110"/>
      <c r="O34" s="112"/>
    </row>
    <row r="35" spans="1:15" ht="15">
      <c r="A35" s="35" t="s">
        <v>10</v>
      </c>
      <c r="B35" s="11" t="s">
        <v>11</v>
      </c>
      <c r="C35" s="40">
        <v>110</v>
      </c>
      <c r="D35" s="1"/>
      <c r="E35" s="2" t="s">
        <v>7</v>
      </c>
      <c r="F35" s="5">
        <v>0.3</v>
      </c>
      <c r="G35" s="1"/>
      <c r="H35" s="8">
        <f t="shared" si="8"/>
        <v>0</v>
      </c>
      <c r="I35" s="16">
        <v>4</v>
      </c>
      <c r="J35" s="1"/>
      <c r="K35" s="4">
        <f t="shared" si="9"/>
        <v>0</v>
      </c>
      <c r="L35" s="32">
        <f t="shared" si="10"/>
        <v>0</v>
      </c>
      <c r="M35" s="115"/>
      <c r="N35" s="110"/>
      <c r="O35" s="112"/>
    </row>
    <row r="36" spans="1:15" ht="15">
      <c r="A36" s="9">
        <v>200102</v>
      </c>
      <c r="B36" s="22" t="s">
        <v>22</v>
      </c>
      <c r="C36" s="17">
        <v>120</v>
      </c>
      <c r="D36" s="1"/>
      <c r="E36" s="2" t="s">
        <v>7</v>
      </c>
      <c r="F36" s="5">
        <v>0.9</v>
      </c>
      <c r="G36" s="1"/>
      <c r="H36" s="8">
        <f t="shared" si="8"/>
        <v>0</v>
      </c>
      <c r="I36" s="16">
        <v>12</v>
      </c>
      <c r="J36" s="1"/>
      <c r="K36" s="4">
        <f t="shared" si="9"/>
        <v>0</v>
      </c>
      <c r="L36" s="32">
        <f t="shared" si="10"/>
        <v>0</v>
      </c>
      <c r="M36" s="115"/>
      <c r="N36" s="110"/>
      <c r="O36" s="112"/>
    </row>
    <row r="37" spans="1:15" ht="15">
      <c r="A37" s="23" t="s">
        <v>20</v>
      </c>
      <c r="B37" s="24" t="s">
        <v>23</v>
      </c>
      <c r="C37" s="17">
        <v>50</v>
      </c>
      <c r="D37" s="1"/>
      <c r="E37" s="2" t="s">
        <v>7</v>
      </c>
      <c r="F37" s="5">
        <v>0.1</v>
      </c>
      <c r="G37" s="1"/>
      <c r="H37" s="8">
        <f t="shared" si="8"/>
        <v>0</v>
      </c>
      <c r="I37" s="16">
        <v>26</v>
      </c>
      <c r="J37" s="1"/>
      <c r="K37" s="4">
        <f t="shared" si="9"/>
        <v>0</v>
      </c>
      <c r="L37" s="32">
        <f t="shared" si="10"/>
        <v>0</v>
      </c>
      <c r="M37" s="115"/>
      <c r="N37" s="110"/>
      <c r="O37" s="112"/>
    </row>
    <row r="38" spans="1:15" ht="15">
      <c r="A38" s="36" t="s">
        <v>21</v>
      </c>
      <c r="B38" s="26" t="s">
        <v>24</v>
      </c>
      <c r="C38" s="17">
        <v>120</v>
      </c>
      <c r="D38" s="1"/>
      <c r="E38" s="2" t="s">
        <v>7</v>
      </c>
      <c r="F38" s="5">
        <v>0.9</v>
      </c>
      <c r="G38" s="1"/>
      <c r="H38" s="8">
        <f t="shared" si="8"/>
        <v>0</v>
      </c>
      <c r="I38" s="16">
        <v>12</v>
      </c>
      <c r="J38" s="1"/>
      <c r="K38" s="4">
        <f t="shared" si="9"/>
        <v>0</v>
      </c>
      <c r="L38" s="32">
        <f t="shared" si="10"/>
        <v>0</v>
      </c>
      <c r="M38" s="115"/>
      <c r="N38" s="110"/>
      <c r="O38" s="112"/>
    </row>
    <row r="39" spans="1:15" ht="15">
      <c r="A39" s="37" t="s">
        <v>12</v>
      </c>
      <c r="B39" s="19" t="s">
        <v>41</v>
      </c>
      <c r="C39" s="18" t="s">
        <v>14</v>
      </c>
      <c r="D39" s="47">
        <v>0</v>
      </c>
      <c r="E39" s="2" t="s">
        <v>7</v>
      </c>
      <c r="F39" s="3">
        <v>1</v>
      </c>
      <c r="G39" s="1"/>
      <c r="H39" s="8">
        <f t="shared" si="8"/>
        <v>0</v>
      </c>
      <c r="I39" s="16">
        <v>52</v>
      </c>
      <c r="J39" s="1"/>
      <c r="K39" s="4">
        <f>I39*J39</f>
        <v>0</v>
      </c>
      <c r="L39" s="32">
        <f t="shared" si="10"/>
        <v>0</v>
      </c>
      <c r="M39" s="115"/>
      <c r="N39" s="110"/>
      <c r="O39" s="112"/>
    </row>
    <row r="40" spans="1:15" ht="15.75" thickBot="1">
      <c r="A40" s="74" t="s">
        <v>12</v>
      </c>
      <c r="B40" s="75" t="s">
        <v>19</v>
      </c>
      <c r="C40" s="84">
        <v>8000</v>
      </c>
      <c r="D40" s="85"/>
      <c r="E40" s="78" t="s">
        <v>7</v>
      </c>
      <c r="F40" s="38">
        <v>10</v>
      </c>
      <c r="G40" s="79"/>
      <c r="H40" s="80">
        <f t="shared" si="8"/>
        <v>0</v>
      </c>
      <c r="I40" s="81">
        <v>2</v>
      </c>
      <c r="J40" s="79"/>
      <c r="K40" s="82">
        <f>I40*J40</f>
        <v>0</v>
      </c>
      <c r="L40" s="83">
        <f t="shared" si="10"/>
        <v>0</v>
      </c>
      <c r="M40" s="116"/>
      <c r="N40" s="111"/>
      <c r="O40" s="113"/>
    </row>
    <row r="41" spans="1:15" ht="6.75" customHeight="1" thickBot="1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8"/>
    </row>
    <row r="42" spans="1:15" ht="15">
      <c r="A42" s="98" t="s">
        <v>42</v>
      </c>
      <c r="B42" s="130" t="s">
        <v>43</v>
      </c>
      <c r="C42" s="131"/>
      <c r="D42" s="131"/>
      <c r="E42" s="132"/>
      <c r="F42" s="106" t="s">
        <v>16</v>
      </c>
      <c r="G42" s="107"/>
      <c r="H42" s="120"/>
      <c r="I42" s="121"/>
      <c r="J42" s="121"/>
      <c r="K42" s="121"/>
      <c r="L42" s="121"/>
      <c r="M42" s="121"/>
      <c r="N42" s="121"/>
      <c r="O42" s="122"/>
    </row>
    <row r="43" spans="1:15" ht="5.25" customHeight="1">
      <c r="A43" s="129"/>
      <c r="B43" s="133"/>
      <c r="C43" s="134"/>
      <c r="D43" s="134"/>
      <c r="E43" s="135"/>
      <c r="F43" s="136"/>
      <c r="G43" s="137"/>
      <c r="H43" s="123"/>
      <c r="I43" s="124"/>
      <c r="J43" s="124"/>
      <c r="K43" s="124"/>
      <c r="L43" s="124"/>
      <c r="M43" s="124"/>
      <c r="N43" s="124"/>
      <c r="O43" s="125"/>
    </row>
    <row r="44" spans="1:15" ht="96">
      <c r="A44" s="33" t="s">
        <v>0</v>
      </c>
      <c r="B44" s="14" t="s">
        <v>1</v>
      </c>
      <c r="C44" s="58" t="s">
        <v>2</v>
      </c>
      <c r="D44" s="59" t="s">
        <v>30</v>
      </c>
      <c r="E44" s="58" t="s">
        <v>17</v>
      </c>
      <c r="F44" s="60" t="s">
        <v>3</v>
      </c>
      <c r="G44" s="61" t="s">
        <v>29</v>
      </c>
      <c r="H44" s="60" t="s">
        <v>28</v>
      </c>
      <c r="I44" s="62" t="s">
        <v>4</v>
      </c>
      <c r="J44" s="62" t="s">
        <v>25</v>
      </c>
      <c r="K44" s="63" t="s">
        <v>26</v>
      </c>
      <c r="L44" s="64" t="s">
        <v>27</v>
      </c>
      <c r="M44" s="65"/>
      <c r="N44" s="48" t="s">
        <v>13</v>
      </c>
      <c r="O44" s="49" t="s">
        <v>15</v>
      </c>
    </row>
    <row r="45" spans="1:15" ht="15">
      <c r="A45" s="71" t="s">
        <v>5</v>
      </c>
      <c r="B45" s="72" t="s">
        <v>6</v>
      </c>
      <c r="C45" s="50">
        <v>110</v>
      </c>
      <c r="D45" s="7"/>
      <c r="E45" s="51" t="s">
        <v>7</v>
      </c>
      <c r="F45" s="52">
        <v>0.8</v>
      </c>
      <c r="G45" s="7"/>
      <c r="H45" s="53">
        <f aca="true" t="shared" si="11" ref="H45:H52">F45*G45</f>
        <v>0</v>
      </c>
      <c r="I45" s="54">
        <v>26</v>
      </c>
      <c r="J45" s="7"/>
      <c r="K45" s="55">
        <f>I45*J45</f>
        <v>0</v>
      </c>
      <c r="L45" s="56">
        <f aca="true" t="shared" si="12" ref="L45:L52">D45+H45+K45</f>
        <v>0</v>
      </c>
      <c r="M45" s="115"/>
      <c r="N45" s="138">
        <f>SUM(L45:L52)</f>
        <v>0</v>
      </c>
      <c r="O45" s="112">
        <f>N45*1.21</f>
        <v>0</v>
      </c>
    </row>
    <row r="46" spans="1:15" ht="15">
      <c r="A46" s="34" t="s">
        <v>8</v>
      </c>
      <c r="B46" s="10" t="s">
        <v>9</v>
      </c>
      <c r="C46" s="57">
        <v>110</v>
      </c>
      <c r="D46" s="7"/>
      <c r="E46" s="2" t="s">
        <v>7</v>
      </c>
      <c r="F46" s="3">
        <v>0.6</v>
      </c>
      <c r="G46" s="7"/>
      <c r="H46" s="8">
        <f t="shared" si="11"/>
        <v>0</v>
      </c>
      <c r="I46" s="16">
        <v>26</v>
      </c>
      <c r="J46" s="7"/>
      <c r="K46" s="4">
        <f>I46*J46</f>
        <v>0</v>
      </c>
      <c r="L46" s="56">
        <f t="shared" si="12"/>
        <v>0</v>
      </c>
      <c r="M46" s="115"/>
      <c r="N46" s="110"/>
      <c r="O46" s="112"/>
    </row>
    <row r="47" spans="1:15" ht="15">
      <c r="A47" s="35" t="s">
        <v>10</v>
      </c>
      <c r="B47" s="11" t="s">
        <v>44</v>
      </c>
      <c r="C47" s="17" t="s">
        <v>14</v>
      </c>
      <c r="D47" s="47">
        <v>0</v>
      </c>
      <c r="E47" s="2" t="s">
        <v>7</v>
      </c>
      <c r="F47" s="5">
        <v>0.6</v>
      </c>
      <c r="G47" s="7"/>
      <c r="H47" s="8">
        <f t="shared" si="11"/>
        <v>0</v>
      </c>
      <c r="I47" s="16">
        <v>4</v>
      </c>
      <c r="J47" s="7"/>
      <c r="K47" s="4">
        <f>I47*J47</f>
        <v>0</v>
      </c>
      <c r="L47" s="56">
        <f t="shared" si="12"/>
        <v>0</v>
      </c>
      <c r="M47" s="115"/>
      <c r="N47" s="110"/>
      <c r="O47" s="112"/>
    </row>
    <row r="48" spans="1:15" ht="15">
      <c r="A48" s="9">
        <v>200102</v>
      </c>
      <c r="B48" s="22" t="s">
        <v>22</v>
      </c>
      <c r="C48" s="17">
        <v>120</v>
      </c>
      <c r="D48" s="7"/>
      <c r="E48" s="2" t="s">
        <v>7</v>
      </c>
      <c r="F48" s="5">
        <v>1.2</v>
      </c>
      <c r="G48" s="7"/>
      <c r="H48" s="8">
        <f t="shared" si="11"/>
        <v>0</v>
      </c>
      <c r="I48" s="16">
        <v>12</v>
      </c>
      <c r="J48" s="7"/>
      <c r="K48" s="4">
        <f aca="true" t="shared" si="13" ref="K48:K50">I48*J48</f>
        <v>0</v>
      </c>
      <c r="L48" s="56">
        <f t="shared" si="12"/>
        <v>0</v>
      </c>
      <c r="M48" s="115"/>
      <c r="N48" s="110"/>
      <c r="O48" s="112"/>
    </row>
    <row r="49" spans="1:15" ht="15">
      <c r="A49" s="23" t="s">
        <v>20</v>
      </c>
      <c r="B49" s="24" t="s">
        <v>23</v>
      </c>
      <c r="C49" s="17">
        <v>50</v>
      </c>
      <c r="D49" s="7"/>
      <c r="E49" s="2" t="s">
        <v>7</v>
      </c>
      <c r="F49" s="5">
        <v>0.2</v>
      </c>
      <c r="G49" s="7"/>
      <c r="H49" s="8">
        <f t="shared" si="11"/>
        <v>0</v>
      </c>
      <c r="I49" s="16">
        <v>26</v>
      </c>
      <c r="J49" s="7"/>
      <c r="K49" s="4">
        <f t="shared" si="13"/>
        <v>0</v>
      </c>
      <c r="L49" s="56">
        <f t="shared" si="12"/>
        <v>0</v>
      </c>
      <c r="M49" s="115"/>
      <c r="N49" s="110"/>
      <c r="O49" s="112"/>
    </row>
    <row r="50" spans="1:15" ht="15">
      <c r="A50" s="36" t="s">
        <v>21</v>
      </c>
      <c r="B50" s="26" t="s">
        <v>24</v>
      </c>
      <c r="C50" s="17">
        <v>120</v>
      </c>
      <c r="D50" s="7"/>
      <c r="E50" s="2" t="s">
        <v>7</v>
      </c>
      <c r="F50" s="5">
        <v>1.6</v>
      </c>
      <c r="G50" s="7"/>
      <c r="H50" s="8">
        <f t="shared" si="11"/>
        <v>0</v>
      </c>
      <c r="I50" s="16">
        <v>12</v>
      </c>
      <c r="J50" s="7"/>
      <c r="K50" s="4">
        <f t="shared" si="13"/>
        <v>0</v>
      </c>
      <c r="L50" s="56">
        <f t="shared" si="12"/>
        <v>0</v>
      </c>
      <c r="M50" s="115"/>
      <c r="N50" s="110"/>
      <c r="O50" s="112"/>
    </row>
    <row r="51" spans="1:15" ht="15">
      <c r="A51" s="37" t="s">
        <v>12</v>
      </c>
      <c r="B51" s="19" t="s">
        <v>45</v>
      </c>
      <c r="C51" s="18" t="s">
        <v>14</v>
      </c>
      <c r="D51" s="47">
        <v>0</v>
      </c>
      <c r="E51" s="2" t="s">
        <v>7</v>
      </c>
      <c r="F51" s="3">
        <v>2</v>
      </c>
      <c r="G51" s="7"/>
      <c r="H51" s="8">
        <f t="shared" si="11"/>
        <v>0</v>
      </c>
      <c r="I51" s="16">
        <v>52</v>
      </c>
      <c r="J51" s="7"/>
      <c r="K51" s="4">
        <f>I51*J51</f>
        <v>0</v>
      </c>
      <c r="L51" s="56">
        <f t="shared" si="12"/>
        <v>0</v>
      </c>
      <c r="M51" s="115"/>
      <c r="N51" s="110"/>
      <c r="O51" s="112"/>
    </row>
    <row r="52" spans="1:15" ht="24.75" thickBot="1">
      <c r="A52" s="74" t="s">
        <v>12</v>
      </c>
      <c r="B52" s="75" t="s">
        <v>46</v>
      </c>
      <c r="C52" s="76" t="s">
        <v>14</v>
      </c>
      <c r="D52" s="86">
        <v>0</v>
      </c>
      <c r="E52" s="78" t="s">
        <v>7</v>
      </c>
      <c r="F52" s="38">
        <v>16</v>
      </c>
      <c r="G52" s="85"/>
      <c r="H52" s="80">
        <f t="shared" si="11"/>
        <v>0</v>
      </c>
      <c r="I52" s="81">
        <v>2</v>
      </c>
      <c r="J52" s="85"/>
      <c r="K52" s="82">
        <f>I52*J52</f>
        <v>0</v>
      </c>
      <c r="L52" s="87">
        <f t="shared" si="12"/>
        <v>0</v>
      </c>
      <c r="M52" s="116"/>
      <c r="N52" s="111"/>
      <c r="O52" s="113"/>
    </row>
    <row r="53" spans="1:15" ht="6.75" customHeight="1" thickBot="1">
      <c r="A53" s="12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</row>
    <row r="54" spans="1:15" ht="15">
      <c r="A54" s="98" t="s">
        <v>47</v>
      </c>
      <c r="B54" s="130" t="s">
        <v>48</v>
      </c>
      <c r="C54" s="131"/>
      <c r="D54" s="131"/>
      <c r="E54" s="132"/>
      <c r="F54" s="106" t="s">
        <v>16</v>
      </c>
      <c r="G54" s="107"/>
      <c r="H54" s="120"/>
      <c r="I54" s="121"/>
      <c r="J54" s="121"/>
      <c r="K54" s="121"/>
      <c r="L54" s="121"/>
      <c r="M54" s="121"/>
      <c r="N54" s="121"/>
      <c r="O54" s="122"/>
    </row>
    <row r="55" spans="1:15" ht="6.75" customHeight="1">
      <c r="A55" s="129"/>
      <c r="B55" s="133"/>
      <c r="C55" s="134"/>
      <c r="D55" s="134"/>
      <c r="E55" s="135"/>
      <c r="F55" s="136"/>
      <c r="G55" s="137"/>
      <c r="H55" s="123"/>
      <c r="I55" s="124"/>
      <c r="J55" s="124"/>
      <c r="K55" s="124"/>
      <c r="L55" s="124"/>
      <c r="M55" s="124"/>
      <c r="N55" s="124"/>
      <c r="O55" s="125"/>
    </row>
    <row r="56" spans="1:15" ht="96">
      <c r="A56" s="33" t="s">
        <v>0</v>
      </c>
      <c r="B56" s="14" t="s">
        <v>1</v>
      </c>
      <c r="C56" s="58" t="s">
        <v>2</v>
      </c>
      <c r="D56" s="59" t="s">
        <v>30</v>
      </c>
      <c r="E56" s="58" t="s">
        <v>17</v>
      </c>
      <c r="F56" s="60" t="s">
        <v>3</v>
      </c>
      <c r="G56" s="61" t="s">
        <v>29</v>
      </c>
      <c r="H56" s="60" t="s">
        <v>28</v>
      </c>
      <c r="I56" s="62" t="s">
        <v>4</v>
      </c>
      <c r="J56" s="62" t="s">
        <v>25</v>
      </c>
      <c r="K56" s="63" t="s">
        <v>26</v>
      </c>
      <c r="L56" s="64" t="s">
        <v>27</v>
      </c>
      <c r="M56" s="65"/>
      <c r="N56" s="48" t="s">
        <v>13</v>
      </c>
      <c r="O56" s="49" t="s">
        <v>15</v>
      </c>
    </row>
    <row r="57" spans="1:15" ht="15">
      <c r="A57" s="34" t="s">
        <v>5</v>
      </c>
      <c r="B57" s="10" t="s">
        <v>49</v>
      </c>
      <c r="C57" s="50" t="s">
        <v>14</v>
      </c>
      <c r="D57" s="47">
        <v>0</v>
      </c>
      <c r="E57" s="51" t="s">
        <v>7</v>
      </c>
      <c r="F57" s="52">
        <v>0.4</v>
      </c>
      <c r="G57" s="7"/>
      <c r="H57" s="53">
        <f aca="true" t="shared" si="14" ref="H57:H64">F57*G57</f>
        <v>0</v>
      </c>
      <c r="I57" s="54">
        <v>26</v>
      </c>
      <c r="J57" s="7"/>
      <c r="K57" s="55">
        <f>I57*J57</f>
        <v>0</v>
      </c>
      <c r="L57" s="56">
        <f aca="true" t="shared" si="15" ref="L57:L64">D57+H57+K57</f>
        <v>0</v>
      </c>
      <c r="M57" s="114"/>
      <c r="N57" s="110">
        <f>SUM(L57:L64)</f>
        <v>0</v>
      </c>
      <c r="O57" s="112">
        <f>N57*1.21</f>
        <v>0</v>
      </c>
    </row>
    <row r="58" spans="1:15" ht="15">
      <c r="A58" s="34" t="s">
        <v>8</v>
      </c>
      <c r="B58" s="10" t="s">
        <v>50</v>
      </c>
      <c r="C58" s="57" t="s">
        <v>14</v>
      </c>
      <c r="D58" s="47">
        <v>0</v>
      </c>
      <c r="E58" s="2" t="s">
        <v>7</v>
      </c>
      <c r="F58" s="3">
        <v>0.3</v>
      </c>
      <c r="G58" s="7"/>
      <c r="H58" s="8">
        <f t="shared" si="14"/>
        <v>0</v>
      </c>
      <c r="I58" s="16">
        <v>26</v>
      </c>
      <c r="J58" s="7"/>
      <c r="K58" s="4">
        <f>I58*J58</f>
        <v>0</v>
      </c>
      <c r="L58" s="56">
        <f t="shared" si="15"/>
        <v>0</v>
      </c>
      <c r="M58" s="115"/>
      <c r="N58" s="110"/>
      <c r="O58" s="112"/>
    </row>
    <row r="59" spans="1:15" ht="15">
      <c r="A59" s="35" t="s">
        <v>10</v>
      </c>
      <c r="B59" s="11" t="s">
        <v>11</v>
      </c>
      <c r="C59" s="17">
        <v>110</v>
      </c>
      <c r="D59" s="7"/>
      <c r="E59" s="2" t="s">
        <v>7</v>
      </c>
      <c r="F59" s="5">
        <v>0.3</v>
      </c>
      <c r="G59" s="7"/>
      <c r="H59" s="8">
        <f t="shared" si="14"/>
        <v>0</v>
      </c>
      <c r="I59" s="16">
        <v>4</v>
      </c>
      <c r="J59" s="7"/>
      <c r="K59" s="4">
        <f>I59*J59</f>
        <v>0</v>
      </c>
      <c r="L59" s="56">
        <f t="shared" si="15"/>
        <v>0</v>
      </c>
      <c r="M59" s="115"/>
      <c r="N59" s="110"/>
      <c r="O59" s="112"/>
    </row>
    <row r="60" spans="1:15" ht="15">
      <c r="A60" s="9">
        <v>200102</v>
      </c>
      <c r="B60" s="22" t="s">
        <v>22</v>
      </c>
      <c r="C60" s="17">
        <v>120</v>
      </c>
      <c r="D60" s="7"/>
      <c r="E60" s="2" t="s">
        <v>7</v>
      </c>
      <c r="F60" s="5">
        <v>0.9</v>
      </c>
      <c r="G60" s="7"/>
      <c r="H60" s="8">
        <f t="shared" si="14"/>
        <v>0</v>
      </c>
      <c r="I60" s="16">
        <v>12</v>
      </c>
      <c r="J60" s="7"/>
      <c r="K60" s="4">
        <f aca="true" t="shared" si="16" ref="K60:K62">I60*J60</f>
        <v>0</v>
      </c>
      <c r="L60" s="56">
        <f t="shared" si="15"/>
        <v>0</v>
      </c>
      <c r="M60" s="115"/>
      <c r="N60" s="110"/>
      <c r="O60" s="112"/>
    </row>
    <row r="61" spans="1:15" ht="15">
      <c r="A61" s="23" t="s">
        <v>20</v>
      </c>
      <c r="B61" s="24" t="s">
        <v>23</v>
      </c>
      <c r="C61" s="17">
        <v>50</v>
      </c>
      <c r="D61" s="7"/>
      <c r="E61" s="2" t="s">
        <v>7</v>
      </c>
      <c r="F61" s="5">
        <v>0.1</v>
      </c>
      <c r="G61" s="7"/>
      <c r="H61" s="8">
        <f t="shared" si="14"/>
        <v>0</v>
      </c>
      <c r="I61" s="16">
        <v>26</v>
      </c>
      <c r="J61" s="7"/>
      <c r="K61" s="4">
        <f t="shared" si="16"/>
        <v>0</v>
      </c>
      <c r="L61" s="56">
        <f t="shared" si="15"/>
        <v>0</v>
      </c>
      <c r="M61" s="115"/>
      <c r="N61" s="110"/>
      <c r="O61" s="112"/>
    </row>
    <row r="62" spans="1:15" ht="15">
      <c r="A62" s="36" t="s">
        <v>21</v>
      </c>
      <c r="B62" s="26" t="s">
        <v>24</v>
      </c>
      <c r="C62" s="17">
        <v>120</v>
      </c>
      <c r="D62" s="7"/>
      <c r="E62" s="2" t="s">
        <v>7</v>
      </c>
      <c r="F62" s="5">
        <v>0.9</v>
      </c>
      <c r="G62" s="7"/>
      <c r="H62" s="8">
        <f t="shared" si="14"/>
        <v>0</v>
      </c>
      <c r="I62" s="16">
        <v>12</v>
      </c>
      <c r="J62" s="7"/>
      <c r="K62" s="4">
        <f t="shared" si="16"/>
        <v>0</v>
      </c>
      <c r="L62" s="56">
        <f t="shared" si="15"/>
        <v>0</v>
      </c>
      <c r="M62" s="115"/>
      <c r="N62" s="110"/>
      <c r="O62" s="112"/>
    </row>
    <row r="63" spans="1:15" ht="15">
      <c r="A63" s="37" t="s">
        <v>12</v>
      </c>
      <c r="B63" s="19" t="s">
        <v>51</v>
      </c>
      <c r="C63" s="18" t="s">
        <v>14</v>
      </c>
      <c r="D63" s="47">
        <v>0</v>
      </c>
      <c r="E63" s="2" t="s">
        <v>7</v>
      </c>
      <c r="F63" s="3">
        <v>1</v>
      </c>
      <c r="G63" s="7"/>
      <c r="H63" s="8">
        <f t="shared" si="14"/>
        <v>0</v>
      </c>
      <c r="I63" s="16">
        <v>52</v>
      </c>
      <c r="J63" s="7"/>
      <c r="K63" s="4">
        <f>I63*J63</f>
        <v>0</v>
      </c>
      <c r="L63" s="56">
        <f t="shared" si="15"/>
        <v>0</v>
      </c>
      <c r="M63" s="115"/>
      <c r="N63" s="110"/>
      <c r="O63" s="112"/>
    </row>
    <row r="64" spans="1:15" ht="15.75" thickBot="1">
      <c r="A64" s="74" t="s">
        <v>12</v>
      </c>
      <c r="B64" s="75" t="s">
        <v>52</v>
      </c>
      <c r="C64" s="84">
        <v>8000</v>
      </c>
      <c r="D64" s="85"/>
      <c r="E64" s="78" t="s">
        <v>7</v>
      </c>
      <c r="F64" s="38">
        <v>10</v>
      </c>
      <c r="G64" s="85"/>
      <c r="H64" s="80">
        <f t="shared" si="14"/>
        <v>0</v>
      </c>
      <c r="I64" s="81">
        <v>2</v>
      </c>
      <c r="J64" s="85"/>
      <c r="K64" s="82">
        <f>I64*J64</f>
        <v>0</v>
      </c>
      <c r="L64" s="87">
        <f t="shared" si="15"/>
        <v>0</v>
      </c>
      <c r="M64" s="116"/>
      <c r="N64" s="111"/>
      <c r="O64" s="113"/>
    </row>
    <row r="65" spans="1:15" ht="6.75" customHeight="1" thickBot="1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8"/>
    </row>
    <row r="66" spans="1:15" ht="15">
      <c r="A66" s="98" t="s">
        <v>53</v>
      </c>
      <c r="B66" s="130" t="s">
        <v>54</v>
      </c>
      <c r="C66" s="131"/>
      <c r="D66" s="131"/>
      <c r="E66" s="132"/>
      <c r="F66" s="106" t="s">
        <v>16</v>
      </c>
      <c r="G66" s="107"/>
      <c r="H66" s="120"/>
      <c r="I66" s="121"/>
      <c r="J66" s="121"/>
      <c r="K66" s="121"/>
      <c r="L66" s="121"/>
      <c r="M66" s="121"/>
      <c r="N66" s="121"/>
      <c r="O66" s="122"/>
    </row>
    <row r="67" spans="1:15" ht="7.5" customHeight="1">
      <c r="A67" s="99"/>
      <c r="B67" s="142"/>
      <c r="C67" s="143"/>
      <c r="D67" s="143"/>
      <c r="E67" s="144"/>
      <c r="F67" s="108"/>
      <c r="G67" s="109"/>
      <c r="H67" s="139"/>
      <c r="I67" s="140"/>
      <c r="J67" s="140"/>
      <c r="K67" s="140"/>
      <c r="L67" s="140"/>
      <c r="M67" s="140"/>
      <c r="N67" s="140"/>
      <c r="O67" s="141"/>
    </row>
    <row r="68" spans="1:15" ht="96">
      <c r="A68" s="33" t="s">
        <v>0</v>
      </c>
      <c r="B68" s="14" t="s">
        <v>1</v>
      </c>
      <c r="C68" s="58" t="s">
        <v>2</v>
      </c>
      <c r="D68" s="59" t="s">
        <v>30</v>
      </c>
      <c r="E68" s="58" t="s">
        <v>17</v>
      </c>
      <c r="F68" s="60" t="s">
        <v>3</v>
      </c>
      <c r="G68" s="61" t="s">
        <v>29</v>
      </c>
      <c r="H68" s="60" t="s">
        <v>28</v>
      </c>
      <c r="I68" s="62" t="s">
        <v>4</v>
      </c>
      <c r="J68" s="62" t="s">
        <v>25</v>
      </c>
      <c r="K68" s="63" t="s">
        <v>26</v>
      </c>
      <c r="L68" s="64" t="s">
        <v>27</v>
      </c>
      <c r="M68" s="65"/>
      <c r="N68" s="48" t="s">
        <v>13</v>
      </c>
      <c r="O68" s="46" t="s">
        <v>15</v>
      </c>
    </row>
    <row r="69" spans="1:15" ht="15">
      <c r="A69" s="71" t="s">
        <v>5</v>
      </c>
      <c r="B69" s="72" t="s">
        <v>55</v>
      </c>
      <c r="C69" s="50" t="s">
        <v>14</v>
      </c>
      <c r="D69" s="47">
        <v>0</v>
      </c>
      <c r="E69" s="51" t="s">
        <v>7</v>
      </c>
      <c r="F69" s="52">
        <v>0.8</v>
      </c>
      <c r="G69" s="7"/>
      <c r="H69" s="53">
        <f aca="true" t="shared" si="17" ref="H69:H76">F69*G69</f>
        <v>0</v>
      </c>
      <c r="I69" s="54">
        <v>26</v>
      </c>
      <c r="J69" s="7"/>
      <c r="K69" s="55">
        <f>I69*J69</f>
        <v>0</v>
      </c>
      <c r="L69" s="56">
        <f aca="true" t="shared" si="18" ref="L69:L76">D69+H69+K69</f>
        <v>0</v>
      </c>
      <c r="M69" s="115"/>
      <c r="N69" s="138">
        <f>SUM(L69:L76)</f>
        <v>0</v>
      </c>
      <c r="O69" s="112">
        <f>N69*1.21</f>
        <v>0</v>
      </c>
    </row>
    <row r="70" spans="1:15" ht="15">
      <c r="A70" s="34" t="s">
        <v>8</v>
      </c>
      <c r="B70" s="10" t="s">
        <v>56</v>
      </c>
      <c r="C70" s="57" t="s">
        <v>14</v>
      </c>
      <c r="D70" s="47">
        <v>0</v>
      </c>
      <c r="E70" s="2" t="s">
        <v>7</v>
      </c>
      <c r="F70" s="3">
        <v>0.6</v>
      </c>
      <c r="G70" s="7"/>
      <c r="H70" s="8">
        <f t="shared" si="17"/>
        <v>0</v>
      </c>
      <c r="I70" s="16">
        <v>26</v>
      </c>
      <c r="J70" s="7"/>
      <c r="K70" s="4">
        <f>I70*J70</f>
        <v>0</v>
      </c>
      <c r="L70" s="56">
        <f t="shared" si="18"/>
        <v>0</v>
      </c>
      <c r="M70" s="115"/>
      <c r="N70" s="110"/>
      <c r="O70" s="112"/>
    </row>
    <row r="71" spans="1:15" ht="15">
      <c r="A71" s="35" t="s">
        <v>10</v>
      </c>
      <c r="B71" s="11" t="s">
        <v>44</v>
      </c>
      <c r="C71" s="17" t="s">
        <v>14</v>
      </c>
      <c r="D71" s="47">
        <v>0</v>
      </c>
      <c r="E71" s="2" t="s">
        <v>7</v>
      </c>
      <c r="F71" s="5">
        <v>0.6</v>
      </c>
      <c r="G71" s="7"/>
      <c r="H71" s="8">
        <f t="shared" si="17"/>
        <v>0</v>
      </c>
      <c r="I71" s="16">
        <v>4</v>
      </c>
      <c r="J71" s="7"/>
      <c r="K71" s="4">
        <f>I71*J71</f>
        <v>0</v>
      </c>
      <c r="L71" s="56">
        <f t="shared" si="18"/>
        <v>0</v>
      </c>
      <c r="M71" s="115"/>
      <c r="N71" s="110"/>
      <c r="O71" s="112"/>
    </row>
    <row r="72" spans="1:15" ht="15">
      <c r="A72" s="9">
        <v>200102</v>
      </c>
      <c r="B72" s="22" t="s">
        <v>22</v>
      </c>
      <c r="C72" s="17">
        <v>120</v>
      </c>
      <c r="D72" s="7"/>
      <c r="E72" s="2" t="s">
        <v>7</v>
      </c>
      <c r="F72" s="5">
        <v>1.2</v>
      </c>
      <c r="G72" s="7"/>
      <c r="H72" s="8">
        <f t="shared" si="17"/>
        <v>0</v>
      </c>
      <c r="I72" s="16">
        <v>12</v>
      </c>
      <c r="J72" s="7"/>
      <c r="K72" s="4">
        <f aca="true" t="shared" si="19" ref="K72:K74">I72*J72</f>
        <v>0</v>
      </c>
      <c r="L72" s="56">
        <f t="shared" si="18"/>
        <v>0</v>
      </c>
      <c r="M72" s="115"/>
      <c r="N72" s="110"/>
      <c r="O72" s="112"/>
    </row>
    <row r="73" spans="1:15" ht="15">
      <c r="A73" s="23" t="s">
        <v>20</v>
      </c>
      <c r="B73" s="24" t="s">
        <v>23</v>
      </c>
      <c r="C73" s="17">
        <v>50</v>
      </c>
      <c r="D73" s="7"/>
      <c r="E73" s="2" t="s">
        <v>7</v>
      </c>
      <c r="F73" s="5">
        <v>0.2</v>
      </c>
      <c r="G73" s="7"/>
      <c r="H73" s="8">
        <f t="shared" si="17"/>
        <v>0</v>
      </c>
      <c r="I73" s="16">
        <v>26</v>
      </c>
      <c r="J73" s="7"/>
      <c r="K73" s="4">
        <f t="shared" si="19"/>
        <v>0</v>
      </c>
      <c r="L73" s="56">
        <f t="shared" si="18"/>
        <v>0</v>
      </c>
      <c r="M73" s="115"/>
      <c r="N73" s="110"/>
      <c r="O73" s="112"/>
    </row>
    <row r="74" spans="1:15" ht="15">
      <c r="A74" s="36" t="s">
        <v>21</v>
      </c>
      <c r="B74" s="26" t="s">
        <v>24</v>
      </c>
      <c r="C74" s="17">
        <v>120</v>
      </c>
      <c r="D74" s="7"/>
      <c r="E74" s="2" t="s">
        <v>7</v>
      </c>
      <c r="F74" s="5">
        <v>1.6</v>
      </c>
      <c r="G74" s="7"/>
      <c r="H74" s="8">
        <f t="shared" si="17"/>
        <v>0</v>
      </c>
      <c r="I74" s="16">
        <v>12</v>
      </c>
      <c r="J74" s="7"/>
      <c r="K74" s="4">
        <f t="shared" si="19"/>
        <v>0</v>
      </c>
      <c r="L74" s="56">
        <f t="shared" si="18"/>
        <v>0</v>
      </c>
      <c r="M74" s="115"/>
      <c r="N74" s="110"/>
      <c r="O74" s="112"/>
    </row>
    <row r="75" spans="1:15" ht="15">
      <c r="A75" s="37" t="s">
        <v>12</v>
      </c>
      <c r="B75" s="19" t="s">
        <v>57</v>
      </c>
      <c r="C75" s="18" t="s">
        <v>14</v>
      </c>
      <c r="D75" s="47">
        <v>0</v>
      </c>
      <c r="E75" s="2" t="s">
        <v>7</v>
      </c>
      <c r="F75" s="3">
        <v>2</v>
      </c>
      <c r="G75" s="7"/>
      <c r="H75" s="8">
        <f t="shared" si="17"/>
        <v>0</v>
      </c>
      <c r="I75" s="16">
        <v>52</v>
      </c>
      <c r="J75" s="7"/>
      <c r="K75" s="4">
        <f>I75*J75</f>
        <v>0</v>
      </c>
      <c r="L75" s="56">
        <f t="shared" si="18"/>
        <v>0</v>
      </c>
      <c r="M75" s="115"/>
      <c r="N75" s="110"/>
      <c r="O75" s="112"/>
    </row>
    <row r="76" spans="1:15" ht="15.75" thickBot="1">
      <c r="A76" s="74" t="s">
        <v>12</v>
      </c>
      <c r="B76" s="75" t="s">
        <v>19</v>
      </c>
      <c r="C76" s="84">
        <v>8000</v>
      </c>
      <c r="D76" s="85"/>
      <c r="E76" s="78" t="s">
        <v>7</v>
      </c>
      <c r="F76" s="38">
        <v>16</v>
      </c>
      <c r="G76" s="85"/>
      <c r="H76" s="80">
        <f t="shared" si="17"/>
        <v>0</v>
      </c>
      <c r="I76" s="81">
        <v>2</v>
      </c>
      <c r="J76" s="85"/>
      <c r="K76" s="82">
        <f>I76*J76</f>
        <v>0</v>
      </c>
      <c r="L76" s="87">
        <f t="shared" si="18"/>
        <v>0</v>
      </c>
      <c r="M76" s="116"/>
      <c r="N76" s="111"/>
      <c r="O76" s="113"/>
    </row>
    <row r="77" spans="1:15" ht="7.5" customHeight="1" thickBot="1">
      <c r="A77" s="126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8"/>
    </row>
    <row r="78" spans="1:15" ht="15">
      <c r="A78" s="145" t="s">
        <v>58</v>
      </c>
      <c r="B78" s="147" t="s">
        <v>59</v>
      </c>
      <c r="C78" s="147"/>
      <c r="D78" s="147"/>
      <c r="E78" s="147"/>
      <c r="F78" s="149" t="s">
        <v>16</v>
      </c>
      <c r="G78" s="149"/>
      <c r="H78" s="120"/>
      <c r="I78" s="121"/>
      <c r="J78" s="121"/>
      <c r="K78" s="121"/>
      <c r="L78" s="121"/>
      <c r="M78" s="121"/>
      <c r="N78" s="121"/>
      <c r="O78" s="122"/>
    </row>
    <row r="79" spans="1:15" ht="5.25" customHeight="1">
      <c r="A79" s="146"/>
      <c r="B79" s="148"/>
      <c r="C79" s="148"/>
      <c r="D79" s="148"/>
      <c r="E79" s="148"/>
      <c r="F79" s="150"/>
      <c r="G79" s="150"/>
      <c r="H79" s="139"/>
      <c r="I79" s="140"/>
      <c r="J79" s="140"/>
      <c r="K79" s="140"/>
      <c r="L79" s="140"/>
      <c r="M79" s="140"/>
      <c r="N79" s="140"/>
      <c r="O79" s="141"/>
    </row>
    <row r="80" spans="1:15" ht="96">
      <c r="A80" s="33" t="s">
        <v>0</v>
      </c>
      <c r="B80" s="14" t="s">
        <v>1</v>
      </c>
      <c r="C80" s="58" t="s">
        <v>2</v>
      </c>
      <c r="D80" s="59" t="s">
        <v>30</v>
      </c>
      <c r="E80" s="58" t="s">
        <v>17</v>
      </c>
      <c r="F80" s="60" t="s">
        <v>3</v>
      </c>
      <c r="G80" s="61" t="s">
        <v>29</v>
      </c>
      <c r="H80" s="60" t="s">
        <v>28</v>
      </c>
      <c r="I80" s="62" t="s">
        <v>4</v>
      </c>
      <c r="J80" s="62" t="s">
        <v>25</v>
      </c>
      <c r="K80" s="63" t="s">
        <v>26</v>
      </c>
      <c r="L80" s="64" t="s">
        <v>27</v>
      </c>
      <c r="M80" s="65"/>
      <c r="N80" s="48" t="s">
        <v>13</v>
      </c>
      <c r="O80" s="49" t="s">
        <v>15</v>
      </c>
    </row>
    <row r="81" spans="1:15" ht="15">
      <c r="A81" s="34" t="s">
        <v>5</v>
      </c>
      <c r="B81" s="10" t="s">
        <v>6</v>
      </c>
      <c r="C81" s="39">
        <v>110</v>
      </c>
      <c r="D81" s="1"/>
      <c r="E81" s="2" t="s">
        <v>7</v>
      </c>
      <c r="F81" s="3">
        <v>0.4</v>
      </c>
      <c r="G81" s="1"/>
      <c r="H81" s="8">
        <f aca="true" t="shared" si="20" ref="H81:H88">F81*G81</f>
        <v>0</v>
      </c>
      <c r="I81" s="16">
        <v>12</v>
      </c>
      <c r="J81" s="1"/>
      <c r="K81" s="4">
        <f>I81*J81</f>
        <v>0</v>
      </c>
      <c r="L81" s="32">
        <f aca="true" t="shared" si="21" ref="L81:L88">D81+H81+K81</f>
        <v>0</v>
      </c>
      <c r="M81" s="151"/>
      <c r="N81" s="110">
        <f>SUM(L81:L88)</f>
        <v>0</v>
      </c>
      <c r="O81" s="112">
        <f>N81*1.21</f>
        <v>0</v>
      </c>
    </row>
    <row r="82" spans="1:15" ht="15">
      <c r="A82" s="34" t="s">
        <v>8</v>
      </c>
      <c r="B82" s="10" t="s">
        <v>9</v>
      </c>
      <c r="C82" s="39">
        <v>110</v>
      </c>
      <c r="D82" s="1"/>
      <c r="E82" s="2" t="s">
        <v>7</v>
      </c>
      <c r="F82" s="3">
        <v>0.3</v>
      </c>
      <c r="G82" s="1"/>
      <c r="H82" s="8">
        <f t="shared" si="20"/>
        <v>0</v>
      </c>
      <c r="I82" s="16">
        <v>12</v>
      </c>
      <c r="J82" s="1"/>
      <c r="K82" s="4">
        <f>I82*J82</f>
        <v>0</v>
      </c>
      <c r="L82" s="32">
        <f t="shared" si="21"/>
        <v>0</v>
      </c>
      <c r="M82" s="151"/>
      <c r="N82" s="110"/>
      <c r="O82" s="112"/>
    </row>
    <row r="83" spans="1:15" ht="15">
      <c r="A83" s="34" t="s">
        <v>10</v>
      </c>
      <c r="B83" s="10" t="s">
        <v>11</v>
      </c>
      <c r="C83" s="39">
        <v>110</v>
      </c>
      <c r="D83" s="1"/>
      <c r="E83" s="2" t="s">
        <v>7</v>
      </c>
      <c r="F83" s="3">
        <v>0.3</v>
      </c>
      <c r="G83" s="1"/>
      <c r="H83" s="8">
        <f t="shared" si="20"/>
        <v>0</v>
      </c>
      <c r="I83" s="16">
        <v>4</v>
      </c>
      <c r="J83" s="1"/>
      <c r="K83" s="4">
        <f>I83*J83</f>
        <v>0</v>
      </c>
      <c r="L83" s="32">
        <f t="shared" si="21"/>
        <v>0</v>
      </c>
      <c r="M83" s="151"/>
      <c r="N83" s="110"/>
      <c r="O83" s="112"/>
    </row>
    <row r="84" spans="1:15" ht="15">
      <c r="A84" s="9">
        <v>200102</v>
      </c>
      <c r="B84" s="22" t="s">
        <v>22</v>
      </c>
      <c r="C84" s="39">
        <v>120</v>
      </c>
      <c r="D84" s="1"/>
      <c r="E84" s="2" t="s">
        <v>7</v>
      </c>
      <c r="F84" s="3">
        <v>0.9</v>
      </c>
      <c r="G84" s="1"/>
      <c r="H84" s="8">
        <f t="shared" si="20"/>
        <v>0</v>
      </c>
      <c r="I84" s="16">
        <v>12</v>
      </c>
      <c r="J84" s="1"/>
      <c r="K84" s="4">
        <f aca="true" t="shared" si="22" ref="K84:K86">I84*J84</f>
        <v>0</v>
      </c>
      <c r="L84" s="32">
        <f t="shared" si="21"/>
        <v>0</v>
      </c>
      <c r="M84" s="151"/>
      <c r="N84" s="110"/>
      <c r="O84" s="112"/>
    </row>
    <row r="85" spans="1:15" ht="15">
      <c r="A85" s="66" t="s">
        <v>20</v>
      </c>
      <c r="B85" s="24" t="s">
        <v>23</v>
      </c>
      <c r="C85" s="39">
        <v>50</v>
      </c>
      <c r="D85" s="1"/>
      <c r="E85" s="2" t="s">
        <v>7</v>
      </c>
      <c r="F85" s="3">
        <v>0.1</v>
      </c>
      <c r="G85" s="1"/>
      <c r="H85" s="8">
        <f t="shared" si="20"/>
        <v>0</v>
      </c>
      <c r="I85" s="16">
        <v>26</v>
      </c>
      <c r="J85" s="1"/>
      <c r="K85" s="4">
        <f t="shared" si="22"/>
        <v>0</v>
      </c>
      <c r="L85" s="32">
        <f t="shared" si="21"/>
        <v>0</v>
      </c>
      <c r="M85" s="151"/>
      <c r="N85" s="110"/>
      <c r="O85" s="112"/>
    </row>
    <row r="86" spans="1:15" ht="15">
      <c r="A86" s="36" t="s">
        <v>21</v>
      </c>
      <c r="B86" s="26" t="s">
        <v>24</v>
      </c>
      <c r="C86" s="39">
        <v>120</v>
      </c>
      <c r="D86" s="1"/>
      <c r="E86" s="2" t="s">
        <v>7</v>
      </c>
      <c r="F86" s="3">
        <v>0.9</v>
      </c>
      <c r="G86" s="1"/>
      <c r="H86" s="8">
        <f t="shared" si="20"/>
        <v>0</v>
      </c>
      <c r="I86" s="16">
        <v>12</v>
      </c>
      <c r="J86" s="1"/>
      <c r="K86" s="4">
        <f t="shared" si="22"/>
        <v>0</v>
      </c>
      <c r="L86" s="32">
        <f t="shared" si="21"/>
        <v>0</v>
      </c>
      <c r="M86" s="151"/>
      <c r="N86" s="110"/>
      <c r="O86" s="112"/>
    </row>
    <row r="87" spans="1:15" ht="15">
      <c r="A87" s="6" t="s">
        <v>12</v>
      </c>
      <c r="B87" s="12" t="s">
        <v>60</v>
      </c>
      <c r="C87" s="14" t="s">
        <v>14</v>
      </c>
      <c r="D87" s="15">
        <v>0</v>
      </c>
      <c r="E87" s="2" t="s">
        <v>7</v>
      </c>
      <c r="F87" s="3">
        <v>1</v>
      </c>
      <c r="G87" s="1"/>
      <c r="H87" s="8">
        <f t="shared" si="20"/>
        <v>0</v>
      </c>
      <c r="I87" s="16">
        <v>52</v>
      </c>
      <c r="J87" s="1"/>
      <c r="K87" s="4">
        <f>I87*J87</f>
        <v>0</v>
      </c>
      <c r="L87" s="32">
        <f t="shared" si="21"/>
        <v>0</v>
      </c>
      <c r="M87" s="151"/>
      <c r="N87" s="110"/>
      <c r="O87" s="112"/>
    </row>
    <row r="88" spans="1:15" ht="15.75" thickBot="1">
      <c r="A88" s="74" t="s">
        <v>12</v>
      </c>
      <c r="B88" s="75" t="s">
        <v>19</v>
      </c>
      <c r="C88" s="88" t="s">
        <v>14</v>
      </c>
      <c r="D88" s="77">
        <v>0</v>
      </c>
      <c r="E88" s="78" t="s">
        <v>7</v>
      </c>
      <c r="F88" s="89">
        <v>0</v>
      </c>
      <c r="G88" s="77">
        <v>0</v>
      </c>
      <c r="H88" s="77">
        <f t="shared" si="20"/>
        <v>0</v>
      </c>
      <c r="I88" s="78">
        <v>0</v>
      </c>
      <c r="J88" s="77">
        <v>0</v>
      </c>
      <c r="K88" s="77">
        <f>I88*J88</f>
        <v>0</v>
      </c>
      <c r="L88" s="77">
        <f t="shared" si="21"/>
        <v>0</v>
      </c>
      <c r="M88" s="152"/>
      <c r="N88" s="111"/>
      <c r="O88" s="113"/>
    </row>
    <row r="89" spans="1:15" ht="7.5" customHeight="1" thickBot="1">
      <c r="A89" s="126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8"/>
    </row>
    <row r="90" spans="1:15" ht="15">
      <c r="A90" s="145" t="s">
        <v>61</v>
      </c>
      <c r="B90" s="147" t="s">
        <v>62</v>
      </c>
      <c r="C90" s="147"/>
      <c r="D90" s="147"/>
      <c r="E90" s="147"/>
      <c r="F90" s="149" t="s">
        <v>16</v>
      </c>
      <c r="G90" s="149"/>
      <c r="H90" s="120"/>
      <c r="I90" s="121"/>
      <c r="J90" s="121"/>
      <c r="K90" s="121"/>
      <c r="L90" s="121"/>
      <c r="M90" s="121"/>
      <c r="N90" s="121"/>
      <c r="O90" s="122"/>
    </row>
    <row r="91" spans="1:15" ht="4.5" customHeight="1">
      <c r="A91" s="146"/>
      <c r="B91" s="148"/>
      <c r="C91" s="148"/>
      <c r="D91" s="148"/>
      <c r="E91" s="148"/>
      <c r="F91" s="150"/>
      <c r="G91" s="150"/>
      <c r="H91" s="139"/>
      <c r="I91" s="140"/>
      <c r="J91" s="140"/>
      <c r="K91" s="140"/>
      <c r="L91" s="140"/>
      <c r="M91" s="140"/>
      <c r="N91" s="140"/>
      <c r="O91" s="141"/>
    </row>
    <row r="92" spans="1:15" ht="96">
      <c r="A92" s="33" t="s">
        <v>0</v>
      </c>
      <c r="B92" s="14" t="s">
        <v>1</v>
      </c>
      <c r="C92" s="58" t="s">
        <v>2</v>
      </c>
      <c r="D92" s="59" t="s">
        <v>30</v>
      </c>
      <c r="E92" s="58" t="s">
        <v>17</v>
      </c>
      <c r="F92" s="60" t="s">
        <v>3</v>
      </c>
      <c r="G92" s="61" t="s">
        <v>29</v>
      </c>
      <c r="H92" s="60" t="s">
        <v>28</v>
      </c>
      <c r="I92" s="62" t="s">
        <v>4</v>
      </c>
      <c r="J92" s="62" t="s">
        <v>25</v>
      </c>
      <c r="K92" s="63" t="s">
        <v>26</v>
      </c>
      <c r="L92" s="64" t="s">
        <v>27</v>
      </c>
      <c r="M92" s="65"/>
      <c r="N92" s="48" t="s">
        <v>13</v>
      </c>
      <c r="O92" s="49" t="s">
        <v>15</v>
      </c>
    </row>
    <row r="93" spans="1:15" ht="15">
      <c r="A93" s="34" t="s">
        <v>5</v>
      </c>
      <c r="B93" s="10" t="s">
        <v>6</v>
      </c>
      <c r="C93" s="39">
        <v>110</v>
      </c>
      <c r="D93" s="1"/>
      <c r="E93" s="2" t="s">
        <v>7</v>
      </c>
      <c r="F93" s="3">
        <v>0.4</v>
      </c>
      <c r="G93" s="1"/>
      <c r="H93" s="8">
        <f aca="true" t="shared" si="23" ref="H93:H100">F93*G93</f>
        <v>0</v>
      </c>
      <c r="I93" s="16">
        <v>12</v>
      </c>
      <c r="J93" s="1"/>
      <c r="K93" s="4">
        <f>I93*J93</f>
        <v>0</v>
      </c>
      <c r="L93" s="32">
        <f aca="true" t="shared" si="24" ref="L93:L100">D93+H93+K93</f>
        <v>0</v>
      </c>
      <c r="M93" s="151"/>
      <c r="N93" s="110">
        <f>SUM(L93:L100)</f>
        <v>0</v>
      </c>
      <c r="O93" s="112">
        <f>N93*1.21</f>
        <v>0</v>
      </c>
    </row>
    <row r="94" spans="1:15" ht="15">
      <c r="A94" s="34" t="s">
        <v>8</v>
      </c>
      <c r="B94" s="10" t="s">
        <v>9</v>
      </c>
      <c r="C94" s="39">
        <v>110</v>
      </c>
      <c r="D94" s="1"/>
      <c r="E94" s="2" t="s">
        <v>7</v>
      </c>
      <c r="F94" s="3">
        <v>0.3</v>
      </c>
      <c r="G94" s="1"/>
      <c r="H94" s="8">
        <f t="shared" si="23"/>
        <v>0</v>
      </c>
      <c r="I94" s="16">
        <v>12</v>
      </c>
      <c r="J94" s="1"/>
      <c r="K94" s="4">
        <f>I94*J94</f>
        <v>0</v>
      </c>
      <c r="L94" s="32">
        <f t="shared" si="24"/>
        <v>0</v>
      </c>
      <c r="M94" s="151"/>
      <c r="N94" s="110"/>
      <c r="O94" s="112"/>
    </row>
    <row r="95" spans="1:15" ht="15">
      <c r="A95" s="34" t="s">
        <v>10</v>
      </c>
      <c r="B95" s="10" t="s">
        <v>11</v>
      </c>
      <c r="C95" s="39">
        <v>110</v>
      </c>
      <c r="D95" s="1"/>
      <c r="E95" s="2" t="s">
        <v>7</v>
      </c>
      <c r="F95" s="3">
        <v>0.3</v>
      </c>
      <c r="G95" s="1"/>
      <c r="H95" s="8">
        <f t="shared" si="23"/>
        <v>0</v>
      </c>
      <c r="I95" s="16">
        <v>4</v>
      </c>
      <c r="J95" s="1"/>
      <c r="K95" s="4">
        <f>I95*J95</f>
        <v>0</v>
      </c>
      <c r="L95" s="32">
        <f t="shared" si="24"/>
        <v>0</v>
      </c>
      <c r="M95" s="151"/>
      <c r="N95" s="110"/>
      <c r="O95" s="112"/>
    </row>
    <row r="96" spans="1:15" ht="15">
      <c r="A96" s="9">
        <v>200102</v>
      </c>
      <c r="B96" s="22" t="s">
        <v>22</v>
      </c>
      <c r="C96" s="39">
        <v>120</v>
      </c>
      <c r="D96" s="1"/>
      <c r="E96" s="2" t="s">
        <v>7</v>
      </c>
      <c r="F96" s="3">
        <v>0.9</v>
      </c>
      <c r="G96" s="1"/>
      <c r="H96" s="8">
        <f t="shared" si="23"/>
        <v>0</v>
      </c>
      <c r="I96" s="16">
        <v>12</v>
      </c>
      <c r="J96" s="1"/>
      <c r="K96" s="4">
        <f aca="true" t="shared" si="25" ref="K96:K98">I96*J96</f>
        <v>0</v>
      </c>
      <c r="L96" s="32">
        <f t="shared" si="24"/>
        <v>0</v>
      </c>
      <c r="M96" s="151"/>
      <c r="N96" s="110"/>
      <c r="O96" s="112"/>
    </row>
    <row r="97" spans="1:15" ht="15">
      <c r="A97" s="66" t="s">
        <v>20</v>
      </c>
      <c r="B97" s="24" t="s">
        <v>23</v>
      </c>
      <c r="C97" s="39">
        <v>50</v>
      </c>
      <c r="D97" s="1"/>
      <c r="E97" s="2" t="s">
        <v>7</v>
      </c>
      <c r="F97" s="3">
        <v>0.1</v>
      </c>
      <c r="G97" s="1"/>
      <c r="H97" s="8">
        <f t="shared" si="23"/>
        <v>0</v>
      </c>
      <c r="I97" s="16">
        <v>26</v>
      </c>
      <c r="J97" s="1"/>
      <c r="K97" s="4">
        <f t="shared" si="25"/>
        <v>0</v>
      </c>
      <c r="L97" s="32">
        <f t="shared" si="24"/>
        <v>0</v>
      </c>
      <c r="M97" s="151"/>
      <c r="N97" s="110"/>
      <c r="O97" s="112"/>
    </row>
    <row r="98" spans="1:15" ht="15">
      <c r="A98" s="36" t="s">
        <v>21</v>
      </c>
      <c r="B98" s="26" t="s">
        <v>24</v>
      </c>
      <c r="C98" s="39">
        <v>120</v>
      </c>
      <c r="D98" s="1"/>
      <c r="E98" s="2" t="s">
        <v>7</v>
      </c>
      <c r="F98" s="3">
        <v>0.9</v>
      </c>
      <c r="G98" s="1"/>
      <c r="H98" s="8">
        <f t="shared" si="23"/>
        <v>0</v>
      </c>
      <c r="I98" s="16">
        <v>12</v>
      </c>
      <c r="J98" s="1"/>
      <c r="K98" s="4">
        <f t="shared" si="25"/>
        <v>0</v>
      </c>
      <c r="L98" s="32">
        <f t="shared" si="24"/>
        <v>0</v>
      </c>
      <c r="M98" s="151"/>
      <c r="N98" s="110"/>
      <c r="O98" s="112"/>
    </row>
    <row r="99" spans="1:15" ht="15">
      <c r="A99" s="6" t="s">
        <v>12</v>
      </c>
      <c r="B99" s="12" t="s">
        <v>51</v>
      </c>
      <c r="C99" s="14" t="s">
        <v>14</v>
      </c>
      <c r="D99" s="15">
        <v>0</v>
      </c>
      <c r="E99" s="2" t="s">
        <v>7</v>
      </c>
      <c r="F99" s="3">
        <v>1</v>
      </c>
      <c r="G99" s="1"/>
      <c r="H99" s="8">
        <f t="shared" si="23"/>
        <v>0</v>
      </c>
      <c r="I99" s="16">
        <v>52</v>
      </c>
      <c r="J99" s="1"/>
      <c r="K99" s="4">
        <f>I99*J99</f>
        <v>0</v>
      </c>
      <c r="L99" s="32">
        <f t="shared" si="24"/>
        <v>0</v>
      </c>
      <c r="M99" s="151"/>
      <c r="N99" s="110"/>
      <c r="O99" s="112"/>
    </row>
    <row r="100" spans="1:15" ht="15.75" thickBot="1">
      <c r="A100" s="74" t="s">
        <v>12</v>
      </c>
      <c r="B100" s="75" t="s">
        <v>19</v>
      </c>
      <c r="C100" s="88">
        <v>8000</v>
      </c>
      <c r="D100" s="79"/>
      <c r="E100" s="78" t="s">
        <v>7</v>
      </c>
      <c r="F100" s="38">
        <v>8</v>
      </c>
      <c r="G100" s="79"/>
      <c r="H100" s="80">
        <f t="shared" si="23"/>
        <v>0</v>
      </c>
      <c r="I100" s="81">
        <v>1</v>
      </c>
      <c r="J100" s="79"/>
      <c r="K100" s="82">
        <f>I100*J100</f>
        <v>0</v>
      </c>
      <c r="L100" s="83">
        <f t="shared" si="24"/>
        <v>0</v>
      </c>
      <c r="M100" s="152"/>
      <c r="N100" s="111"/>
      <c r="O100" s="113"/>
    </row>
    <row r="101" spans="1:15" ht="6.75" customHeight="1" thickBot="1">
      <c r="A101" s="126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8"/>
    </row>
    <row r="102" spans="1:15" ht="15">
      <c r="A102" s="98" t="s">
        <v>63</v>
      </c>
      <c r="B102" s="130" t="s">
        <v>64</v>
      </c>
      <c r="C102" s="131"/>
      <c r="D102" s="131"/>
      <c r="E102" s="132"/>
      <c r="F102" s="106" t="s">
        <v>16</v>
      </c>
      <c r="G102" s="107"/>
      <c r="H102" s="120"/>
      <c r="I102" s="121"/>
      <c r="J102" s="121"/>
      <c r="K102" s="121"/>
      <c r="L102" s="121"/>
      <c r="M102" s="121"/>
      <c r="N102" s="121"/>
      <c r="O102" s="122"/>
    </row>
    <row r="103" spans="1:15" ht="5.25" customHeight="1">
      <c r="A103" s="99"/>
      <c r="B103" s="142"/>
      <c r="C103" s="143"/>
      <c r="D103" s="143"/>
      <c r="E103" s="144"/>
      <c r="F103" s="108"/>
      <c r="G103" s="109"/>
      <c r="H103" s="139"/>
      <c r="I103" s="140"/>
      <c r="J103" s="140"/>
      <c r="K103" s="140"/>
      <c r="L103" s="140"/>
      <c r="M103" s="140"/>
      <c r="N103" s="140"/>
      <c r="O103" s="141"/>
    </row>
    <row r="104" spans="1:15" ht="96">
      <c r="A104" s="33" t="s">
        <v>0</v>
      </c>
      <c r="B104" s="14" t="s">
        <v>1</v>
      </c>
      <c r="C104" s="58" t="s">
        <v>2</v>
      </c>
      <c r="D104" s="59" t="s">
        <v>30</v>
      </c>
      <c r="E104" s="58" t="s">
        <v>17</v>
      </c>
      <c r="F104" s="60" t="s">
        <v>3</v>
      </c>
      <c r="G104" s="61" t="s">
        <v>29</v>
      </c>
      <c r="H104" s="60" t="s">
        <v>28</v>
      </c>
      <c r="I104" s="62" t="s">
        <v>4</v>
      </c>
      <c r="J104" s="62" t="s">
        <v>25</v>
      </c>
      <c r="K104" s="63" t="s">
        <v>26</v>
      </c>
      <c r="L104" s="64" t="s">
        <v>27</v>
      </c>
      <c r="M104" s="44"/>
      <c r="N104" s="45" t="s">
        <v>13</v>
      </c>
      <c r="O104" s="46" t="s">
        <v>15</v>
      </c>
    </row>
    <row r="105" spans="1:15" ht="15">
      <c r="A105" s="34" t="s">
        <v>5</v>
      </c>
      <c r="B105" s="10" t="s">
        <v>6</v>
      </c>
      <c r="C105" s="50">
        <v>110</v>
      </c>
      <c r="D105" s="7"/>
      <c r="E105" s="51" t="s">
        <v>7</v>
      </c>
      <c r="F105" s="52">
        <v>0.4</v>
      </c>
      <c r="G105" s="7"/>
      <c r="H105" s="53">
        <f aca="true" t="shared" si="26" ref="H105:H112">F105*G105</f>
        <v>0</v>
      </c>
      <c r="I105" s="54">
        <v>26</v>
      </c>
      <c r="J105" s="7"/>
      <c r="K105" s="55">
        <f>I105*J105</f>
        <v>0</v>
      </c>
      <c r="L105" s="56">
        <f aca="true" t="shared" si="27" ref="L105:L112">D105+H105+K105</f>
        <v>0</v>
      </c>
      <c r="M105" s="114"/>
      <c r="N105" s="110">
        <f>SUM(L105:L112)</f>
        <v>0</v>
      </c>
      <c r="O105" s="112">
        <f>N105*1.21</f>
        <v>0</v>
      </c>
    </row>
    <row r="106" spans="1:15" ht="15">
      <c r="A106" s="34" t="s">
        <v>8</v>
      </c>
      <c r="B106" s="10" t="s">
        <v>9</v>
      </c>
      <c r="C106" s="57">
        <v>110</v>
      </c>
      <c r="D106" s="7"/>
      <c r="E106" s="2" t="s">
        <v>7</v>
      </c>
      <c r="F106" s="3">
        <v>0.3</v>
      </c>
      <c r="G106" s="7"/>
      <c r="H106" s="8">
        <f t="shared" si="26"/>
        <v>0</v>
      </c>
      <c r="I106" s="16">
        <v>26</v>
      </c>
      <c r="J106" s="7"/>
      <c r="K106" s="4">
        <f>I106*J106</f>
        <v>0</v>
      </c>
      <c r="L106" s="56">
        <f t="shared" si="27"/>
        <v>0</v>
      </c>
      <c r="M106" s="115"/>
      <c r="N106" s="110"/>
      <c r="O106" s="112"/>
    </row>
    <row r="107" spans="1:15" ht="15">
      <c r="A107" s="35" t="s">
        <v>10</v>
      </c>
      <c r="B107" s="11" t="s">
        <v>11</v>
      </c>
      <c r="C107" s="17">
        <v>110</v>
      </c>
      <c r="D107" s="7"/>
      <c r="E107" s="2" t="s">
        <v>7</v>
      </c>
      <c r="F107" s="5">
        <v>0.3</v>
      </c>
      <c r="G107" s="7"/>
      <c r="H107" s="8">
        <f t="shared" si="26"/>
        <v>0</v>
      </c>
      <c r="I107" s="16">
        <v>4</v>
      </c>
      <c r="J107" s="7"/>
      <c r="K107" s="4">
        <f>I107*J107</f>
        <v>0</v>
      </c>
      <c r="L107" s="56">
        <f t="shared" si="27"/>
        <v>0</v>
      </c>
      <c r="M107" s="115"/>
      <c r="N107" s="110"/>
      <c r="O107" s="112"/>
    </row>
    <row r="108" spans="1:15" ht="15">
      <c r="A108" s="9">
        <v>200102</v>
      </c>
      <c r="B108" s="22" t="s">
        <v>22</v>
      </c>
      <c r="C108" s="17">
        <v>120</v>
      </c>
      <c r="D108" s="7"/>
      <c r="E108" s="2" t="s">
        <v>7</v>
      </c>
      <c r="F108" s="5">
        <v>0.9</v>
      </c>
      <c r="G108" s="7"/>
      <c r="H108" s="8">
        <f t="shared" si="26"/>
        <v>0</v>
      </c>
      <c r="I108" s="16">
        <v>12</v>
      </c>
      <c r="J108" s="7"/>
      <c r="K108" s="4">
        <f aca="true" t="shared" si="28" ref="K108:K110">I108*J108</f>
        <v>0</v>
      </c>
      <c r="L108" s="56">
        <f t="shared" si="27"/>
        <v>0</v>
      </c>
      <c r="M108" s="115"/>
      <c r="N108" s="110"/>
      <c r="O108" s="112"/>
    </row>
    <row r="109" spans="1:15" ht="15">
      <c r="A109" s="23" t="s">
        <v>20</v>
      </c>
      <c r="B109" s="24" t="s">
        <v>23</v>
      </c>
      <c r="C109" s="17">
        <v>50</v>
      </c>
      <c r="D109" s="7"/>
      <c r="E109" s="2" t="s">
        <v>7</v>
      </c>
      <c r="F109" s="5">
        <v>0.1</v>
      </c>
      <c r="G109" s="7"/>
      <c r="H109" s="8">
        <f t="shared" si="26"/>
        <v>0</v>
      </c>
      <c r="I109" s="16">
        <v>26</v>
      </c>
      <c r="J109" s="7"/>
      <c r="K109" s="4">
        <f t="shared" si="28"/>
        <v>0</v>
      </c>
      <c r="L109" s="56">
        <f t="shared" si="27"/>
        <v>0</v>
      </c>
      <c r="M109" s="115"/>
      <c r="N109" s="110"/>
      <c r="O109" s="112"/>
    </row>
    <row r="110" spans="1:15" ht="15">
      <c r="A110" s="36" t="s">
        <v>21</v>
      </c>
      <c r="B110" s="26" t="s">
        <v>24</v>
      </c>
      <c r="C110" s="17">
        <v>120</v>
      </c>
      <c r="D110" s="7"/>
      <c r="E110" s="2" t="s">
        <v>7</v>
      </c>
      <c r="F110" s="5">
        <v>0.9</v>
      </c>
      <c r="G110" s="7"/>
      <c r="H110" s="8">
        <f t="shared" si="26"/>
        <v>0</v>
      </c>
      <c r="I110" s="16">
        <v>12</v>
      </c>
      <c r="J110" s="7"/>
      <c r="K110" s="4">
        <f t="shared" si="28"/>
        <v>0</v>
      </c>
      <c r="L110" s="56">
        <f t="shared" si="27"/>
        <v>0</v>
      </c>
      <c r="M110" s="115"/>
      <c r="N110" s="110"/>
      <c r="O110" s="112"/>
    </row>
    <row r="111" spans="1:15" ht="18" customHeight="1">
      <c r="A111" s="37" t="s">
        <v>12</v>
      </c>
      <c r="B111" s="19" t="s">
        <v>18</v>
      </c>
      <c r="C111" s="18">
        <v>110</v>
      </c>
      <c r="D111" s="7"/>
      <c r="E111" s="2" t="s">
        <v>7</v>
      </c>
      <c r="F111" s="3">
        <v>1</v>
      </c>
      <c r="G111" s="7"/>
      <c r="H111" s="8">
        <f t="shared" si="26"/>
        <v>0</v>
      </c>
      <c r="I111" s="16">
        <v>52</v>
      </c>
      <c r="J111" s="7"/>
      <c r="K111" s="4">
        <f>I111*J111</f>
        <v>0</v>
      </c>
      <c r="L111" s="56">
        <f t="shared" si="27"/>
        <v>0</v>
      </c>
      <c r="M111" s="115"/>
      <c r="N111" s="110"/>
      <c r="O111" s="112"/>
    </row>
    <row r="112" spans="1:15" ht="20.25" customHeight="1" thickBot="1">
      <c r="A112" s="74" t="s">
        <v>12</v>
      </c>
      <c r="B112" s="75" t="s">
        <v>65</v>
      </c>
      <c r="C112" s="84" t="s">
        <v>14</v>
      </c>
      <c r="D112" s="86">
        <v>0</v>
      </c>
      <c r="E112" s="78" t="s">
        <v>7</v>
      </c>
      <c r="F112" s="38">
        <v>10</v>
      </c>
      <c r="G112" s="85"/>
      <c r="H112" s="80">
        <f t="shared" si="26"/>
        <v>0</v>
      </c>
      <c r="I112" s="81">
        <v>2</v>
      </c>
      <c r="J112" s="85"/>
      <c r="K112" s="82">
        <f>I112*J112</f>
        <v>0</v>
      </c>
      <c r="L112" s="87">
        <f t="shared" si="27"/>
        <v>0</v>
      </c>
      <c r="M112" s="116"/>
      <c r="N112" s="111"/>
      <c r="O112" s="113"/>
    </row>
    <row r="113" spans="1:15" ht="7.5" customHeight="1" thickBot="1">
      <c r="A113" s="126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8"/>
    </row>
    <row r="114" spans="1:15" ht="15">
      <c r="A114" s="98" t="s">
        <v>66</v>
      </c>
      <c r="B114" s="130" t="s">
        <v>67</v>
      </c>
      <c r="C114" s="131"/>
      <c r="D114" s="131"/>
      <c r="E114" s="132"/>
      <c r="F114" s="106" t="s">
        <v>16</v>
      </c>
      <c r="G114" s="107"/>
      <c r="H114" s="120"/>
      <c r="I114" s="121"/>
      <c r="J114" s="121"/>
      <c r="K114" s="121"/>
      <c r="L114" s="121"/>
      <c r="M114" s="121"/>
      <c r="N114" s="121"/>
      <c r="O114" s="122"/>
    </row>
    <row r="115" spans="1:15" ht="5.25" customHeight="1">
      <c r="A115" s="99"/>
      <c r="B115" s="142"/>
      <c r="C115" s="143"/>
      <c r="D115" s="143"/>
      <c r="E115" s="144"/>
      <c r="F115" s="108"/>
      <c r="G115" s="109"/>
      <c r="H115" s="139"/>
      <c r="I115" s="140"/>
      <c r="J115" s="140"/>
      <c r="K115" s="140"/>
      <c r="L115" s="140"/>
      <c r="M115" s="140"/>
      <c r="N115" s="140"/>
      <c r="O115" s="141"/>
    </row>
    <row r="116" spans="1:15" ht="96">
      <c r="A116" s="33" t="s">
        <v>0</v>
      </c>
      <c r="B116" s="14" t="s">
        <v>1</v>
      </c>
      <c r="C116" s="58" t="s">
        <v>2</v>
      </c>
      <c r="D116" s="59" t="s">
        <v>30</v>
      </c>
      <c r="E116" s="58" t="s">
        <v>17</v>
      </c>
      <c r="F116" s="60" t="s">
        <v>3</v>
      </c>
      <c r="G116" s="61" t="s">
        <v>29</v>
      </c>
      <c r="H116" s="60" t="s">
        <v>28</v>
      </c>
      <c r="I116" s="62" t="s">
        <v>4</v>
      </c>
      <c r="J116" s="62" t="s">
        <v>25</v>
      </c>
      <c r="K116" s="63" t="s">
        <v>26</v>
      </c>
      <c r="L116" s="64" t="s">
        <v>27</v>
      </c>
      <c r="M116" s="44"/>
      <c r="N116" s="45" t="s">
        <v>13</v>
      </c>
      <c r="O116" s="46" t="s">
        <v>15</v>
      </c>
    </row>
    <row r="117" spans="1:15" ht="15">
      <c r="A117" s="34" t="s">
        <v>5</v>
      </c>
      <c r="B117" s="10" t="s">
        <v>6</v>
      </c>
      <c r="C117" s="73">
        <v>110</v>
      </c>
      <c r="D117" s="7"/>
      <c r="E117" s="51" t="s">
        <v>7</v>
      </c>
      <c r="F117" s="52">
        <v>0.4</v>
      </c>
      <c r="G117" s="7"/>
      <c r="H117" s="53">
        <f aca="true" t="shared" si="29" ref="H117:H124">F117*G117</f>
        <v>0</v>
      </c>
      <c r="I117" s="54">
        <v>26</v>
      </c>
      <c r="J117" s="7"/>
      <c r="K117" s="55">
        <f aca="true" t="shared" si="30" ref="K117:K122">I117*J117</f>
        <v>0</v>
      </c>
      <c r="L117" s="56">
        <f aca="true" t="shared" si="31" ref="L117:L124">D117+H117+K117</f>
        <v>0</v>
      </c>
      <c r="M117" s="114"/>
      <c r="N117" s="110">
        <f>SUM(L117:L124)</f>
        <v>0</v>
      </c>
      <c r="O117" s="112">
        <f>N117*1.21</f>
        <v>0</v>
      </c>
    </row>
    <row r="118" spans="1:15" ht="15">
      <c r="A118" s="34" t="s">
        <v>8</v>
      </c>
      <c r="B118" s="10" t="s">
        <v>9</v>
      </c>
      <c r="C118" s="39">
        <v>110</v>
      </c>
      <c r="D118" s="1"/>
      <c r="E118" s="2" t="s">
        <v>7</v>
      </c>
      <c r="F118" s="3">
        <v>0.3</v>
      </c>
      <c r="G118" s="1"/>
      <c r="H118" s="8">
        <f t="shared" si="29"/>
        <v>0</v>
      </c>
      <c r="I118" s="16">
        <v>26</v>
      </c>
      <c r="J118" s="1"/>
      <c r="K118" s="4">
        <f t="shared" si="30"/>
        <v>0</v>
      </c>
      <c r="L118" s="32">
        <f t="shared" si="31"/>
        <v>0</v>
      </c>
      <c r="M118" s="115"/>
      <c r="N118" s="110"/>
      <c r="O118" s="112"/>
    </row>
    <row r="119" spans="1:15" ht="15">
      <c r="A119" s="35" t="s">
        <v>10</v>
      </c>
      <c r="B119" s="11" t="s">
        <v>11</v>
      </c>
      <c r="C119" s="40">
        <v>110</v>
      </c>
      <c r="D119" s="1"/>
      <c r="E119" s="2" t="s">
        <v>7</v>
      </c>
      <c r="F119" s="5">
        <v>0.3</v>
      </c>
      <c r="G119" s="1"/>
      <c r="H119" s="8">
        <f t="shared" si="29"/>
        <v>0</v>
      </c>
      <c r="I119" s="16">
        <v>4</v>
      </c>
      <c r="J119" s="1"/>
      <c r="K119" s="4">
        <f t="shared" si="30"/>
        <v>0</v>
      </c>
      <c r="L119" s="32">
        <f t="shared" si="31"/>
        <v>0</v>
      </c>
      <c r="M119" s="115"/>
      <c r="N119" s="110"/>
      <c r="O119" s="112"/>
    </row>
    <row r="120" spans="1:15" ht="15">
      <c r="A120" s="9">
        <v>200102</v>
      </c>
      <c r="B120" s="22" t="s">
        <v>22</v>
      </c>
      <c r="C120" s="17">
        <v>120</v>
      </c>
      <c r="D120" s="1"/>
      <c r="E120" s="2" t="s">
        <v>7</v>
      </c>
      <c r="F120" s="5">
        <v>0.9</v>
      </c>
      <c r="G120" s="1"/>
      <c r="H120" s="8">
        <f t="shared" si="29"/>
        <v>0</v>
      </c>
      <c r="I120" s="16">
        <v>12</v>
      </c>
      <c r="J120" s="1"/>
      <c r="K120" s="4">
        <f t="shared" si="30"/>
        <v>0</v>
      </c>
      <c r="L120" s="32">
        <f t="shared" si="31"/>
        <v>0</v>
      </c>
      <c r="M120" s="115"/>
      <c r="N120" s="110"/>
      <c r="O120" s="112"/>
    </row>
    <row r="121" spans="1:15" ht="15">
      <c r="A121" s="23" t="s">
        <v>20</v>
      </c>
      <c r="B121" s="24" t="s">
        <v>23</v>
      </c>
      <c r="C121" s="17">
        <v>50</v>
      </c>
      <c r="D121" s="1"/>
      <c r="E121" s="2" t="s">
        <v>7</v>
      </c>
      <c r="F121" s="5">
        <v>0.1</v>
      </c>
      <c r="G121" s="1"/>
      <c r="H121" s="8">
        <f t="shared" si="29"/>
        <v>0</v>
      </c>
      <c r="I121" s="16">
        <v>26</v>
      </c>
      <c r="J121" s="1"/>
      <c r="K121" s="4">
        <f t="shared" si="30"/>
        <v>0</v>
      </c>
      <c r="L121" s="32">
        <f t="shared" si="31"/>
        <v>0</v>
      </c>
      <c r="M121" s="115"/>
      <c r="N121" s="110"/>
      <c r="O121" s="112"/>
    </row>
    <row r="122" spans="1:15" ht="15">
      <c r="A122" s="36" t="s">
        <v>21</v>
      </c>
      <c r="B122" s="26" t="s">
        <v>24</v>
      </c>
      <c r="C122" s="17">
        <v>120</v>
      </c>
      <c r="D122" s="1"/>
      <c r="E122" s="2" t="s">
        <v>7</v>
      </c>
      <c r="F122" s="5">
        <v>0.9</v>
      </c>
      <c r="G122" s="1"/>
      <c r="H122" s="8">
        <f t="shared" si="29"/>
        <v>0</v>
      </c>
      <c r="I122" s="16">
        <v>12</v>
      </c>
      <c r="J122" s="1"/>
      <c r="K122" s="4">
        <f t="shared" si="30"/>
        <v>0</v>
      </c>
      <c r="L122" s="32">
        <f t="shared" si="31"/>
        <v>0</v>
      </c>
      <c r="M122" s="115"/>
      <c r="N122" s="110"/>
      <c r="O122" s="112"/>
    </row>
    <row r="123" spans="1:15" ht="19.5" customHeight="1">
      <c r="A123" s="37" t="s">
        <v>12</v>
      </c>
      <c r="B123" s="19" t="s">
        <v>18</v>
      </c>
      <c r="C123" s="18">
        <v>110</v>
      </c>
      <c r="D123" s="1"/>
      <c r="E123" s="2" t="s">
        <v>7</v>
      </c>
      <c r="F123" s="3">
        <v>1</v>
      </c>
      <c r="G123" s="1"/>
      <c r="H123" s="8">
        <f t="shared" si="29"/>
        <v>0</v>
      </c>
      <c r="I123" s="16">
        <v>52</v>
      </c>
      <c r="J123" s="1"/>
      <c r="K123" s="4">
        <f>I123*J123</f>
        <v>0</v>
      </c>
      <c r="L123" s="32">
        <f t="shared" si="31"/>
        <v>0</v>
      </c>
      <c r="M123" s="115"/>
      <c r="N123" s="110"/>
      <c r="O123" s="112"/>
    </row>
    <row r="124" spans="1:15" ht="15.75" thickBot="1">
      <c r="A124" s="74" t="s">
        <v>12</v>
      </c>
      <c r="B124" s="75" t="s">
        <v>19</v>
      </c>
      <c r="C124" s="84">
        <v>8000</v>
      </c>
      <c r="D124" s="79"/>
      <c r="E124" s="78" t="s">
        <v>7</v>
      </c>
      <c r="F124" s="38">
        <v>10</v>
      </c>
      <c r="G124" s="79"/>
      <c r="H124" s="80">
        <f t="shared" si="29"/>
        <v>0</v>
      </c>
      <c r="I124" s="81">
        <v>2</v>
      </c>
      <c r="J124" s="79"/>
      <c r="K124" s="82">
        <f>I124*J124</f>
        <v>0</v>
      </c>
      <c r="L124" s="83">
        <f t="shared" si="31"/>
        <v>0</v>
      </c>
      <c r="M124" s="116"/>
      <c r="N124" s="111"/>
      <c r="O124" s="113"/>
    </row>
    <row r="125" spans="1:15" ht="6.75" customHeight="1" thickBot="1">
      <c r="A125" s="126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8"/>
    </row>
    <row r="126" spans="1:15" ht="15">
      <c r="A126" s="98" t="s">
        <v>68</v>
      </c>
      <c r="B126" s="130" t="s">
        <v>69</v>
      </c>
      <c r="C126" s="131"/>
      <c r="D126" s="131"/>
      <c r="E126" s="132"/>
      <c r="F126" s="106" t="s">
        <v>16</v>
      </c>
      <c r="G126" s="107"/>
      <c r="H126" s="120"/>
      <c r="I126" s="121"/>
      <c r="J126" s="121"/>
      <c r="K126" s="121"/>
      <c r="L126" s="121"/>
      <c r="M126" s="121"/>
      <c r="N126" s="121"/>
      <c r="O126" s="122"/>
    </row>
    <row r="127" spans="1:15" ht="4.5" customHeight="1">
      <c r="A127" s="99"/>
      <c r="B127" s="142"/>
      <c r="C127" s="143"/>
      <c r="D127" s="143"/>
      <c r="E127" s="144"/>
      <c r="F127" s="108"/>
      <c r="G127" s="109"/>
      <c r="H127" s="139"/>
      <c r="I127" s="140"/>
      <c r="J127" s="140"/>
      <c r="K127" s="140"/>
      <c r="L127" s="140"/>
      <c r="M127" s="140"/>
      <c r="N127" s="140"/>
      <c r="O127" s="141"/>
    </row>
    <row r="128" spans="1:15" ht="96">
      <c r="A128" s="33" t="s">
        <v>0</v>
      </c>
      <c r="B128" s="14" t="s">
        <v>1</v>
      </c>
      <c r="C128" s="58" t="s">
        <v>2</v>
      </c>
      <c r="D128" s="59" t="s">
        <v>30</v>
      </c>
      <c r="E128" s="58" t="s">
        <v>17</v>
      </c>
      <c r="F128" s="60" t="s">
        <v>3</v>
      </c>
      <c r="G128" s="61" t="s">
        <v>29</v>
      </c>
      <c r="H128" s="60" t="s">
        <v>28</v>
      </c>
      <c r="I128" s="62" t="s">
        <v>4</v>
      </c>
      <c r="J128" s="62" t="s">
        <v>25</v>
      </c>
      <c r="K128" s="63" t="s">
        <v>26</v>
      </c>
      <c r="L128" s="64" t="s">
        <v>27</v>
      </c>
      <c r="M128" s="44"/>
      <c r="N128" s="45" t="s">
        <v>13</v>
      </c>
      <c r="O128" s="46" t="s">
        <v>15</v>
      </c>
    </row>
    <row r="129" spans="1:15" ht="15">
      <c r="A129" s="34" t="s">
        <v>5</v>
      </c>
      <c r="B129" s="10" t="s">
        <v>70</v>
      </c>
      <c r="C129" s="50" t="s">
        <v>14</v>
      </c>
      <c r="D129" s="47">
        <v>0</v>
      </c>
      <c r="E129" s="51" t="s">
        <v>7</v>
      </c>
      <c r="F129" s="52">
        <v>0.4</v>
      </c>
      <c r="G129" s="7"/>
      <c r="H129" s="53">
        <f aca="true" t="shared" si="32" ref="H129:H136">F129*G129</f>
        <v>0</v>
      </c>
      <c r="I129" s="54">
        <v>26</v>
      </c>
      <c r="J129" s="7"/>
      <c r="K129" s="55">
        <f>I129*J129</f>
        <v>0</v>
      </c>
      <c r="L129" s="56">
        <f aca="true" t="shared" si="33" ref="L129:L136">D129+H129+K129</f>
        <v>0</v>
      </c>
      <c r="M129" s="114"/>
      <c r="N129" s="110">
        <f>SUM(L129:L136)</f>
        <v>0</v>
      </c>
      <c r="O129" s="112">
        <f>N129*1.21</f>
        <v>0</v>
      </c>
    </row>
    <row r="130" spans="1:15" ht="15">
      <c r="A130" s="34" t="s">
        <v>8</v>
      </c>
      <c r="B130" s="10" t="s">
        <v>71</v>
      </c>
      <c r="C130" s="57">
        <v>110</v>
      </c>
      <c r="D130" s="7"/>
      <c r="E130" s="2" t="s">
        <v>7</v>
      </c>
      <c r="F130" s="3">
        <v>0.3</v>
      </c>
      <c r="G130" s="7"/>
      <c r="H130" s="8">
        <f t="shared" si="32"/>
        <v>0</v>
      </c>
      <c r="I130" s="16">
        <v>26</v>
      </c>
      <c r="J130" s="7"/>
      <c r="K130" s="4">
        <f>I130*J130</f>
        <v>0</v>
      </c>
      <c r="L130" s="56">
        <f t="shared" si="33"/>
        <v>0</v>
      </c>
      <c r="M130" s="115"/>
      <c r="N130" s="110"/>
      <c r="O130" s="112"/>
    </row>
    <row r="131" spans="1:15" ht="15">
      <c r="A131" s="35" t="s">
        <v>10</v>
      </c>
      <c r="B131" s="11" t="s">
        <v>44</v>
      </c>
      <c r="C131" s="17">
        <v>110</v>
      </c>
      <c r="D131" s="7"/>
      <c r="E131" s="2" t="s">
        <v>7</v>
      </c>
      <c r="F131" s="5">
        <v>0.3</v>
      </c>
      <c r="G131" s="7"/>
      <c r="H131" s="8">
        <f t="shared" si="32"/>
        <v>0</v>
      </c>
      <c r="I131" s="16">
        <v>4</v>
      </c>
      <c r="J131" s="7"/>
      <c r="K131" s="4">
        <f>I131*J131</f>
        <v>0</v>
      </c>
      <c r="L131" s="56">
        <f t="shared" si="33"/>
        <v>0</v>
      </c>
      <c r="M131" s="115"/>
      <c r="N131" s="110"/>
      <c r="O131" s="112"/>
    </row>
    <row r="132" spans="1:15" ht="15">
      <c r="A132" s="9">
        <v>200102</v>
      </c>
      <c r="B132" s="22" t="s">
        <v>22</v>
      </c>
      <c r="C132" s="17">
        <v>120</v>
      </c>
      <c r="D132" s="7"/>
      <c r="E132" s="2" t="s">
        <v>7</v>
      </c>
      <c r="F132" s="5">
        <v>0.9</v>
      </c>
      <c r="G132" s="7"/>
      <c r="H132" s="8">
        <f t="shared" si="32"/>
        <v>0</v>
      </c>
      <c r="I132" s="16">
        <v>12</v>
      </c>
      <c r="J132" s="7"/>
      <c r="K132" s="4">
        <f aca="true" t="shared" si="34" ref="K132:K134">I132*J132</f>
        <v>0</v>
      </c>
      <c r="L132" s="56">
        <f t="shared" si="33"/>
        <v>0</v>
      </c>
      <c r="M132" s="115"/>
      <c r="N132" s="110"/>
      <c r="O132" s="112"/>
    </row>
    <row r="133" spans="1:15" ht="15">
      <c r="A133" s="23" t="s">
        <v>20</v>
      </c>
      <c r="B133" s="24" t="s">
        <v>23</v>
      </c>
      <c r="C133" s="17">
        <v>50</v>
      </c>
      <c r="D133" s="7"/>
      <c r="E133" s="2" t="s">
        <v>7</v>
      </c>
      <c r="F133" s="5">
        <v>0.1</v>
      </c>
      <c r="G133" s="7"/>
      <c r="H133" s="8">
        <f t="shared" si="32"/>
        <v>0</v>
      </c>
      <c r="I133" s="16">
        <v>26</v>
      </c>
      <c r="J133" s="7"/>
      <c r="K133" s="4">
        <f t="shared" si="34"/>
        <v>0</v>
      </c>
      <c r="L133" s="56">
        <f t="shared" si="33"/>
        <v>0</v>
      </c>
      <c r="M133" s="115"/>
      <c r="N133" s="110"/>
      <c r="O133" s="112"/>
    </row>
    <row r="134" spans="1:15" ht="15">
      <c r="A134" s="36" t="s">
        <v>21</v>
      </c>
      <c r="B134" s="26" t="s">
        <v>24</v>
      </c>
      <c r="C134" s="17">
        <v>120</v>
      </c>
      <c r="D134" s="7"/>
      <c r="E134" s="2" t="s">
        <v>7</v>
      </c>
      <c r="F134" s="5">
        <v>0.9</v>
      </c>
      <c r="G134" s="7"/>
      <c r="H134" s="8">
        <f t="shared" si="32"/>
        <v>0</v>
      </c>
      <c r="I134" s="16">
        <v>12</v>
      </c>
      <c r="J134" s="7"/>
      <c r="K134" s="4">
        <f t="shared" si="34"/>
        <v>0</v>
      </c>
      <c r="L134" s="56">
        <f t="shared" si="33"/>
        <v>0</v>
      </c>
      <c r="M134" s="115"/>
      <c r="N134" s="110"/>
      <c r="O134" s="112"/>
    </row>
    <row r="135" spans="1:15" ht="15">
      <c r="A135" s="37" t="s">
        <v>12</v>
      </c>
      <c r="B135" s="19" t="s">
        <v>41</v>
      </c>
      <c r="C135" s="18" t="s">
        <v>14</v>
      </c>
      <c r="D135" s="47">
        <v>0</v>
      </c>
      <c r="E135" s="2" t="s">
        <v>7</v>
      </c>
      <c r="F135" s="3">
        <v>1</v>
      </c>
      <c r="G135" s="7"/>
      <c r="H135" s="8">
        <f t="shared" si="32"/>
        <v>0</v>
      </c>
      <c r="I135" s="16">
        <v>52</v>
      </c>
      <c r="J135" s="7"/>
      <c r="K135" s="4">
        <f>I135*J135</f>
        <v>0</v>
      </c>
      <c r="L135" s="56">
        <f t="shared" si="33"/>
        <v>0</v>
      </c>
      <c r="M135" s="115"/>
      <c r="N135" s="110"/>
      <c r="O135" s="112"/>
    </row>
    <row r="136" spans="1:15" ht="15.75" thickBot="1">
      <c r="A136" s="74" t="s">
        <v>12</v>
      </c>
      <c r="B136" s="75" t="s">
        <v>72</v>
      </c>
      <c r="C136" s="84" t="s">
        <v>14</v>
      </c>
      <c r="D136" s="86">
        <v>0</v>
      </c>
      <c r="E136" s="78" t="s">
        <v>7</v>
      </c>
      <c r="F136" s="38">
        <v>10</v>
      </c>
      <c r="G136" s="85"/>
      <c r="H136" s="80">
        <f t="shared" si="32"/>
        <v>0</v>
      </c>
      <c r="I136" s="81">
        <v>2</v>
      </c>
      <c r="J136" s="85"/>
      <c r="K136" s="82">
        <f>I136*J136</f>
        <v>0</v>
      </c>
      <c r="L136" s="87">
        <f t="shared" si="33"/>
        <v>0</v>
      </c>
      <c r="M136" s="116"/>
      <c r="N136" s="111"/>
      <c r="O136" s="113"/>
    </row>
    <row r="137" spans="1:15" ht="6" customHeight="1" thickBo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8"/>
    </row>
    <row r="138" spans="1:15" ht="15">
      <c r="A138" s="98" t="s">
        <v>73</v>
      </c>
      <c r="B138" s="153" t="s">
        <v>120</v>
      </c>
      <c r="C138" s="154"/>
      <c r="D138" s="154"/>
      <c r="E138" s="155"/>
      <c r="F138" s="106" t="s">
        <v>16</v>
      </c>
      <c r="G138" s="107"/>
      <c r="H138" s="120"/>
      <c r="I138" s="121"/>
      <c r="J138" s="121"/>
      <c r="K138" s="121"/>
      <c r="L138" s="121"/>
      <c r="M138" s="121"/>
      <c r="N138" s="121"/>
      <c r="O138" s="122"/>
    </row>
    <row r="139" spans="1:15" ht="5.25" customHeight="1">
      <c r="A139" s="99"/>
      <c r="B139" s="156"/>
      <c r="C139" s="157"/>
      <c r="D139" s="157"/>
      <c r="E139" s="158"/>
      <c r="F139" s="108"/>
      <c r="G139" s="109"/>
      <c r="H139" s="139"/>
      <c r="I139" s="140"/>
      <c r="J139" s="140"/>
      <c r="K139" s="140"/>
      <c r="L139" s="140"/>
      <c r="M139" s="140"/>
      <c r="N139" s="140"/>
      <c r="O139" s="141"/>
    </row>
    <row r="140" spans="1:15" ht="96">
      <c r="A140" s="33" t="s">
        <v>0</v>
      </c>
      <c r="B140" s="14" t="s">
        <v>1</v>
      </c>
      <c r="C140" s="58" t="s">
        <v>2</v>
      </c>
      <c r="D140" s="59" t="s">
        <v>30</v>
      </c>
      <c r="E140" s="58" t="s">
        <v>17</v>
      </c>
      <c r="F140" s="60" t="s">
        <v>3</v>
      </c>
      <c r="G140" s="61" t="s">
        <v>29</v>
      </c>
      <c r="H140" s="60" t="s">
        <v>28</v>
      </c>
      <c r="I140" s="62" t="s">
        <v>4</v>
      </c>
      <c r="J140" s="62" t="s">
        <v>25</v>
      </c>
      <c r="K140" s="63" t="s">
        <v>26</v>
      </c>
      <c r="L140" s="64" t="s">
        <v>27</v>
      </c>
      <c r="M140" s="44"/>
      <c r="N140" s="45" t="s">
        <v>13</v>
      </c>
      <c r="O140" s="46" t="s">
        <v>15</v>
      </c>
    </row>
    <row r="141" spans="1:15" ht="15">
      <c r="A141" s="34" t="s">
        <v>5</v>
      </c>
      <c r="B141" s="10" t="s">
        <v>70</v>
      </c>
      <c r="C141" s="50" t="s">
        <v>14</v>
      </c>
      <c r="D141" s="47">
        <v>0</v>
      </c>
      <c r="E141" s="51" t="s">
        <v>7</v>
      </c>
      <c r="F141" s="52">
        <v>0.4</v>
      </c>
      <c r="G141" s="7"/>
      <c r="H141" s="53">
        <f aca="true" t="shared" si="35" ref="H141:H148">F141*G141</f>
        <v>0</v>
      </c>
      <c r="I141" s="54">
        <v>26</v>
      </c>
      <c r="J141" s="7"/>
      <c r="K141" s="55">
        <f>I141*J141</f>
        <v>0</v>
      </c>
      <c r="L141" s="56">
        <f aca="true" t="shared" si="36" ref="L141:L148">D141+H141+K141</f>
        <v>0</v>
      </c>
      <c r="M141" s="114"/>
      <c r="N141" s="110">
        <f>SUM(L141:L148)</f>
        <v>0</v>
      </c>
      <c r="O141" s="112">
        <f>N141*1.21</f>
        <v>0</v>
      </c>
    </row>
    <row r="142" spans="1:15" ht="15">
      <c r="A142" s="34" t="s">
        <v>8</v>
      </c>
      <c r="B142" s="10" t="s">
        <v>71</v>
      </c>
      <c r="C142" s="57">
        <v>110</v>
      </c>
      <c r="D142" s="7"/>
      <c r="E142" s="2" t="s">
        <v>7</v>
      </c>
      <c r="F142" s="3">
        <v>0.3</v>
      </c>
      <c r="G142" s="7"/>
      <c r="H142" s="8">
        <f t="shared" si="35"/>
        <v>0</v>
      </c>
      <c r="I142" s="16">
        <v>26</v>
      </c>
      <c r="J142" s="7"/>
      <c r="K142" s="4">
        <f>I142*J142</f>
        <v>0</v>
      </c>
      <c r="L142" s="56">
        <f t="shared" si="36"/>
        <v>0</v>
      </c>
      <c r="M142" s="115"/>
      <c r="N142" s="110"/>
      <c r="O142" s="112"/>
    </row>
    <row r="143" spans="1:15" ht="15">
      <c r="A143" s="35" t="s">
        <v>10</v>
      </c>
      <c r="B143" s="11" t="s">
        <v>44</v>
      </c>
      <c r="C143" s="17">
        <v>110</v>
      </c>
      <c r="D143" s="7"/>
      <c r="E143" s="2" t="s">
        <v>7</v>
      </c>
      <c r="F143" s="5">
        <v>0.3</v>
      </c>
      <c r="G143" s="7"/>
      <c r="H143" s="8">
        <f t="shared" si="35"/>
        <v>0</v>
      </c>
      <c r="I143" s="16">
        <v>4</v>
      </c>
      <c r="J143" s="7"/>
      <c r="K143" s="4">
        <f>I143*J143</f>
        <v>0</v>
      </c>
      <c r="L143" s="56">
        <f t="shared" si="36"/>
        <v>0</v>
      </c>
      <c r="M143" s="115"/>
      <c r="N143" s="110"/>
      <c r="O143" s="112"/>
    </row>
    <row r="144" spans="1:15" ht="15">
      <c r="A144" s="9">
        <v>200102</v>
      </c>
      <c r="B144" s="22" t="s">
        <v>22</v>
      </c>
      <c r="C144" s="17">
        <v>120</v>
      </c>
      <c r="D144" s="7"/>
      <c r="E144" s="2" t="s">
        <v>7</v>
      </c>
      <c r="F144" s="5">
        <v>0.9</v>
      </c>
      <c r="G144" s="7"/>
      <c r="H144" s="8">
        <f t="shared" si="35"/>
        <v>0</v>
      </c>
      <c r="I144" s="16">
        <v>12</v>
      </c>
      <c r="J144" s="7"/>
      <c r="K144" s="4">
        <f aca="true" t="shared" si="37" ref="K144:K146">I144*J144</f>
        <v>0</v>
      </c>
      <c r="L144" s="56">
        <f t="shared" si="36"/>
        <v>0</v>
      </c>
      <c r="M144" s="115"/>
      <c r="N144" s="110"/>
      <c r="O144" s="112"/>
    </row>
    <row r="145" spans="1:15" ht="15">
      <c r="A145" s="23" t="s">
        <v>20</v>
      </c>
      <c r="B145" s="24" t="s">
        <v>23</v>
      </c>
      <c r="C145" s="17">
        <v>50</v>
      </c>
      <c r="D145" s="7"/>
      <c r="E145" s="2" t="s">
        <v>7</v>
      </c>
      <c r="F145" s="5">
        <v>0.1</v>
      </c>
      <c r="G145" s="7"/>
      <c r="H145" s="8">
        <f t="shared" si="35"/>
        <v>0</v>
      </c>
      <c r="I145" s="16">
        <v>26</v>
      </c>
      <c r="J145" s="7"/>
      <c r="K145" s="4">
        <f t="shared" si="37"/>
        <v>0</v>
      </c>
      <c r="L145" s="56">
        <f t="shared" si="36"/>
        <v>0</v>
      </c>
      <c r="M145" s="115"/>
      <c r="N145" s="110"/>
      <c r="O145" s="112"/>
    </row>
    <row r="146" spans="1:15" ht="15">
      <c r="A146" s="36" t="s">
        <v>21</v>
      </c>
      <c r="B146" s="26" t="s">
        <v>24</v>
      </c>
      <c r="C146" s="17">
        <v>120</v>
      </c>
      <c r="D146" s="7"/>
      <c r="E146" s="2" t="s">
        <v>7</v>
      </c>
      <c r="F146" s="5">
        <v>0.9</v>
      </c>
      <c r="G146" s="7"/>
      <c r="H146" s="8">
        <f t="shared" si="35"/>
        <v>0</v>
      </c>
      <c r="I146" s="16">
        <v>12</v>
      </c>
      <c r="J146" s="7"/>
      <c r="K146" s="4">
        <f t="shared" si="37"/>
        <v>0</v>
      </c>
      <c r="L146" s="56">
        <f t="shared" si="36"/>
        <v>0</v>
      </c>
      <c r="M146" s="115"/>
      <c r="N146" s="110"/>
      <c r="O146" s="112"/>
    </row>
    <row r="147" spans="1:15" ht="15">
      <c r="A147" s="37" t="s">
        <v>12</v>
      </c>
      <c r="B147" s="19" t="s">
        <v>41</v>
      </c>
      <c r="C147" s="18" t="s">
        <v>14</v>
      </c>
      <c r="D147" s="47">
        <v>0</v>
      </c>
      <c r="E147" s="2" t="s">
        <v>7</v>
      </c>
      <c r="F147" s="3">
        <v>1</v>
      </c>
      <c r="G147" s="7"/>
      <c r="H147" s="8">
        <f t="shared" si="35"/>
        <v>0</v>
      </c>
      <c r="I147" s="16">
        <v>52</v>
      </c>
      <c r="J147" s="7"/>
      <c r="K147" s="4">
        <f>I147*J147</f>
        <v>0</v>
      </c>
      <c r="L147" s="56">
        <f t="shared" si="36"/>
        <v>0</v>
      </c>
      <c r="M147" s="115"/>
      <c r="N147" s="110"/>
      <c r="O147" s="112"/>
    </row>
    <row r="148" spans="1:15" ht="15.75" thickBot="1">
      <c r="A148" s="74" t="s">
        <v>12</v>
      </c>
      <c r="B148" s="75" t="s">
        <v>72</v>
      </c>
      <c r="C148" s="84" t="s">
        <v>14</v>
      </c>
      <c r="D148" s="86">
        <v>0</v>
      </c>
      <c r="E148" s="78" t="s">
        <v>7</v>
      </c>
      <c r="F148" s="38">
        <v>10</v>
      </c>
      <c r="G148" s="85"/>
      <c r="H148" s="80">
        <f t="shared" si="35"/>
        <v>0</v>
      </c>
      <c r="I148" s="81">
        <v>2</v>
      </c>
      <c r="J148" s="85"/>
      <c r="K148" s="82">
        <f>I148*J148</f>
        <v>0</v>
      </c>
      <c r="L148" s="87">
        <f t="shared" si="36"/>
        <v>0</v>
      </c>
      <c r="M148" s="116"/>
      <c r="N148" s="111"/>
      <c r="O148" s="113"/>
    </row>
    <row r="149" spans="1:15" ht="7.5" customHeight="1" thickBot="1">
      <c r="A149" s="126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8"/>
    </row>
    <row r="150" spans="1:15" ht="15">
      <c r="A150" s="98" t="s">
        <v>88</v>
      </c>
      <c r="B150" s="100" t="s">
        <v>89</v>
      </c>
      <c r="C150" s="101"/>
      <c r="D150" s="101"/>
      <c r="E150" s="102"/>
      <c r="F150" s="106" t="s">
        <v>16</v>
      </c>
      <c r="G150" s="107"/>
      <c r="H150" s="120"/>
      <c r="I150" s="121"/>
      <c r="J150" s="121"/>
      <c r="K150" s="121"/>
      <c r="L150" s="121"/>
      <c r="M150" s="121"/>
      <c r="N150" s="121"/>
      <c r="O150" s="122"/>
    </row>
    <row r="151" spans="1:15" ht="6" customHeight="1">
      <c r="A151" s="99"/>
      <c r="B151" s="103"/>
      <c r="C151" s="104"/>
      <c r="D151" s="104"/>
      <c r="E151" s="105"/>
      <c r="F151" s="108"/>
      <c r="G151" s="109"/>
      <c r="H151" s="139"/>
      <c r="I151" s="140"/>
      <c r="J151" s="140"/>
      <c r="K151" s="140"/>
      <c r="L151" s="140"/>
      <c r="M151" s="140"/>
      <c r="N151" s="140"/>
      <c r="O151" s="141"/>
    </row>
    <row r="152" spans="1:15" ht="96">
      <c r="A152" s="33" t="s">
        <v>0</v>
      </c>
      <c r="B152" s="14" t="s">
        <v>1</v>
      </c>
      <c r="C152" s="25" t="s">
        <v>2</v>
      </c>
      <c r="D152" s="27" t="s">
        <v>30</v>
      </c>
      <c r="E152" s="28" t="s">
        <v>17</v>
      </c>
      <c r="F152" s="29" t="s">
        <v>3</v>
      </c>
      <c r="G152" s="30" t="s">
        <v>29</v>
      </c>
      <c r="H152" s="29" t="s">
        <v>28</v>
      </c>
      <c r="I152" s="20" t="s">
        <v>4</v>
      </c>
      <c r="J152" s="20" t="s">
        <v>25</v>
      </c>
      <c r="K152" s="21" t="s">
        <v>26</v>
      </c>
      <c r="L152" s="31" t="s">
        <v>27</v>
      </c>
      <c r="M152" s="44"/>
      <c r="N152" s="45" t="s">
        <v>13</v>
      </c>
      <c r="O152" s="46" t="s">
        <v>15</v>
      </c>
    </row>
    <row r="153" spans="1:15" ht="15">
      <c r="A153" s="34" t="s">
        <v>5</v>
      </c>
      <c r="B153" s="10" t="s">
        <v>90</v>
      </c>
      <c r="C153" s="39" t="s">
        <v>14</v>
      </c>
      <c r="D153" s="15">
        <v>0</v>
      </c>
      <c r="E153" s="2" t="s">
        <v>7</v>
      </c>
      <c r="F153" s="3">
        <v>0.4</v>
      </c>
      <c r="G153" s="1"/>
      <c r="H153" s="8">
        <f aca="true" t="shared" si="38" ref="H153:H160">F153*G153</f>
        <v>0</v>
      </c>
      <c r="I153" s="16">
        <v>26</v>
      </c>
      <c r="J153" s="1"/>
      <c r="K153" s="4">
        <f aca="true" t="shared" si="39" ref="K153:K158">I153*J153</f>
        <v>0</v>
      </c>
      <c r="L153" s="32">
        <f aca="true" t="shared" si="40" ref="L153:L160">D153+H153+K153</f>
        <v>0</v>
      </c>
      <c r="M153" s="114"/>
      <c r="N153" s="110">
        <f>SUM(L153:L160)</f>
        <v>0</v>
      </c>
      <c r="O153" s="112">
        <f>N153*1.21</f>
        <v>0</v>
      </c>
    </row>
    <row r="154" spans="1:15" ht="15">
      <c r="A154" s="34" t="s">
        <v>8</v>
      </c>
      <c r="B154" s="10" t="s">
        <v>71</v>
      </c>
      <c r="C154" s="39" t="s">
        <v>14</v>
      </c>
      <c r="D154" s="15">
        <v>0</v>
      </c>
      <c r="E154" s="2" t="s">
        <v>7</v>
      </c>
      <c r="F154" s="3">
        <v>0.3</v>
      </c>
      <c r="G154" s="1"/>
      <c r="H154" s="8">
        <f t="shared" si="38"/>
        <v>0</v>
      </c>
      <c r="I154" s="16">
        <v>26</v>
      </c>
      <c r="J154" s="1"/>
      <c r="K154" s="4">
        <f t="shared" si="39"/>
        <v>0</v>
      </c>
      <c r="L154" s="32">
        <f t="shared" si="40"/>
        <v>0</v>
      </c>
      <c r="M154" s="115"/>
      <c r="N154" s="110"/>
      <c r="O154" s="112"/>
    </row>
    <row r="155" spans="1:15" ht="15">
      <c r="A155" s="35" t="s">
        <v>10</v>
      </c>
      <c r="B155" s="11" t="s">
        <v>91</v>
      </c>
      <c r="C155" s="40" t="s">
        <v>14</v>
      </c>
      <c r="D155" s="15">
        <v>0</v>
      </c>
      <c r="E155" s="2" t="s">
        <v>7</v>
      </c>
      <c r="F155" s="5">
        <v>0.3</v>
      </c>
      <c r="G155" s="1"/>
      <c r="H155" s="8">
        <f t="shared" si="38"/>
        <v>0</v>
      </c>
      <c r="I155" s="16">
        <v>4</v>
      </c>
      <c r="J155" s="1"/>
      <c r="K155" s="4">
        <f t="shared" si="39"/>
        <v>0</v>
      </c>
      <c r="L155" s="32">
        <f t="shared" si="40"/>
        <v>0</v>
      </c>
      <c r="M155" s="115"/>
      <c r="N155" s="110"/>
      <c r="O155" s="112"/>
    </row>
    <row r="156" spans="1:15" ht="15">
      <c r="A156" s="9">
        <v>200102</v>
      </c>
      <c r="B156" s="22" t="s">
        <v>92</v>
      </c>
      <c r="C156" s="17" t="s">
        <v>14</v>
      </c>
      <c r="D156" s="15">
        <v>0</v>
      </c>
      <c r="E156" s="2" t="s">
        <v>7</v>
      </c>
      <c r="F156" s="5">
        <v>0.9</v>
      </c>
      <c r="G156" s="1"/>
      <c r="H156" s="8">
        <f t="shared" si="38"/>
        <v>0</v>
      </c>
      <c r="I156" s="16">
        <v>12</v>
      </c>
      <c r="J156" s="1"/>
      <c r="K156" s="4">
        <f t="shared" si="39"/>
        <v>0</v>
      </c>
      <c r="L156" s="32">
        <f t="shared" si="40"/>
        <v>0</v>
      </c>
      <c r="M156" s="115"/>
      <c r="N156" s="110"/>
      <c r="O156" s="112"/>
    </row>
    <row r="157" spans="1:15" ht="15">
      <c r="A157" s="23" t="s">
        <v>20</v>
      </c>
      <c r="B157" s="24" t="s">
        <v>93</v>
      </c>
      <c r="C157" s="17" t="s">
        <v>14</v>
      </c>
      <c r="D157" s="15">
        <v>0</v>
      </c>
      <c r="E157" s="2" t="s">
        <v>7</v>
      </c>
      <c r="F157" s="5">
        <v>0.1</v>
      </c>
      <c r="G157" s="1"/>
      <c r="H157" s="8">
        <f t="shared" si="38"/>
        <v>0</v>
      </c>
      <c r="I157" s="16">
        <v>26</v>
      </c>
      <c r="J157" s="1"/>
      <c r="K157" s="4">
        <f t="shared" si="39"/>
        <v>0</v>
      </c>
      <c r="L157" s="32">
        <f t="shared" si="40"/>
        <v>0</v>
      </c>
      <c r="M157" s="115"/>
      <c r="N157" s="110"/>
      <c r="O157" s="112"/>
    </row>
    <row r="158" spans="1:15" ht="15">
      <c r="A158" s="36" t="s">
        <v>21</v>
      </c>
      <c r="B158" s="26" t="s">
        <v>94</v>
      </c>
      <c r="C158" s="17" t="s">
        <v>14</v>
      </c>
      <c r="D158" s="15">
        <v>0</v>
      </c>
      <c r="E158" s="2" t="s">
        <v>7</v>
      </c>
      <c r="F158" s="5">
        <v>0.9</v>
      </c>
      <c r="G158" s="1"/>
      <c r="H158" s="8">
        <f t="shared" si="38"/>
        <v>0</v>
      </c>
      <c r="I158" s="16">
        <v>12</v>
      </c>
      <c r="J158" s="1"/>
      <c r="K158" s="4">
        <f t="shared" si="39"/>
        <v>0</v>
      </c>
      <c r="L158" s="32">
        <f t="shared" si="40"/>
        <v>0</v>
      </c>
      <c r="M158" s="115"/>
      <c r="N158" s="110"/>
      <c r="O158" s="112"/>
    </row>
    <row r="159" spans="1:15" ht="15">
      <c r="A159" s="37" t="s">
        <v>12</v>
      </c>
      <c r="B159" s="19" t="s">
        <v>81</v>
      </c>
      <c r="C159" s="18" t="s">
        <v>14</v>
      </c>
      <c r="D159" s="15">
        <v>0</v>
      </c>
      <c r="E159" s="2" t="s">
        <v>7</v>
      </c>
      <c r="F159" s="3">
        <v>1</v>
      </c>
      <c r="G159" s="1"/>
      <c r="H159" s="8">
        <f t="shared" si="38"/>
        <v>0</v>
      </c>
      <c r="I159" s="16">
        <v>52</v>
      </c>
      <c r="J159" s="1"/>
      <c r="K159" s="4">
        <f>I159*J159</f>
        <v>0</v>
      </c>
      <c r="L159" s="32">
        <f t="shared" si="40"/>
        <v>0</v>
      </c>
      <c r="M159" s="115"/>
      <c r="N159" s="110"/>
      <c r="O159" s="112"/>
    </row>
    <row r="160" spans="1:15" ht="15.75" thickBot="1">
      <c r="A160" s="74" t="s">
        <v>12</v>
      </c>
      <c r="B160" s="75" t="s">
        <v>95</v>
      </c>
      <c r="C160" s="84" t="s">
        <v>14</v>
      </c>
      <c r="D160" s="77">
        <v>0</v>
      </c>
      <c r="E160" s="78" t="s">
        <v>7</v>
      </c>
      <c r="F160" s="38">
        <v>10</v>
      </c>
      <c r="G160" s="79"/>
      <c r="H160" s="80">
        <f t="shared" si="38"/>
        <v>0</v>
      </c>
      <c r="I160" s="81">
        <v>2</v>
      </c>
      <c r="J160" s="79"/>
      <c r="K160" s="82">
        <f>I160*J160</f>
        <v>0</v>
      </c>
      <c r="L160" s="83">
        <f t="shared" si="40"/>
        <v>0</v>
      </c>
      <c r="M160" s="116"/>
      <c r="N160" s="111"/>
      <c r="O160" s="113"/>
    </row>
    <row r="161" spans="1:15" ht="7.5" customHeight="1" thickBot="1">
      <c r="A161" s="126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8"/>
    </row>
    <row r="162" spans="1:15" ht="15">
      <c r="A162" s="98" t="s">
        <v>96</v>
      </c>
      <c r="B162" s="130" t="s">
        <v>97</v>
      </c>
      <c r="C162" s="131"/>
      <c r="D162" s="131"/>
      <c r="E162" s="132"/>
      <c r="F162" s="106" t="s">
        <v>16</v>
      </c>
      <c r="G162" s="107"/>
      <c r="H162" s="120"/>
      <c r="I162" s="121"/>
      <c r="J162" s="121"/>
      <c r="K162" s="121"/>
      <c r="L162" s="121"/>
      <c r="M162" s="121"/>
      <c r="N162" s="121"/>
      <c r="O162" s="122"/>
    </row>
    <row r="163" spans="1:15" ht="4.5" customHeight="1">
      <c r="A163" s="99"/>
      <c r="B163" s="142"/>
      <c r="C163" s="143"/>
      <c r="D163" s="143"/>
      <c r="E163" s="144"/>
      <c r="F163" s="108"/>
      <c r="G163" s="109"/>
      <c r="H163" s="139"/>
      <c r="I163" s="140"/>
      <c r="J163" s="140"/>
      <c r="K163" s="140"/>
      <c r="L163" s="140"/>
      <c r="M163" s="140"/>
      <c r="N163" s="140"/>
      <c r="O163" s="141"/>
    </row>
    <row r="164" spans="1:15" ht="96">
      <c r="A164" s="33" t="s">
        <v>0</v>
      </c>
      <c r="B164" s="14" t="s">
        <v>1</v>
      </c>
      <c r="C164" s="25" t="s">
        <v>2</v>
      </c>
      <c r="D164" s="27" t="s">
        <v>30</v>
      </c>
      <c r="E164" s="28" t="s">
        <v>17</v>
      </c>
      <c r="F164" s="29" t="s">
        <v>3</v>
      </c>
      <c r="G164" s="30" t="s">
        <v>29</v>
      </c>
      <c r="H164" s="29" t="s">
        <v>28</v>
      </c>
      <c r="I164" s="20" t="s">
        <v>4</v>
      </c>
      <c r="J164" s="20" t="s">
        <v>25</v>
      </c>
      <c r="K164" s="21" t="s">
        <v>26</v>
      </c>
      <c r="L164" s="31" t="s">
        <v>27</v>
      </c>
      <c r="M164" s="44"/>
      <c r="N164" s="45" t="s">
        <v>13</v>
      </c>
      <c r="O164" s="46" t="s">
        <v>15</v>
      </c>
    </row>
    <row r="165" spans="1:15" ht="15">
      <c r="A165" s="34" t="s">
        <v>5</v>
      </c>
      <c r="B165" s="10" t="s">
        <v>98</v>
      </c>
      <c r="C165" s="39" t="s">
        <v>14</v>
      </c>
      <c r="D165" s="15">
        <v>0</v>
      </c>
      <c r="E165" s="2" t="s">
        <v>7</v>
      </c>
      <c r="F165" s="3">
        <v>0.4</v>
      </c>
      <c r="G165" s="1"/>
      <c r="H165" s="8">
        <f aca="true" t="shared" si="41" ref="H165:H172">F165*G165</f>
        <v>0</v>
      </c>
      <c r="I165" s="16">
        <v>26</v>
      </c>
      <c r="J165" s="1"/>
      <c r="K165" s="4">
        <f aca="true" t="shared" si="42" ref="K165:K170">I165*J165</f>
        <v>0</v>
      </c>
      <c r="L165" s="32">
        <f aca="true" t="shared" si="43" ref="L165:L172">D165+H165+K165</f>
        <v>0</v>
      </c>
      <c r="M165" s="114"/>
      <c r="N165" s="110">
        <f>SUM(L165:L172)</f>
        <v>0</v>
      </c>
      <c r="O165" s="112">
        <f>N165*1.21</f>
        <v>0</v>
      </c>
    </row>
    <row r="166" spans="1:15" ht="15">
      <c r="A166" s="34" t="s">
        <v>8</v>
      </c>
      <c r="B166" s="10" t="s">
        <v>99</v>
      </c>
      <c r="C166" s="39" t="s">
        <v>14</v>
      </c>
      <c r="D166" s="15">
        <v>0</v>
      </c>
      <c r="E166" s="2" t="s">
        <v>7</v>
      </c>
      <c r="F166" s="3">
        <v>0.3</v>
      </c>
      <c r="G166" s="1"/>
      <c r="H166" s="8">
        <f t="shared" si="41"/>
        <v>0</v>
      </c>
      <c r="I166" s="16">
        <v>26</v>
      </c>
      <c r="J166" s="1"/>
      <c r="K166" s="4">
        <f t="shared" si="42"/>
        <v>0</v>
      </c>
      <c r="L166" s="32">
        <f t="shared" si="43"/>
        <v>0</v>
      </c>
      <c r="M166" s="115"/>
      <c r="N166" s="110"/>
      <c r="O166" s="112"/>
    </row>
    <row r="167" spans="1:15" ht="15">
      <c r="A167" s="35" t="s">
        <v>10</v>
      </c>
      <c r="B167" s="11" t="s">
        <v>11</v>
      </c>
      <c r="C167" s="40">
        <v>110</v>
      </c>
      <c r="D167" s="1"/>
      <c r="E167" s="2" t="s">
        <v>7</v>
      </c>
      <c r="F167" s="5">
        <v>0.3</v>
      </c>
      <c r="G167" s="1"/>
      <c r="H167" s="8">
        <f t="shared" si="41"/>
        <v>0</v>
      </c>
      <c r="I167" s="16">
        <v>4</v>
      </c>
      <c r="J167" s="1"/>
      <c r="K167" s="4">
        <f t="shared" si="42"/>
        <v>0</v>
      </c>
      <c r="L167" s="32">
        <f t="shared" si="43"/>
        <v>0</v>
      </c>
      <c r="M167" s="115"/>
      <c r="N167" s="110"/>
      <c r="O167" s="112"/>
    </row>
    <row r="168" spans="1:15" ht="15">
      <c r="A168" s="9">
        <v>200102</v>
      </c>
      <c r="B168" s="22" t="s">
        <v>100</v>
      </c>
      <c r="C168" s="17" t="s">
        <v>14</v>
      </c>
      <c r="D168" s="47">
        <v>0</v>
      </c>
      <c r="E168" s="2" t="s">
        <v>7</v>
      </c>
      <c r="F168" s="5">
        <v>0.9</v>
      </c>
      <c r="G168" s="1"/>
      <c r="H168" s="8">
        <f t="shared" si="41"/>
        <v>0</v>
      </c>
      <c r="I168" s="16">
        <v>12</v>
      </c>
      <c r="J168" s="1"/>
      <c r="K168" s="4">
        <f t="shared" si="42"/>
        <v>0</v>
      </c>
      <c r="L168" s="32">
        <f t="shared" si="43"/>
        <v>0</v>
      </c>
      <c r="M168" s="115"/>
      <c r="N168" s="110"/>
      <c r="O168" s="112"/>
    </row>
    <row r="169" spans="1:15" ht="15">
      <c r="A169" s="23" t="s">
        <v>20</v>
      </c>
      <c r="B169" s="24" t="s">
        <v>93</v>
      </c>
      <c r="C169" s="17">
        <v>50</v>
      </c>
      <c r="D169" s="7"/>
      <c r="E169" s="2" t="s">
        <v>7</v>
      </c>
      <c r="F169" s="5">
        <v>0.1</v>
      </c>
      <c r="G169" s="1"/>
      <c r="H169" s="8">
        <f t="shared" si="41"/>
        <v>0</v>
      </c>
      <c r="I169" s="16">
        <v>26</v>
      </c>
      <c r="J169" s="1"/>
      <c r="K169" s="4">
        <f t="shared" si="42"/>
        <v>0</v>
      </c>
      <c r="L169" s="32">
        <f t="shared" si="43"/>
        <v>0</v>
      </c>
      <c r="M169" s="115"/>
      <c r="N169" s="110"/>
      <c r="O169" s="112"/>
    </row>
    <row r="170" spans="1:15" ht="15">
      <c r="A170" s="36" t="s">
        <v>21</v>
      </c>
      <c r="B170" s="26" t="s">
        <v>80</v>
      </c>
      <c r="C170" s="17" t="s">
        <v>14</v>
      </c>
      <c r="D170" s="47">
        <v>0</v>
      </c>
      <c r="E170" s="2" t="s">
        <v>7</v>
      </c>
      <c r="F170" s="5">
        <v>0.9</v>
      </c>
      <c r="G170" s="1"/>
      <c r="H170" s="8">
        <f t="shared" si="41"/>
        <v>0</v>
      </c>
      <c r="I170" s="16">
        <v>12</v>
      </c>
      <c r="J170" s="1"/>
      <c r="K170" s="4">
        <f t="shared" si="42"/>
        <v>0</v>
      </c>
      <c r="L170" s="32">
        <f t="shared" si="43"/>
        <v>0</v>
      </c>
      <c r="M170" s="115"/>
      <c r="N170" s="110"/>
      <c r="O170" s="112"/>
    </row>
    <row r="171" spans="1:15" ht="18" customHeight="1">
      <c r="A171" s="37" t="s">
        <v>12</v>
      </c>
      <c r="B171" s="19" t="s">
        <v>101</v>
      </c>
      <c r="C171" s="18" t="s">
        <v>14</v>
      </c>
      <c r="D171" s="47">
        <v>0</v>
      </c>
      <c r="E171" s="2" t="s">
        <v>7</v>
      </c>
      <c r="F171" s="3">
        <v>1</v>
      </c>
      <c r="G171" s="1"/>
      <c r="H171" s="8">
        <f t="shared" si="41"/>
        <v>0</v>
      </c>
      <c r="I171" s="16">
        <v>52</v>
      </c>
      <c r="J171" s="1"/>
      <c r="K171" s="4">
        <f>I171*J171</f>
        <v>0</v>
      </c>
      <c r="L171" s="32">
        <f t="shared" si="43"/>
        <v>0</v>
      </c>
      <c r="M171" s="115"/>
      <c r="N171" s="110"/>
      <c r="O171" s="112"/>
    </row>
    <row r="172" spans="1:15" ht="18" customHeight="1" thickBot="1">
      <c r="A172" s="74" t="s">
        <v>12</v>
      </c>
      <c r="B172" s="75" t="s">
        <v>102</v>
      </c>
      <c r="C172" s="76" t="s">
        <v>14</v>
      </c>
      <c r="D172" s="86">
        <v>0</v>
      </c>
      <c r="E172" s="78" t="s">
        <v>7</v>
      </c>
      <c r="F172" s="38">
        <v>10</v>
      </c>
      <c r="G172" s="79"/>
      <c r="H172" s="80">
        <f t="shared" si="41"/>
        <v>0</v>
      </c>
      <c r="I172" s="81">
        <v>2</v>
      </c>
      <c r="J172" s="79"/>
      <c r="K172" s="82">
        <f>I172*J172</f>
        <v>0</v>
      </c>
      <c r="L172" s="83">
        <f t="shared" si="43"/>
        <v>0</v>
      </c>
      <c r="M172" s="116"/>
      <c r="N172" s="111"/>
      <c r="O172" s="113"/>
    </row>
    <row r="173" spans="1:15" ht="6" customHeight="1" thickBot="1">
      <c r="A173" s="126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8"/>
    </row>
    <row r="174" spans="1:15" ht="15">
      <c r="A174" s="98" t="s">
        <v>103</v>
      </c>
      <c r="B174" s="130" t="s">
        <v>104</v>
      </c>
      <c r="C174" s="131"/>
      <c r="D174" s="131"/>
      <c r="E174" s="132"/>
      <c r="F174" s="106" t="s">
        <v>16</v>
      </c>
      <c r="G174" s="107"/>
      <c r="H174" s="120"/>
      <c r="I174" s="121"/>
      <c r="J174" s="121"/>
      <c r="K174" s="121"/>
      <c r="L174" s="121"/>
      <c r="M174" s="121"/>
      <c r="N174" s="121"/>
      <c r="O174" s="122"/>
    </row>
    <row r="175" spans="1:15" ht="6.75" customHeight="1">
      <c r="A175" s="99"/>
      <c r="B175" s="142"/>
      <c r="C175" s="143"/>
      <c r="D175" s="143"/>
      <c r="E175" s="144"/>
      <c r="F175" s="108"/>
      <c r="G175" s="109"/>
      <c r="H175" s="139"/>
      <c r="I175" s="140"/>
      <c r="J175" s="140"/>
      <c r="K175" s="140"/>
      <c r="L175" s="140"/>
      <c r="M175" s="140"/>
      <c r="N175" s="140"/>
      <c r="O175" s="141"/>
    </row>
    <row r="176" spans="1:15" ht="96">
      <c r="A176" s="33" t="s">
        <v>0</v>
      </c>
      <c r="B176" s="14" t="s">
        <v>1</v>
      </c>
      <c r="C176" s="58" t="s">
        <v>2</v>
      </c>
      <c r="D176" s="59" t="s">
        <v>30</v>
      </c>
      <c r="E176" s="58" t="s">
        <v>17</v>
      </c>
      <c r="F176" s="60" t="s">
        <v>3</v>
      </c>
      <c r="G176" s="61" t="s">
        <v>29</v>
      </c>
      <c r="H176" s="60" t="s">
        <v>28</v>
      </c>
      <c r="I176" s="62" t="s">
        <v>4</v>
      </c>
      <c r="J176" s="62" t="s">
        <v>25</v>
      </c>
      <c r="K176" s="63" t="s">
        <v>26</v>
      </c>
      <c r="L176" s="64" t="s">
        <v>27</v>
      </c>
      <c r="M176" s="44"/>
      <c r="N176" s="45" t="s">
        <v>13</v>
      </c>
      <c r="O176" s="46" t="s">
        <v>15</v>
      </c>
    </row>
    <row r="177" spans="1:15" ht="15">
      <c r="A177" s="34" t="s">
        <v>5</v>
      </c>
      <c r="B177" s="10" t="s">
        <v>98</v>
      </c>
      <c r="C177" s="50" t="s">
        <v>14</v>
      </c>
      <c r="D177" s="47">
        <v>0</v>
      </c>
      <c r="E177" s="51" t="s">
        <v>7</v>
      </c>
      <c r="F177" s="52">
        <v>0.4</v>
      </c>
      <c r="G177" s="7"/>
      <c r="H177" s="53">
        <f aca="true" t="shared" si="44" ref="H177:H184">F177*G177</f>
        <v>0</v>
      </c>
      <c r="I177" s="54">
        <v>26</v>
      </c>
      <c r="J177" s="7"/>
      <c r="K177" s="55">
        <f>I177*J177</f>
        <v>0</v>
      </c>
      <c r="L177" s="56">
        <f aca="true" t="shared" si="45" ref="L177:L184">D177+H177+K177</f>
        <v>0</v>
      </c>
      <c r="M177" s="68"/>
      <c r="N177" s="165">
        <f>SUM(L177:L184)</f>
        <v>0</v>
      </c>
      <c r="O177" s="168">
        <f>N177*1.21</f>
        <v>0</v>
      </c>
    </row>
    <row r="178" spans="1:15" ht="15">
      <c r="A178" s="34" t="s">
        <v>8</v>
      </c>
      <c r="B178" s="10" t="s">
        <v>99</v>
      </c>
      <c r="C178" s="57" t="s">
        <v>14</v>
      </c>
      <c r="D178" s="47">
        <v>0</v>
      </c>
      <c r="E178" s="2" t="s">
        <v>7</v>
      </c>
      <c r="F178" s="3">
        <v>0.3</v>
      </c>
      <c r="G178" s="7"/>
      <c r="H178" s="8">
        <f t="shared" si="44"/>
        <v>0</v>
      </c>
      <c r="I178" s="16">
        <v>26</v>
      </c>
      <c r="J178" s="7"/>
      <c r="K178" s="4">
        <f>I178*J178</f>
        <v>0</v>
      </c>
      <c r="L178" s="32">
        <f t="shared" si="45"/>
        <v>0</v>
      </c>
      <c r="M178" s="69"/>
      <c r="N178" s="166"/>
      <c r="O178" s="169"/>
    </row>
    <row r="179" spans="1:15" ht="15">
      <c r="A179" s="35" t="s">
        <v>10</v>
      </c>
      <c r="B179" s="11" t="s">
        <v>11</v>
      </c>
      <c r="C179" s="17">
        <v>110</v>
      </c>
      <c r="D179" s="7"/>
      <c r="E179" s="2" t="s">
        <v>7</v>
      </c>
      <c r="F179" s="5">
        <v>0.3</v>
      </c>
      <c r="G179" s="7"/>
      <c r="H179" s="8">
        <f t="shared" si="44"/>
        <v>0</v>
      </c>
      <c r="I179" s="16">
        <v>4</v>
      </c>
      <c r="J179" s="7"/>
      <c r="K179" s="4">
        <f>I179*J179</f>
        <v>0</v>
      </c>
      <c r="L179" s="32">
        <f t="shared" si="45"/>
        <v>0</v>
      </c>
      <c r="M179" s="69"/>
      <c r="N179" s="166"/>
      <c r="O179" s="169"/>
    </row>
    <row r="180" spans="1:15" ht="15">
      <c r="A180" s="9">
        <v>200102</v>
      </c>
      <c r="B180" s="22" t="s">
        <v>100</v>
      </c>
      <c r="C180" s="17" t="s">
        <v>14</v>
      </c>
      <c r="D180" s="47">
        <v>0</v>
      </c>
      <c r="E180" s="2" t="s">
        <v>7</v>
      </c>
      <c r="F180" s="5">
        <v>0.9</v>
      </c>
      <c r="G180" s="7"/>
      <c r="H180" s="8">
        <f t="shared" si="44"/>
        <v>0</v>
      </c>
      <c r="I180" s="16">
        <v>12</v>
      </c>
      <c r="J180" s="7"/>
      <c r="K180" s="4">
        <f aca="true" t="shared" si="46" ref="K180:K182">I180*J180</f>
        <v>0</v>
      </c>
      <c r="L180" s="32">
        <f t="shared" si="45"/>
        <v>0</v>
      </c>
      <c r="M180" s="69"/>
      <c r="N180" s="166"/>
      <c r="O180" s="169"/>
    </row>
    <row r="181" spans="1:15" ht="15">
      <c r="A181" s="23" t="s">
        <v>20</v>
      </c>
      <c r="B181" s="24" t="s">
        <v>93</v>
      </c>
      <c r="C181" s="17" t="s">
        <v>14</v>
      </c>
      <c r="D181" s="47">
        <v>0</v>
      </c>
      <c r="E181" s="2" t="s">
        <v>7</v>
      </c>
      <c r="F181" s="5">
        <v>0.1</v>
      </c>
      <c r="G181" s="7"/>
      <c r="H181" s="8">
        <f t="shared" si="44"/>
        <v>0</v>
      </c>
      <c r="I181" s="16">
        <v>26</v>
      </c>
      <c r="J181" s="7"/>
      <c r="K181" s="4">
        <f t="shared" si="46"/>
        <v>0</v>
      </c>
      <c r="L181" s="32">
        <f t="shared" si="45"/>
        <v>0</v>
      </c>
      <c r="M181" s="69"/>
      <c r="N181" s="166"/>
      <c r="O181" s="169"/>
    </row>
    <row r="182" spans="1:15" ht="15">
      <c r="A182" s="36" t="s">
        <v>21</v>
      </c>
      <c r="B182" s="26" t="s">
        <v>80</v>
      </c>
      <c r="C182" s="17" t="s">
        <v>14</v>
      </c>
      <c r="D182" s="47">
        <v>0</v>
      </c>
      <c r="E182" s="2" t="s">
        <v>7</v>
      </c>
      <c r="F182" s="5">
        <v>0.9</v>
      </c>
      <c r="G182" s="7"/>
      <c r="H182" s="8">
        <f t="shared" si="44"/>
        <v>0</v>
      </c>
      <c r="I182" s="16">
        <v>12</v>
      </c>
      <c r="J182" s="7"/>
      <c r="K182" s="4">
        <f t="shared" si="46"/>
        <v>0</v>
      </c>
      <c r="L182" s="32">
        <f t="shared" si="45"/>
        <v>0</v>
      </c>
      <c r="M182" s="69"/>
      <c r="N182" s="166"/>
      <c r="O182" s="169"/>
    </row>
    <row r="183" spans="1:15" ht="18" customHeight="1">
      <c r="A183" s="37" t="s">
        <v>12</v>
      </c>
      <c r="B183" s="19" t="s">
        <v>105</v>
      </c>
      <c r="C183" s="18" t="s">
        <v>14</v>
      </c>
      <c r="D183" s="47">
        <v>0</v>
      </c>
      <c r="E183" s="2" t="s">
        <v>7</v>
      </c>
      <c r="F183" s="3">
        <v>1</v>
      </c>
      <c r="G183" s="7"/>
      <c r="H183" s="8">
        <f t="shared" si="44"/>
        <v>0</v>
      </c>
      <c r="I183" s="16">
        <v>52</v>
      </c>
      <c r="J183" s="7"/>
      <c r="K183" s="4">
        <f>I183*J183</f>
        <v>0</v>
      </c>
      <c r="L183" s="32">
        <f t="shared" si="45"/>
        <v>0</v>
      </c>
      <c r="M183" s="69"/>
      <c r="N183" s="166"/>
      <c r="O183" s="169"/>
    </row>
    <row r="184" spans="1:15" ht="15.75" thickBot="1">
      <c r="A184" s="74" t="s">
        <v>12</v>
      </c>
      <c r="B184" s="75" t="s">
        <v>106</v>
      </c>
      <c r="C184" s="84">
        <v>8000</v>
      </c>
      <c r="D184" s="85"/>
      <c r="E184" s="78" t="s">
        <v>7</v>
      </c>
      <c r="F184" s="38">
        <v>10</v>
      </c>
      <c r="G184" s="85"/>
      <c r="H184" s="80">
        <f t="shared" si="44"/>
        <v>0</v>
      </c>
      <c r="I184" s="81">
        <v>2</v>
      </c>
      <c r="J184" s="85"/>
      <c r="K184" s="82">
        <f>I184*J184</f>
        <v>0</v>
      </c>
      <c r="L184" s="83">
        <f t="shared" si="45"/>
        <v>0</v>
      </c>
      <c r="M184" s="90"/>
      <c r="N184" s="167"/>
      <c r="O184" s="170"/>
    </row>
    <row r="185" spans="1:15" ht="8.25" customHeight="1" thickBot="1">
      <c r="A185" s="126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8"/>
    </row>
    <row r="186" spans="1:15" ht="15.75" customHeight="1">
      <c r="A186" s="98" t="s">
        <v>74</v>
      </c>
      <c r="B186" s="130" t="s">
        <v>75</v>
      </c>
      <c r="C186" s="131"/>
      <c r="D186" s="131"/>
      <c r="E186" s="132"/>
      <c r="F186" s="106" t="s">
        <v>16</v>
      </c>
      <c r="G186" s="107"/>
      <c r="H186" s="159"/>
      <c r="I186" s="160"/>
      <c r="J186" s="160"/>
      <c r="K186" s="160"/>
      <c r="L186" s="160"/>
      <c r="M186" s="160"/>
      <c r="N186" s="160"/>
      <c r="O186" s="161"/>
    </row>
    <row r="187" spans="1:15" ht="6" customHeight="1">
      <c r="A187" s="99"/>
      <c r="B187" s="142"/>
      <c r="C187" s="143"/>
      <c r="D187" s="143"/>
      <c r="E187" s="144"/>
      <c r="F187" s="108"/>
      <c r="G187" s="109"/>
      <c r="H187" s="162"/>
      <c r="I187" s="163"/>
      <c r="J187" s="163"/>
      <c r="K187" s="163"/>
      <c r="L187" s="163"/>
      <c r="M187" s="163"/>
      <c r="N187" s="163"/>
      <c r="O187" s="164"/>
    </row>
    <row r="188" spans="1:15" ht="96">
      <c r="A188" s="33" t="s">
        <v>0</v>
      </c>
      <c r="B188" s="14" t="s">
        <v>1</v>
      </c>
      <c r="C188" s="58" t="s">
        <v>2</v>
      </c>
      <c r="D188" s="59" t="s">
        <v>30</v>
      </c>
      <c r="E188" s="58" t="s">
        <v>17</v>
      </c>
      <c r="F188" s="60" t="s">
        <v>3</v>
      </c>
      <c r="G188" s="61" t="s">
        <v>29</v>
      </c>
      <c r="H188" s="60" t="s">
        <v>28</v>
      </c>
      <c r="I188" s="62" t="s">
        <v>4</v>
      </c>
      <c r="J188" s="62" t="s">
        <v>25</v>
      </c>
      <c r="K188" s="63" t="s">
        <v>26</v>
      </c>
      <c r="L188" s="64" t="s">
        <v>27</v>
      </c>
      <c r="M188" s="44"/>
      <c r="N188" s="45" t="s">
        <v>13</v>
      </c>
      <c r="O188" s="46" t="s">
        <v>15</v>
      </c>
    </row>
    <row r="189" spans="1:15" ht="15">
      <c r="A189" s="34" t="s">
        <v>5</v>
      </c>
      <c r="B189" s="10" t="s">
        <v>49</v>
      </c>
      <c r="C189" s="50" t="s">
        <v>14</v>
      </c>
      <c r="D189" s="47">
        <v>0</v>
      </c>
      <c r="E189" s="51" t="s">
        <v>7</v>
      </c>
      <c r="F189" s="52">
        <v>0.4</v>
      </c>
      <c r="G189" s="7"/>
      <c r="H189" s="53">
        <f aca="true" t="shared" si="47" ref="H189:H196">F189*G189</f>
        <v>0</v>
      </c>
      <c r="I189" s="54">
        <v>26</v>
      </c>
      <c r="J189" s="7"/>
      <c r="K189" s="55">
        <f>I189*J189</f>
        <v>0</v>
      </c>
      <c r="L189" s="56">
        <f aca="true" t="shared" si="48" ref="L189:L196">D189+H189+K189</f>
        <v>0</v>
      </c>
      <c r="M189" s="114"/>
      <c r="N189" s="110">
        <f>SUM(L189:L196)</f>
        <v>0</v>
      </c>
      <c r="O189" s="112">
        <f>N189*1.21</f>
        <v>0</v>
      </c>
    </row>
    <row r="190" spans="1:15" ht="15">
      <c r="A190" s="34" t="s">
        <v>8</v>
      </c>
      <c r="B190" s="10" t="s">
        <v>76</v>
      </c>
      <c r="C190" s="57" t="s">
        <v>14</v>
      </c>
      <c r="D190" s="47">
        <v>0</v>
      </c>
      <c r="E190" s="2" t="s">
        <v>7</v>
      </c>
      <c r="F190" s="3">
        <v>0.3</v>
      </c>
      <c r="G190" s="7"/>
      <c r="H190" s="8">
        <f t="shared" si="47"/>
        <v>0</v>
      </c>
      <c r="I190" s="16">
        <v>26</v>
      </c>
      <c r="J190" s="7"/>
      <c r="K190" s="4">
        <f>I190*J190</f>
        <v>0</v>
      </c>
      <c r="L190" s="56">
        <f t="shared" si="48"/>
        <v>0</v>
      </c>
      <c r="M190" s="115"/>
      <c r="N190" s="110"/>
      <c r="O190" s="112"/>
    </row>
    <row r="191" spans="1:15" ht="15">
      <c r="A191" s="35" t="s">
        <v>10</v>
      </c>
      <c r="B191" s="11" t="s">
        <v>77</v>
      </c>
      <c r="C191" s="17" t="s">
        <v>14</v>
      </c>
      <c r="D191" s="47">
        <v>0</v>
      </c>
      <c r="E191" s="2" t="s">
        <v>7</v>
      </c>
      <c r="F191" s="5">
        <v>0.3</v>
      </c>
      <c r="G191" s="7"/>
      <c r="H191" s="8">
        <f t="shared" si="47"/>
        <v>0</v>
      </c>
      <c r="I191" s="16">
        <v>4</v>
      </c>
      <c r="J191" s="7"/>
      <c r="K191" s="4">
        <f>I191*J191</f>
        <v>0</v>
      </c>
      <c r="L191" s="56">
        <f t="shared" si="48"/>
        <v>0</v>
      </c>
      <c r="M191" s="115"/>
      <c r="N191" s="110"/>
      <c r="O191" s="112"/>
    </row>
    <row r="192" spans="1:15" ht="15">
      <c r="A192" s="9">
        <v>200102</v>
      </c>
      <c r="B192" s="22" t="s">
        <v>78</v>
      </c>
      <c r="C192" s="17" t="s">
        <v>14</v>
      </c>
      <c r="D192" s="47">
        <v>0</v>
      </c>
      <c r="E192" s="2" t="s">
        <v>7</v>
      </c>
      <c r="F192" s="5">
        <v>0.9</v>
      </c>
      <c r="G192" s="7"/>
      <c r="H192" s="8">
        <f t="shared" si="47"/>
        <v>0</v>
      </c>
      <c r="I192" s="16">
        <v>12</v>
      </c>
      <c r="J192" s="7"/>
      <c r="K192" s="4">
        <f aca="true" t="shared" si="49" ref="K192:K194">I192*J192</f>
        <v>0</v>
      </c>
      <c r="L192" s="56">
        <f t="shared" si="48"/>
        <v>0</v>
      </c>
      <c r="M192" s="115"/>
      <c r="N192" s="110"/>
      <c r="O192" s="112"/>
    </row>
    <row r="193" spans="1:15" ht="15">
      <c r="A193" s="23" t="s">
        <v>20</v>
      </c>
      <c r="B193" s="24" t="s">
        <v>79</v>
      </c>
      <c r="C193" s="17" t="s">
        <v>14</v>
      </c>
      <c r="D193" s="47">
        <v>0</v>
      </c>
      <c r="E193" s="2" t="s">
        <v>7</v>
      </c>
      <c r="F193" s="5">
        <v>0.1</v>
      </c>
      <c r="G193" s="7"/>
      <c r="H193" s="8">
        <f t="shared" si="47"/>
        <v>0</v>
      </c>
      <c r="I193" s="16">
        <v>26</v>
      </c>
      <c r="J193" s="7"/>
      <c r="K193" s="4">
        <f t="shared" si="49"/>
        <v>0</v>
      </c>
      <c r="L193" s="56">
        <f t="shared" si="48"/>
        <v>0</v>
      </c>
      <c r="M193" s="115"/>
      <c r="N193" s="110"/>
      <c r="O193" s="112"/>
    </row>
    <row r="194" spans="1:15" ht="15">
      <c r="A194" s="36" t="s">
        <v>21</v>
      </c>
      <c r="B194" s="26" t="s">
        <v>80</v>
      </c>
      <c r="C194" s="17" t="s">
        <v>14</v>
      </c>
      <c r="D194" s="47">
        <v>0</v>
      </c>
      <c r="E194" s="2" t="s">
        <v>7</v>
      </c>
      <c r="F194" s="5">
        <v>0.9</v>
      </c>
      <c r="G194" s="7"/>
      <c r="H194" s="8">
        <f t="shared" si="47"/>
        <v>0</v>
      </c>
      <c r="I194" s="16">
        <v>12</v>
      </c>
      <c r="J194" s="7"/>
      <c r="K194" s="4">
        <f t="shared" si="49"/>
        <v>0</v>
      </c>
      <c r="L194" s="56">
        <f t="shared" si="48"/>
        <v>0</v>
      </c>
      <c r="M194" s="115"/>
      <c r="N194" s="110"/>
      <c r="O194" s="112"/>
    </row>
    <row r="195" spans="1:15" ht="15">
      <c r="A195" s="37" t="s">
        <v>12</v>
      </c>
      <c r="B195" s="19" t="s">
        <v>81</v>
      </c>
      <c r="C195" s="18" t="s">
        <v>14</v>
      </c>
      <c r="D195" s="47">
        <v>0</v>
      </c>
      <c r="E195" s="2" t="s">
        <v>7</v>
      </c>
      <c r="F195" s="3">
        <v>1</v>
      </c>
      <c r="G195" s="7"/>
      <c r="H195" s="8">
        <f t="shared" si="47"/>
        <v>0</v>
      </c>
      <c r="I195" s="16">
        <v>52</v>
      </c>
      <c r="J195" s="7"/>
      <c r="K195" s="4">
        <f>I195*J195</f>
        <v>0</v>
      </c>
      <c r="L195" s="56">
        <f t="shared" si="48"/>
        <v>0</v>
      </c>
      <c r="M195" s="115"/>
      <c r="N195" s="110"/>
      <c r="O195" s="112"/>
    </row>
    <row r="196" spans="1:15" ht="15.75" thickBot="1">
      <c r="A196" s="74" t="s">
        <v>12</v>
      </c>
      <c r="B196" s="75" t="s">
        <v>82</v>
      </c>
      <c r="C196" s="84" t="s">
        <v>14</v>
      </c>
      <c r="D196" s="86">
        <v>0</v>
      </c>
      <c r="E196" s="78" t="s">
        <v>7</v>
      </c>
      <c r="F196" s="38">
        <v>0</v>
      </c>
      <c r="G196" s="91">
        <v>0</v>
      </c>
      <c r="H196" s="80">
        <f t="shared" si="47"/>
        <v>0</v>
      </c>
      <c r="I196" s="81">
        <v>0</v>
      </c>
      <c r="J196" s="82">
        <v>0</v>
      </c>
      <c r="K196" s="82">
        <f>I196*J196</f>
        <v>0</v>
      </c>
      <c r="L196" s="87">
        <f t="shared" si="48"/>
        <v>0</v>
      </c>
      <c r="M196" s="116"/>
      <c r="N196" s="111"/>
      <c r="O196" s="113"/>
    </row>
    <row r="197" spans="1:15" ht="6.75" customHeight="1" thickBot="1">
      <c r="A197" s="126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8"/>
    </row>
    <row r="198" spans="1:15" ht="15">
      <c r="A198" s="98" t="s">
        <v>107</v>
      </c>
      <c r="B198" s="130" t="s">
        <v>108</v>
      </c>
      <c r="C198" s="131"/>
      <c r="D198" s="131"/>
      <c r="E198" s="132"/>
      <c r="F198" s="106" t="s">
        <v>16</v>
      </c>
      <c r="G198" s="107"/>
      <c r="H198" s="120"/>
      <c r="I198" s="121"/>
      <c r="J198" s="121"/>
      <c r="K198" s="121"/>
      <c r="L198" s="121"/>
      <c r="M198" s="121"/>
      <c r="N198" s="121"/>
      <c r="O198" s="122"/>
    </row>
    <row r="199" spans="1:15" ht="4.5" customHeight="1">
      <c r="A199" s="99"/>
      <c r="B199" s="142"/>
      <c r="C199" s="143"/>
      <c r="D199" s="143"/>
      <c r="E199" s="144"/>
      <c r="F199" s="108"/>
      <c r="G199" s="109"/>
      <c r="H199" s="139"/>
      <c r="I199" s="140"/>
      <c r="J199" s="140"/>
      <c r="K199" s="140"/>
      <c r="L199" s="140"/>
      <c r="M199" s="140"/>
      <c r="N199" s="140"/>
      <c r="O199" s="141"/>
    </row>
    <row r="200" spans="1:15" ht="96">
      <c r="A200" s="33" t="s">
        <v>0</v>
      </c>
      <c r="B200" s="14" t="s">
        <v>1</v>
      </c>
      <c r="C200" s="58" t="s">
        <v>2</v>
      </c>
      <c r="D200" s="59" t="s">
        <v>30</v>
      </c>
      <c r="E200" s="58" t="s">
        <v>17</v>
      </c>
      <c r="F200" s="60" t="s">
        <v>3</v>
      </c>
      <c r="G200" s="61" t="s">
        <v>29</v>
      </c>
      <c r="H200" s="60" t="s">
        <v>28</v>
      </c>
      <c r="I200" s="62" t="s">
        <v>4</v>
      </c>
      <c r="J200" s="62" t="s">
        <v>25</v>
      </c>
      <c r="K200" s="63" t="s">
        <v>26</v>
      </c>
      <c r="L200" s="64" t="s">
        <v>27</v>
      </c>
      <c r="M200" s="44"/>
      <c r="N200" s="45" t="s">
        <v>13</v>
      </c>
      <c r="O200" s="46" t="s">
        <v>15</v>
      </c>
    </row>
    <row r="201" spans="1:15" ht="15">
      <c r="A201" s="34" t="s">
        <v>5</v>
      </c>
      <c r="B201" s="10" t="s">
        <v>6</v>
      </c>
      <c r="C201" s="50">
        <v>110</v>
      </c>
      <c r="D201" s="7"/>
      <c r="E201" s="51" t="s">
        <v>7</v>
      </c>
      <c r="F201" s="52">
        <v>0.4</v>
      </c>
      <c r="G201" s="7"/>
      <c r="H201" s="53">
        <f aca="true" t="shared" si="50" ref="H201:H208">F201*G201</f>
        <v>0</v>
      </c>
      <c r="I201" s="54">
        <v>26</v>
      </c>
      <c r="J201" s="7"/>
      <c r="K201" s="55">
        <f>I201*J201</f>
        <v>0</v>
      </c>
      <c r="L201" s="56">
        <f aca="true" t="shared" si="51" ref="L201:L208">D201+H201+K201</f>
        <v>0</v>
      </c>
      <c r="M201" s="114"/>
      <c r="N201" s="110">
        <f>SUM(L201:L208)</f>
        <v>0</v>
      </c>
      <c r="O201" s="112">
        <f>N201*1.21</f>
        <v>0</v>
      </c>
    </row>
    <row r="202" spans="1:15" ht="15">
      <c r="A202" s="34" t="s">
        <v>8</v>
      </c>
      <c r="B202" s="10" t="s">
        <v>9</v>
      </c>
      <c r="C202" s="57">
        <v>110</v>
      </c>
      <c r="D202" s="7"/>
      <c r="E202" s="2" t="s">
        <v>7</v>
      </c>
      <c r="F202" s="3">
        <v>0.3</v>
      </c>
      <c r="G202" s="7"/>
      <c r="H202" s="8">
        <f t="shared" si="50"/>
        <v>0</v>
      </c>
      <c r="I202" s="16">
        <v>26</v>
      </c>
      <c r="J202" s="7"/>
      <c r="K202" s="4">
        <f>I202*J202</f>
        <v>0</v>
      </c>
      <c r="L202" s="56">
        <f t="shared" si="51"/>
        <v>0</v>
      </c>
      <c r="M202" s="115"/>
      <c r="N202" s="110"/>
      <c r="O202" s="112"/>
    </row>
    <row r="203" spans="1:15" ht="15">
      <c r="A203" s="35" t="s">
        <v>10</v>
      </c>
      <c r="B203" s="11" t="s">
        <v>44</v>
      </c>
      <c r="C203" s="17" t="s">
        <v>14</v>
      </c>
      <c r="D203" s="47">
        <v>0</v>
      </c>
      <c r="E203" s="2" t="s">
        <v>7</v>
      </c>
      <c r="F203" s="5">
        <v>0.3</v>
      </c>
      <c r="G203" s="7"/>
      <c r="H203" s="8">
        <f t="shared" si="50"/>
        <v>0</v>
      </c>
      <c r="I203" s="16">
        <v>4</v>
      </c>
      <c r="J203" s="7"/>
      <c r="K203" s="4">
        <f>I203*J203</f>
        <v>0</v>
      </c>
      <c r="L203" s="56">
        <f t="shared" si="51"/>
        <v>0</v>
      </c>
      <c r="M203" s="115"/>
      <c r="N203" s="110"/>
      <c r="O203" s="112"/>
    </row>
    <row r="204" spans="1:15" ht="15">
      <c r="A204" s="9">
        <v>200102</v>
      </c>
      <c r="B204" s="22" t="s">
        <v>22</v>
      </c>
      <c r="C204" s="17">
        <v>120</v>
      </c>
      <c r="D204" s="7"/>
      <c r="E204" s="2" t="s">
        <v>7</v>
      </c>
      <c r="F204" s="5">
        <v>0.9</v>
      </c>
      <c r="G204" s="7"/>
      <c r="H204" s="8">
        <f t="shared" si="50"/>
        <v>0</v>
      </c>
      <c r="I204" s="16">
        <v>12</v>
      </c>
      <c r="J204" s="7"/>
      <c r="K204" s="4">
        <f aca="true" t="shared" si="52" ref="K204:K206">I204*J204</f>
        <v>0</v>
      </c>
      <c r="L204" s="56">
        <f t="shared" si="51"/>
        <v>0</v>
      </c>
      <c r="M204" s="115"/>
      <c r="N204" s="110"/>
      <c r="O204" s="112"/>
    </row>
    <row r="205" spans="1:15" ht="15">
      <c r="A205" s="23" t="s">
        <v>20</v>
      </c>
      <c r="B205" s="24" t="s">
        <v>23</v>
      </c>
      <c r="C205" s="17">
        <v>50</v>
      </c>
      <c r="D205" s="7"/>
      <c r="E205" s="2" t="s">
        <v>7</v>
      </c>
      <c r="F205" s="5">
        <v>0.1</v>
      </c>
      <c r="G205" s="7"/>
      <c r="H205" s="8">
        <f t="shared" si="50"/>
        <v>0</v>
      </c>
      <c r="I205" s="16">
        <v>26</v>
      </c>
      <c r="J205" s="7"/>
      <c r="K205" s="4">
        <f t="shared" si="52"/>
        <v>0</v>
      </c>
      <c r="L205" s="56">
        <f t="shared" si="51"/>
        <v>0</v>
      </c>
      <c r="M205" s="115"/>
      <c r="N205" s="110"/>
      <c r="O205" s="112"/>
    </row>
    <row r="206" spans="1:15" ht="15">
      <c r="A206" s="36" t="s">
        <v>21</v>
      </c>
      <c r="B206" s="26" t="s">
        <v>24</v>
      </c>
      <c r="C206" s="17">
        <v>120</v>
      </c>
      <c r="D206" s="7"/>
      <c r="E206" s="2" t="s">
        <v>7</v>
      </c>
      <c r="F206" s="5">
        <v>0.9</v>
      </c>
      <c r="G206" s="7"/>
      <c r="H206" s="8">
        <f t="shared" si="50"/>
        <v>0</v>
      </c>
      <c r="I206" s="16">
        <v>12</v>
      </c>
      <c r="J206" s="7"/>
      <c r="K206" s="4">
        <f t="shared" si="52"/>
        <v>0</v>
      </c>
      <c r="L206" s="56">
        <f t="shared" si="51"/>
        <v>0</v>
      </c>
      <c r="M206" s="115"/>
      <c r="N206" s="110"/>
      <c r="O206" s="112"/>
    </row>
    <row r="207" spans="1:15" ht="27.75" customHeight="1">
      <c r="A207" s="37" t="s">
        <v>12</v>
      </c>
      <c r="B207" s="70" t="s">
        <v>129</v>
      </c>
      <c r="C207" s="18" t="s">
        <v>14</v>
      </c>
      <c r="D207" s="47">
        <v>0</v>
      </c>
      <c r="E207" s="2" t="s">
        <v>7</v>
      </c>
      <c r="F207" s="3">
        <v>1</v>
      </c>
      <c r="G207" s="7"/>
      <c r="H207" s="8">
        <f t="shared" si="50"/>
        <v>0</v>
      </c>
      <c r="I207" s="16">
        <v>52</v>
      </c>
      <c r="J207" s="7"/>
      <c r="K207" s="4">
        <f>I207*J207</f>
        <v>0</v>
      </c>
      <c r="L207" s="56">
        <f t="shared" si="51"/>
        <v>0</v>
      </c>
      <c r="M207" s="115"/>
      <c r="N207" s="110"/>
      <c r="O207" s="112"/>
    </row>
    <row r="208" spans="1:15" ht="15.75" thickBot="1">
      <c r="A208" s="74" t="s">
        <v>12</v>
      </c>
      <c r="B208" s="75" t="s">
        <v>109</v>
      </c>
      <c r="C208" s="84" t="s">
        <v>14</v>
      </c>
      <c r="D208" s="86">
        <v>0</v>
      </c>
      <c r="E208" s="78" t="s">
        <v>7</v>
      </c>
      <c r="F208" s="38">
        <v>10</v>
      </c>
      <c r="G208" s="85"/>
      <c r="H208" s="80">
        <f t="shared" si="50"/>
        <v>0</v>
      </c>
      <c r="I208" s="81">
        <v>2</v>
      </c>
      <c r="J208" s="85"/>
      <c r="K208" s="82">
        <f>I208*J208</f>
        <v>0</v>
      </c>
      <c r="L208" s="87">
        <f t="shared" si="51"/>
        <v>0</v>
      </c>
      <c r="M208" s="116"/>
      <c r="N208" s="111"/>
      <c r="O208" s="113"/>
    </row>
    <row r="209" spans="1:15" ht="7.5" customHeight="1" thickBot="1">
      <c r="A209" s="126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8"/>
    </row>
    <row r="210" spans="1:15" ht="15" customHeight="1">
      <c r="A210" s="98" t="s">
        <v>110</v>
      </c>
      <c r="B210" s="130" t="s">
        <v>111</v>
      </c>
      <c r="C210" s="131"/>
      <c r="D210" s="131"/>
      <c r="E210" s="132"/>
      <c r="F210" s="106" t="s">
        <v>16</v>
      </c>
      <c r="G210" s="107"/>
      <c r="H210" s="120"/>
      <c r="I210" s="121"/>
      <c r="J210" s="121"/>
      <c r="K210" s="121"/>
      <c r="L210" s="121"/>
      <c r="M210" s="121"/>
      <c r="N210" s="121"/>
      <c r="O210" s="122"/>
    </row>
    <row r="211" spans="1:15" ht="5.25" customHeight="1">
      <c r="A211" s="99"/>
      <c r="B211" s="142"/>
      <c r="C211" s="143"/>
      <c r="D211" s="143"/>
      <c r="E211" s="144"/>
      <c r="F211" s="108"/>
      <c r="G211" s="109"/>
      <c r="H211" s="139"/>
      <c r="I211" s="140"/>
      <c r="J211" s="140"/>
      <c r="K211" s="140"/>
      <c r="L211" s="140"/>
      <c r="M211" s="140"/>
      <c r="N211" s="140"/>
      <c r="O211" s="141"/>
    </row>
    <row r="212" spans="1:15" ht="96">
      <c r="A212" s="33" t="s">
        <v>0</v>
      </c>
      <c r="B212" s="14" t="s">
        <v>1</v>
      </c>
      <c r="C212" s="58" t="s">
        <v>2</v>
      </c>
      <c r="D212" s="59" t="s">
        <v>30</v>
      </c>
      <c r="E212" s="58" t="s">
        <v>17</v>
      </c>
      <c r="F212" s="60" t="s">
        <v>3</v>
      </c>
      <c r="G212" s="61" t="s">
        <v>29</v>
      </c>
      <c r="H212" s="60" t="s">
        <v>28</v>
      </c>
      <c r="I212" s="62" t="s">
        <v>4</v>
      </c>
      <c r="J212" s="62" t="s">
        <v>25</v>
      </c>
      <c r="K212" s="63" t="s">
        <v>26</v>
      </c>
      <c r="L212" s="64" t="s">
        <v>27</v>
      </c>
      <c r="M212" s="44"/>
      <c r="N212" s="45" t="s">
        <v>13</v>
      </c>
      <c r="O212" s="46" t="s">
        <v>15</v>
      </c>
    </row>
    <row r="213" spans="1:15" ht="15">
      <c r="A213" s="34" t="s">
        <v>5</v>
      </c>
      <c r="B213" s="10" t="s">
        <v>70</v>
      </c>
      <c r="C213" s="50" t="s">
        <v>14</v>
      </c>
      <c r="D213" s="47">
        <v>0</v>
      </c>
      <c r="E213" s="51" t="s">
        <v>7</v>
      </c>
      <c r="F213" s="52">
        <v>0.4</v>
      </c>
      <c r="G213" s="7"/>
      <c r="H213" s="53">
        <f aca="true" t="shared" si="53" ref="H213:H220">F213*G213</f>
        <v>0</v>
      </c>
      <c r="I213" s="54">
        <v>26</v>
      </c>
      <c r="J213" s="7"/>
      <c r="K213" s="55">
        <f>I213*J213</f>
        <v>0</v>
      </c>
      <c r="L213" s="56">
        <f aca="true" t="shared" si="54" ref="L213:L220">D213+H213+K213</f>
        <v>0</v>
      </c>
      <c r="M213" s="114"/>
      <c r="N213" s="110">
        <f>SUM(L213:L220)</f>
        <v>0</v>
      </c>
      <c r="O213" s="112">
        <f>N213*1.21</f>
        <v>0</v>
      </c>
    </row>
    <row r="214" spans="1:15" ht="15">
      <c r="A214" s="34" t="s">
        <v>8</v>
      </c>
      <c r="B214" s="10" t="s">
        <v>9</v>
      </c>
      <c r="C214" s="57">
        <v>110</v>
      </c>
      <c r="D214" s="7"/>
      <c r="E214" s="2" t="s">
        <v>7</v>
      </c>
      <c r="F214" s="3">
        <v>0.3</v>
      </c>
      <c r="G214" s="7"/>
      <c r="H214" s="8">
        <f t="shared" si="53"/>
        <v>0</v>
      </c>
      <c r="I214" s="16">
        <v>26</v>
      </c>
      <c r="J214" s="7"/>
      <c r="K214" s="4">
        <f>I214*J214</f>
        <v>0</v>
      </c>
      <c r="L214" s="56">
        <f t="shared" si="54"/>
        <v>0</v>
      </c>
      <c r="M214" s="115"/>
      <c r="N214" s="110"/>
      <c r="O214" s="112"/>
    </row>
    <row r="215" spans="1:15" ht="15">
      <c r="A215" s="35" t="s">
        <v>10</v>
      </c>
      <c r="B215" s="11" t="s">
        <v>112</v>
      </c>
      <c r="C215" s="17" t="s">
        <v>14</v>
      </c>
      <c r="D215" s="47">
        <v>0</v>
      </c>
      <c r="E215" s="2" t="s">
        <v>7</v>
      </c>
      <c r="F215" s="5">
        <v>0.3</v>
      </c>
      <c r="G215" s="7"/>
      <c r="H215" s="8">
        <f t="shared" si="53"/>
        <v>0</v>
      </c>
      <c r="I215" s="16">
        <v>4</v>
      </c>
      <c r="J215" s="7"/>
      <c r="K215" s="4">
        <f>I215*J215</f>
        <v>0</v>
      </c>
      <c r="L215" s="56">
        <f t="shared" si="54"/>
        <v>0</v>
      </c>
      <c r="M215" s="115"/>
      <c r="N215" s="110"/>
      <c r="O215" s="112"/>
    </row>
    <row r="216" spans="1:15" ht="15">
      <c r="A216" s="9">
        <v>200102</v>
      </c>
      <c r="B216" s="22" t="s">
        <v>22</v>
      </c>
      <c r="C216" s="17">
        <v>120</v>
      </c>
      <c r="D216" s="7"/>
      <c r="E216" s="2" t="s">
        <v>7</v>
      </c>
      <c r="F216" s="5">
        <v>0.9</v>
      </c>
      <c r="G216" s="7"/>
      <c r="H216" s="8">
        <f t="shared" si="53"/>
        <v>0</v>
      </c>
      <c r="I216" s="16">
        <v>12</v>
      </c>
      <c r="J216" s="7"/>
      <c r="K216" s="4">
        <f aca="true" t="shared" si="55" ref="K216:K218">I216*J216</f>
        <v>0</v>
      </c>
      <c r="L216" s="56">
        <f t="shared" si="54"/>
        <v>0</v>
      </c>
      <c r="M216" s="115"/>
      <c r="N216" s="110"/>
      <c r="O216" s="112"/>
    </row>
    <row r="217" spans="1:15" ht="15">
      <c r="A217" s="23" t="s">
        <v>20</v>
      </c>
      <c r="B217" s="24" t="s">
        <v>23</v>
      </c>
      <c r="C217" s="17">
        <v>50</v>
      </c>
      <c r="D217" s="7"/>
      <c r="E217" s="2" t="s">
        <v>7</v>
      </c>
      <c r="F217" s="5">
        <v>0.1</v>
      </c>
      <c r="G217" s="7"/>
      <c r="H217" s="8">
        <f t="shared" si="53"/>
        <v>0</v>
      </c>
      <c r="I217" s="16">
        <v>26</v>
      </c>
      <c r="J217" s="7"/>
      <c r="K217" s="4">
        <f t="shared" si="55"/>
        <v>0</v>
      </c>
      <c r="L217" s="56">
        <f t="shared" si="54"/>
        <v>0</v>
      </c>
      <c r="M217" s="115"/>
      <c r="N217" s="110"/>
      <c r="O217" s="112"/>
    </row>
    <row r="218" spans="1:15" ht="15">
      <c r="A218" s="36" t="s">
        <v>21</v>
      </c>
      <c r="B218" s="26" t="s">
        <v>24</v>
      </c>
      <c r="C218" s="17">
        <v>120</v>
      </c>
      <c r="D218" s="7"/>
      <c r="E218" s="2" t="s">
        <v>7</v>
      </c>
      <c r="F218" s="5">
        <v>0.9</v>
      </c>
      <c r="G218" s="7"/>
      <c r="H218" s="8">
        <f t="shared" si="53"/>
        <v>0</v>
      </c>
      <c r="I218" s="16">
        <v>12</v>
      </c>
      <c r="J218" s="7"/>
      <c r="K218" s="4">
        <f t="shared" si="55"/>
        <v>0</v>
      </c>
      <c r="L218" s="56">
        <f t="shared" si="54"/>
        <v>0</v>
      </c>
      <c r="M218" s="115"/>
      <c r="N218" s="110"/>
      <c r="O218" s="112"/>
    </row>
    <row r="219" spans="1:15" ht="15">
      <c r="A219" s="37" t="s">
        <v>12</v>
      </c>
      <c r="B219" s="19" t="s">
        <v>113</v>
      </c>
      <c r="C219" s="18" t="s">
        <v>14</v>
      </c>
      <c r="D219" s="47">
        <v>0</v>
      </c>
      <c r="E219" s="2" t="s">
        <v>7</v>
      </c>
      <c r="F219" s="3">
        <v>1</v>
      </c>
      <c r="G219" s="7"/>
      <c r="H219" s="8">
        <f t="shared" si="53"/>
        <v>0</v>
      </c>
      <c r="I219" s="16">
        <v>52</v>
      </c>
      <c r="J219" s="7"/>
      <c r="K219" s="4">
        <f>I219*J219</f>
        <v>0</v>
      </c>
      <c r="L219" s="56">
        <f t="shared" si="54"/>
        <v>0</v>
      </c>
      <c r="M219" s="115"/>
      <c r="N219" s="110"/>
      <c r="O219" s="112"/>
    </row>
    <row r="220" spans="1:15" ht="15.75" thickBot="1">
      <c r="A220" s="74" t="s">
        <v>12</v>
      </c>
      <c r="B220" s="75" t="s">
        <v>114</v>
      </c>
      <c r="C220" s="84" t="s">
        <v>14</v>
      </c>
      <c r="D220" s="86">
        <v>0</v>
      </c>
      <c r="E220" s="78" t="s">
        <v>7</v>
      </c>
      <c r="F220" s="38">
        <v>10</v>
      </c>
      <c r="G220" s="85"/>
      <c r="H220" s="80">
        <f t="shared" si="53"/>
        <v>0</v>
      </c>
      <c r="I220" s="81">
        <v>2</v>
      </c>
      <c r="J220" s="85"/>
      <c r="K220" s="82">
        <f>I220*J220</f>
        <v>0</v>
      </c>
      <c r="L220" s="87">
        <f t="shared" si="54"/>
        <v>0</v>
      </c>
      <c r="M220" s="116"/>
      <c r="N220" s="111"/>
      <c r="O220" s="113"/>
    </row>
    <row r="221" spans="1:15" ht="6.75" customHeight="1" thickBot="1">
      <c r="A221" s="126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8"/>
    </row>
    <row r="222" spans="1:15" ht="15" customHeight="1">
      <c r="A222" s="98" t="s">
        <v>115</v>
      </c>
      <c r="B222" s="130" t="s">
        <v>116</v>
      </c>
      <c r="C222" s="131"/>
      <c r="D222" s="131"/>
      <c r="E222" s="132"/>
      <c r="F222" s="106" t="s">
        <v>16</v>
      </c>
      <c r="G222" s="107"/>
      <c r="H222" s="120"/>
      <c r="I222" s="121"/>
      <c r="J222" s="121"/>
      <c r="K222" s="121"/>
      <c r="L222" s="121"/>
      <c r="M222" s="121"/>
      <c r="N222" s="121"/>
      <c r="O222" s="122"/>
    </row>
    <row r="223" spans="1:15" ht="6.75" customHeight="1">
      <c r="A223" s="99"/>
      <c r="B223" s="142"/>
      <c r="C223" s="143"/>
      <c r="D223" s="143"/>
      <c r="E223" s="144"/>
      <c r="F223" s="108"/>
      <c r="G223" s="109"/>
      <c r="H223" s="139"/>
      <c r="I223" s="140"/>
      <c r="J223" s="140"/>
      <c r="K223" s="140"/>
      <c r="L223" s="140"/>
      <c r="M223" s="140"/>
      <c r="N223" s="140"/>
      <c r="O223" s="141"/>
    </row>
    <row r="224" spans="1:15" ht="96">
      <c r="A224" s="33" t="s">
        <v>0</v>
      </c>
      <c r="B224" s="14" t="s">
        <v>1</v>
      </c>
      <c r="C224" s="58" t="s">
        <v>2</v>
      </c>
      <c r="D224" s="59" t="s">
        <v>30</v>
      </c>
      <c r="E224" s="58" t="s">
        <v>17</v>
      </c>
      <c r="F224" s="60" t="s">
        <v>3</v>
      </c>
      <c r="G224" s="61" t="s">
        <v>29</v>
      </c>
      <c r="H224" s="60" t="s">
        <v>28</v>
      </c>
      <c r="I224" s="62" t="s">
        <v>4</v>
      </c>
      <c r="J224" s="62" t="s">
        <v>25</v>
      </c>
      <c r="K224" s="63" t="s">
        <v>26</v>
      </c>
      <c r="L224" s="64" t="s">
        <v>27</v>
      </c>
      <c r="M224" s="44"/>
      <c r="N224" s="45" t="s">
        <v>13</v>
      </c>
      <c r="O224" s="46" t="s">
        <v>15</v>
      </c>
    </row>
    <row r="225" spans="1:15" ht="15" customHeight="1">
      <c r="A225" s="34" t="s">
        <v>5</v>
      </c>
      <c r="B225" s="10" t="s">
        <v>70</v>
      </c>
      <c r="C225" s="50" t="s">
        <v>14</v>
      </c>
      <c r="D225" s="47">
        <v>0</v>
      </c>
      <c r="E225" s="51" t="s">
        <v>7</v>
      </c>
      <c r="F225" s="52">
        <v>0.4</v>
      </c>
      <c r="G225" s="7"/>
      <c r="H225" s="53">
        <f aca="true" t="shared" si="56" ref="H225:H232">F225*G225</f>
        <v>0</v>
      </c>
      <c r="I225" s="54">
        <v>26</v>
      </c>
      <c r="J225" s="7"/>
      <c r="K225" s="55">
        <f>I225*J225</f>
        <v>0</v>
      </c>
      <c r="L225" s="56">
        <f aca="true" t="shared" si="57" ref="L225:L232">D225+H225+K225</f>
        <v>0</v>
      </c>
      <c r="M225" s="114"/>
      <c r="N225" s="110">
        <f>SUM(L225:L232)</f>
        <v>0</v>
      </c>
      <c r="O225" s="112">
        <f>N225*1.21</f>
        <v>0</v>
      </c>
    </row>
    <row r="226" spans="1:15" ht="15" customHeight="1">
      <c r="A226" s="34" t="s">
        <v>8</v>
      </c>
      <c r="B226" s="10" t="s">
        <v>9</v>
      </c>
      <c r="C226" s="57">
        <v>110</v>
      </c>
      <c r="D226" s="7"/>
      <c r="E226" s="2" t="s">
        <v>7</v>
      </c>
      <c r="F226" s="3">
        <v>0.3</v>
      </c>
      <c r="G226" s="7"/>
      <c r="H226" s="8">
        <f t="shared" si="56"/>
        <v>0</v>
      </c>
      <c r="I226" s="16">
        <v>26</v>
      </c>
      <c r="J226" s="7"/>
      <c r="K226" s="4">
        <f>I226*J226</f>
        <v>0</v>
      </c>
      <c r="L226" s="56">
        <f t="shared" si="57"/>
        <v>0</v>
      </c>
      <c r="M226" s="115"/>
      <c r="N226" s="110"/>
      <c r="O226" s="112"/>
    </row>
    <row r="227" spans="1:15" ht="15" customHeight="1">
      <c r="A227" s="35" t="s">
        <v>10</v>
      </c>
      <c r="B227" s="11" t="s">
        <v>112</v>
      </c>
      <c r="C227" s="17" t="s">
        <v>14</v>
      </c>
      <c r="D227" s="47">
        <v>0</v>
      </c>
      <c r="E227" s="2" t="s">
        <v>7</v>
      </c>
      <c r="F227" s="5">
        <v>0.3</v>
      </c>
      <c r="G227" s="7"/>
      <c r="H227" s="8">
        <f t="shared" si="56"/>
        <v>0</v>
      </c>
      <c r="I227" s="16">
        <v>4</v>
      </c>
      <c r="J227" s="7"/>
      <c r="K227" s="4">
        <f>I227*J227</f>
        <v>0</v>
      </c>
      <c r="L227" s="56">
        <f t="shared" si="57"/>
        <v>0</v>
      </c>
      <c r="M227" s="115"/>
      <c r="N227" s="110"/>
      <c r="O227" s="112"/>
    </row>
    <row r="228" spans="1:15" ht="15" customHeight="1">
      <c r="A228" s="9">
        <v>200102</v>
      </c>
      <c r="B228" s="22" t="s">
        <v>22</v>
      </c>
      <c r="C228" s="17">
        <v>120</v>
      </c>
      <c r="D228" s="7"/>
      <c r="E228" s="2" t="s">
        <v>7</v>
      </c>
      <c r="F228" s="5">
        <v>0.9</v>
      </c>
      <c r="G228" s="7"/>
      <c r="H228" s="8">
        <f t="shared" si="56"/>
        <v>0</v>
      </c>
      <c r="I228" s="16">
        <v>12</v>
      </c>
      <c r="J228" s="7"/>
      <c r="K228" s="4">
        <f aca="true" t="shared" si="58" ref="K228:K230">I228*J228</f>
        <v>0</v>
      </c>
      <c r="L228" s="56">
        <f t="shared" si="57"/>
        <v>0</v>
      </c>
      <c r="M228" s="115"/>
      <c r="N228" s="110"/>
      <c r="O228" s="112"/>
    </row>
    <row r="229" spans="1:15" ht="15" customHeight="1">
      <c r="A229" s="23" t="s">
        <v>20</v>
      </c>
      <c r="B229" s="24" t="s">
        <v>23</v>
      </c>
      <c r="C229" s="17">
        <v>50</v>
      </c>
      <c r="D229" s="7"/>
      <c r="E229" s="2" t="s">
        <v>7</v>
      </c>
      <c r="F229" s="5">
        <v>0.1</v>
      </c>
      <c r="G229" s="7"/>
      <c r="H229" s="8">
        <f t="shared" si="56"/>
        <v>0</v>
      </c>
      <c r="I229" s="16">
        <v>26</v>
      </c>
      <c r="J229" s="7"/>
      <c r="K229" s="4">
        <f t="shared" si="58"/>
        <v>0</v>
      </c>
      <c r="L229" s="56">
        <f t="shared" si="57"/>
        <v>0</v>
      </c>
      <c r="M229" s="115"/>
      <c r="N229" s="110"/>
      <c r="O229" s="112"/>
    </row>
    <row r="230" spans="1:15" ht="15" customHeight="1">
      <c r="A230" s="36" t="s">
        <v>21</v>
      </c>
      <c r="B230" s="26" t="s">
        <v>24</v>
      </c>
      <c r="C230" s="17">
        <v>120</v>
      </c>
      <c r="D230" s="7"/>
      <c r="E230" s="2" t="s">
        <v>7</v>
      </c>
      <c r="F230" s="5">
        <v>0.9</v>
      </c>
      <c r="G230" s="7"/>
      <c r="H230" s="8">
        <f t="shared" si="56"/>
        <v>0</v>
      </c>
      <c r="I230" s="16">
        <v>12</v>
      </c>
      <c r="J230" s="7"/>
      <c r="K230" s="4">
        <f t="shared" si="58"/>
        <v>0</v>
      </c>
      <c r="L230" s="56">
        <f t="shared" si="57"/>
        <v>0</v>
      </c>
      <c r="M230" s="115"/>
      <c r="N230" s="110"/>
      <c r="O230" s="112"/>
    </row>
    <row r="231" spans="1:15" ht="15" customHeight="1">
      <c r="A231" s="37" t="s">
        <v>12</v>
      </c>
      <c r="B231" s="19" t="s">
        <v>113</v>
      </c>
      <c r="C231" s="18" t="s">
        <v>14</v>
      </c>
      <c r="D231" s="47">
        <v>0</v>
      </c>
      <c r="E231" s="2" t="s">
        <v>7</v>
      </c>
      <c r="F231" s="3">
        <v>1</v>
      </c>
      <c r="G231" s="7"/>
      <c r="H231" s="8">
        <f t="shared" si="56"/>
        <v>0</v>
      </c>
      <c r="I231" s="16">
        <v>52</v>
      </c>
      <c r="J231" s="7"/>
      <c r="K231" s="4">
        <f>I231*J231</f>
        <v>0</v>
      </c>
      <c r="L231" s="56">
        <f t="shared" si="57"/>
        <v>0</v>
      </c>
      <c r="M231" s="115"/>
      <c r="N231" s="110"/>
      <c r="O231" s="112"/>
    </row>
    <row r="232" spans="1:15" ht="15" customHeight="1" thickBot="1">
      <c r="A232" s="74" t="s">
        <v>12</v>
      </c>
      <c r="B232" s="75" t="s">
        <v>114</v>
      </c>
      <c r="C232" s="84" t="s">
        <v>14</v>
      </c>
      <c r="D232" s="86">
        <v>0</v>
      </c>
      <c r="E232" s="78" t="s">
        <v>7</v>
      </c>
      <c r="F232" s="38">
        <v>10</v>
      </c>
      <c r="G232" s="85"/>
      <c r="H232" s="80">
        <f t="shared" si="56"/>
        <v>0</v>
      </c>
      <c r="I232" s="81">
        <v>2</v>
      </c>
      <c r="J232" s="85"/>
      <c r="K232" s="82">
        <f>I232*J232</f>
        <v>0</v>
      </c>
      <c r="L232" s="87">
        <f t="shared" si="57"/>
        <v>0</v>
      </c>
      <c r="M232" s="116"/>
      <c r="N232" s="111"/>
      <c r="O232" s="113"/>
    </row>
    <row r="233" spans="1:15" ht="7.5" customHeight="1" thickBot="1">
      <c r="A233" s="126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8"/>
    </row>
    <row r="234" spans="1:15" ht="15">
      <c r="A234" s="98" t="s">
        <v>117</v>
      </c>
      <c r="B234" s="130" t="s">
        <v>118</v>
      </c>
      <c r="C234" s="131"/>
      <c r="D234" s="131"/>
      <c r="E234" s="132"/>
      <c r="F234" s="106" t="s">
        <v>16</v>
      </c>
      <c r="G234" s="107"/>
      <c r="H234" s="120"/>
      <c r="I234" s="121"/>
      <c r="J234" s="121"/>
      <c r="K234" s="121"/>
      <c r="L234" s="121"/>
      <c r="M234" s="121"/>
      <c r="N234" s="121"/>
      <c r="O234" s="122"/>
    </row>
    <row r="235" spans="1:15" ht="6.75" customHeight="1">
      <c r="A235" s="99"/>
      <c r="B235" s="142"/>
      <c r="C235" s="143"/>
      <c r="D235" s="143"/>
      <c r="E235" s="144"/>
      <c r="F235" s="108"/>
      <c r="G235" s="109"/>
      <c r="H235" s="139"/>
      <c r="I235" s="140"/>
      <c r="J235" s="140"/>
      <c r="K235" s="140"/>
      <c r="L235" s="140"/>
      <c r="M235" s="140"/>
      <c r="N235" s="140"/>
      <c r="O235" s="141"/>
    </row>
    <row r="236" spans="1:15" ht="96">
      <c r="A236" s="33" t="s">
        <v>0</v>
      </c>
      <c r="B236" s="14" t="s">
        <v>1</v>
      </c>
      <c r="C236" s="58" t="s">
        <v>2</v>
      </c>
      <c r="D236" s="59" t="s">
        <v>30</v>
      </c>
      <c r="E236" s="58" t="s">
        <v>17</v>
      </c>
      <c r="F236" s="60" t="s">
        <v>3</v>
      </c>
      <c r="G236" s="61" t="s">
        <v>29</v>
      </c>
      <c r="H236" s="60" t="s">
        <v>28</v>
      </c>
      <c r="I236" s="62" t="s">
        <v>4</v>
      </c>
      <c r="J236" s="62" t="s">
        <v>25</v>
      </c>
      <c r="K236" s="63" t="s">
        <v>26</v>
      </c>
      <c r="L236" s="64" t="s">
        <v>27</v>
      </c>
      <c r="M236" s="44"/>
      <c r="N236" s="45" t="s">
        <v>13</v>
      </c>
      <c r="O236" s="46" t="s">
        <v>15</v>
      </c>
    </row>
    <row r="237" spans="1:15" ht="15">
      <c r="A237" s="34" t="s">
        <v>5</v>
      </c>
      <c r="B237" s="10" t="s">
        <v>70</v>
      </c>
      <c r="C237" s="50" t="s">
        <v>14</v>
      </c>
      <c r="D237" s="47">
        <v>0</v>
      </c>
      <c r="E237" s="51" t="s">
        <v>7</v>
      </c>
      <c r="F237" s="52">
        <v>0.4</v>
      </c>
      <c r="G237" s="7"/>
      <c r="H237" s="53">
        <f aca="true" t="shared" si="59" ref="H237:H244">F237*G237</f>
        <v>0</v>
      </c>
      <c r="I237" s="54">
        <v>26</v>
      </c>
      <c r="J237" s="7"/>
      <c r="K237" s="55">
        <f>I237*J237</f>
        <v>0</v>
      </c>
      <c r="L237" s="56">
        <f aca="true" t="shared" si="60" ref="L237:L244">D237+H237+K237</f>
        <v>0</v>
      </c>
      <c r="M237" s="114"/>
      <c r="N237" s="110">
        <f>SUM(L237:L244)</f>
        <v>0</v>
      </c>
      <c r="O237" s="112">
        <f>N237*1.21</f>
        <v>0</v>
      </c>
    </row>
    <row r="238" spans="1:15" ht="15">
      <c r="A238" s="34" t="s">
        <v>8</v>
      </c>
      <c r="B238" s="10" t="s">
        <v>9</v>
      </c>
      <c r="C238" s="57">
        <v>110</v>
      </c>
      <c r="D238" s="7"/>
      <c r="E238" s="2" t="s">
        <v>7</v>
      </c>
      <c r="F238" s="3">
        <v>0.3</v>
      </c>
      <c r="G238" s="7"/>
      <c r="H238" s="8">
        <f t="shared" si="59"/>
        <v>0</v>
      </c>
      <c r="I238" s="16">
        <v>26</v>
      </c>
      <c r="J238" s="7"/>
      <c r="K238" s="4">
        <f>I238*J238</f>
        <v>0</v>
      </c>
      <c r="L238" s="56">
        <f t="shared" si="60"/>
        <v>0</v>
      </c>
      <c r="M238" s="115"/>
      <c r="N238" s="110"/>
      <c r="O238" s="112"/>
    </row>
    <row r="239" spans="1:15" ht="15">
      <c r="A239" s="35" t="s">
        <v>10</v>
      </c>
      <c r="B239" s="11" t="s">
        <v>44</v>
      </c>
      <c r="C239" s="17" t="s">
        <v>14</v>
      </c>
      <c r="D239" s="47">
        <v>0</v>
      </c>
      <c r="E239" s="2" t="s">
        <v>7</v>
      </c>
      <c r="F239" s="5">
        <v>0.3</v>
      </c>
      <c r="G239" s="7"/>
      <c r="H239" s="8">
        <f t="shared" si="59"/>
        <v>0</v>
      </c>
      <c r="I239" s="16">
        <v>4</v>
      </c>
      <c r="J239" s="7"/>
      <c r="K239" s="4">
        <f>I239*J239</f>
        <v>0</v>
      </c>
      <c r="L239" s="56">
        <f t="shared" si="60"/>
        <v>0</v>
      </c>
      <c r="M239" s="115"/>
      <c r="N239" s="110"/>
      <c r="O239" s="112"/>
    </row>
    <row r="240" spans="1:15" ht="15">
      <c r="A240" s="9">
        <v>200102</v>
      </c>
      <c r="B240" s="22" t="s">
        <v>22</v>
      </c>
      <c r="C240" s="17">
        <v>120</v>
      </c>
      <c r="D240" s="7"/>
      <c r="E240" s="2" t="s">
        <v>7</v>
      </c>
      <c r="F240" s="5">
        <v>0.9</v>
      </c>
      <c r="G240" s="7"/>
      <c r="H240" s="8">
        <f t="shared" si="59"/>
        <v>0</v>
      </c>
      <c r="I240" s="16">
        <v>12</v>
      </c>
      <c r="J240" s="7"/>
      <c r="K240" s="4">
        <f aca="true" t="shared" si="61" ref="K240:K242">I240*J240</f>
        <v>0</v>
      </c>
      <c r="L240" s="56">
        <f t="shared" si="60"/>
        <v>0</v>
      </c>
      <c r="M240" s="115"/>
      <c r="N240" s="110"/>
      <c r="O240" s="112"/>
    </row>
    <row r="241" spans="1:15" ht="15">
      <c r="A241" s="23" t="s">
        <v>20</v>
      </c>
      <c r="B241" s="24" t="s">
        <v>23</v>
      </c>
      <c r="C241" s="17">
        <v>50</v>
      </c>
      <c r="D241" s="7"/>
      <c r="E241" s="2" t="s">
        <v>7</v>
      </c>
      <c r="F241" s="5">
        <v>0.1</v>
      </c>
      <c r="G241" s="7"/>
      <c r="H241" s="8">
        <f t="shared" si="59"/>
        <v>0</v>
      </c>
      <c r="I241" s="16">
        <v>26</v>
      </c>
      <c r="J241" s="7"/>
      <c r="K241" s="4">
        <f t="shared" si="61"/>
        <v>0</v>
      </c>
      <c r="L241" s="56">
        <f t="shared" si="60"/>
        <v>0</v>
      </c>
      <c r="M241" s="115"/>
      <c r="N241" s="110"/>
      <c r="O241" s="112"/>
    </row>
    <row r="242" spans="1:15" ht="15">
      <c r="A242" s="36" t="s">
        <v>21</v>
      </c>
      <c r="B242" s="26" t="s">
        <v>24</v>
      </c>
      <c r="C242" s="17">
        <v>120</v>
      </c>
      <c r="D242" s="7"/>
      <c r="E242" s="2" t="s">
        <v>7</v>
      </c>
      <c r="F242" s="5">
        <v>0.9</v>
      </c>
      <c r="G242" s="7"/>
      <c r="H242" s="8">
        <f t="shared" si="59"/>
        <v>0</v>
      </c>
      <c r="I242" s="16">
        <v>12</v>
      </c>
      <c r="J242" s="7"/>
      <c r="K242" s="4">
        <f t="shared" si="61"/>
        <v>0</v>
      </c>
      <c r="L242" s="56">
        <f t="shared" si="60"/>
        <v>0</v>
      </c>
      <c r="M242" s="115"/>
      <c r="N242" s="110"/>
      <c r="O242" s="112"/>
    </row>
    <row r="243" spans="1:15" ht="15">
      <c r="A243" s="37" t="s">
        <v>12</v>
      </c>
      <c r="B243" s="19" t="s">
        <v>119</v>
      </c>
      <c r="C243" s="18">
        <v>110</v>
      </c>
      <c r="D243" s="7"/>
      <c r="E243" s="2" t="s">
        <v>7</v>
      </c>
      <c r="F243" s="3">
        <v>1</v>
      </c>
      <c r="G243" s="7"/>
      <c r="H243" s="8">
        <f t="shared" si="59"/>
        <v>0</v>
      </c>
      <c r="I243" s="16">
        <v>52</v>
      </c>
      <c r="J243" s="7"/>
      <c r="K243" s="4">
        <f>I243*J243</f>
        <v>0</v>
      </c>
      <c r="L243" s="56">
        <f t="shared" si="60"/>
        <v>0</v>
      </c>
      <c r="M243" s="115"/>
      <c r="N243" s="110"/>
      <c r="O243" s="112"/>
    </row>
    <row r="244" spans="1:15" ht="15.75" thickBot="1">
      <c r="A244" s="74" t="s">
        <v>12</v>
      </c>
      <c r="B244" s="75" t="s">
        <v>109</v>
      </c>
      <c r="C244" s="84" t="s">
        <v>14</v>
      </c>
      <c r="D244" s="86">
        <v>0</v>
      </c>
      <c r="E244" s="78" t="s">
        <v>7</v>
      </c>
      <c r="F244" s="38">
        <v>10</v>
      </c>
      <c r="G244" s="85"/>
      <c r="H244" s="80">
        <f t="shared" si="59"/>
        <v>0</v>
      </c>
      <c r="I244" s="81">
        <v>2</v>
      </c>
      <c r="J244" s="85"/>
      <c r="K244" s="82">
        <f>I244*J244</f>
        <v>0</v>
      </c>
      <c r="L244" s="87">
        <f t="shared" si="60"/>
        <v>0</v>
      </c>
      <c r="M244" s="116"/>
      <c r="N244" s="111"/>
      <c r="O244" s="113"/>
    </row>
    <row r="245" spans="1:15" ht="6.75" customHeight="1" thickBot="1">
      <c r="A245" s="126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8"/>
    </row>
    <row r="246" spans="1:15" ht="15">
      <c r="A246" s="98" t="s">
        <v>83</v>
      </c>
      <c r="B246" s="130" t="s">
        <v>84</v>
      </c>
      <c r="C246" s="131"/>
      <c r="D246" s="131"/>
      <c r="E246" s="132"/>
      <c r="F246" s="106" t="s">
        <v>16</v>
      </c>
      <c r="G246" s="107"/>
      <c r="H246" s="120"/>
      <c r="I246" s="121"/>
      <c r="J246" s="121"/>
      <c r="K246" s="121"/>
      <c r="L246" s="121"/>
      <c r="M246" s="121"/>
      <c r="N246" s="121"/>
      <c r="O246" s="122"/>
    </row>
    <row r="247" spans="1:15" ht="6" customHeight="1">
      <c r="A247" s="99"/>
      <c r="B247" s="142"/>
      <c r="C247" s="143"/>
      <c r="D247" s="143"/>
      <c r="E247" s="144"/>
      <c r="F247" s="108"/>
      <c r="G247" s="109"/>
      <c r="H247" s="139"/>
      <c r="I247" s="140"/>
      <c r="J247" s="140"/>
      <c r="K247" s="140"/>
      <c r="L247" s="140"/>
      <c r="M247" s="140"/>
      <c r="N247" s="140"/>
      <c r="O247" s="141"/>
    </row>
    <row r="248" spans="1:15" ht="96">
      <c r="A248" s="33" t="s">
        <v>0</v>
      </c>
      <c r="B248" s="14" t="s">
        <v>1</v>
      </c>
      <c r="C248" s="58" t="s">
        <v>2</v>
      </c>
      <c r="D248" s="59" t="s">
        <v>30</v>
      </c>
      <c r="E248" s="58" t="s">
        <v>17</v>
      </c>
      <c r="F248" s="60" t="s">
        <v>3</v>
      </c>
      <c r="G248" s="61" t="s">
        <v>29</v>
      </c>
      <c r="H248" s="60" t="s">
        <v>28</v>
      </c>
      <c r="I248" s="62" t="s">
        <v>4</v>
      </c>
      <c r="J248" s="62" t="s">
        <v>25</v>
      </c>
      <c r="K248" s="63" t="s">
        <v>26</v>
      </c>
      <c r="L248" s="64" t="s">
        <v>27</v>
      </c>
      <c r="M248" s="44"/>
      <c r="N248" s="45" t="s">
        <v>13</v>
      </c>
      <c r="O248" s="46" t="s">
        <v>15</v>
      </c>
    </row>
    <row r="249" spans="1:15" ht="15">
      <c r="A249" s="34" t="s">
        <v>5</v>
      </c>
      <c r="B249" s="10" t="s">
        <v>6</v>
      </c>
      <c r="C249" s="50">
        <v>110</v>
      </c>
      <c r="D249" s="7"/>
      <c r="E249" s="51" t="s">
        <v>7</v>
      </c>
      <c r="F249" s="52">
        <v>0.8</v>
      </c>
      <c r="G249" s="7"/>
      <c r="H249" s="53">
        <f aca="true" t="shared" si="62" ref="H249:H256">F249*G249</f>
        <v>0</v>
      </c>
      <c r="I249" s="54">
        <v>26</v>
      </c>
      <c r="J249" s="7"/>
      <c r="K249" s="55">
        <f>I249*J249</f>
        <v>0</v>
      </c>
      <c r="L249" s="56">
        <f aca="true" t="shared" si="63" ref="L249:L256">D249+H249+K249</f>
        <v>0</v>
      </c>
      <c r="M249" s="114"/>
      <c r="N249" s="110">
        <f>SUM(L249:L256)</f>
        <v>0</v>
      </c>
      <c r="O249" s="112">
        <f>N249*1.21</f>
        <v>0</v>
      </c>
    </row>
    <row r="250" spans="1:15" ht="15">
      <c r="A250" s="34" t="s">
        <v>8</v>
      </c>
      <c r="B250" s="13" t="s">
        <v>9</v>
      </c>
      <c r="C250" s="57">
        <v>110</v>
      </c>
      <c r="D250" s="7"/>
      <c r="E250" s="2" t="s">
        <v>7</v>
      </c>
      <c r="F250" s="3">
        <v>0.6</v>
      </c>
      <c r="G250" s="7"/>
      <c r="H250" s="8">
        <f t="shared" si="62"/>
        <v>0</v>
      </c>
      <c r="I250" s="16">
        <v>26</v>
      </c>
      <c r="J250" s="7"/>
      <c r="K250" s="4">
        <f>I250*J250</f>
        <v>0</v>
      </c>
      <c r="L250" s="56">
        <f t="shared" si="63"/>
        <v>0</v>
      </c>
      <c r="M250" s="115"/>
      <c r="N250" s="110"/>
      <c r="O250" s="112"/>
    </row>
    <row r="251" spans="1:15" ht="15">
      <c r="A251" s="35" t="s">
        <v>10</v>
      </c>
      <c r="B251" s="67" t="s">
        <v>85</v>
      </c>
      <c r="C251" s="17">
        <v>110</v>
      </c>
      <c r="D251" s="7"/>
      <c r="E251" s="2" t="s">
        <v>7</v>
      </c>
      <c r="F251" s="5">
        <v>0.6</v>
      </c>
      <c r="G251" s="7"/>
      <c r="H251" s="8">
        <f t="shared" si="62"/>
        <v>0</v>
      </c>
      <c r="I251" s="16">
        <v>4</v>
      </c>
      <c r="J251" s="7"/>
      <c r="K251" s="4">
        <f>I251*J251</f>
        <v>0</v>
      </c>
      <c r="L251" s="56">
        <f t="shared" si="63"/>
        <v>0</v>
      </c>
      <c r="M251" s="115"/>
      <c r="N251" s="110"/>
      <c r="O251" s="112"/>
    </row>
    <row r="252" spans="1:15" ht="15">
      <c r="A252" s="9">
        <v>200102</v>
      </c>
      <c r="B252" s="22" t="s">
        <v>78</v>
      </c>
      <c r="C252" s="17" t="s">
        <v>14</v>
      </c>
      <c r="D252" s="47">
        <v>0</v>
      </c>
      <c r="E252" s="2" t="s">
        <v>7</v>
      </c>
      <c r="F252" s="5">
        <v>1.2</v>
      </c>
      <c r="G252" s="7"/>
      <c r="H252" s="8">
        <f t="shared" si="62"/>
        <v>0</v>
      </c>
      <c r="I252" s="16">
        <v>12</v>
      </c>
      <c r="J252" s="7"/>
      <c r="K252" s="4">
        <f aca="true" t="shared" si="64" ref="K252:K254">I252*J252</f>
        <v>0</v>
      </c>
      <c r="L252" s="56">
        <f t="shared" si="63"/>
        <v>0</v>
      </c>
      <c r="M252" s="115"/>
      <c r="N252" s="110"/>
      <c r="O252" s="112"/>
    </row>
    <row r="253" spans="1:15" ht="15">
      <c r="A253" s="23" t="s">
        <v>20</v>
      </c>
      <c r="B253" s="24" t="s">
        <v>79</v>
      </c>
      <c r="C253" s="17" t="s">
        <v>14</v>
      </c>
      <c r="D253" s="47">
        <v>0</v>
      </c>
      <c r="E253" s="2" t="s">
        <v>7</v>
      </c>
      <c r="F253" s="5">
        <v>0.2</v>
      </c>
      <c r="G253" s="7"/>
      <c r="H253" s="8">
        <f t="shared" si="62"/>
        <v>0</v>
      </c>
      <c r="I253" s="16">
        <v>26</v>
      </c>
      <c r="J253" s="7"/>
      <c r="K253" s="4">
        <f t="shared" si="64"/>
        <v>0</v>
      </c>
      <c r="L253" s="56">
        <f t="shared" si="63"/>
        <v>0</v>
      </c>
      <c r="M253" s="115"/>
      <c r="N253" s="110"/>
      <c r="O253" s="112"/>
    </row>
    <row r="254" spans="1:15" ht="15">
      <c r="A254" s="36" t="s">
        <v>21</v>
      </c>
      <c r="B254" s="26" t="s">
        <v>80</v>
      </c>
      <c r="C254" s="17" t="s">
        <v>14</v>
      </c>
      <c r="D254" s="47">
        <v>0</v>
      </c>
      <c r="E254" s="2" t="s">
        <v>7</v>
      </c>
      <c r="F254" s="5">
        <v>1.6</v>
      </c>
      <c r="G254" s="7"/>
      <c r="H254" s="8">
        <f t="shared" si="62"/>
        <v>0</v>
      </c>
      <c r="I254" s="16">
        <v>12</v>
      </c>
      <c r="J254" s="7"/>
      <c r="K254" s="4">
        <f t="shared" si="64"/>
        <v>0</v>
      </c>
      <c r="L254" s="56">
        <f t="shared" si="63"/>
        <v>0</v>
      </c>
      <c r="M254" s="115"/>
      <c r="N254" s="110"/>
      <c r="O254" s="112"/>
    </row>
    <row r="255" spans="1:15" ht="15">
      <c r="A255" s="37" t="s">
        <v>12</v>
      </c>
      <c r="B255" s="19" t="s">
        <v>86</v>
      </c>
      <c r="C255" s="18">
        <v>110</v>
      </c>
      <c r="D255" s="7"/>
      <c r="E255" s="2" t="s">
        <v>7</v>
      </c>
      <c r="F255" s="3">
        <v>2</v>
      </c>
      <c r="G255" s="7"/>
      <c r="H255" s="8">
        <f t="shared" si="62"/>
        <v>0</v>
      </c>
      <c r="I255" s="16">
        <v>52</v>
      </c>
      <c r="J255" s="7"/>
      <c r="K255" s="4">
        <f>I255*J255</f>
        <v>0</v>
      </c>
      <c r="L255" s="56">
        <f t="shared" si="63"/>
        <v>0</v>
      </c>
      <c r="M255" s="115"/>
      <c r="N255" s="110"/>
      <c r="O255" s="112"/>
    </row>
    <row r="256" spans="1:15" ht="16.5" customHeight="1" thickBot="1">
      <c r="A256" s="74" t="s">
        <v>12</v>
      </c>
      <c r="B256" s="75" t="s">
        <v>87</v>
      </c>
      <c r="C256" s="76" t="s">
        <v>14</v>
      </c>
      <c r="D256" s="86">
        <v>0</v>
      </c>
      <c r="E256" s="78" t="s">
        <v>7</v>
      </c>
      <c r="F256" s="38">
        <v>20</v>
      </c>
      <c r="G256" s="85"/>
      <c r="H256" s="80">
        <f t="shared" si="62"/>
        <v>0</v>
      </c>
      <c r="I256" s="81">
        <v>2</v>
      </c>
      <c r="J256" s="85"/>
      <c r="K256" s="82">
        <f>I256*J256</f>
        <v>0</v>
      </c>
      <c r="L256" s="87">
        <f t="shared" si="63"/>
        <v>0</v>
      </c>
      <c r="M256" s="116"/>
      <c r="N256" s="111"/>
      <c r="O256" s="113"/>
    </row>
    <row r="257" spans="1:15" ht="7.5" customHeight="1" thickBot="1">
      <c r="A257" s="126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8"/>
    </row>
    <row r="258" spans="1:15" ht="15">
      <c r="A258" s="98" t="s">
        <v>121</v>
      </c>
      <c r="B258" s="130" t="s">
        <v>122</v>
      </c>
      <c r="C258" s="131"/>
      <c r="D258" s="131"/>
      <c r="E258" s="132"/>
      <c r="F258" s="106" t="s">
        <v>16</v>
      </c>
      <c r="G258" s="107"/>
      <c r="H258" s="120"/>
      <c r="I258" s="121"/>
      <c r="J258" s="121"/>
      <c r="K258" s="121"/>
      <c r="L258" s="121"/>
      <c r="M258" s="121"/>
      <c r="N258" s="121"/>
      <c r="O258" s="122"/>
    </row>
    <row r="259" spans="1:15" ht="4.5" customHeight="1">
      <c r="A259" s="99"/>
      <c r="B259" s="142"/>
      <c r="C259" s="143"/>
      <c r="D259" s="143"/>
      <c r="E259" s="144"/>
      <c r="F259" s="108"/>
      <c r="G259" s="109"/>
      <c r="H259" s="139"/>
      <c r="I259" s="140"/>
      <c r="J259" s="140"/>
      <c r="K259" s="140"/>
      <c r="L259" s="140"/>
      <c r="M259" s="140"/>
      <c r="N259" s="140"/>
      <c r="O259" s="141"/>
    </row>
    <row r="260" spans="1:15" ht="96">
      <c r="A260" s="33" t="s">
        <v>0</v>
      </c>
      <c r="B260" s="14" t="s">
        <v>1</v>
      </c>
      <c r="C260" s="58" t="s">
        <v>2</v>
      </c>
      <c r="D260" s="59" t="s">
        <v>30</v>
      </c>
      <c r="E260" s="58" t="s">
        <v>17</v>
      </c>
      <c r="F260" s="60" t="s">
        <v>3</v>
      </c>
      <c r="G260" s="61" t="s">
        <v>29</v>
      </c>
      <c r="H260" s="60" t="s">
        <v>28</v>
      </c>
      <c r="I260" s="62" t="s">
        <v>4</v>
      </c>
      <c r="J260" s="62" t="s">
        <v>25</v>
      </c>
      <c r="K260" s="63" t="s">
        <v>26</v>
      </c>
      <c r="L260" s="64" t="s">
        <v>27</v>
      </c>
      <c r="M260" s="44"/>
      <c r="N260" s="45" t="s">
        <v>13</v>
      </c>
      <c r="O260" s="46" t="s">
        <v>15</v>
      </c>
    </row>
    <row r="261" spans="1:15" ht="15">
      <c r="A261" s="34" t="s">
        <v>5</v>
      </c>
      <c r="B261" s="10" t="s">
        <v>6</v>
      </c>
      <c r="C261" s="50">
        <v>110</v>
      </c>
      <c r="D261" s="7"/>
      <c r="E261" s="51" t="s">
        <v>7</v>
      </c>
      <c r="F261" s="52">
        <v>0.4</v>
      </c>
      <c r="G261" s="7"/>
      <c r="H261" s="53">
        <f aca="true" t="shared" si="65" ref="H261:H268">F261*G261</f>
        <v>0</v>
      </c>
      <c r="I261" s="54">
        <v>26</v>
      </c>
      <c r="J261" s="7"/>
      <c r="K261" s="55">
        <f>I261*J261</f>
        <v>0</v>
      </c>
      <c r="L261" s="56">
        <f aca="true" t="shared" si="66" ref="L261:L268">D261+H261+K261</f>
        <v>0</v>
      </c>
      <c r="M261" s="114"/>
      <c r="N261" s="110">
        <f>SUM(L261:L268)</f>
        <v>0</v>
      </c>
      <c r="O261" s="112">
        <f>N261*1.21</f>
        <v>0</v>
      </c>
    </row>
    <row r="262" spans="1:15" ht="15">
      <c r="A262" s="34" t="s">
        <v>8</v>
      </c>
      <c r="B262" s="10" t="s">
        <v>9</v>
      </c>
      <c r="C262" s="57">
        <v>110</v>
      </c>
      <c r="D262" s="7"/>
      <c r="E262" s="2" t="s">
        <v>7</v>
      </c>
      <c r="F262" s="3">
        <v>0.3</v>
      </c>
      <c r="G262" s="7"/>
      <c r="H262" s="8">
        <f t="shared" si="65"/>
        <v>0</v>
      </c>
      <c r="I262" s="16">
        <v>26</v>
      </c>
      <c r="J262" s="7"/>
      <c r="K262" s="4">
        <f>I262*J262</f>
        <v>0</v>
      </c>
      <c r="L262" s="56">
        <f t="shared" si="66"/>
        <v>0</v>
      </c>
      <c r="M262" s="115"/>
      <c r="N262" s="110"/>
      <c r="O262" s="112"/>
    </row>
    <row r="263" spans="1:15" ht="15">
      <c r="A263" s="35" t="s">
        <v>10</v>
      </c>
      <c r="B263" s="11" t="s">
        <v>123</v>
      </c>
      <c r="C263" s="17" t="s">
        <v>14</v>
      </c>
      <c r="D263" s="47">
        <v>0</v>
      </c>
      <c r="E263" s="2" t="s">
        <v>7</v>
      </c>
      <c r="F263" s="5">
        <v>0.3</v>
      </c>
      <c r="G263" s="7"/>
      <c r="H263" s="8">
        <f t="shared" si="65"/>
        <v>0</v>
      </c>
      <c r="I263" s="16">
        <v>4</v>
      </c>
      <c r="J263" s="7"/>
      <c r="K263" s="4">
        <f>I263*J263</f>
        <v>0</v>
      </c>
      <c r="L263" s="56">
        <f t="shared" si="66"/>
        <v>0</v>
      </c>
      <c r="M263" s="115"/>
      <c r="N263" s="110"/>
      <c r="O263" s="112"/>
    </row>
    <row r="264" spans="1:15" ht="15">
      <c r="A264" s="9">
        <v>200102</v>
      </c>
      <c r="B264" s="22" t="s">
        <v>78</v>
      </c>
      <c r="C264" s="17" t="s">
        <v>14</v>
      </c>
      <c r="D264" s="47">
        <v>0</v>
      </c>
      <c r="E264" s="2" t="s">
        <v>7</v>
      </c>
      <c r="F264" s="5">
        <v>0.9</v>
      </c>
      <c r="G264" s="7"/>
      <c r="H264" s="8">
        <f t="shared" si="65"/>
        <v>0</v>
      </c>
      <c r="I264" s="16">
        <v>12</v>
      </c>
      <c r="J264" s="7"/>
      <c r="K264" s="4">
        <f aca="true" t="shared" si="67" ref="K264:K266">I264*J264</f>
        <v>0</v>
      </c>
      <c r="L264" s="56">
        <f t="shared" si="66"/>
        <v>0</v>
      </c>
      <c r="M264" s="115"/>
      <c r="N264" s="110"/>
      <c r="O264" s="112"/>
    </row>
    <row r="265" spans="1:15" ht="15">
      <c r="A265" s="23" t="s">
        <v>20</v>
      </c>
      <c r="B265" s="24" t="s">
        <v>124</v>
      </c>
      <c r="C265" s="17" t="s">
        <v>14</v>
      </c>
      <c r="D265" s="47">
        <v>0</v>
      </c>
      <c r="E265" s="2" t="s">
        <v>7</v>
      </c>
      <c r="F265" s="5">
        <v>0.1</v>
      </c>
      <c r="G265" s="7"/>
      <c r="H265" s="8">
        <f t="shared" si="65"/>
        <v>0</v>
      </c>
      <c r="I265" s="16">
        <v>26</v>
      </c>
      <c r="J265" s="7"/>
      <c r="K265" s="4">
        <f t="shared" si="67"/>
        <v>0</v>
      </c>
      <c r="L265" s="56">
        <f t="shared" si="66"/>
        <v>0</v>
      </c>
      <c r="M265" s="115"/>
      <c r="N265" s="110"/>
      <c r="O265" s="112"/>
    </row>
    <row r="266" spans="1:15" ht="15">
      <c r="A266" s="36" t="s">
        <v>21</v>
      </c>
      <c r="B266" s="26" t="s">
        <v>80</v>
      </c>
      <c r="C266" s="17" t="s">
        <v>14</v>
      </c>
      <c r="D266" s="47">
        <v>0</v>
      </c>
      <c r="E266" s="2" t="s">
        <v>7</v>
      </c>
      <c r="F266" s="5">
        <v>0.9</v>
      </c>
      <c r="G266" s="7"/>
      <c r="H266" s="8">
        <f t="shared" si="65"/>
        <v>0</v>
      </c>
      <c r="I266" s="16">
        <v>12</v>
      </c>
      <c r="J266" s="7"/>
      <c r="K266" s="4">
        <f t="shared" si="67"/>
        <v>0</v>
      </c>
      <c r="L266" s="56">
        <f t="shared" si="66"/>
        <v>0</v>
      </c>
      <c r="M266" s="115"/>
      <c r="N266" s="110"/>
      <c r="O266" s="112"/>
    </row>
    <row r="267" spans="1:15" ht="15">
      <c r="A267" s="37" t="s">
        <v>12</v>
      </c>
      <c r="B267" s="19" t="s">
        <v>125</v>
      </c>
      <c r="C267" s="41" t="s">
        <v>14</v>
      </c>
      <c r="D267" s="47">
        <v>0</v>
      </c>
      <c r="E267" s="2" t="s">
        <v>7</v>
      </c>
      <c r="F267" s="3">
        <v>1</v>
      </c>
      <c r="G267" s="7"/>
      <c r="H267" s="8">
        <f t="shared" si="65"/>
        <v>0</v>
      </c>
      <c r="I267" s="16">
        <v>52</v>
      </c>
      <c r="J267" s="7"/>
      <c r="K267" s="4">
        <f>I267*J267</f>
        <v>0</v>
      </c>
      <c r="L267" s="56">
        <f t="shared" si="66"/>
        <v>0</v>
      </c>
      <c r="M267" s="115"/>
      <c r="N267" s="110"/>
      <c r="O267" s="112"/>
    </row>
    <row r="268" spans="1:15" ht="16.5" customHeight="1" thickBot="1">
      <c r="A268" s="74" t="s">
        <v>12</v>
      </c>
      <c r="B268" s="75" t="s">
        <v>126</v>
      </c>
      <c r="C268" s="76" t="s">
        <v>14</v>
      </c>
      <c r="D268" s="86">
        <v>0</v>
      </c>
      <c r="E268" s="78" t="s">
        <v>7</v>
      </c>
      <c r="F268" s="38">
        <v>10</v>
      </c>
      <c r="G268" s="85"/>
      <c r="H268" s="80">
        <f t="shared" si="65"/>
        <v>0</v>
      </c>
      <c r="I268" s="81">
        <v>2</v>
      </c>
      <c r="J268" s="85"/>
      <c r="K268" s="82">
        <f>I268*J268</f>
        <v>0</v>
      </c>
      <c r="L268" s="87">
        <f t="shared" si="66"/>
        <v>0</v>
      </c>
      <c r="M268" s="116"/>
      <c r="N268" s="111"/>
      <c r="O268" s="113"/>
    </row>
    <row r="269" spans="1:15" ht="7.5" customHeight="1" thickBot="1">
      <c r="A269" s="126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8"/>
    </row>
    <row r="270" spans="1:15" ht="15">
      <c r="A270" s="98" t="s">
        <v>127</v>
      </c>
      <c r="B270" s="153" t="s">
        <v>128</v>
      </c>
      <c r="C270" s="154"/>
      <c r="D270" s="154"/>
      <c r="E270" s="155"/>
      <c r="F270" s="106" t="s">
        <v>16</v>
      </c>
      <c r="G270" s="107"/>
      <c r="H270" s="120"/>
      <c r="I270" s="121"/>
      <c r="J270" s="121"/>
      <c r="K270" s="121"/>
      <c r="L270" s="121"/>
      <c r="M270" s="121"/>
      <c r="N270" s="121"/>
      <c r="O270" s="122"/>
    </row>
    <row r="271" spans="1:15" ht="5.25" customHeight="1">
      <c r="A271" s="99"/>
      <c r="B271" s="156"/>
      <c r="C271" s="157"/>
      <c r="D271" s="157"/>
      <c r="E271" s="158"/>
      <c r="F271" s="108"/>
      <c r="G271" s="109"/>
      <c r="H271" s="139"/>
      <c r="I271" s="140"/>
      <c r="J271" s="140"/>
      <c r="K271" s="140"/>
      <c r="L271" s="140"/>
      <c r="M271" s="140"/>
      <c r="N271" s="140"/>
      <c r="O271" s="141"/>
    </row>
    <row r="272" spans="1:15" ht="96">
      <c r="A272" s="33" t="s">
        <v>0</v>
      </c>
      <c r="B272" s="14" t="s">
        <v>1</v>
      </c>
      <c r="C272" s="25" t="s">
        <v>2</v>
      </c>
      <c r="D272" s="59" t="s">
        <v>30</v>
      </c>
      <c r="E272" s="58" t="s">
        <v>17</v>
      </c>
      <c r="F272" s="60" t="s">
        <v>3</v>
      </c>
      <c r="G272" s="61" t="s">
        <v>29</v>
      </c>
      <c r="H272" s="60" t="s">
        <v>28</v>
      </c>
      <c r="I272" s="62" t="s">
        <v>4</v>
      </c>
      <c r="J272" s="62" t="s">
        <v>25</v>
      </c>
      <c r="K272" s="63" t="s">
        <v>26</v>
      </c>
      <c r="L272" s="64" t="s">
        <v>27</v>
      </c>
      <c r="M272" s="44"/>
      <c r="N272" s="45" t="s">
        <v>13</v>
      </c>
      <c r="O272" s="46" t="s">
        <v>15</v>
      </c>
    </row>
    <row r="273" spans="1:15" ht="15">
      <c r="A273" s="34" t="s">
        <v>5</v>
      </c>
      <c r="B273" s="10" t="s">
        <v>6</v>
      </c>
      <c r="C273" s="14" t="s">
        <v>14</v>
      </c>
      <c r="D273" s="15">
        <v>0</v>
      </c>
      <c r="E273" s="2" t="s">
        <v>7</v>
      </c>
      <c r="F273" s="42">
        <v>0</v>
      </c>
      <c r="G273" s="15">
        <v>0</v>
      </c>
      <c r="H273" s="15">
        <f aca="true" t="shared" si="68" ref="H273:H280">F273*G273</f>
        <v>0</v>
      </c>
      <c r="I273" s="14">
        <v>0</v>
      </c>
      <c r="J273" s="15">
        <v>0</v>
      </c>
      <c r="K273" s="15">
        <f>I273*J273</f>
        <v>0</v>
      </c>
      <c r="L273" s="15">
        <f aca="true" t="shared" si="69" ref="L273:L280">D273+H273+K273</f>
        <v>0</v>
      </c>
      <c r="M273" s="114"/>
      <c r="N273" s="110">
        <f>SUM(L273:L280)</f>
        <v>0</v>
      </c>
      <c r="O273" s="112">
        <f>N273*1.21</f>
        <v>0</v>
      </c>
    </row>
    <row r="274" spans="1:15" ht="15">
      <c r="A274" s="34" t="s">
        <v>8</v>
      </c>
      <c r="B274" s="10" t="s">
        <v>9</v>
      </c>
      <c r="C274" s="14" t="s">
        <v>14</v>
      </c>
      <c r="D274" s="15">
        <v>0</v>
      </c>
      <c r="E274" s="2" t="s">
        <v>7</v>
      </c>
      <c r="F274" s="42">
        <v>0</v>
      </c>
      <c r="G274" s="15">
        <v>0</v>
      </c>
      <c r="H274" s="15">
        <f t="shared" si="68"/>
        <v>0</v>
      </c>
      <c r="I274" s="14">
        <v>0</v>
      </c>
      <c r="J274" s="15">
        <v>0</v>
      </c>
      <c r="K274" s="15">
        <f>I274*J274</f>
        <v>0</v>
      </c>
      <c r="L274" s="15">
        <f t="shared" si="69"/>
        <v>0</v>
      </c>
      <c r="M274" s="115"/>
      <c r="N274" s="110"/>
      <c r="O274" s="112"/>
    </row>
    <row r="275" spans="1:15" ht="15">
      <c r="A275" s="35" t="s">
        <v>10</v>
      </c>
      <c r="B275" s="11" t="s">
        <v>11</v>
      </c>
      <c r="C275" s="14" t="s">
        <v>14</v>
      </c>
      <c r="D275" s="15">
        <v>0</v>
      </c>
      <c r="E275" s="2" t="s">
        <v>7</v>
      </c>
      <c r="F275" s="42">
        <v>0</v>
      </c>
      <c r="G275" s="15">
        <v>0</v>
      </c>
      <c r="H275" s="15">
        <f t="shared" si="68"/>
        <v>0</v>
      </c>
      <c r="I275" s="14">
        <v>0</v>
      </c>
      <c r="J275" s="15">
        <v>0</v>
      </c>
      <c r="K275" s="15">
        <f>I275*J275</f>
        <v>0</v>
      </c>
      <c r="L275" s="15">
        <f t="shared" si="69"/>
        <v>0</v>
      </c>
      <c r="M275" s="115"/>
      <c r="N275" s="110"/>
      <c r="O275" s="112"/>
    </row>
    <row r="276" spans="1:15" ht="15">
      <c r="A276" s="9">
        <v>200102</v>
      </c>
      <c r="B276" s="22" t="s">
        <v>22</v>
      </c>
      <c r="C276" s="14" t="s">
        <v>14</v>
      </c>
      <c r="D276" s="15">
        <v>0</v>
      </c>
      <c r="E276" s="2" t="s">
        <v>7</v>
      </c>
      <c r="F276" s="42">
        <v>0</v>
      </c>
      <c r="G276" s="15">
        <v>0</v>
      </c>
      <c r="H276" s="15">
        <f t="shared" si="68"/>
        <v>0</v>
      </c>
      <c r="I276" s="14">
        <v>0</v>
      </c>
      <c r="J276" s="15">
        <v>0</v>
      </c>
      <c r="K276" s="15">
        <f aca="true" t="shared" si="70" ref="K276:K278">I276*J276</f>
        <v>0</v>
      </c>
      <c r="L276" s="15">
        <f t="shared" si="69"/>
        <v>0</v>
      </c>
      <c r="M276" s="115"/>
      <c r="N276" s="110"/>
      <c r="O276" s="112"/>
    </row>
    <row r="277" spans="1:15" ht="15">
      <c r="A277" s="23" t="s">
        <v>20</v>
      </c>
      <c r="B277" s="24" t="s">
        <v>23</v>
      </c>
      <c r="C277" s="14" t="s">
        <v>14</v>
      </c>
      <c r="D277" s="15">
        <v>0</v>
      </c>
      <c r="E277" s="2" t="s">
        <v>7</v>
      </c>
      <c r="F277" s="42">
        <v>0</v>
      </c>
      <c r="G277" s="15">
        <v>0</v>
      </c>
      <c r="H277" s="15">
        <f t="shared" si="68"/>
        <v>0</v>
      </c>
      <c r="I277" s="14">
        <v>0</v>
      </c>
      <c r="J277" s="15">
        <v>0</v>
      </c>
      <c r="K277" s="15">
        <f t="shared" si="70"/>
        <v>0</v>
      </c>
      <c r="L277" s="15">
        <f t="shared" si="69"/>
        <v>0</v>
      </c>
      <c r="M277" s="115"/>
      <c r="N277" s="110"/>
      <c r="O277" s="112"/>
    </row>
    <row r="278" spans="1:15" ht="15">
      <c r="A278" s="36" t="s">
        <v>21</v>
      </c>
      <c r="B278" s="26" t="s">
        <v>24</v>
      </c>
      <c r="C278" s="14" t="s">
        <v>14</v>
      </c>
      <c r="D278" s="15">
        <v>0</v>
      </c>
      <c r="E278" s="2" t="s">
        <v>7</v>
      </c>
      <c r="F278" s="42">
        <v>0</v>
      </c>
      <c r="G278" s="15">
        <v>0</v>
      </c>
      <c r="H278" s="15">
        <f t="shared" si="68"/>
        <v>0</v>
      </c>
      <c r="I278" s="14">
        <v>0</v>
      </c>
      <c r="J278" s="15">
        <v>0</v>
      </c>
      <c r="K278" s="15">
        <f t="shared" si="70"/>
        <v>0</v>
      </c>
      <c r="L278" s="15">
        <f t="shared" si="69"/>
        <v>0</v>
      </c>
      <c r="M278" s="115"/>
      <c r="N278" s="110"/>
      <c r="O278" s="112"/>
    </row>
    <row r="279" spans="1:15" ht="18" customHeight="1">
      <c r="A279" s="37" t="s">
        <v>12</v>
      </c>
      <c r="B279" s="19" t="s">
        <v>18</v>
      </c>
      <c r="C279" s="14" t="s">
        <v>14</v>
      </c>
      <c r="D279" s="15">
        <v>0</v>
      </c>
      <c r="E279" s="2" t="s">
        <v>7</v>
      </c>
      <c r="F279" s="42">
        <v>0</v>
      </c>
      <c r="G279" s="15">
        <v>0</v>
      </c>
      <c r="H279" s="15">
        <f t="shared" si="68"/>
        <v>0</v>
      </c>
      <c r="I279" s="14">
        <v>0</v>
      </c>
      <c r="J279" s="15">
        <v>0</v>
      </c>
      <c r="K279" s="15">
        <f>I279*J279</f>
        <v>0</v>
      </c>
      <c r="L279" s="15">
        <f t="shared" si="69"/>
        <v>0</v>
      </c>
      <c r="M279" s="115"/>
      <c r="N279" s="110"/>
      <c r="O279" s="112"/>
    </row>
    <row r="280" spans="1:15" ht="18" customHeight="1" thickBot="1">
      <c r="A280" s="74" t="s">
        <v>12</v>
      </c>
      <c r="B280" s="75" t="s">
        <v>65</v>
      </c>
      <c r="C280" s="78" t="s">
        <v>14</v>
      </c>
      <c r="D280" s="77">
        <v>0</v>
      </c>
      <c r="E280" s="78" t="s">
        <v>7</v>
      </c>
      <c r="F280" s="38">
        <v>20</v>
      </c>
      <c r="G280" s="79"/>
      <c r="H280" s="80">
        <f t="shared" si="68"/>
        <v>0</v>
      </c>
      <c r="I280" s="81">
        <v>3</v>
      </c>
      <c r="J280" s="79"/>
      <c r="K280" s="82">
        <f>I280*J280</f>
        <v>0</v>
      </c>
      <c r="L280" s="83">
        <f t="shared" si="69"/>
        <v>0</v>
      </c>
      <c r="M280" s="116"/>
      <c r="N280" s="111"/>
      <c r="O280" s="113"/>
    </row>
  </sheetData>
  <sheetProtection algorithmName="SHA-512" hashValue="WtYR8i5UIl7REFOjor5xlSngeeXX3j2BV1lmBuRZ6dmfibOOrQ20vQBwTsZ16EwGSIhanCqQirV1LxqLQvYH8A==" saltValue="wN9T1VjOp72eyZJwcyMq7w==" spinCount="100000" sheet="1" selectLockedCells="1"/>
  <mergeCells count="187">
    <mergeCell ref="M273:M280"/>
    <mergeCell ref="N273:N280"/>
    <mergeCell ref="O273:O280"/>
    <mergeCell ref="H270:O271"/>
    <mergeCell ref="A269:O269"/>
    <mergeCell ref="A270:A271"/>
    <mergeCell ref="B270:E271"/>
    <mergeCell ref="F270:G271"/>
    <mergeCell ref="M261:M268"/>
    <mergeCell ref="N261:N268"/>
    <mergeCell ref="O261:O268"/>
    <mergeCell ref="H258:O259"/>
    <mergeCell ref="A257:O257"/>
    <mergeCell ref="A258:A259"/>
    <mergeCell ref="B258:E259"/>
    <mergeCell ref="F258:G259"/>
    <mergeCell ref="M249:M256"/>
    <mergeCell ref="N249:N256"/>
    <mergeCell ref="O249:O256"/>
    <mergeCell ref="H6:O7"/>
    <mergeCell ref="H18:O19"/>
    <mergeCell ref="A246:A247"/>
    <mergeCell ref="B246:E247"/>
    <mergeCell ref="F246:G247"/>
    <mergeCell ref="H246:O247"/>
    <mergeCell ref="A245:O245"/>
    <mergeCell ref="N213:N220"/>
    <mergeCell ref="O213:O220"/>
    <mergeCell ref="H210:O211"/>
    <mergeCell ref="A209:O209"/>
    <mergeCell ref="A210:A211"/>
    <mergeCell ref="B210:E211"/>
    <mergeCell ref="F210:G211"/>
    <mergeCell ref="M201:M208"/>
    <mergeCell ref="N201:N208"/>
    <mergeCell ref="A1:O1"/>
    <mergeCell ref="H30:O31"/>
    <mergeCell ref="H42:O43"/>
    <mergeCell ref="A41:O41"/>
    <mergeCell ref="A29:O29"/>
    <mergeCell ref="A17:O17"/>
    <mergeCell ref="A5:O5"/>
    <mergeCell ref="M237:M244"/>
    <mergeCell ref="N237:N244"/>
    <mergeCell ref="O237:O244"/>
    <mergeCell ref="H234:O235"/>
    <mergeCell ref="A233:O233"/>
    <mergeCell ref="A234:A235"/>
    <mergeCell ref="B234:E235"/>
    <mergeCell ref="F234:G235"/>
    <mergeCell ref="M225:M232"/>
    <mergeCell ref="N225:N232"/>
    <mergeCell ref="O225:O232"/>
    <mergeCell ref="H222:O223"/>
    <mergeCell ref="A221:O221"/>
    <mergeCell ref="A222:A223"/>
    <mergeCell ref="B222:E223"/>
    <mergeCell ref="F222:G223"/>
    <mergeCell ref="M213:M220"/>
    <mergeCell ref="O201:O208"/>
    <mergeCell ref="H198:O199"/>
    <mergeCell ref="A197:O197"/>
    <mergeCell ref="A198:A199"/>
    <mergeCell ref="B198:E199"/>
    <mergeCell ref="F198:G199"/>
    <mergeCell ref="M189:M196"/>
    <mergeCell ref="N189:N196"/>
    <mergeCell ref="O189:O196"/>
    <mergeCell ref="H186:O187"/>
    <mergeCell ref="A185:O185"/>
    <mergeCell ref="A186:A187"/>
    <mergeCell ref="B186:E187"/>
    <mergeCell ref="F186:G187"/>
    <mergeCell ref="N177:N184"/>
    <mergeCell ref="O177:O184"/>
    <mergeCell ref="H174:O175"/>
    <mergeCell ref="A173:O173"/>
    <mergeCell ref="A174:A175"/>
    <mergeCell ref="B174:E175"/>
    <mergeCell ref="F174:G175"/>
    <mergeCell ref="M165:M172"/>
    <mergeCell ref="N165:N172"/>
    <mergeCell ref="O165:O172"/>
    <mergeCell ref="H162:O163"/>
    <mergeCell ref="A161:O161"/>
    <mergeCell ref="A162:A163"/>
    <mergeCell ref="B162:E163"/>
    <mergeCell ref="F162:G163"/>
    <mergeCell ref="M153:M160"/>
    <mergeCell ref="N153:N160"/>
    <mergeCell ref="O153:O160"/>
    <mergeCell ref="H150:O151"/>
    <mergeCell ref="A149:O149"/>
    <mergeCell ref="A150:A151"/>
    <mergeCell ref="B150:E151"/>
    <mergeCell ref="F150:G151"/>
    <mergeCell ref="M141:M148"/>
    <mergeCell ref="N141:N148"/>
    <mergeCell ref="O141:O148"/>
    <mergeCell ref="H138:O139"/>
    <mergeCell ref="A137:O137"/>
    <mergeCell ref="A138:A139"/>
    <mergeCell ref="B138:E139"/>
    <mergeCell ref="F138:G139"/>
    <mergeCell ref="M129:M136"/>
    <mergeCell ref="N129:N136"/>
    <mergeCell ref="O129:O136"/>
    <mergeCell ref="H126:O127"/>
    <mergeCell ref="A125:O125"/>
    <mergeCell ref="A126:A127"/>
    <mergeCell ref="B126:E127"/>
    <mergeCell ref="F126:G127"/>
    <mergeCell ref="M117:M124"/>
    <mergeCell ref="N117:N124"/>
    <mergeCell ref="O117:O124"/>
    <mergeCell ref="H114:O115"/>
    <mergeCell ref="A113:O113"/>
    <mergeCell ref="A114:A115"/>
    <mergeCell ref="B114:E115"/>
    <mergeCell ref="F114:G115"/>
    <mergeCell ref="M105:M112"/>
    <mergeCell ref="N105:N112"/>
    <mergeCell ref="O105:O112"/>
    <mergeCell ref="H102:O103"/>
    <mergeCell ref="A101:O101"/>
    <mergeCell ref="A102:A103"/>
    <mergeCell ref="B102:E103"/>
    <mergeCell ref="F102:G103"/>
    <mergeCell ref="M93:M100"/>
    <mergeCell ref="N93:N100"/>
    <mergeCell ref="O93:O100"/>
    <mergeCell ref="H90:O91"/>
    <mergeCell ref="A89:O89"/>
    <mergeCell ref="A90:A91"/>
    <mergeCell ref="B90:E91"/>
    <mergeCell ref="F90:G91"/>
    <mergeCell ref="M81:M88"/>
    <mergeCell ref="N81:N88"/>
    <mergeCell ref="O81:O88"/>
    <mergeCell ref="H78:O79"/>
    <mergeCell ref="A77:O77"/>
    <mergeCell ref="A78:A79"/>
    <mergeCell ref="B78:E79"/>
    <mergeCell ref="F78:G79"/>
    <mergeCell ref="M69:M76"/>
    <mergeCell ref="N69:N76"/>
    <mergeCell ref="O69:O76"/>
    <mergeCell ref="H66:O67"/>
    <mergeCell ref="A65:O65"/>
    <mergeCell ref="A66:A67"/>
    <mergeCell ref="B66:E67"/>
    <mergeCell ref="F66:G67"/>
    <mergeCell ref="M57:M64"/>
    <mergeCell ref="N57:N64"/>
    <mergeCell ref="O57:O64"/>
    <mergeCell ref="H54:O55"/>
    <mergeCell ref="A53:O53"/>
    <mergeCell ref="A54:A55"/>
    <mergeCell ref="B54:E55"/>
    <mergeCell ref="F54:G55"/>
    <mergeCell ref="M45:M52"/>
    <mergeCell ref="N45:N52"/>
    <mergeCell ref="O45:O52"/>
    <mergeCell ref="A42:A43"/>
    <mergeCell ref="B42:E43"/>
    <mergeCell ref="F42:G43"/>
    <mergeCell ref="M33:M40"/>
    <mergeCell ref="N33:N40"/>
    <mergeCell ref="O33:O40"/>
    <mergeCell ref="A30:A31"/>
    <mergeCell ref="B30:E31"/>
    <mergeCell ref="F30:G31"/>
    <mergeCell ref="M21:M28"/>
    <mergeCell ref="N21:N28"/>
    <mergeCell ref="O21:O28"/>
    <mergeCell ref="A2:O2"/>
    <mergeCell ref="A3:O3"/>
    <mergeCell ref="A18:A19"/>
    <mergeCell ref="B18:E19"/>
    <mergeCell ref="F18:G19"/>
    <mergeCell ref="F6:G7"/>
    <mergeCell ref="A6:A7"/>
    <mergeCell ref="B6:E7"/>
    <mergeCell ref="N9:N16"/>
    <mergeCell ref="O9:O16"/>
    <mergeCell ref="M9:M16"/>
    <mergeCell ref="A4:O4"/>
  </mergeCells>
  <printOptions/>
  <pageMargins left="0.7" right="0.7" top="0.5104166666666666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Kašparová Jana</dc:creator>
  <cp:keywords/>
  <dc:description/>
  <cp:lastModifiedBy>Kašparová Jana</cp:lastModifiedBy>
  <cp:lastPrinted>2021-11-29T06:21:32Z</cp:lastPrinted>
  <dcterms:created xsi:type="dcterms:W3CDTF">2021-11-08T13:41:20Z</dcterms:created>
  <dcterms:modified xsi:type="dcterms:W3CDTF">2021-12-01T12:18:54Z</dcterms:modified>
  <cp:category/>
  <cp:version/>
  <cp:contentType/>
  <cp:contentStatus/>
</cp:coreProperties>
</file>