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\spolecne\_SUSPK\_Technický útvar\interní TÚ\Oddělení veřejných zakázek\Zakázka\2021\RŮZNÉ\Okrasné stromy, ovocné stromy a keře  pro SÚSPK (2021)\ZD\"/>
    </mc:Choice>
  </mc:AlternateContent>
  <bookViews>
    <workbookView xWindow="0" yWindow="0" windowWidth="19196" windowHeight="11457"/>
  </bookViews>
  <sheets>
    <sheet name="Celkem" sheetId="17" r:id="rId1"/>
    <sheet name="Keře SÚSPK" sheetId="13" r:id="rId2"/>
    <sheet name="Stromy SÚSPK KÚ" sheetId="12" r:id="rId3"/>
    <sheet name="Stromy SÚSPK" sheetId="10" r:id="rId4"/>
  </sheets>
  <calcPr calcId="162913"/>
</workbook>
</file>

<file path=xl/calcChain.xml><?xml version="1.0" encoding="utf-8"?>
<calcChain xmlns="http://schemas.openxmlformats.org/spreadsheetml/2006/main">
  <c r="C5" i="17" l="1"/>
  <c r="C7" i="17"/>
  <c r="C6" i="17"/>
  <c r="G7" i="13" l="1"/>
  <c r="G8" i="13"/>
  <c r="G9" i="13"/>
  <c r="G10" i="13"/>
  <c r="G11" i="13"/>
  <c r="S18" i="10" l="1"/>
  <c r="U18" i="10" s="1"/>
  <c r="S11" i="10"/>
  <c r="U11" i="10" s="1"/>
  <c r="S9" i="10"/>
  <c r="U9" i="10" s="1"/>
  <c r="S13" i="10" l="1"/>
  <c r="U13" i="10" s="1"/>
  <c r="N26" i="10"/>
  <c r="S22" i="10" l="1"/>
  <c r="U22" i="10" s="1"/>
  <c r="S23" i="10" l="1"/>
  <c r="U23" i="10" s="1"/>
  <c r="I26" i="10" l="1"/>
  <c r="S25" i="10"/>
  <c r="U25" i="10" s="1"/>
  <c r="S24" i="10"/>
  <c r="U24" i="10" s="1"/>
  <c r="S21" i="10"/>
  <c r="U21" i="10" s="1"/>
  <c r="S20" i="10"/>
  <c r="U20" i="10" s="1"/>
  <c r="S19" i="10"/>
  <c r="U19" i="10" s="1"/>
  <c r="S17" i="10"/>
  <c r="U17" i="10" s="1"/>
  <c r="S16" i="10"/>
  <c r="U16" i="10" s="1"/>
  <c r="S15" i="10"/>
  <c r="U15" i="10" s="1"/>
  <c r="S14" i="10"/>
  <c r="U14" i="10" s="1"/>
  <c r="S12" i="10"/>
  <c r="U12" i="10" s="1"/>
  <c r="S10" i="10"/>
  <c r="U10" i="10" s="1"/>
  <c r="S8" i="10" l="1"/>
  <c r="U8" i="10" s="1"/>
  <c r="S7" i="10"/>
  <c r="U7" i="10" s="1"/>
  <c r="S6" i="10"/>
  <c r="R26" i="10"/>
  <c r="Q26" i="10"/>
  <c r="P26" i="10"/>
  <c r="O26" i="10"/>
  <c r="L26" i="10"/>
  <c r="K26" i="10"/>
  <c r="J26" i="10"/>
  <c r="H26" i="10"/>
  <c r="G26" i="10"/>
  <c r="F26" i="10"/>
  <c r="D26" i="10"/>
  <c r="C26" i="10"/>
  <c r="N9" i="12" l="1"/>
  <c r="N8" i="12"/>
  <c r="N11" i="12"/>
  <c r="N10" i="12"/>
  <c r="N7" i="12"/>
  <c r="N6" i="12"/>
  <c r="M12" i="12"/>
  <c r="L12" i="12"/>
  <c r="K12" i="12"/>
  <c r="J12" i="12"/>
  <c r="I12" i="12"/>
  <c r="H12" i="12"/>
  <c r="G12" i="12"/>
  <c r="F12" i="12"/>
  <c r="E12" i="12"/>
  <c r="D12" i="12"/>
  <c r="C12" i="12"/>
  <c r="N12" i="12" s="1"/>
  <c r="C12" i="13" l="1"/>
  <c r="D12" i="13"/>
  <c r="E6" i="13" l="1"/>
  <c r="G6" i="13" s="1"/>
  <c r="U6" i="10"/>
  <c r="P11" i="12"/>
  <c r="P10" i="12"/>
  <c r="P9" i="12"/>
  <c r="P8" i="12"/>
  <c r="P7" i="12"/>
  <c r="P6" i="12"/>
  <c r="E12" i="13" l="1"/>
  <c r="P12" i="12"/>
  <c r="P13" i="12" s="1"/>
  <c r="E26" i="10"/>
  <c r="S26" i="10" s="1"/>
  <c r="U26" i="10" s="1"/>
  <c r="G12" i="13" l="1"/>
  <c r="G13" i="13" s="1"/>
  <c r="C8" i="17" s="1"/>
  <c r="U27" i="10"/>
</calcChain>
</file>

<file path=xl/sharedStrings.xml><?xml version="1.0" encoding="utf-8"?>
<sst xmlns="http://schemas.openxmlformats.org/spreadsheetml/2006/main" count="153" uniqueCount="84">
  <si>
    <t>Tachov</t>
  </si>
  <si>
    <t>Rokycany</t>
  </si>
  <si>
    <t>Klatovy</t>
  </si>
  <si>
    <t xml:space="preserve">CELKEM  </t>
  </si>
  <si>
    <t>název</t>
  </si>
  <si>
    <t>č.</t>
  </si>
  <si>
    <t>cena celkem</t>
  </si>
  <si>
    <t>Vochov</t>
  </si>
  <si>
    <t>Přeštice</t>
  </si>
  <si>
    <t>Celkem</t>
  </si>
  <si>
    <t>Kdyně</t>
  </si>
  <si>
    <t>Horš.Týn</t>
  </si>
  <si>
    <t>Stod</t>
  </si>
  <si>
    <t>Seč</t>
  </si>
  <si>
    <t>Kařez</t>
  </si>
  <si>
    <t>Stříbro</t>
  </si>
  <si>
    <t>Vysočany</t>
  </si>
  <si>
    <t>Kralovice</t>
  </si>
  <si>
    <t>Úněšov</t>
  </si>
  <si>
    <t>Sušice</t>
  </si>
  <si>
    <t>počet ks</t>
  </si>
  <si>
    <t xml:space="preserve">počet ks </t>
  </si>
  <si>
    <t>Dvorec</t>
  </si>
  <si>
    <t>Dub letní  (Quercus robur)</t>
  </si>
  <si>
    <t>Lípa srdčitá  (Tilia cordata)</t>
  </si>
  <si>
    <t xml:space="preserve">Jabloň domácí  (Malus domestica) - mix odrůd </t>
  </si>
  <si>
    <t>Slivoň švestka  (Prunus domestica) - mix odrůd</t>
  </si>
  <si>
    <t>Ptačí zob obecný (Ligustrum vulgare)</t>
  </si>
  <si>
    <t>Tavolník Douglasův (Spiraea douglasii)</t>
  </si>
  <si>
    <t>Růže svraskalá (Rosa rugosa)</t>
  </si>
  <si>
    <t>Kalina tušalaj (Viburnum lantana)</t>
  </si>
  <si>
    <t>Muchovník (Amelanchier)</t>
  </si>
  <si>
    <t>Dřišťál Thunbergův (Berberis thunbergii)</t>
  </si>
  <si>
    <t>Produkt - alejové stromy, vysokokmeny, ZB, OK 12-14</t>
  </si>
  <si>
    <t>Produkt - alejové stromy, vysokokmeny, ZB, OK 8-10</t>
  </si>
  <si>
    <t>Produkt - keř, kontejnerované, velikost 40-60 cm</t>
  </si>
  <si>
    <t>Třešeň obecná  (Prunus avium) ovocná -  mix odrůd</t>
  </si>
  <si>
    <t>Hrušeň obecná  (Pyrus communis) ovocná - mix odrůd</t>
  </si>
  <si>
    <t>Číslo přílohy</t>
  </si>
  <si>
    <t xml:space="preserve">Celková nabídková cena včetně dopravy v Kč bez DPH </t>
  </si>
  <si>
    <t xml:space="preserve">Celková nabídková cena včetně dopravy  v Kč bez DPH </t>
  </si>
  <si>
    <t>Hloh obecný ( Crataegus laevigata ) "Pauls Scarlet"</t>
  </si>
  <si>
    <t>Jeřáb ptačí ( Sorbus aucuparia ) " Edulis "</t>
  </si>
  <si>
    <t xml:space="preserve">Třešeň ptačí ( Prunus avium ) </t>
  </si>
  <si>
    <t>Třešeň ptačí ( Prunus avium ) "Plena "</t>
  </si>
  <si>
    <t xml:space="preserve">Třešeň pilovitá - Prunus sub. "Autumnalis Rosea" </t>
  </si>
  <si>
    <t xml:space="preserve">Třešeň pilovitá - Prunus serr."ROYAL BURGUNDY"  </t>
  </si>
  <si>
    <t>Javor mléč ( Acer platanoides ) "Deborah "</t>
  </si>
  <si>
    <t>Dub letní sloupovitý ( Quercus robur 'Fastigiata' )</t>
  </si>
  <si>
    <t xml:space="preserve">Jabloň domácí ( Malus domestica ) - mix odrůd </t>
  </si>
  <si>
    <t>Hrušeň obecná ( Pyrus communis ) - mix odrůd</t>
  </si>
  <si>
    <t>Slivoň švestka ( Prunus domestica ) - mix odrůd</t>
  </si>
  <si>
    <t>Třešeň obecná ( Prunus avium ) - mix odrůd</t>
  </si>
  <si>
    <t>Lípa srdčitá ( Tilia cordata )</t>
  </si>
  <si>
    <t>Jasan ztepilý ( Fraxinus excelsior )</t>
  </si>
  <si>
    <t>Javor mléč ( Acer platanoides )</t>
  </si>
  <si>
    <t xml:space="preserve">Dub letní  ( Quercus robur ) </t>
  </si>
  <si>
    <t>Dub zimní ( Quercus petraea )</t>
  </si>
  <si>
    <t xml:space="preserve">Topol osika ( Populus tremula ) </t>
  </si>
  <si>
    <t>Pozn.:</t>
  </si>
  <si>
    <t>Alejové stromy  s minimálním obvodem kmínků ve výšce 1 m nad zemí  8 - 10 cm,  vysokokmeny,  v zemním balu, označené  visačkami ( druh dřeviny, kultivar, odrůda ) budou dodány na střediska SÚSPK uvedená v této tabulce ( adresy středisek a kontakty na vedoucí středisek - viz. Příloha č. 5 ) nejpozději do konce října 2021.</t>
  </si>
  <si>
    <t>Kontejnerované sazenice, min. velikost 40-60 cm, jednotlivě označené štítky, budou dodány na střediska SÚSPK uvedená v  této tabulce ( adresy středisek a kontakty na vedoucí středisek - viz. Příloha č. 5 ) nejpozději do konce října 2021.</t>
  </si>
  <si>
    <t>Alejové stromy  a ovocné stromy s minimálním obvodem kmínků ve výšce 1 m nad zemí  12 - 14 cm,  vysokokmeny,  v zemním balu, označené  visačkami ( druh dřeviny, kultivar, odrůda ) budou dodány na střediska SÚSPK uvedená v této tabulce ( adresy středisek a kontakty na vedoucí středisek - viz. Příloha č. 5 ) nejpozději do konce října 2021.</t>
  </si>
  <si>
    <t xml:space="preserve">Dodávku 142 ks sazenic včetně dopravy dle této Přílohy ( č.2 ) požadujeme fakturovat samostatně.    </t>
  </si>
  <si>
    <t>Dodávky v pracovní dny od 7:00 nejpozději do 15:00 hod.</t>
  </si>
  <si>
    <r>
      <rPr>
        <sz val="10"/>
        <color theme="1"/>
        <rFont val="Calibri"/>
        <family val="2"/>
        <charset val="238"/>
        <scheme val="minor"/>
      </rPr>
      <t xml:space="preserve">Vrba bílá ( Salix alba ) "Tristis"kontejnerovaná </t>
    </r>
    <r>
      <rPr>
        <b/>
        <sz val="10"/>
        <color rgb="FFFF0000"/>
        <rFont val="Calibri"/>
        <family val="2"/>
        <charset val="238"/>
        <scheme val="minor"/>
      </rPr>
      <t>*</t>
    </r>
  </si>
  <si>
    <t>cena/ks</t>
  </si>
  <si>
    <t>předpokládané počty ks pro jednotlivá místa dodání - střediska SÚSPK</t>
  </si>
  <si>
    <t>celková nabídková cena za stanovený počet kusů v Kč bez DPH</t>
  </si>
  <si>
    <t>celková nabídková cena za stanovený počet ks v Kč bez DPH</t>
  </si>
  <si>
    <t xml:space="preserve">jednotková nabídková cena v Kč bez DPH/ks </t>
  </si>
  <si>
    <t xml:space="preserve">jednotková nabídková cena -  cena v Kč bez DPH/ks </t>
  </si>
  <si>
    <t>Účastník zadávacího řízení vyplní žlutě podbarvené položky ve všech přiložených tabulkách.</t>
  </si>
  <si>
    <t>Jedle  ( Abies  ) - výška min. 100  cm</t>
  </si>
  <si>
    <r>
      <rPr>
        <sz val="12"/>
        <color rgb="FFFF0000"/>
        <rFont val="Calibri"/>
        <family val="2"/>
        <charset val="238"/>
        <scheme val="minor"/>
      </rPr>
      <t>*</t>
    </r>
    <r>
      <rPr>
        <sz val="12"/>
        <color theme="1"/>
        <rFont val="Calibri"/>
        <family val="2"/>
        <charset val="238"/>
        <scheme val="minor"/>
      </rPr>
      <t xml:space="preserve"> Vrba bílá "Tristis", kontejner, obvod kmínku 10- 12 cm</t>
    </r>
  </si>
  <si>
    <t>Celková nabídková cena včetně dopravy v Kč bez DPH dle příloh A, B a C</t>
  </si>
  <si>
    <t>Rámcová dohoda - Okrasné stromy, ovocné stromy a keře  pro SÚSPK (2021)</t>
  </si>
  <si>
    <t>Příloha č.3A ZD/Příloha č.1A RD - Seznam míst plnění, názvy produktů a předpokládaná množství produktů a jejich cen včetně dopravy na uvedená střediska SÚSPK</t>
  </si>
  <si>
    <t>Příloha č.3B ZD/Příloha č.1B RD - Seznam míst plnění, názvy produktů a předpokládaná množství produktů a jejich cen včetně dopravy na uvedená střediska SÚSPK</t>
  </si>
  <si>
    <t>Příloha č.3C ZD/Příloha č.1C RD - Seznam míst plnění, názvy produktů a předpokládaná množství produktů a jejich cen včetně dopravy na uvedená střediska SÚSPK</t>
  </si>
  <si>
    <t>A: Keře SÚSPK</t>
  </si>
  <si>
    <t>B: Stromy SÚSPK KÚ</t>
  </si>
  <si>
    <t>C: Stromy SÚSPK</t>
  </si>
  <si>
    <t>Příloha č.3 ZD/Příloha č.1 RD - Seznam míst plnění, názvy produktů a předpokládaná množství produktů 
a jejich cen včetně dopravy na uvedená střediska SÚSPK 
- Celková nabídková cena včetně dopravy v Kč bez DPH dle příloh A, B 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</si>
</sst>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0" fontId="9" fillId="0" borderId="0" xfId="0" applyFont="1"/>
    <xf numFmtId="44" fontId="5" fillId="3" borderId="5" xfId="3" applyFont="1" applyFill="1" applyBorder="1" applyAlignment="1" applyProtection="1">
      <protection locked="0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0" fillId="0" borderId="1" xfId="0" applyNumberFormat="1" applyBorder="1"/>
    <xf numFmtId="44" fontId="9" fillId="4" borderId="1" xfId="3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3" xfId="0" applyFont="1" applyBorder="1"/>
    <xf numFmtId="1" fontId="0" fillId="5" borderId="5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" fontId="0" fillId="2" borderId="5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13" fillId="0" borderId="3" xfId="0" applyFont="1" applyBorder="1"/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4" fontId="4" fillId="3" borderId="5" xfId="3" applyFont="1" applyFill="1" applyBorder="1" applyAlignment="1" applyProtection="1">
      <protection locked="0"/>
    </xf>
    <xf numFmtId="44" fontId="14" fillId="0" borderId="1" xfId="0" applyNumberFormat="1" applyFont="1" applyBorder="1"/>
    <xf numFmtId="44" fontId="15" fillId="4" borderId="1" xfId="3" applyFont="1" applyFill="1" applyBorder="1"/>
    <xf numFmtId="0" fontId="14" fillId="0" borderId="0" xfId="0" applyFont="1" applyFill="1"/>
    <xf numFmtId="44" fontId="14" fillId="0" borderId="0" xfId="0" applyNumberFormat="1" applyFont="1"/>
    <xf numFmtId="0" fontId="0" fillId="0" borderId="4" xfId="0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/>
    <xf numFmtId="44" fontId="4" fillId="3" borderId="14" xfId="3" applyFont="1" applyFill="1" applyBorder="1" applyAlignment="1" applyProtection="1">
      <protection locked="0"/>
    </xf>
    <xf numFmtId="0" fontId="18" fillId="0" borderId="0" xfId="0" applyFont="1"/>
    <xf numFmtId="0" fontId="12" fillId="0" borderId="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2" xfId="0" applyFont="1" applyBorder="1"/>
    <xf numFmtId="0" fontId="19" fillId="0" borderId="3" xfId="0" applyFont="1" applyBorder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5" xfId="0" applyFont="1" applyFill="1" applyBorder="1"/>
    <xf numFmtId="0" fontId="0" fillId="5" borderId="13" xfId="0" applyFont="1" applyFill="1" applyBorder="1" applyAlignment="1">
      <alignment horizontal="center"/>
    </xf>
    <xf numFmtId="0" fontId="0" fillId="5" borderId="13" xfId="0" applyFont="1" applyFill="1" applyBorder="1"/>
    <xf numFmtId="0" fontId="0" fillId="5" borderId="14" xfId="0" applyFont="1" applyFill="1" applyBorder="1" applyAlignment="1">
      <alignment horizontal="center"/>
    </xf>
    <xf numFmtId="0" fontId="0" fillId="5" borderId="14" xfId="0" applyFont="1" applyFill="1" applyBorder="1"/>
    <xf numFmtId="1" fontId="0" fillId="5" borderId="1" xfId="0" applyNumberFormat="1" applyFont="1" applyFill="1" applyBorder="1" applyAlignment="1">
      <alignment horizontal="center"/>
    </xf>
    <xf numFmtId="1" fontId="0" fillId="5" borderId="5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12" fillId="0" borderId="16" xfId="0" applyFont="1" applyBorder="1"/>
    <xf numFmtId="0" fontId="12" fillId="0" borderId="15" xfId="0" applyFont="1" applyBorder="1"/>
    <xf numFmtId="0" fontId="0" fillId="0" borderId="13" xfId="0" applyBorder="1" applyAlignment="1">
      <alignment horizontal="center" vertical="center"/>
    </xf>
    <xf numFmtId="4" fontId="0" fillId="6" borderId="11" xfId="0" applyNumberForma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0" xfId="0" applyFont="1"/>
    <xf numFmtId="0" fontId="23" fillId="0" borderId="0" xfId="0" applyFont="1"/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9" fillId="4" borderId="5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6" fillId="0" borderId="19" xfId="0" applyFont="1" applyBorder="1" applyAlignment="1"/>
    <xf numFmtId="0" fontId="0" fillId="0" borderId="19" xfId="0" applyBorder="1" applyAlignment="1"/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5" fillId="4" borderId="5" xfId="0" applyFont="1" applyFill="1" applyBorder="1" applyAlignment="1">
      <alignment horizontal="right"/>
    </xf>
    <xf numFmtId="0" fontId="15" fillId="4" borderId="4" xfId="0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/>
    <xf numFmtId="0" fontId="0" fillId="0" borderId="0" xfId="0" applyAlignment="1"/>
    <xf numFmtId="0" fontId="23" fillId="0" borderId="19" xfId="0" applyFont="1" applyBorder="1" applyAlignment="1"/>
    <xf numFmtId="0" fontId="9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13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</cellXfs>
  <cellStyles count="10">
    <cellStyle name="Hypertextový odkaz 2" xfId="1"/>
    <cellStyle name="Hypertextový odkaz 3" xfId="2"/>
    <cellStyle name="Měna" xfId="3" builtinId="4"/>
    <cellStyle name="Měna 2" xfId="7"/>
    <cellStyle name="měny 2" xfId="4"/>
    <cellStyle name="měny 2 2" xfId="8"/>
    <cellStyle name="měny 3" xfId="5"/>
    <cellStyle name="měny 3 2" xfId="9"/>
    <cellStyle name="Normální" xfId="0" builtinId="0"/>
    <cellStyle name="pro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C7" sqref="C7"/>
    </sheetView>
  </sheetViews>
  <sheetFormatPr defaultRowHeight="15.05" x14ac:dyDescent="0.3"/>
  <cols>
    <col min="2" max="2" width="23.33203125" customWidth="1"/>
    <col min="3" max="3" width="59.5546875" customWidth="1"/>
  </cols>
  <sheetData>
    <row r="2" spans="2:10" ht="42.6" customHeight="1" x14ac:dyDescent="0.3">
      <c r="B2" s="93" t="s">
        <v>83</v>
      </c>
      <c r="C2" s="93"/>
      <c r="D2" s="94"/>
      <c r="E2" s="94"/>
      <c r="F2" s="94"/>
      <c r="G2" s="94"/>
      <c r="H2" s="94"/>
      <c r="I2" s="94"/>
      <c r="J2" s="94"/>
    </row>
    <row r="3" spans="2:10" s="38" customFormat="1" ht="23.8" customHeight="1" x14ac:dyDescent="0.3">
      <c r="B3" s="90" t="s">
        <v>76</v>
      </c>
      <c r="C3" s="91"/>
      <c r="D3" s="68"/>
      <c r="E3" s="68"/>
      <c r="F3" s="68"/>
      <c r="G3" s="68"/>
      <c r="H3" s="68"/>
      <c r="I3" s="68"/>
      <c r="J3" s="68"/>
    </row>
    <row r="4" spans="2:10" ht="30.05" customHeight="1" x14ac:dyDescent="0.3">
      <c r="B4" s="66" t="s">
        <v>38</v>
      </c>
      <c r="C4" s="67" t="s">
        <v>75</v>
      </c>
    </row>
    <row r="5" spans="2:10" ht="30.05" customHeight="1" x14ac:dyDescent="0.3">
      <c r="B5" s="60" t="s">
        <v>80</v>
      </c>
      <c r="C5" s="92">
        <f>'Keře SÚSPK'!G13</f>
        <v>0</v>
      </c>
    </row>
    <row r="6" spans="2:10" ht="30.05" customHeight="1" x14ac:dyDescent="0.3">
      <c r="B6" s="60" t="s">
        <v>81</v>
      </c>
      <c r="C6" s="92">
        <f>'Stromy SÚSPK KÚ'!P13</f>
        <v>0</v>
      </c>
    </row>
    <row r="7" spans="2:10" ht="30.05" customHeight="1" x14ac:dyDescent="0.3">
      <c r="B7" s="60" t="s">
        <v>82</v>
      </c>
      <c r="C7" s="92">
        <f>'Stromy SÚSPK'!U27</f>
        <v>0</v>
      </c>
    </row>
    <row r="8" spans="2:10" ht="30.05" customHeight="1" thickBot="1" x14ac:dyDescent="0.35">
      <c r="B8" s="62" t="s">
        <v>9</v>
      </c>
      <c r="C8" s="61">
        <f>SUM(C5:C7)</f>
        <v>0</v>
      </c>
    </row>
    <row r="11" spans="2:10" x14ac:dyDescent="0.3">
      <c r="B11" s="38" t="s">
        <v>59</v>
      </c>
      <c r="C11" s="38"/>
    </row>
    <row r="12" spans="2:10" x14ac:dyDescent="0.3">
      <c r="B12" s="38" t="s">
        <v>72</v>
      </c>
      <c r="C12" s="38"/>
    </row>
  </sheetData>
  <mergeCells count="2">
    <mergeCell ref="B2:J2"/>
    <mergeCell ref="B3:C3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B24" sqref="B24"/>
    </sheetView>
  </sheetViews>
  <sheetFormatPr defaultRowHeight="15.05" x14ac:dyDescent="0.3"/>
  <cols>
    <col min="1" max="1" width="3.44140625" customWidth="1"/>
    <col min="2" max="2" width="57.6640625" customWidth="1"/>
    <col min="3" max="3" width="25.6640625" customWidth="1"/>
    <col min="4" max="4" width="27.33203125" customWidth="1"/>
    <col min="5" max="5" width="16.33203125" customWidth="1"/>
    <col min="6" max="6" width="13" customWidth="1"/>
    <col min="7" max="7" width="20.88671875" customWidth="1"/>
  </cols>
  <sheetData>
    <row r="1" spans="1:7" ht="31.5" customHeight="1" x14ac:dyDescent="0.3">
      <c r="A1" s="4" t="s">
        <v>77</v>
      </c>
      <c r="F1" s="9"/>
    </row>
    <row r="2" spans="1:7" s="38" customFormat="1" ht="15.85" customHeight="1" x14ac:dyDescent="0.3">
      <c r="A2" s="77" t="s">
        <v>76</v>
      </c>
      <c r="B2" s="78"/>
      <c r="C2" s="78"/>
      <c r="D2" s="78"/>
      <c r="E2" s="78"/>
      <c r="F2" s="9"/>
    </row>
    <row r="3" spans="1:7" ht="15.05" customHeight="1" x14ac:dyDescent="0.3">
      <c r="A3" s="69" t="s">
        <v>35</v>
      </c>
      <c r="B3" s="70"/>
      <c r="C3" s="73" t="s">
        <v>67</v>
      </c>
      <c r="D3" s="74"/>
      <c r="E3" s="12"/>
      <c r="F3" s="11"/>
      <c r="G3" s="12"/>
    </row>
    <row r="4" spans="1:7" ht="66.05" customHeight="1" x14ac:dyDescent="0.3">
      <c r="A4" s="71"/>
      <c r="B4" s="72"/>
      <c r="C4" s="15" t="s">
        <v>10</v>
      </c>
      <c r="D4" s="15" t="s">
        <v>15</v>
      </c>
      <c r="E4" s="16" t="s">
        <v>3</v>
      </c>
      <c r="F4" s="2" t="s">
        <v>71</v>
      </c>
      <c r="G4" s="2" t="s">
        <v>69</v>
      </c>
    </row>
    <row r="5" spans="1:7" ht="22.85" customHeight="1" x14ac:dyDescent="0.3">
      <c r="A5" s="5" t="s">
        <v>5</v>
      </c>
      <c r="B5" s="7" t="s">
        <v>4</v>
      </c>
      <c r="C5" s="3" t="s">
        <v>20</v>
      </c>
      <c r="D5" s="3" t="s">
        <v>20</v>
      </c>
      <c r="E5" s="3" t="s">
        <v>20</v>
      </c>
      <c r="F5" s="3" t="s">
        <v>66</v>
      </c>
      <c r="G5" s="3" t="s">
        <v>6</v>
      </c>
    </row>
    <row r="6" spans="1:7" x14ac:dyDescent="0.3">
      <c r="A6" s="41">
        <v>1</v>
      </c>
      <c r="B6" s="17" t="s">
        <v>27</v>
      </c>
      <c r="C6" s="19">
        <v>10</v>
      </c>
      <c r="D6" s="19">
        <v>15</v>
      </c>
      <c r="E6" s="21">
        <f>SUM(C6:D6)</f>
        <v>25</v>
      </c>
      <c r="F6" s="10"/>
      <c r="G6" s="13">
        <f t="shared" ref="G6:G12" si="0">E6*F6</f>
        <v>0</v>
      </c>
    </row>
    <row r="7" spans="1:7" x14ac:dyDescent="0.3">
      <c r="A7" s="41">
        <v>2</v>
      </c>
      <c r="B7" s="17" t="s">
        <v>28</v>
      </c>
      <c r="C7" s="19"/>
      <c r="D7" s="19">
        <v>20</v>
      </c>
      <c r="E7" s="21">
        <v>20</v>
      </c>
      <c r="F7" s="10"/>
      <c r="G7" s="13">
        <f t="shared" si="0"/>
        <v>0</v>
      </c>
    </row>
    <row r="8" spans="1:7" x14ac:dyDescent="0.3">
      <c r="A8" s="41">
        <v>3</v>
      </c>
      <c r="B8" s="17" t="s">
        <v>29</v>
      </c>
      <c r="C8" s="19"/>
      <c r="D8" s="19">
        <v>20</v>
      </c>
      <c r="E8" s="21">
        <v>20</v>
      </c>
      <c r="F8" s="10"/>
      <c r="G8" s="13">
        <f t="shared" si="0"/>
        <v>0</v>
      </c>
    </row>
    <row r="9" spans="1:7" x14ac:dyDescent="0.3">
      <c r="A9" s="41">
        <v>4</v>
      </c>
      <c r="B9" s="17" t="s">
        <v>30</v>
      </c>
      <c r="C9" s="19"/>
      <c r="D9" s="19">
        <v>20</v>
      </c>
      <c r="E9" s="21">
        <v>20</v>
      </c>
      <c r="F9" s="10"/>
      <c r="G9" s="13">
        <f t="shared" si="0"/>
        <v>0</v>
      </c>
    </row>
    <row r="10" spans="1:7" x14ac:dyDescent="0.3">
      <c r="A10" s="41">
        <v>5</v>
      </c>
      <c r="B10" s="17" t="s">
        <v>31</v>
      </c>
      <c r="C10" s="19"/>
      <c r="D10" s="19">
        <v>30</v>
      </c>
      <c r="E10" s="21">
        <v>30</v>
      </c>
      <c r="F10" s="10"/>
      <c r="G10" s="13">
        <f t="shared" si="0"/>
        <v>0</v>
      </c>
    </row>
    <row r="11" spans="1:7" x14ac:dyDescent="0.3">
      <c r="A11" s="41">
        <v>6</v>
      </c>
      <c r="B11" s="17" t="s">
        <v>32</v>
      </c>
      <c r="C11" s="19"/>
      <c r="D11" s="19">
        <v>30</v>
      </c>
      <c r="E11" s="21">
        <v>30</v>
      </c>
      <c r="F11" s="10"/>
      <c r="G11" s="13">
        <f t="shared" si="0"/>
        <v>0</v>
      </c>
    </row>
    <row r="12" spans="1:7" ht="15.65" x14ac:dyDescent="0.3">
      <c r="A12" s="41"/>
      <c r="B12" s="23" t="s">
        <v>9</v>
      </c>
      <c r="C12" s="22">
        <f>SUM(C6:C9)</f>
        <v>10</v>
      </c>
      <c r="D12" s="22">
        <f>SUM(D6:D11)</f>
        <v>135</v>
      </c>
      <c r="E12" s="21">
        <f>SUM(C12:D12)</f>
        <v>145</v>
      </c>
      <c r="F12" s="10"/>
      <c r="G12" s="13">
        <f t="shared" si="0"/>
        <v>0</v>
      </c>
    </row>
    <row r="13" spans="1:7" x14ac:dyDescent="0.3">
      <c r="A13" s="75" t="s">
        <v>39</v>
      </c>
      <c r="B13" s="76"/>
      <c r="C13" s="76"/>
      <c r="D13" s="76"/>
      <c r="E13" s="76"/>
      <c r="F13" s="76"/>
      <c r="G13" s="14">
        <f>SUM(G6:G12)</f>
        <v>0</v>
      </c>
    </row>
    <row r="14" spans="1:7" x14ac:dyDescent="0.3">
      <c r="A14" s="1"/>
      <c r="B14" s="1"/>
      <c r="C14" s="1"/>
      <c r="D14" s="1"/>
      <c r="E14" s="1"/>
      <c r="F14" s="1"/>
      <c r="G14" s="8"/>
    </row>
    <row r="15" spans="1:7" x14ac:dyDescent="0.3">
      <c r="B15" s="40" t="s">
        <v>59</v>
      </c>
    </row>
    <row r="16" spans="1:7" x14ac:dyDescent="0.3">
      <c r="B16" s="40" t="s">
        <v>61</v>
      </c>
    </row>
    <row r="17" spans="2:2" x14ac:dyDescent="0.3">
      <c r="B17" s="40" t="s">
        <v>64</v>
      </c>
    </row>
  </sheetData>
  <sheetProtection selectLockedCells="1" selectUnlockedCells="1"/>
  <protectedRanges>
    <protectedRange sqref="F6:F12" name="Oblast1"/>
  </protectedRanges>
  <mergeCells count="4">
    <mergeCell ref="A3:B4"/>
    <mergeCell ref="C3:D3"/>
    <mergeCell ref="A13:F13"/>
    <mergeCell ref="A2:E2"/>
  </mergeCells>
  <pageMargins left="0.70866141732283472" right="0.70866141732283472" top="0.78740157480314965" bottom="0.59055118110236227" header="0.31496062992125984" footer="0.31496062992125984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opLeftCell="C1" zoomScaleNormal="100" workbookViewId="0">
      <selection activeCell="A2" sqref="A2:I2"/>
    </sheetView>
  </sheetViews>
  <sheetFormatPr defaultRowHeight="15.05" x14ac:dyDescent="0.3"/>
  <cols>
    <col min="1" max="1" width="3.44140625" customWidth="1"/>
    <col min="2" max="2" width="57.6640625" customWidth="1"/>
    <col min="3" max="3" width="13.5546875" customWidth="1"/>
    <col min="4" max="13" width="12.44140625" customWidth="1"/>
    <col min="14" max="14" width="10.6640625" customWidth="1"/>
    <col min="15" max="15" width="14.6640625" customWidth="1"/>
    <col min="16" max="16" width="16.5546875" bestFit="1" customWidth="1"/>
  </cols>
  <sheetData>
    <row r="1" spans="1:16" s="38" customFormat="1" ht="22.55" customHeight="1" x14ac:dyDescent="0.3">
      <c r="A1" s="4" t="s">
        <v>78</v>
      </c>
      <c r="F1" s="9"/>
    </row>
    <row r="2" spans="1:16" s="38" customFormat="1" ht="18.8" customHeight="1" x14ac:dyDescent="0.3">
      <c r="A2" s="77" t="s">
        <v>76</v>
      </c>
      <c r="B2" s="78"/>
      <c r="C2" s="78"/>
      <c r="D2" s="78"/>
      <c r="E2" s="78"/>
      <c r="F2" s="78"/>
      <c r="G2" s="78"/>
      <c r="H2" s="78"/>
      <c r="I2" s="78"/>
    </row>
    <row r="3" spans="1:16" ht="15.05" customHeight="1" x14ac:dyDescent="0.3">
      <c r="A3" s="69" t="s">
        <v>34</v>
      </c>
      <c r="B3" s="70"/>
      <c r="C3" s="79" t="s">
        <v>67</v>
      </c>
      <c r="D3" s="80"/>
      <c r="E3" s="80"/>
      <c r="F3" s="80"/>
      <c r="G3" s="80"/>
      <c r="H3" s="80"/>
      <c r="I3" s="34"/>
      <c r="J3" s="34"/>
      <c r="K3" s="34"/>
      <c r="L3" s="36"/>
      <c r="M3" s="36"/>
      <c r="N3" s="12"/>
      <c r="O3" s="11"/>
      <c r="P3" s="12"/>
    </row>
    <row r="4" spans="1:16" ht="66.05" customHeight="1" x14ac:dyDescent="0.3">
      <c r="A4" s="71"/>
      <c r="B4" s="72"/>
      <c r="C4" s="15" t="s">
        <v>10</v>
      </c>
      <c r="D4" s="15" t="s">
        <v>2</v>
      </c>
      <c r="E4" s="16" t="s">
        <v>19</v>
      </c>
      <c r="F4" s="16" t="s">
        <v>12</v>
      </c>
      <c r="G4" s="16" t="s">
        <v>8</v>
      </c>
      <c r="H4" s="16" t="s">
        <v>13</v>
      </c>
      <c r="I4" s="16" t="s">
        <v>1</v>
      </c>
      <c r="J4" s="16" t="s">
        <v>14</v>
      </c>
      <c r="K4" s="16" t="s">
        <v>15</v>
      </c>
      <c r="L4" s="16" t="s">
        <v>16</v>
      </c>
      <c r="M4" s="16" t="s">
        <v>7</v>
      </c>
      <c r="N4" s="16" t="s">
        <v>3</v>
      </c>
      <c r="O4" s="2" t="s">
        <v>71</v>
      </c>
      <c r="P4" s="2" t="s">
        <v>68</v>
      </c>
    </row>
    <row r="5" spans="1:16" ht="22.85" customHeight="1" x14ac:dyDescent="0.3">
      <c r="A5" s="5" t="s">
        <v>5</v>
      </c>
      <c r="B5" s="7" t="s">
        <v>4</v>
      </c>
      <c r="C5" s="3" t="s">
        <v>20</v>
      </c>
      <c r="D5" s="3" t="s">
        <v>20</v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20</v>
      </c>
      <c r="M5" s="3" t="s">
        <v>20</v>
      </c>
      <c r="N5" s="3" t="s">
        <v>20</v>
      </c>
      <c r="O5" s="3" t="s">
        <v>66</v>
      </c>
      <c r="P5" s="3" t="s">
        <v>6</v>
      </c>
    </row>
    <row r="6" spans="1:16" x14ac:dyDescent="0.3">
      <c r="A6" s="41">
        <v>1</v>
      </c>
      <c r="B6" s="17" t="s">
        <v>23</v>
      </c>
      <c r="C6" s="18"/>
      <c r="D6" s="18">
        <v>30</v>
      </c>
      <c r="E6" s="18"/>
      <c r="F6" s="18">
        <v>1</v>
      </c>
      <c r="G6" s="18"/>
      <c r="H6" s="18">
        <v>6</v>
      </c>
      <c r="I6" s="18">
        <v>10</v>
      </c>
      <c r="J6" s="18">
        <v>13</v>
      </c>
      <c r="K6" s="18"/>
      <c r="L6" s="18">
        <v>14</v>
      </c>
      <c r="M6" s="18"/>
      <c r="N6" s="21">
        <f>SUM(D6:L6)</f>
        <v>74</v>
      </c>
      <c r="O6" s="10"/>
      <c r="P6" s="13">
        <f t="shared" ref="P6:P12" si="0">N6*O6</f>
        <v>0</v>
      </c>
    </row>
    <row r="7" spans="1:16" x14ac:dyDescent="0.3">
      <c r="A7" s="41">
        <v>2</v>
      </c>
      <c r="B7" s="17" t="s">
        <v>24</v>
      </c>
      <c r="C7" s="18">
        <v>2</v>
      </c>
      <c r="D7" s="18"/>
      <c r="E7" s="18">
        <v>1</v>
      </c>
      <c r="F7" s="18"/>
      <c r="G7" s="18"/>
      <c r="H7" s="18"/>
      <c r="I7" s="18"/>
      <c r="J7" s="18">
        <v>2</v>
      </c>
      <c r="K7" s="18"/>
      <c r="L7" s="18"/>
      <c r="M7" s="18"/>
      <c r="N7" s="21">
        <f>SUM(C7:L7)</f>
        <v>5</v>
      </c>
      <c r="O7" s="10"/>
      <c r="P7" s="13">
        <f t="shared" si="0"/>
        <v>0</v>
      </c>
    </row>
    <row r="8" spans="1:16" x14ac:dyDescent="0.3">
      <c r="A8" s="41">
        <v>3</v>
      </c>
      <c r="B8" s="17" t="s">
        <v>25</v>
      </c>
      <c r="C8" s="18">
        <v>2</v>
      </c>
      <c r="D8" s="18"/>
      <c r="E8" s="18">
        <v>8</v>
      </c>
      <c r="F8" s="18">
        <v>10</v>
      </c>
      <c r="G8" s="18"/>
      <c r="H8" s="18"/>
      <c r="I8" s="18"/>
      <c r="J8" s="18"/>
      <c r="K8" s="18"/>
      <c r="L8" s="18"/>
      <c r="M8" s="18">
        <v>4</v>
      </c>
      <c r="N8" s="21">
        <f>SUM(C8:M8)</f>
        <v>24</v>
      </c>
      <c r="O8" s="10"/>
      <c r="P8" s="13">
        <f t="shared" si="0"/>
        <v>0</v>
      </c>
    </row>
    <row r="9" spans="1:16" x14ac:dyDescent="0.3">
      <c r="A9" s="41">
        <v>4</v>
      </c>
      <c r="B9" s="17" t="s">
        <v>36</v>
      </c>
      <c r="C9" s="18">
        <v>2</v>
      </c>
      <c r="D9" s="18"/>
      <c r="E9" s="18"/>
      <c r="F9" s="18">
        <v>13</v>
      </c>
      <c r="G9" s="18"/>
      <c r="H9" s="18"/>
      <c r="I9" s="18"/>
      <c r="J9" s="18">
        <v>2</v>
      </c>
      <c r="K9" s="18"/>
      <c r="L9" s="18"/>
      <c r="M9" s="18">
        <v>4</v>
      </c>
      <c r="N9" s="21">
        <f>SUM(C9:M9)</f>
        <v>21</v>
      </c>
      <c r="O9" s="10"/>
      <c r="P9" s="13">
        <f t="shared" si="0"/>
        <v>0</v>
      </c>
    </row>
    <row r="10" spans="1:16" x14ac:dyDescent="0.3">
      <c r="A10" s="41">
        <v>5</v>
      </c>
      <c r="B10" s="17" t="s">
        <v>37</v>
      </c>
      <c r="C10" s="18"/>
      <c r="D10" s="18"/>
      <c r="E10" s="18"/>
      <c r="F10" s="18"/>
      <c r="G10" s="18"/>
      <c r="H10" s="18"/>
      <c r="I10" s="18"/>
      <c r="J10" s="18"/>
      <c r="K10" s="18">
        <v>1</v>
      </c>
      <c r="L10" s="18"/>
      <c r="M10" s="18">
        <v>3</v>
      </c>
      <c r="N10" s="21">
        <f>SUM(K10:M10)</f>
        <v>4</v>
      </c>
      <c r="O10" s="10"/>
      <c r="P10" s="13">
        <f t="shared" si="0"/>
        <v>0</v>
      </c>
    </row>
    <row r="11" spans="1:16" x14ac:dyDescent="0.3">
      <c r="A11" s="41">
        <v>6</v>
      </c>
      <c r="B11" s="17" t="s">
        <v>26</v>
      </c>
      <c r="C11" s="19">
        <v>2</v>
      </c>
      <c r="D11" s="20"/>
      <c r="E11" s="19"/>
      <c r="F11" s="19"/>
      <c r="G11" s="19">
        <v>11</v>
      </c>
      <c r="H11" s="19"/>
      <c r="I11" s="37"/>
      <c r="J11" s="37"/>
      <c r="K11" s="37">
        <v>1</v>
      </c>
      <c r="L11" s="37"/>
      <c r="M11" s="37"/>
      <c r="N11" s="21">
        <f>SUM(C11:L11)</f>
        <v>14</v>
      </c>
      <c r="O11" s="10"/>
      <c r="P11" s="13">
        <f t="shared" si="0"/>
        <v>0</v>
      </c>
    </row>
    <row r="12" spans="1:16" ht="15.65" x14ac:dyDescent="0.3">
      <c r="A12" s="6"/>
      <c r="B12" s="23" t="s">
        <v>9</v>
      </c>
      <c r="C12" s="22">
        <f>SUM(C7:C11)</f>
        <v>8</v>
      </c>
      <c r="D12" s="22">
        <f>SUM(D6)</f>
        <v>30</v>
      </c>
      <c r="E12" s="22">
        <f>SUM(E6:E11)</f>
        <v>9</v>
      </c>
      <c r="F12" s="22">
        <f>SUM(F6:F9)</f>
        <v>24</v>
      </c>
      <c r="G12" s="22">
        <f>SUM(G11)</f>
        <v>11</v>
      </c>
      <c r="H12" s="22">
        <f>SUM(H6:H11)</f>
        <v>6</v>
      </c>
      <c r="I12" s="18">
        <f>SUM(I6)</f>
        <v>10</v>
      </c>
      <c r="J12" s="18">
        <f>SUM(J6:J10)</f>
        <v>17</v>
      </c>
      <c r="K12" s="18">
        <f>SUM(K10:K11)</f>
        <v>2</v>
      </c>
      <c r="L12" s="18">
        <f>SUM(L6)</f>
        <v>14</v>
      </c>
      <c r="M12" s="18">
        <f>SUM(M8:M11)</f>
        <v>11</v>
      </c>
      <c r="N12" s="21">
        <f>SUM(C12:M12)</f>
        <v>142</v>
      </c>
      <c r="O12" s="10"/>
      <c r="P12" s="13">
        <f t="shared" si="0"/>
        <v>0</v>
      </c>
    </row>
    <row r="13" spans="1:16" x14ac:dyDescent="0.3">
      <c r="A13" s="75" t="s">
        <v>40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14">
        <f>SUM(P6:P12)</f>
        <v>0</v>
      </c>
    </row>
    <row r="14" spans="1:1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8"/>
    </row>
    <row r="15" spans="1:16" x14ac:dyDescent="0.3">
      <c r="B15" s="40" t="s">
        <v>59</v>
      </c>
    </row>
    <row r="16" spans="1:16" x14ac:dyDescent="0.3">
      <c r="B16" s="40" t="s">
        <v>60</v>
      </c>
    </row>
    <row r="17" spans="2:2" s="40" customFormat="1" ht="11.9" x14ac:dyDescent="0.25">
      <c r="B17" s="40" t="s">
        <v>63</v>
      </c>
    </row>
    <row r="18" spans="2:2" x14ac:dyDescent="0.3">
      <c r="B18" s="40" t="s">
        <v>64</v>
      </c>
    </row>
  </sheetData>
  <sheetProtection selectLockedCells="1" selectUnlockedCells="1"/>
  <protectedRanges>
    <protectedRange sqref="O7:O12" name="Oblast1"/>
  </protectedRanges>
  <mergeCells count="4">
    <mergeCell ref="A3:B4"/>
    <mergeCell ref="C3:H3"/>
    <mergeCell ref="A13:O13"/>
    <mergeCell ref="A2:I2"/>
  </mergeCells>
  <pageMargins left="0.70866141732283472" right="0.70866141732283472" top="0.78740157480314965" bottom="0.59055118110236227" header="0.31496062992125984" footer="0.31496062992125984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2"/>
  <sheetViews>
    <sheetView topLeftCell="J5" zoomScale="75" zoomScaleNormal="75" workbookViewId="0">
      <selection activeCell="A2" sqref="A2:L2"/>
    </sheetView>
  </sheetViews>
  <sheetFormatPr defaultRowHeight="15.05" x14ac:dyDescent="0.3"/>
  <cols>
    <col min="1" max="1" width="5.6640625" customWidth="1"/>
    <col min="2" max="2" width="57.6640625" customWidth="1"/>
    <col min="3" max="3" width="13.5546875" customWidth="1"/>
    <col min="4" max="18" width="12.44140625" customWidth="1"/>
    <col min="19" max="19" width="10.6640625" customWidth="1"/>
    <col min="20" max="20" width="13" customWidth="1"/>
    <col min="21" max="21" width="16.5546875" bestFit="1" customWidth="1"/>
  </cols>
  <sheetData>
    <row r="1" spans="1:47" s="38" customFormat="1" ht="37.6" customHeight="1" x14ac:dyDescent="0.35">
      <c r="A1" s="65" t="s">
        <v>79</v>
      </c>
      <c r="F1" s="9"/>
    </row>
    <row r="2" spans="1:47" s="38" customFormat="1" ht="26.3" customHeight="1" x14ac:dyDescent="0.35">
      <c r="A2" s="89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47" ht="23.35" customHeight="1" x14ac:dyDescent="0.35">
      <c r="A3" s="85" t="s">
        <v>33</v>
      </c>
      <c r="B3" s="86"/>
      <c r="C3" s="81" t="s">
        <v>67</v>
      </c>
      <c r="D3" s="82"/>
      <c r="E3" s="82"/>
      <c r="F3" s="82"/>
      <c r="G3" s="82"/>
      <c r="H3" s="82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T3" s="27"/>
      <c r="U3" s="26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121" customHeight="1" x14ac:dyDescent="0.35">
      <c r="A4" s="71"/>
      <c r="B4" s="72"/>
      <c r="C4" s="15" t="s">
        <v>10</v>
      </c>
      <c r="D4" s="15" t="s">
        <v>11</v>
      </c>
      <c r="E4" s="16" t="s">
        <v>2</v>
      </c>
      <c r="F4" s="16" t="s">
        <v>19</v>
      </c>
      <c r="G4" s="16" t="s">
        <v>12</v>
      </c>
      <c r="H4" s="16" t="s">
        <v>8</v>
      </c>
      <c r="I4" s="16" t="s">
        <v>13</v>
      </c>
      <c r="J4" s="16" t="s">
        <v>22</v>
      </c>
      <c r="K4" s="16" t="s">
        <v>1</v>
      </c>
      <c r="L4" s="35" t="s">
        <v>14</v>
      </c>
      <c r="M4" s="16" t="s">
        <v>15</v>
      </c>
      <c r="N4" s="16" t="s">
        <v>16</v>
      </c>
      <c r="O4" s="16" t="s">
        <v>0</v>
      </c>
      <c r="P4" s="16" t="s">
        <v>17</v>
      </c>
      <c r="Q4" s="16" t="s">
        <v>18</v>
      </c>
      <c r="R4" s="16" t="s">
        <v>7</v>
      </c>
      <c r="S4" s="16" t="s">
        <v>3</v>
      </c>
      <c r="T4" s="16" t="s">
        <v>70</v>
      </c>
      <c r="U4" s="16" t="s">
        <v>69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7" ht="37.75" customHeight="1" x14ac:dyDescent="0.35">
      <c r="A5" s="5" t="s">
        <v>5</v>
      </c>
      <c r="B5" s="7" t="s">
        <v>4</v>
      </c>
      <c r="C5" s="3" t="s">
        <v>20</v>
      </c>
      <c r="D5" s="3" t="s">
        <v>20</v>
      </c>
      <c r="E5" s="3" t="s">
        <v>20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20</v>
      </c>
      <c r="M5" s="3" t="s">
        <v>21</v>
      </c>
      <c r="N5" s="3" t="s">
        <v>20</v>
      </c>
      <c r="O5" s="3" t="s">
        <v>20</v>
      </c>
      <c r="P5" s="3" t="s">
        <v>20</v>
      </c>
      <c r="Q5" s="3" t="s">
        <v>20</v>
      </c>
      <c r="R5" s="3" t="s">
        <v>20</v>
      </c>
      <c r="S5" s="28" t="s">
        <v>20</v>
      </c>
      <c r="T5" s="28" t="s">
        <v>66</v>
      </c>
      <c r="U5" s="28" t="s">
        <v>6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ht="18.2" x14ac:dyDescent="0.35">
      <c r="A6" s="41">
        <v>1</v>
      </c>
      <c r="B6" s="17" t="s">
        <v>49</v>
      </c>
      <c r="C6" s="46">
        <v>10</v>
      </c>
      <c r="D6" s="46">
        <v>2</v>
      </c>
      <c r="E6" s="46">
        <v>8</v>
      </c>
      <c r="F6" s="47"/>
      <c r="G6" s="46">
        <v>47</v>
      </c>
      <c r="H6" s="46">
        <v>4</v>
      </c>
      <c r="I6" s="48">
        <v>4</v>
      </c>
      <c r="J6" s="48">
        <v>14</v>
      </c>
      <c r="K6" s="48">
        <v>20</v>
      </c>
      <c r="L6" s="48"/>
      <c r="M6" s="49"/>
      <c r="N6" s="49"/>
      <c r="O6" s="49"/>
      <c r="P6" s="48">
        <v>5</v>
      </c>
      <c r="Q6" s="48">
        <v>30</v>
      </c>
      <c r="R6" s="49"/>
      <c r="S6" s="56">
        <f>SUM(C6:R6)</f>
        <v>144</v>
      </c>
      <c r="T6" s="29"/>
      <c r="U6" s="30">
        <f t="shared" ref="U6:U26" si="0">S6*T6</f>
        <v>0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18.2" x14ac:dyDescent="0.35">
      <c r="A7" s="41">
        <v>2</v>
      </c>
      <c r="B7" s="17" t="s">
        <v>50</v>
      </c>
      <c r="C7" s="46"/>
      <c r="D7" s="47"/>
      <c r="E7" s="47"/>
      <c r="F7" s="47"/>
      <c r="G7" s="46">
        <v>1</v>
      </c>
      <c r="H7" s="46"/>
      <c r="I7" s="48">
        <v>12</v>
      </c>
      <c r="J7" s="48"/>
      <c r="K7" s="48"/>
      <c r="L7" s="48">
        <v>21</v>
      </c>
      <c r="M7" s="49"/>
      <c r="N7" s="49"/>
      <c r="O7" s="48">
        <v>3</v>
      </c>
      <c r="P7" s="48"/>
      <c r="Q7" s="48"/>
      <c r="R7" s="49"/>
      <c r="S7" s="56">
        <f>SUM(C7:R7)</f>
        <v>37</v>
      </c>
      <c r="T7" s="29"/>
      <c r="U7" s="30">
        <f t="shared" si="0"/>
        <v>0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ht="18.2" x14ac:dyDescent="0.35">
      <c r="A8" s="41">
        <v>3</v>
      </c>
      <c r="B8" s="17" t="s">
        <v>51</v>
      </c>
      <c r="C8" s="46">
        <v>10</v>
      </c>
      <c r="D8" s="47"/>
      <c r="E8" s="47"/>
      <c r="F8" s="47"/>
      <c r="G8" s="46">
        <v>20</v>
      </c>
      <c r="H8" s="46">
        <v>8</v>
      </c>
      <c r="I8" s="48"/>
      <c r="J8" s="48"/>
      <c r="K8" s="48"/>
      <c r="L8" s="48">
        <v>3</v>
      </c>
      <c r="M8" s="49"/>
      <c r="N8" s="49"/>
      <c r="O8" s="48"/>
      <c r="P8" s="48">
        <v>5</v>
      </c>
      <c r="Q8" s="48"/>
      <c r="R8" s="49"/>
      <c r="S8" s="56">
        <f>SUM(C8:R8)</f>
        <v>46</v>
      </c>
      <c r="T8" s="29"/>
      <c r="U8" s="30">
        <f t="shared" si="0"/>
        <v>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ht="18.2" x14ac:dyDescent="0.35">
      <c r="A9" s="41">
        <v>4</v>
      </c>
      <c r="B9" s="17" t="s">
        <v>52</v>
      </c>
      <c r="C9" s="46">
        <v>2</v>
      </c>
      <c r="D9" s="47"/>
      <c r="E9" s="47"/>
      <c r="F9" s="46">
        <v>10</v>
      </c>
      <c r="G9" s="46">
        <v>5</v>
      </c>
      <c r="H9" s="46"/>
      <c r="I9" s="48">
        <v>15</v>
      </c>
      <c r="J9" s="48">
        <v>2</v>
      </c>
      <c r="K9" s="48"/>
      <c r="L9" s="48">
        <v>2</v>
      </c>
      <c r="M9" s="48">
        <v>1</v>
      </c>
      <c r="N9" s="49"/>
      <c r="O9" s="48"/>
      <c r="P9" s="48">
        <v>1</v>
      </c>
      <c r="Q9" s="48">
        <v>25</v>
      </c>
      <c r="R9" s="49"/>
      <c r="S9" s="56">
        <f>SUM(B9:R9)</f>
        <v>63</v>
      </c>
      <c r="T9" s="29"/>
      <c r="U9" s="30">
        <f t="shared" si="0"/>
        <v>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18.2" x14ac:dyDescent="0.35">
      <c r="A10" s="41">
        <v>5</v>
      </c>
      <c r="B10" s="58" t="s">
        <v>53</v>
      </c>
      <c r="C10" s="46">
        <v>21</v>
      </c>
      <c r="D10" s="46">
        <v>2</v>
      </c>
      <c r="E10" s="46">
        <v>4</v>
      </c>
      <c r="F10" s="46">
        <v>3</v>
      </c>
      <c r="G10" s="46"/>
      <c r="H10" s="46"/>
      <c r="I10" s="48"/>
      <c r="J10" s="49"/>
      <c r="K10" s="48"/>
      <c r="L10" s="48">
        <v>1</v>
      </c>
      <c r="M10" s="49"/>
      <c r="N10" s="49"/>
      <c r="O10" s="48"/>
      <c r="P10" s="48"/>
      <c r="Q10" s="48"/>
      <c r="R10" s="49"/>
      <c r="S10" s="56">
        <f>SUM(C10:Q10)</f>
        <v>31</v>
      </c>
      <c r="T10" s="29"/>
      <c r="U10" s="30">
        <f t="shared" si="0"/>
        <v>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8.2" x14ac:dyDescent="0.35">
      <c r="A11" s="41">
        <v>6</v>
      </c>
      <c r="B11" s="59" t="s">
        <v>54</v>
      </c>
      <c r="C11" s="46"/>
      <c r="D11" s="46">
        <v>19</v>
      </c>
      <c r="E11" s="46">
        <v>16</v>
      </c>
      <c r="F11" s="47"/>
      <c r="G11" s="46"/>
      <c r="H11" s="46"/>
      <c r="I11" s="48">
        <v>13</v>
      </c>
      <c r="J11" s="49"/>
      <c r="K11" s="48">
        <v>5</v>
      </c>
      <c r="L11" s="48"/>
      <c r="M11" s="49"/>
      <c r="N11" s="49"/>
      <c r="O11" s="48"/>
      <c r="P11" s="48"/>
      <c r="Q11" s="49"/>
      <c r="R11" s="49"/>
      <c r="S11" s="56">
        <f>SUM(B11:R11)</f>
        <v>53</v>
      </c>
      <c r="T11" s="29"/>
      <c r="U11" s="30">
        <f t="shared" si="0"/>
        <v>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ht="18.2" x14ac:dyDescent="0.35">
      <c r="A12" s="41">
        <v>7</v>
      </c>
      <c r="B12" s="17" t="s">
        <v>55</v>
      </c>
      <c r="C12" s="46"/>
      <c r="D12" s="47"/>
      <c r="E12" s="47"/>
      <c r="F12" s="47"/>
      <c r="G12" s="46"/>
      <c r="H12" s="46">
        <v>3</v>
      </c>
      <c r="I12" s="48">
        <v>39</v>
      </c>
      <c r="J12" s="49"/>
      <c r="K12" s="48">
        <v>10</v>
      </c>
      <c r="L12" s="48">
        <v>89</v>
      </c>
      <c r="M12" s="49"/>
      <c r="N12" s="49"/>
      <c r="O12" s="48">
        <v>10</v>
      </c>
      <c r="P12" s="48"/>
      <c r="Q12" s="49"/>
      <c r="R12" s="49"/>
      <c r="S12" s="56">
        <f t="shared" ref="S12:S25" si="1">SUM(C12:R12)</f>
        <v>151</v>
      </c>
      <c r="T12" s="29"/>
      <c r="U12" s="30">
        <f t="shared" si="0"/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s="38" customFormat="1" ht="18.2" x14ac:dyDescent="0.35">
      <c r="A13" s="42">
        <v>8</v>
      </c>
      <c r="B13" s="17" t="s">
        <v>56</v>
      </c>
      <c r="C13" s="50"/>
      <c r="D13" s="51"/>
      <c r="E13" s="51"/>
      <c r="F13" s="51"/>
      <c r="G13" s="50">
        <v>12</v>
      </c>
      <c r="H13" s="50"/>
      <c r="I13" s="52"/>
      <c r="J13" s="53"/>
      <c r="K13" s="52"/>
      <c r="L13" s="52">
        <v>20</v>
      </c>
      <c r="M13" s="53"/>
      <c r="N13" s="53"/>
      <c r="O13" s="52"/>
      <c r="P13" s="52">
        <v>23</v>
      </c>
      <c r="Q13" s="53"/>
      <c r="R13" s="52">
        <v>10</v>
      </c>
      <c r="S13" s="57">
        <f>SUM(C13:R13)</f>
        <v>65</v>
      </c>
      <c r="T13" s="39"/>
      <c r="U13" s="30">
        <f t="shared" si="0"/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ht="18.2" x14ac:dyDescent="0.35">
      <c r="A14" s="41">
        <v>9</v>
      </c>
      <c r="B14" s="17" t="s">
        <v>57</v>
      </c>
      <c r="C14" s="46"/>
      <c r="D14" s="47"/>
      <c r="E14" s="47"/>
      <c r="F14" s="47"/>
      <c r="G14" s="46"/>
      <c r="H14" s="46"/>
      <c r="I14" s="48"/>
      <c r="J14" s="49"/>
      <c r="K14" s="49"/>
      <c r="L14" s="48"/>
      <c r="M14" s="49"/>
      <c r="N14" s="48">
        <v>21</v>
      </c>
      <c r="O14" s="48">
        <v>3</v>
      </c>
      <c r="P14" s="48"/>
      <c r="Q14" s="49"/>
      <c r="R14" s="48"/>
      <c r="S14" s="56">
        <f t="shared" si="1"/>
        <v>24</v>
      </c>
      <c r="T14" s="29"/>
      <c r="U14" s="30">
        <f t="shared" si="0"/>
        <v>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ht="18.2" x14ac:dyDescent="0.35">
      <c r="A15" s="41">
        <v>10</v>
      </c>
      <c r="B15" s="17" t="s">
        <v>48</v>
      </c>
      <c r="C15" s="46">
        <v>115</v>
      </c>
      <c r="D15" s="47"/>
      <c r="E15" s="47"/>
      <c r="F15" s="47"/>
      <c r="G15" s="47"/>
      <c r="H15" s="46"/>
      <c r="I15" s="48">
        <v>4</v>
      </c>
      <c r="J15" s="49"/>
      <c r="K15" s="49"/>
      <c r="L15" s="49"/>
      <c r="M15" s="49"/>
      <c r="N15" s="49"/>
      <c r="O15" s="49"/>
      <c r="P15" s="48"/>
      <c r="Q15" s="49"/>
      <c r="R15" s="49"/>
      <c r="S15" s="56">
        <f t="shared" si="1"/>
        <v>119</v>
      </c>
      <c r="T15" s="29"/>
      <c r="U15" s="30">
        <f t="shared" si="0"/>
        <v>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18.2" x14ac:dyDescent="0.35">
      <c r="A16" s="41">
        <v>11</v>
      </c>
      <c r="B16" s="17" t="s">
        <v>42</v>
      </c>
      <c r="C16" s="46">
        <v>2</v>
      </c>
      <c r="D16" s="47"/>
      <c r="E16" s="47"/>
      <c r="F16" s="47"/>
      <c r="G16" s="47"/>
      <c r="H16" s="46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56">
        <f t="shared" si="1"/>
        <v>2</v>
      </c>
      <c r="T16" s="29"/>
      <c r="U16" s="30">
        <f t="shared" si="0"/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8.2" x14ac:dyDescent="0.35">
      <c r="A17" s="41">
        <v>12</v>
      </c>
      <c r="B17" s="17" t="s">
        <v>43</v>
      </c>
      <c r="C17" s="46">
        <v>3</v>
      </c>
      <c r="D17" s="47"/>
      <c r="E17" s="47"/>
      <c r="F17" s="47"/>
      <c r="G17" s="47"/>
      <c r="H17" s="46">
        <v>34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6">
        <f t="shared" si="1"/>
        <v>37</v>
      </c>
      <c r="T17" s="29"/>
      <c r="U17" s="30">
        <f t="shared" si="0"/>
        <v>0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s="38" customFormat="1" ht="18.2" x14ac:dyDescent="0.35">
      <c r="A18" s="42">
        <v>13</v>
      </c>
      <c r="B18" s="44" t="s">
        <v>44</v>
      </c>
      <c r="C18" s="50">
        <v>1</v>
      </c>
      <c r="D18" s="51"/>
      <c r="E18" s="51"/>
      <c r="F18" s="51"/>
      <c r="G18" s="51"/>
      <c r="H18" s="50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7">
        <f>SUM(B18:R18)</f>
        <v>1</v>
      </c>
      <c r="T18" s="39"/>
      <c r="U18" s="30">
        <f t="shared" si="0"/>
        <v>0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ht="18.2" x14ac:dyDescent="0.35">
      <c r="A19" s="41">
        <v>14</v>
      </c>
      <c r="B19" s="17" t="s">
        <v>41</v>
      </c>
      <c r="C19" s="46">
        <v>3</v>
      </c>
      <c r="D19" s="47"/>
      <c r="E19" s="47"/>
      <c r="F19" s="47"/>
      <c r="G19" s="47"/>
      <c r="H19" s="47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6">
        <f t="shared" si="1"/>
        <v>3</v>
      </c>
      <c r="T19" s="29"/>
      <c r="U19" s="30">
        <f t="shared" si="0"/>
        <v>0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18.2" x14ac:dyDescent="0.35">
      <c r="A20" s="41">
        <v>15</v>
      </c>
      <c r="B20" s="45" t="s">
        <v>65</v>
      </c>
      <c r="C20" s="46">
        <v>1</v>
      </c>
      <c r="D20" s="47"/>
      <c r="E20" s="47"/>
      <c r="F20" s="47"/>
      <c r="G20" s="47"/>
      <c r="H20" s="47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6">
        <f t="shared" si="1"/>
        <v>1</v>
      </c>
      <c r="T20" s="29"/>
      <c r="U20" s="30">
        <f t="shared" si="0"/>
        <v>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ht="18.2" x14ac:dyDescent="0.35">
      <c r="A21" s="41">
        <v>16</v>
      </c>
      <c r="B21" s="17" t="s">
        <v>45</v>
      </c>
      <c r="C21" s="46">
        <v>3</v>
      </c>
      <c r="D21" s="47"/>
      <c r="E21" s="47"/>
      <c r="F21" s="47"/>
      <c r="G21" s="47"/>
      <c r="H21" s="47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6">
        <f t="shared" si="1"/>
        <v>3</v>
      </c>
      <c r="T21" s="29"/>
      <c r="U21" s="30">
        <f t="shared" si="0"/>
        <v>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s="38" customFormat="1" ht="18.2" x14ac:dyDescent="0.35">
      <c r="A22" s="42">
        <v>17</v>
      </c>
      <c r="B22" s="44" t="s">
        <v>46</v>
      </c>
      <c r="C22" s="50">
        <v>2</v>
      </c>
      <c r="D22" s="51"/>
      <c r="E22" s="51"/>
      <c r="F22" s="51"/>
      <c r="G22" s="51"/>
      <c r="H22" s="51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7">
        <f t="shared" si="1"/>
        <v>2</v>
      </c>
      <c r="T22" s="39"/>
      <c r="U22" s="30">
        <f t="shared" si="0"/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s="38" customFormat="1" ht="18.2" x14ac:dyDescent="0.35">
      <c r="A23" s="43">
        <v>18</v>
      </c>
      <c r="B23" s="44" t="s">
        <v>47</v>
      </c>
      <c r="C23" s="50">
        <v>2</v>
      </c>
      <c r="D23" s="51"/>
      <c r="E23" s="51"/>
      <c r="F23" s="51"/>
      <c r="G23" s="51"/>
      <c r="H23" s="51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7">
        <f t="shared" si="1"/>
        <v>2</v>
      </c>
      <c r="T23" s="39"/>
      <c r="U23" s="30">
        <f t="shared" si="0"/>
        <v>0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ht="18.2" x14ac:dyDescent="0.35">
      <c r="A24" s="41">
        <v>19</v>
      </c>
      <c r="B24" s="17" t="s">
        <v>58</v>
      </c>
      <c r="C24" s="46">
        <v>3</v>
      </c>
      <c r="D24" s="47"/>
      <c r="E24" s="47"/>
      <c r="F24" s="47"/>
      <c r="G24" s="47"/>
      <c r="H24" s="47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6">
        <f t="shared" si="1"/>
        <v>3</v>
      </c>
      <c r="T24" s="29"/>
      <c r="U24" s="30">
        <f t="shared" si="0"/>
        <v>0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ht="18.2" x14ac:dyDescent="0.35">
      <c r="A25" s="41">
        <v>20</v>
      </c>
      <c r="B25" s="17" t="s">
        <v>73</v>
      </c>
      <c r="C25" s="46">
        <v>3</v>
      </c>
      <c r="D25" s="47"/>
      <c r="E25" s="47"/>
      <c r="F25" s="47"/>
      <c r="G25" s="47"/>
      <c r="H25" s="47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6">
        <f t="shared" si="1"/>
        <v>3</v>
      </c>
      <c r="T25" s="29"/>
      <c r="U25" s="30">
        <f t="shared" si="0"/>
        <v>0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ht="18.2" x14ac:dyDescent="0.35">
      <c r="A26" s="41"/>
      <c r="B26" s="45" t="s">
        <v>9</v>
      </c>
      <c r="C26" s="54">
        <f>SUM(C6:C25)</f>
        <v>181</v>
      </c>
      <c r="D26" s="54">
        <f>SUM(D6:D11)</f>
        <v>23</v>
      </c>
      <c r="E26" s="54">
        <f>SUM(E6:E15)</f>
        <v>28</v>
      </c>
      <c r="F26" s="54">
        <f>SUM(F9:F11)</f>
        <v>13</v>
      </c>
      <c r="G26" s="54">
        <f>SUM(G6:G14)</f>
        <v>85</v>
      </c>
      <c r="H26" s="54">
        <f>SUM(H6:H17)</f>
        <v>49</v>
      </c>
      <c r="I26" s="55">
        <f>SUM(I6:I15)</f>
        <v>87</v>
      </c>
      <c r="J26" s="55">
        <f>SUM(J6:J12)</f>
        <v>16</v>
      </c>
      <c r="K26" s="55">
        <f>SUM(K6:K12)</f>
        <v>35</v>
      </c>
      <c r="L26" s="55">
        <f>SUM(L7:L15)</f>
        <v>136</v>
      </c>
      <c r="M26" s="55">
        <v>1</v>
      </c>
      <c r="N26" s="55">
        <f>SUM(N13:N16)</f>
        <v>21</v>
      </c>
      <c r="O26" s="55">
        <f>SUM(O7:O14)</f>
        <v>16</v>
      </c>
      <c r="P26" s="55">
        <f>SUM(P6:P15)</f>
        <v>34</v>
      </c>
      <c r="Q26" s="55">
        <f>SUM(Q6:Q10)</f>
        <v>55</v>
      </c>
      <c r="R26" s="55">
        <f>SUM(R12:R15)</f>
        <v>10</v>
      </c>
      <c r="S26" s="56">
        <f>SUM(C26:R26)</f>
        <v>790</v>
      </c>
      <c r="T26" s="29"/>
      <c r="U26" s="30">
        <f t="shared" si="0"/>
        <v>0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ht="18.2" x14ac:dyDescent="0.35">
      <c r="A27" s="83" t="s">
        <v>39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31">
        <f>SUM(U6:U26)</f>
        <v>0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18.2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ht="15.65" x14ac:dyDescent="0.3">
      <c r="B29" s="63" t="s">
        <v>59</v>
      </c>
    </row>
    <row r="30" spans="1:47" ht="15.65" x14ac:dyDescent="0.3">
      <c r="B30" s="64" t="s">
        <v>74</v>
      </c>
    </row>
    <row r="31" spans="1:47" ht="15.65" x14ac:dyDescent="0.3">
      <c r="B31" s="87" t="s">
        <v>62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47" ht="15.65" x14ac:dyDescent="0.3">
      <c r="B32" s="64" t="s">
        <v>64</v>
      </c>
    </row>
  </sheetData>
  <sheetProtection selectLockedCells="1" selectUnlockedCells="1"/>
  <protectedRanges>
    <protectedRange sqref="T6:T26" name="Oblast1"/>
  </protectedRanges>
  <mergeCells count="5">
    <mergeCell ref="C3:H3"/>
    <mergeCell ref="A27:T27"/>
    <mergeCell ref="A3:B4"/>
    <mergeCell ref="B31:AA31"/>
    <mergeCell ref="A2:L2"/>
  </mergeCells>
  <pageMargins left="0.70866141732283472" right="0.70866141732283472" top="0.78740157480314965" bottom="0.59055118110236227" header="0.31496062992125984" footer="0.31496062992125984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Celkem</vt:lpstr>
      <vt:lpstr>Keře SÚSPK</vt:lpstr>
      <vt:lpstr>Stromy SÚSPK KÚ</vt:lpstr>
      <vt:lpstr>Stromy SÚSPK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externistait</dc:creator>
  <cp:lastModifiedBy>Čakarov Čestmír</cp:lastModifiedBy>
  <cp:lastPrinted>2021-08-31T05:20:24Z</cp:lastPrinted>
  <dcterms:created xsi:type="dcterms:W3CDTF">2012-04-16T07:32:57Z</dcterms:created>
  <dcterms:modified xsi:type="dcterms:W3CDTF">2021-09-02T07:47:42Z</dcterms:modified>
</cp:coreProperties>
</file>