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5" windowWidth="18195" windowHeight="11070" tabRatio="918" activeTab="0"/>
  </bookViews>
  <sheets>
    <sheet name="rozpočet" sheetId="2" r:id="rId1"/>
  </sheets>
  <definedNames>
    <definedName name="_xlnm.Print_Area" localSheetId="0">'rozpočet'!$A$1:$R$93</definedName>
  </definedNames>
  <calcPr calcId="162913"/>
</workbook>
</file>

<file path=xl/sharedStrings.xml><?xml version="1.0" encoding="utf-8"?>
<sst xmlns="http://schemas.openxmlformats.org/spreadsheetml/2006/main" count="79" uniqueCount="60">
  <si>
    <t>Stavba:</t>
  </si>
  <si>
    <t>Místo:</t>
  </si>
  <si>
    <t>Objednavatel:</t>
  </si>
  <si>
    <t>IČ:</t>
  </si>
  <si>
    <t>DIČ:</t>
  </si>
  <si>
    <t>Zhotovitel:</t>
  </si>
  <si>
    <t>ze</t>
  </si>
  <si>
    <t>nulová</t>
  </si>
  <si>
    <t>v</t>
  </si>
  <si>
    <t>CZK</t>
  </si>
  <si>
    <t>Datum a podpis:</t>
  </si>
  <si>
    <t>Razítko</t>
  </si>
  <si>
    <t>Zhotovitel</t>
  </si>
  <si>
    <t>Kód - Popis</t>
  </si>
  <si>
    <t>Cena celkem [CZK]</t>
  </si>
  <si>
    <t>PČ</t>
  </si>
  <si>
    <t>Kód</t>
  </si>
  <si>
    <t>Popis</t>
  </si>
  <si>
    <t>MJ</t>
  </si>
  <si>
    <t>Množství</t>
  </si>
  <si>
    <t>J.cena [CZK]</t>
  </si>
  <si>
    <t>Cena celkem
[CZK]</t>
  </si>
  <si>
    <t>1</t>
  </si>
  <si>
    <t>m2</t>
  </si>
  <si>
    <t>Celkové náklady za stavbu</t>
  </si>
  <si>
    <t>SPRÁVA A ÚDRŽBA SILNIC PLZEŇSKÉHO KRAJE, příspěvková organizace</t>
  </si>
  <si>
    <t>SPRÁVA A ÚDRŽBA SILNIC PLZEŇSKÉHO KRAJE, p.o.</t>
  </si>
  <si>
    <t>kpl</t>
  </si>
  <si>
    <t>Zkoušky a ostatní měření</t>
  </si>
  <si>
    <t>m</t>
  </si>
  <si>
    <t>Koterovská 162, 326 00 Plzeň</t>
  </si>
  <si>
    <t>Postřik živičný infiltrační s posypem z asfaltu množství 0,60 kg/m2</t>
  </si>
  <si>
    <t>Asfaltový beton vrstva ložní ACL 16 (ABH) tl 60 mm š do 3 m z nemodifikovaného asfaltu</t>
  </si>
  <si>
    <t>Postřik živičný spojovací z asfaltu množství 0,6 kg/m2</t>
  </si>
  <si>
    <t>Asfaltový beton vrstva obrusná ACO 11 (ABS) tl 50 mm š do 3 m z nemodifikovaného asfaltu</t>
  </si>
  <si>
    <t>Zpevnění krajnic asfaltovým recyklátem tl 100 mm</t>
  </si>
  <si>
    <t>Geodetické práce po výstavbě</t>
  </si>
  <si>
    <t>Projednání DIO a zajištění komunikace II. a III. třídy</t>
  </si>
  <si>
    <t>Styčná spára napojení nového živičného povrchu na stávající za tepla š 15 mm hl 25 mm                              s prořezáním</t>
  </si>
  <si>
    <t>113154434</t>
  </si>
  <si>
    <t>573111111</t>
  </si>
  <si>
    <t>577155112</t>
  </si>
  <si>
    <t>573211107</t>
  </si>
  <si>
    <t>577144111</t>
  </si>
  <si>
    <t>569931132</t>
  </si>
  <si>
    <t>919732211</t>
  </si>
  <si>
    <t>072102001</t>
  </si>
  <si>
    <t>012303000</t>
  </si>
  <si>
    <t>919721223</t>
  </si>
  <si>
    <t>Geomříž pro vyztužení asfaltového povrchu ze skelných vláken s geotextilií pevnost 100kN/m</t>
  </si>
  <si>
    <t>043002000</t>
  </si>
  <si>
    <t>II/234 Skomelno - Ovčín</t>
  </si>
  <si>
    <t>Vodorovné dopravní značení stříkaným plastem dělící čára šířky 125 mm souvislá bílá retroreflexní</t>
  </si>
  <si>
    <t>915211112</t>
  </si>
  <si>
    <t>Frézování živičného krytu tl. 80 mm pruh š 2 m pl přes 10000 m2 bez překážek v trase</t>
  </si>
  <si>
    <t>VV - II/234 Skomelno - Ovčín</t>
  </si>
  <si>
    <t>REKAPITULACE VV</t>
  </si>
  <si>
    <t>1) Náklady z VV</t>
  </si>
  <si>
    <t>KRYCÍ LIST VV</t>
  </si>
  <si>
    <t>Náklady z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</si>
</sst>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0.00%;\-0.00%"/>
    <numFmt numFmtId="166" formatCode="#,##0.000;\-#,##0.000"/>
    <numFmt numFmtId="167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b/>
      <sz val="10"/>
      <color theme="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thin"/>
    </border>
    <border>
      <left/>
      <right/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5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0" fillId="2" borderId="7" xfId="0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right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8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3" fillId="0" borderId="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167" fontId="0" fillId="0" borderId="0" xfId="0" applyNumberFormat="1" applyAlignment="1" applyProtection="1">
      <alignment horizontal="left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 wrapText="1"/>
      <protection/>
    </xf>
    <xf numFmtId="166" fontId="0" fillId="3" borderId="19" xfId="0" applyNumberFormat="1" applyFont="1" applyFill="1" applyBorder="1" applyAlignment="1" applyProtection="1">
      <alignment horizontal="right" vertical="center"/>
      <protection/>
    </xf>
    <xf numFmtId="0" fontId="0" fillId="3" borderId="20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 vertical="center" wrapText="1"/>
      <protection/>
    </xf>
    <xf numFmtId="166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19" xfId="0" applyFill="1" applyBorder="1" applyAlignment="1" applyProtection="1">
      <alignment horizontal="center" vertical="center" wrapText="1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49" fontId="0" fillId="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166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top" wrapText="1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39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left" vertical="center"/>
      <protection/>
    </xf>
    <xf numFmtId="39" fontId="0" fillId="0" borderId="24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15" fillId="3" borderId="18" xfId="0" applyNumberFormat="1" applyFont="1" applyFill="1" applyBorder="1" applyAlignment="1" applyProtection="1">
      <alignment horizontal="left" vertical="center" wrapText="1"/>
      <protection/>
    </xf>
    <xf numFmtId="49" fontId="15" fillId="3" borderId="21" xfId="0" applyNumberFormat="1" applyFont="1" applyFill="1" applyBorder="1" applyAlignment="1" applyProtection="1">
      <alignment horizontal="left" vertical="center" wrapText="1"/>
      <protection/>
    </xf>
    <xf numFmtId="49" fontId="15" fillId="3" borderId="23" xfId="0" applyNumberFormat="1" applyFont="1" applyFill="1" applyBorder="1" applyAlignment="1" applyProtection="1">
      <alignment horizontal="left" vertical="center" wrapText="1"/>
      <protection/>
    </xf>
    <xf numFmtId="2" fontId="0" fillId="3" borderId="18" xfId="0" applyNumberFormat="1" applyFill="1" applyBorder="1" applyAlignment="1" applyProtection="1">
      <alignment horizontal="right" vertical="center"/>
      <protection/>
    </xf>
    <xf numFmtId="2" fontId="0" fillId="0" borderId="23" xfId="0" applyNumberFormat="1" applyBorder="1" applyAlignment="1">
      <alignment horizontal="right" vertical="center"/>
    </xf>
    <xf numFmtId="39" fontId="0" fillId="0" borderId="18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49" fontId="15" fillId="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39" fontId="0" fillId="3" borderId="19" xfId="0" applyNumberFormat="1" applyFont="1" applyFill="1" applyBorder="1" applyAlignment="1" applyProtection="1">
      <alignment horizontal="right" vertical="center"/>
      <protection/>
    </xf>
    <xf numFmtId="0" fontId="0" fillId="3" borderId="19" xfId="0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39" fontId="0" fillId="3" borderId="18" xfId="0" applyNumberFormat="1" applyFont="1" applyFill="1" applyBorder="1" applyAlignment="1" applyProtection="1">
      <alignment horizontal="righ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3" borderId="19" xfId="0" applyFill="1" applyBorder="1" applyAlignment="1" applyProtection="1">
      <alignment horizontal="left" vertical="center"/>
      <protection/>
    </xf>
    <xf numFmtId="39" fontId="11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49" fontId="0" fillId="3" borderId="18" xfId="0" applyNumberFormat="1" applyFill="1" applyBorder="1" applyAlignment="1" applyProtection="1">
      <alignment horizontal="left" vertical="center" wrapText="1"/>
      <protection/>
    </xf>
    <xf numFmtId="49" fontId="0" fillId="3" borderId="19" xfId="0" applyNumberFormat="1" applyFont="1" applyFill="1" applyBorder="1" applyAlignment="1" applyProtection="1">
      <alignment horizontal="left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39" fontId="12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167" fontId="6" fillId="0" borderId="0" xfId="0" applyNumberFormat="1" applyFont="1" applyAlignment="1" applyProtection="1">
      <alignment horizontal="right" vertical="center"/>
      <protection/>
    </xf>
    <xf numFmtId="167" fontId="7" fillId="0" borderId="13" xfId="0" applyNumberFormat="1" applyFont="1" applyBorder="1" applyAlignment="1" applyProtection="1">
      <alignment horizontal="righ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39" fontId="7" fillId="0" borderId="21" xfId="0" applyNumberFormat="1" applyFont="1" applyBorder="1" applyAlignment="1" applyProtection="1">
      <alignment horizontal="right" vertical="center"/>
      <protection/>
    </xf>
    <xf numFmtId="167" fontId="16" fillId="0" borderId="6" xfId="0" applyNumberFormat="1" applyFont="1" applyBorder="1" applyAlignment="1" applyProtection="1">
      <alignment horizontal="right" vertical="center"/>
      <protection/>
    </xf>
    <xf numFmtId="0" fontId="16" fillId="0" borderId="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39" fontId="4" fillId="2" borderId="7" xfId="0" applyNumberFormat="1" applyFont="1" applyFill="1" applyBorder="1" applyAlignment="1" applyProtection="1">
      <alignment horizontal="right" vertical="center"/>
      <protection/>
    </xf>
    <xf numFmtId="39" fontId="4" fillId="2" borderId="2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23" xfId="0" applyBorder="1" applyAlignment="1">
      <alignment horizontal="right" vertical="center"/>
    </xf>
    <xf numFmtId="0" fontId="5" fillId="2" borderId="0" xfId="0" applyFont="1" applyFill="1" applyAlignment="1" applyProtection="1">
      <alignment horizontal="center" vertical="center"/>
      <protection/>
    </xf>
    <xf numFmtId="39" fontId="11" fillId="0" borderId="0" xfId="0" applyNumberFormat="1" applyFont="1" applyAlignment="1" applyProtection="1">
      <alignment horizontal="right" vertical="center"/>
      <protection/>
    </xf>
    <xf numFmtId="39" fontId="12" fillId="0" borderId="0" xfId="0" applyNumberFormat="1" applyFont="1" applyAlignment="1" applyProtection="1">
      <alignment horizontal="right" vertical="center"/>
      <protection/>
    </xf>
    <xf numFmtId="39" fontId="11" fillId="2" borderId="0" xfId="0" applyNumberFormat="1" applyFont="1" applyFill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1"/>
  <sheetViews>
    <sheetView tabSelected="1" view="pageBreakPreview" zoomScaleSheetLayoutView="100" workbookViewId="0" topLeftCell="C10">
      <selection activeCell="K18" sqref="K18"/>
    </sheetView>
  </sheetViews>
  <sheetFormatPr defaultColWidth="9.140625" defaultRowHeight="15"/>
  <cols>
    <col min="1" max="1" width="2.7109375" style="0" customWidth="1"/>
    <col min="4" max="4" width="12.00390625" style="0" customWidth="1"/>
    <col min="8" max="8" width="57.421875" style="0" customWidth="1"/>
    <col min="10" max="10" width="10.28125" style="0" bestFit="1" customWidth="1"/>
    <col min="15" max="15" width="1.8515625" style="0" customWidth="1"/>
    <col min="16" max="16" width="3.28125" style="0" customWidth="1"/>
    <col min="18" max="18" width="3.421875" style="0" customWidth="1"/>
  </cols>
  <sheetData>
    <row r="2" spans="2:17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37.5" customHeight="1">
      <c r="B3" s="4"/>
      <c r="C3" s="114" t="s">
        <v>58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5"/>
    </row>
    <row r="4" spans="2:17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2:17" ht="18" customHeight="1">
      <c r="B5" s="4"/>
      <c r="C5" s="6"/>
      <c r="D5" s="6"/>
      <c r="E5" s="115" t="s">
        <v>51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6"/>
      <c r="Q5" s="5"/>
    </row>
    <row r="6" spans="2:17" ht="15">
      <c r="B6" s="8"/>
      <c r="C6" s="59"/>
      <c r="D6" s="59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59"/>
      <c r="Q6" s="9"/>
    </row>
    <row r="7" spans="2:17" ht="15">
      <c r="B7" s="8"/>
      <c r="C7" s="59"/>
      <c r="D7" s="59"/>
      <c r="E7" s="60"/>
      <c r="F7" s="59"/>
      <c r="G7" s="59"/>
      <c r="H7" s="59"/>
      <c r="I7" s="59"/>
      <c r="J7" s="59"/>
      <c r="K7" s="59"/>
      <c r="L7" s="7"/>
      <c r="M7" s="59"/>
      <c r="N7" s="60"/>
      <c r="O7" s="59"/>
      <c r="P7" s="59"/>
      <c r="Q7" s="9"/>
    </row>
    <row r="8" spans="2:17" ht="15">
      <c r="B8" s="8"/>
      <c r="C8" s="59"/>
      <c r="D8" s="59"/>
      <c r="E8" s="63" t="s">
        <v>51</v>
      </c>
      <c r="F8" s="59"/>
      <c r="G8" s="59"/>
      <c r="H8" s="59"/>
      <c r="I8" s="59"/>
      <c r="J8" s="59"/>
      <c r="K8" s="59"/>
      <c r="L8" s="7"/>
      <c r="M8" s="59"/>
      <c r="N8" s="116"/>
      <c r="O8" s="116"/>
      <c r="P8" s="59"/>
      <c r="Q8" s="9"/>
    </row>
    <row r="9" spans="2:17" ht="15">
      <c r="B9" s="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9"/>
    </row>
    <row r="10" spans="2:17" ht="15">
      <c r="B10" s="8"/>
      <c r="C10" s="59"/>
      <c r="D10" s="59"/>
      <c r="E10" s="59" t="s">
        <v>25</v>
      </c>
      <c r="F10" s="59"/>
      <c r="G10" s="59"/>
      <c r="H10" s="59"/>
      <c r="I10" s="59"/>
      <c r="J10" s="59"/>
      <c r="K10" s="59"/>
      <c r="L10" s="7" t="s">
        <v>3</v>
      </c>
      <c r="M10" s="59"/>
      <c r="N10" s="117">
        <v>72053119</v>
      </c>
      <c r="O10" s="117"/>
      <c r="P10" s="59"/>
      <c r="Q10" s="9"/>
    </row>
    <row r="11" spans="2:17" ht="15">
      <c r="B11" s="8"/>
      <c r="C11" s="59"/>
      <c r="D11" s="60"/>
      <c r="E11" s="59" t="s">
        <v>30</v>
      </c>
      <c r="F11" s="59"/>
      <c r="G11" s="59"/>
      <c r="H11" s="59"/>
      <c r="I11" s="59"/>
      <c r="J11" s="59"/>
      <c r="K11" s="59"/>
      <c r="L11" s="7"/>
      <c r="M11" s="59"/>
      <c r="N11" s="117"/>
      <c r="O11" s="117"/>
      <c r="P11" s="59"/>
      <c r="Q11" s="9"/>
    </row>
    <row r="12" spans="2:17" ht="15">
      <c r="B12" s="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9"/>
    </row>
    <row r="13" spans="2:17" ht="15">
      <c r="B13" s="8"/>
      <c r="C13" s="59"/>
      <c r="D13" s="59"/>
      <c r="E13" s="59"/>
      <c r="F13" s="59"/>
      <c r="G13" s="59"/>
      <c r="H13" s="59"/>
      <c r="I13" s="59"/>
      <c r="J13" s="59"/>
      <c r="K13" s="59"/>
      <c r="L13" s="7" t="s">
        <v>3</v>
      </c>
      <c r="M13" s="59"/>
      <c r="N13" s="117"/>
      <c r="O13" s="117"/>
      <c r="P13" s="59"/>
      <c r="Q13" s="9"/>
    </row>
    <row r="14" spans="2:17" ht="15">
      <c r="B14" s="8"/>
      <c r="C14" s="59"/>
      <c r="D14" s="60"/>
      <c r="E14" s="59"/>
      <c r="F14" s="59"/>
      <c r="G14" s="59"/>
      <c r="H14" s="59"/>
      <c r="I14" s="59"/>
      <c r="J14" s="59"/>
      <c r="K14" s="59"/>
      <c r="L14" s="7" t="s">
        <v>4</v>
      </c>
      <c r="M14" s="59"/>
      <c r="N14" s="117"/>
      <c r="O14" s="117"/>
      <c r="P14" s="59"/>
      <c r="Q14" s="9"/>
    </row>
    <row r="15" spans="2:17" ht="15">
      <c r="B15" s="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9"/>
    </row>
    <row r="16" spans="2:17" ht="15">
      <c r="B16" s="8"/>
      <c r="C16" s="59"/>
      <c r="D16" s="59"/>
      <c r="E16" s="59"/>
      <c r="F16" s="59"/>
      <c r="G16" s="59"/>
      <c r="H16" s="59"/>
      <c r="I16" s="59"/>
      <c r="J16" s="59"/>
      <c r="K16" s="59"/>
      <c r="L16" s="7"/>
      <c r="M16" s="59"/>
      <c r="N16" s="117"/>
      <c r="O16" s="117"/>
      <c r="P16" s="59"/>
      <c r="Q16" s="9"/>
    </row>
    <row r="17" spans="2:17" ht="15">
      <c r="B17" s="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9"/>
    </row>
    <row r="18" spans="2:17" ht="15">
      <c r="B18" s="8"/>
      <c r="C18" s="5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59"/>
      <c r="Q18" s="9"/>
    </row>
    <row r="19" spans="2:21" ht="15">
      <c r="B19" s="8"/>
      <c r="C19" s="59"/>
      <c r="D19" s="59"/>
      <c r="E19" s="59"/>
      <c r="F19" s="59"/>
      <c r="G19" s="59"/>
      <c r="H19" s="59"/>
      <c r="I19" s="59"/>
      <c r="J19" s="59"/>
      <c r="K19" s="59"/>
      <c r="L19" s="108">
        <f>M58</f>
        <v>0</v>
      </c>
      <c r="M19" s="108"/>
      <c r="N19" s="108"/>
      <c r="O19" s="108"/>
      <c r="P19" s="59"/>
      <c r="Q19" s="9"/>
      <c r="T19" s="108"/>
      <c r="U19" s="108"/>
    </row>
    <row r="20" spans="2:17" ht="15">
      <c r="B20" s="8"/>
      <c r="C20" s="59"/>
      <c r="D20" s="59"/>
      <c r="E20" s="59"/>
      <c r="F20" s="59"/>
      <c r="G20" s="59"/>
      <c r="H20" s="59"/>
      <c r="I20" s="59"/>
      <c r="J20" s="59"/>
      <c r="K20" s="59"/>
      <c r="L20" s="108"/>
      <c r="M20" s="108"/>
      <c r="N20" s="108"/>
      <c r="O20" s="108"/>
      <c r="P20" s="59"/>
      <c r="Q20" s="9"/>
    </row>
    <row r="21" spans="2:17" ht="15">
      <c r="B21" s="8"/>
      <c r="C21" s="59"/>
      <c r="D21" s="59"/>
      <c r="E21" s="59"/>
      <c r="F21" s="59"/>
      <c r="G21" s="59"/>
      <c r="H21" s="59"/>
      <c r="I21" s="59"/>
      <c r="J21" s="59"/>
      <c r="K21" s="59"/>
      <c r="L21" s="48"/>
      <c r="M21" s="48"/>
      <c r="N21" s="48"/>
      <c r="O21" s="48"/>
      <c r="P21" s="59"/>
      <c r="Q21" s="9"/>
    </row>
    <row r="22" spans="2:17" ht="15">
      <c r="B22" s="8"/>
      <c r="C22" s="59"/>
      <c r="D22" s="59"/>
      <c r="E22" s="59"/>
      <c r="F22" s="59"/>
      <c r="G22" s="59"/>
      <c r="H22" s="59"/>
      <c r="I22" s="59"/>
      <c r="J22" s="59"/>
      <c r="K22" s="59"/>
      <c r="L22" s="109">
        <f>L19</f>
        <v>0</v>
      </c>
      <c r="M22" s="109"/>
      <c r="N22" s="109"/>
      <c r="O22" s="109"/>
      <c r="P22" s="59"/>
      <c r="Q22" s="9"/>
    </row>
    <row r="23" spans="2:17" ht="15">
      <c r="B23" s="8"/>
      <c r="C23" s="59"/>
      <c r="D23" s="71"/>
      <c r="E23" s="59"/>
      <c r="F23" s="59"/>
      <c r="G23" s="59"/>
      <c r="H23" s="59"/>
      <c r="I23" s="59"/>
      <c r="J23" s="59"/>
      <c r="K23" s="59"/>
      <c r="L23" s="111">
        <f>SUM(L22*0.21)</f>
        <v>0</v>
      </c>
      <c r="M23" s="111"/>
      <c r="N23" s="111"/>
      <c r="O23" s="111"/>
      <c r="P23" s="59"/>
      <c r="Q23" s="9"/>
    </row>
    <row r="24" spans="2:17" ht="15">
      <c r="B24" s="8"/>
      <c r="C24" s="59"/>
      <c r="D24" s="72"/>
      <c r="E24" s="10"/>
      <c r="F24" s="10"/>
      <c r="G24" s="10"/>
      <c r="H24" s="10"/>
      <c r="I24" s="10"/>
      <c r="J24" s="10"/>
      <c r="K24" s="10"/>
      <c r="L24" s="112">
        <f>SUM(L22:O23)</f>
        <v>0</v>
      </c>
      <c r="M24" s="113"/>
      <c r="N24" s="113"/>
      <c r="O24" s="113"/>
      <c r="P24" s="59"/>
      <c r="Q24" s="9"/>
    </row>
    <row r="25" spans="2:17" ht="15" customHeight="1" hidden="1">
      <c r="B25" s="8"/>
      <c r="C25" s="59"/>
      <c r="D25" s="11" t="s">
        <v>7</v>
      </c>
      <c r="E25" s="12">
        <v>0</v>
      </c>
      <c r="F25" s="13" t="s">
        <v>6</v>
      </c>
      <c r="G25" s="110">
        <f>ROUND((SUM($BI$60:$BI$60)+SUM($BI$78:$BI$92)),2)</f>
        <v>0</v>
      </c>
      <c r="H25" s="110"/>
      <c r="I25" s="110"/>
      <c r="J25" s="59"/>
      <c r="K25" s="59"/>
      <c r="L25" s="110">
        <v>0</v>
      </c>
      <c r="M25" s="110"/>
      <c r="N25" s="110"/>
      <c r="O25" s="110"/>
      <c r="P25" s="59"/>
      <c r="Q25" s="9"/>
    </row>
    <row r="26" spans="2:17" ht="15" customHeight="1" hidden="1">
      <c r="B26" s="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9"/>
    </row>
    <row r="27" spans="2:17" ht="18" customHeight="1" hidden="1">
      <c r="B27" s="8"/>
      <c r="C27" s="14"/>
      <c r="D27" s="15"/>
      <c r="E27" s="15"/>
      <c r="F27" s="16" t="s">
        <v>8</v>
      </c>
      <c r="G27" s="17" t="s">
        <v>9</v>
      </c>
      <c r="H27" s="15"/>
      <c r="I27" s="15"/>
      <c r="J27" s="15"/>
      <c r="K27" s="119">
        <f>SUM($M$25:$M$27)</f>
        <v>0</v>
      </c>
      <c r="L27" s="119"/>
      <c r="M27" s="119"/>
      <c r="N27" s="119"/>
      <c r="O27" s="120"/>
      <c r="P27" s="14"/>
      <c r="Q27" s="9"/>
    </row>
    <row r="28" spans="2:17" ht="7.5" customHeight="1">
      <c r="B28" s="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9"/>
    </row>
    <row r="29" spans="2:17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</row>
    <row r="30" spans="2:17" ht="15.75" customHeight="1">
      <c r="B30" s="8"/>
      <c r="C30" s="59"/>
      <c r="D30" s="10"/>
      <c r="E30" s="10"/>
      <c r="F30" s="10"/>
      <c r="G30" s="19"/>
      <c r="H30" s="59"/>
      <c r="I30" s="18" t="s">
        <v>12</v>
      </c>
      <c r="J30" s="10"/>
      <c r="K30" s="10"/>
      <c r="L30" s="10"/>
      <c r="M30" s="10"/>
      <c r="N30" s="10"/>
      <c r="O30" s="19"/>
      <c r="P30" s="59"/>
      <c r="Q30" s="9"/>
    </row>
    <row r="31" spans="2:17" ht="14.25" customHeight="1">
      <c r="B31" s="4"/>
      <c r="C31" s="6"/>
      <c r="D31" s="6"/>
      <c r="E31" s="6"/>
      <c r="F31" s="6"/>
      <c r="G31" s="21"/>
      <c r="H31" s="6"/>
      <c r="I31" s="20"/>
      <c r="J31" s="6"/>
      <c r="K31" s="6"/>
      <c r="L31" s="6"/>
      <c r="M31" s="6"/>
      <c r="N31" s="6"/>
      <c r="O31" s="21"/>
      <c r="P31" s="6"/>
      <c r="Q31" s="5"/>
    </row>
    <row r="32" spans="2:17" ht="15.75" customHeight="1">
      <c r="B32" s="4"/>
      <c r="C32" s="6"/>
      <c r="D32" s="6"/>
      <c r="E32" s="6"/>
      <c r="F32" s="6"/>
      <c r="G32" s="21"/>
      <c r="H32" s="6"/>
      <c r="I32" s="20"/>
      <c r="J32" s="6"/>
      <c r="K32" s="6"/>
      <c r="L32" s="6"/>
      <c r="M32" s="6"/>
      <c r="N32" s="6"/>
      <c r="O32" s="21"/>
      <c r="P32" s="6"/>
      <c r="Q32" s="5"/>
    </row>
    <row r="33" spans="2:17" ht="14.25" customHeight="1">
      <c r="B33" s="4"/>
      <c r="C33" s="6"/>
      <c r="D33" s="6"/>
      <c r="E33" s="6"/>
      <c r="F33" s="6"/>
      <c r="G33" s="21"/>
      <c r="H33" s="6"/>
      <c r="I33" s="20"/>
      <c r="J33" s="6"/>
      <c r="K33" s="6"/>
      <c r="L33" s="6"/>
      <c r="M33" s="6"/>
      <c r="N33" s="6"/>
      <c r="O33" s="21"/>
      <c r="P33" s="6"/>
      <c r="Q33" s="5"/>
    </row>
    <row r="34" spans="2:17" ht="14.25" customHeight="1">
      <c r="B34" s="4"/>
      <c r="C34" s="6"/>
      <c r="D34" s="6"/>
      <c r="E34" s="6"/>
      <c r="F34" s="6"/>
      <c r="G34" s="21"/>
      <c r="H34" s="6"/>
      <c r="I34" s="20"/>
      <c r="J34" s="6"/>
      <c r="K34" s="6"/>
      <c r="L34" s="6"/>
      <c r="M34" s="6"/>
      <c r="N34" s="6"/>
      <c r="O34" s="21"/>
      <c r="P34" s="6"/>
      <c r="Q34" s="5"/>
    </row>
    <row r="35" spans="2:17" ht="14.25" customHeight="1">
      <c r="B35" s="4"/>
      <c r="C35" s="6"/>
      <c r="D35" s="6"/>
      <c r="E35" s="6"/>
      <c r="F35" s="6"/>
      <c r="G35" s="21"/>
      <c r="H35" s="6"/>
      <c r="I35" s="20"/>
      <c r="J35" s="6"/>
      <c r="K35" s="6"/>
      <c r="L35" s="6"/>
      <c r="M35" s="6"/>
      <c r="N35" s="6"/>
      <c r="O35" s="21"/>
      <c r="P35" s="6"/>
      <c r="Q35" s="5"/>
    </row>
    <row r="36" spans="2:17" ht="14.25" customHeight="1">
      <c r="B36" s="4"/>
      <c r="C36" s="6"/>
      <c r="D36" s="6"/>
      <c r="E36" s="6"/>
      <c r="F36" s="6"/>
      <c r="G36" s="21"/>
      <c r="H36" s="6"/>
      <c r="I36" s="20"/>
      <c r="J36" s="6"/>
      <c r="K36" s="6"/>
      <c r="L36" s="6"/>
      <c r="M36" s="6"/>
      <c r="N36" s="6"/>
      <c r="O36" s="21"/>
      <c r="P36" s="6"/>
      <c r="Q36" s="5"/>
    </row>
    <row r="37" spans="2:17" ht="14.25" customHeight="1">
      <c r="B37" s="4"/>
      <c r="C37" s="6"/>
      <c r="D37" s="6"/>
      <c r="E37" s="6"/>
      <c r="F37" s="6"/>
      <c r="G37" s="21"/>
      <c r="H37" s="6"/>
      <c r="I37" s="20"/>
      <c r="J37" s="6"/>
      <c r="K37" s="6"/>
      <c r="L37" s="6"/>
      <c r="M37" s="6"/>
      <c r="N37" s="6"/>
      <c r="O37" s="21"/>
      <c r="P37" s="6"/>
      <c r="Q37" s="5"/>
    </row>
    <row r="38" spans="2:17" ht="14.25" customHeight="1">
      <c r="B38" s="4"/>
      <c r="C38" s="6"/>
      <c r="D38" s="6"/>
      <c r="E38" s="6"/>
      <c r="F38" s="6"/>
      <c r="G38" s="21"/>
      <c r="H38" s="6"/>
      <c r="I38" s="20"/>
      <c r="J38" s="6"/>
      <c r="K38" s="6"/>
      <c r="L38" s="6"/>
      <c r="M38" s="6"/>
      <c r="N38" s="6"/>
      <c r="O38" s="21"/>
      <c r="P38" s="6"/>
      <c r="Q38" s="5"/>
    </row>
    <row r="39" spans="2:17" ht="14.25" customHeight="1">
      <c r="B39" s="8"/>
      <c r="C39" s="59"/>
      <c r="D39" s="23"/>
      <c r="E39" s="23"/>
      <c r="F39" s="24" t="s">
        <v>11</v>
      </c>
      <c r="G39" s="25"/>
      <c r="H39" s="59"/>
      <c r="I39" s="22" t="s">
        <v>10</v>
      </c>
      <c r="J39" s="23"/>
      <c r="K39" s="23"/>
      <c r="L39" s="23"/>
      <c r="M39" s="24" t="s">
        <v>11</v>
      </c>
      <c r="N39" s="23"/>
      <c r="O39" s="25"/>
      <c r="P39" s="59"/>
      <c r="Q39" s="9"/>
    </row>
    <row r="40" spans="2:17" ht="14.25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5" spans="2:17" ht="14.25" customHeight="1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</row>
    <row r="46" spans="2:17" ht="21">
      <c r="B46" s="8"/>
      <c r="C46" s="114" t="s">
        <v>56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9"/>
    </row>
    <row r="47" spans="2:17" ht="37.5" customHeight="1">
      <c r="B47" s="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9"/>
    </row>
    <row r="48" spans="2:17" ht="15" customHeight="1">
      <c r="B48" s="8"/>
      <c r="C48" s="7" t="s">
        <v>0</v>
      </c>
      <c r="D48" s="59"/>
      <c r="E48" s="121" t="str">
        <f>E5</f>
        <v>II/234 Skomelno - Ovčín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59"/>
      <c r="Q48" s="9"/>
    </row>
    <row r="49" spans="2:17" ht="18">
      <c r="B49" s="8"/>
      <c r="C49" s="32"/>
      <c r="D49" s="59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59"/>
      <c r="Q49" s="9"/>
    </row>
    <row r="50" spans="2:17" ht="37.5" customHeight="1">
      <c r="B50" s="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9"/>
    </row>
    <row r="51" spans="2:17" ht="15">
      <c r="B51" s="8"/>
      <c r="C51" s="7" t="s">
        <v>1</v>
      </c>
      <c r="D51" s="59"/>
      <c r="E51" s="60" t="str">
        <f>E8</f>
        <v>II/234 Skomelno - Ovčín</v>
      </c>
      <c r="F51" s="59"/>
      <c r="G51" s="59"/>
      <c r="H51" s="59"/>
      <c r="I51" s="59"/>
      <c r="J51" s="7"/>
      <c r="K51" s="59"/>
      <c r="L51" s="116"/>
      <c r="M51" s="116"/>
      <c r="N51" s="116"/>
      <c r="O51" s="116"/>
      <c r="P51" s="59"/>
      <c r="Q51" s="9"/>
    </row>
    <row r="52" spans="2:17" ht="18.75" customHeight="1">
      <c r="B52" s="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9"/>
    </row>
    <row r="53" spans="2:17" ht="15">
      <c r="B53" s="8"/>
      <c r="C53" s="7" t="s">
        <v>2</v>
      </c>
      <c r="D53" s="59"/>
      <c r="E53" s="47" t="s">
        <v>26</v>
      </c>
      <c r="F53" s="59"/>
      <c r="G53" s="59"/>
      <c r="H53" s="59"/>
      <c r="I53" s="59"/>
      <c r="J53" s="7" t="s">
        <v>5</v>
      </c>
      <c r="K53" s="59"/>
      <c r="L53" s="117"/>
      <c r="M53" s="117"/>
      <c r="N53" s="117"/>
      <c r="O53" s="117"/>
      <c r="P53" s="117"/>
      <c r="Q53" s="9"/>
    </row>
    <row r="54" spans="2:17" ht="15">
      <c r="B54" s="8"/>
      <c r="D54" s="59"/>
      <c r="E54" s="60" t="s">
        <v>30</v>
      </c>
      <c r="F54" s="59"/>
      <c r="G54" s="59"/>
      <c r="H54" s="59"/>
      <c r="I54" s="59"/>
      <c r="J54" s="7"/>
      <c r="K54" s="59"/>
      <c r="L54" s="117"/>
      <c r="M54" s="117"/>
      <c r="N54" s="117"/>
      <c r="O54" s="117"/>
      <c r="P54" s="117"/>
      <c r="Q54" s="9"/>
    </row>
    <row r="55" spans="2:17" ht="15">
      <c r="B55" s="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9"/>
    </row>
    <row r="56" spans="2:17" ht="11.25" customHeight="1">
      <c r="B56" s="8"/>
      <c r="C56" s="123" t="s">
        <v>13</v>
      </c>
      <c r="D56" s="123"/>
      <c r="E56" s="123"/>
      <c r="F56" s="123"/>
      <c r="G56" s="14"/>
      <c r="H56" s="14"/>
      <c r="I56" s="14"/>
      <c r="J56" s="14"/>
      <c r="K56" s="14"/>
      <c r="L56" s="14"/>
      <c r="M56" s="123" t="s">
        <v>14</v>
      </c>
      <c r="N56" s="123"/>
      <c r="O56" s="123"/>
      <c r="P56" s="123"/>
      <c r="Q56" s="9"/>
    </row>
    <row r="57" spans="2:17" ht="30" customHeight="1">
      <c r="B57" s="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9"/>
    </row>
    <row r="58" spans="2:17" ht="15.75" customHeight="1">
      <c r="B58" s="8"/>
      <c r="C58" s="33" t="s">
        <v>57</v>
      </c>
      <c r="D58" s="59"/>
      <c r="E58" s="59"/>
      <c r="F58" s="59"/>
      <c r="G58" s="59"/>
      <c r="H58" s="59"/>
      <c r="I58" s="59"/>
      <c r="J58" s="59"/>
      <c r="K58" s="59"/>
      <c r="L58" s="59"/>
      <c r="M58" s="124">
        <f>M59</f>
        <v>0</v>
      </c>
      <c r="N58" s="124"/>
      <c r="O58" s="124"/>
      <c r="P58" s="124"/>
      <c r="Q58" s="9"/>
    </row>
    <row r="59" spans="2:17" ht="28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25">
        <f>M77</f>
        <v>0</v>
      </c>
      <c r="N59" s="125"/>
      <c r="O59" s="125"/>
      <c r="P59" s="125"/>
      <c r="Q59" s="36"/>
    </row>
    <row r="60" spans="2:17" ht="18.75" customHeight="1">
      <c r="B60" s="8"/>
      <c r="C60" s="37" t="s">
        <v>24</v>
      </c>
      <c r="D60" s="14"/>
      <c r="E60" s="14"/>
      <c r="F60" s="14"/>
      <c r="G60" s="14"/>
      <c r="H60" s="14"/>
      <c r="I60" s="14"/>
      <c r="J60" s="14"/>
      <c r="K60" s="126">
        <f>M58</f>
        <v>0</v>
      </c>
      <c r="L60" s="126"/>
      <c r="M60" s="126"/>
      <c r="N60" s="126"/>
      <c r="O60" s="126"/>
      <c r="P60" s="126"/>
      <c r="Q60" s="9"/>
    </row>
    <row r="61" spans="2:17" ht="30" customHeight="1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8"/>
    </row>
    <row r="64" spans="2:17" ht="15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0"/>
    </row>
    <row r="65" spans="2:17" ht="21">
      <c r="B65" s="8"/>
      <c r="C65" s="114" t="s">
        <v>55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9"/>
    </row>
    <row r="66" spans="2:17" ht="15">
      <c r="B66" s="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9"/>
    </row>
    <row r="67" spans="2:17" ht="15">
      <c r="B67" s="8"/>
      <c r="C67" s="7" t="s">
        <v>0</v>
      </c>
      <c r="D67" s="59"/>
      <c r="E67" s="121" t="str">
        <f>E5</f>
        <v>II/234 Skomelno - Ovčín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59"/>
      <c r="Q67" s="9"/>
    </row>
    <row r="68" spans="2:17" ht="18">
      <c r="B68" s="8"/>
      <c r="C68" s="32"/>
      <c r="D68" s="59"/>
      <c r="E68" s="118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59"/>
      <c r="Q68" s="9"/>
    </row>
    <row r="69" spans="2:17" ht="15">
      <c r="B69" s="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9"/>
    </row>
    <row r="70" spans="2:17" ht="15">
      <c r="B70" s="8"/>
      <c r="C70" s="7" t="s">
        <v>1</v>
      </c>
      <c r="D70" s="59"/>
      <c r="E70" s="60" t="str">
        <f>E8</f>
        <v>II/234 Skomelno - Ovčín</v>
      </c>
      <c r="F70" s="59"/>
      <c r="G70" s="59"/>
      <c r="H70" s="59"/>
      <c r="I70" s="59"/>
      <c r="J70" s="7"/>
      <c r="K70" s="59"/>
      <c r="L70" s="116"/>
      <c r="M70" s="100"/>
      <c r="N70" s="100"/>
      <c r="O70" s="100"/>
      <c r="P70" s="59"/>
      <c r="Q70" s="9"/>
    </row>
    <row r="71" spans="2:17" ht="15">
      <c r="B71" s="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9"/>
    </row>
    <row r="72" spans="2:17" ht="15">
      <c r="B72" s="8"/>
      <c r="C72" s="7" t="s">
        <v>2</v>
      </c>
      <c r="D72" s="59"/>
      <c r="E72" s="60" t="s">
        <v>26</v>
      </c>
      <c r="F72" s="59"/>
      <c r="G72" s="59"/>
      <c r="H72" s="59"/>
      <c r="I72" s="59"/>
      <c r="J72" s="7" t="s">
        <v>5</v>
      </c>
      <c r="K72" s="59"/>
      <c r="L72" s="117"/>
      <c r="M72" s="100"/>
      <c r="N72" s="100"/>
      <c r="O72" s="100"/>
      <c r="P72" s="100"/>
      <c r="Q72" s="9"/>
    </row>
    <row r="73" spans="2:17" ht="15">
      <c r="B73" s="8"/>
      <c r="C73" s="7"/>
      <c r="D73" s="59"/>
      <c r="E73" s="60" t="s">
        <v>30</v>
      </c>
      <c r="F73" s="59"/>
      <c r="G73" s="59"/>
      <c r="H73" s="59"/>
      <c r="I73" s="59"/>
      <c r="J73" s="7"/>
      <c r="K73" s="59"/>
      <c r="L73" s="117"/>
      <c r="M73" s="100"/>
      <c r="N73" s="100"/>
      <c r="O73" s="100"/>
      <c r="P73" s="100"/>
      <c r="Q73" s="9"/>
    </row>
    <row r="74" spans="2:17" ht="15">
      <c r="B74" s="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9"/>
    </row>
    <row r="75" spans="2:17" ht="29.25" customHeight="1">
      <c r="B75" s="41"/>
      <c r="C75" s="42" t="s">
        <v>15</v>
      </c>
      <c r="D75" s="61" t="s">
        <v>16</v>
      </c>
      <c r="E75" s="103" t="s">
        <v>17</v>
      </c>
      <c r="F75" s="104"/>
      <c r="G75" s="104"/>
      <c r="H75" s="104"/>
      <c r="I75" s="61" t="s">
        <v>18</v>
      </c>
      <c r="J75" s="61" t="s">
        <v>19</v>
      </c>
      <c r="K75" s="103" t="s">
        <v>20</v>
      </c>
      <c r="L75" s="104"/>
      <c r="M75" s="103" t="s">
        <v>21</v>
      </c>
      <c r="N75" s="104"/>
      <c r="O75" s="104"/>
      <c r="P75" s="105"/>
      <c r="Q75" s="43"/>
    </row>
    <row r="76" spans="2:23" ht="18">
      <c r="B76" s="8"/>
      <c r="C76" s="33" t="s">
        <v>59</v>
      </c>
      <c r="D76" s="59"/>
      <c r="E76" s="59"/>
      <c r="F76" s="59"/>
      <c r="G76" s="59"/>
      <c r="H76" s="59"/>
      <c r="I76" s="59"/>
      <c r="J76" s="59"/>
      <c r="K76" s="59"/>
      <c r="L76" s="59"/>
      <c r="M76" s="99">
        <f>M77</f>
        <v>0</v>
      </c>
      <c r="N76" s="100"/>
      <c r="O76" s="100"/>
      <c r="P76" s="100"/>
      <c r="Q76" s="9"/>
      <c r="T76" s="99"/>
      <c r="U76" s="100"/>
      <c r="V76" s="100"/>
      <c r="W76" s="100"/>
    </row>
    <row r="77" spans="2:17" ht="18">
      <c r="B77" s="44"/>
      <c r="C77" s="62"/>
      <c r="D77" s="45"/>
      <c r="E77" s="45"/>
      <c r="F77" s="45"/>
      <c r="G77" s="45"/>
      <c r="H77" s="45"/>
      <c r="I77" s="45"/>
      <c r="J77" s="45"/>
      <c r="K77" s="45"/>
      <c r="L77" s="45"/>
      <c r="M77" s="106">
        <f>SUM(M79:P91)</f>
        <v>0</v>
      </c>
      <c r="N77" s="107"/>
      <c r="O77" s="107"/>
      <c r="P77" s="107"/>
      <c r="Q77" s="46"/>
    </row>
    <row r="78" spans="2:17" ht="47.25" customHeight="1">
      <c r="B78" s="8"/>
      <c r="C78" s="49" t="s">
        <v>22</v>
      </c>
      <c r="D78" s="58" t="s">
        <v>39</v>
      </c>
      <c r="E78" s="97" t="s">
        <v>54</v>
      </c>
      <c r="F78" s="97"/>
      <c r="G78" s="97"/>
      <c r="H78" s="97"/>
      <c r="I78" s="55" t="s">
        <v>23</v>
      </c>
      <c r="J78" s="51">
        <v>2600</v>
      </c>
      <c r="K78" s="92"/>
      <c r="L78" s="98"/>
      <c r="M78" s="127">
        <f>J78*K78</f>
        <v>0</v>
      </c>
      <c r="N78" s="128"/>
      <c r="O78" s="128"/>
      <c r="P78" s="128"/>
      <c r="Q78" s="9"/>
    </row>
    <row r="79" spans="2:17" ht="18.75" customHeight="1">
      <c r="B79" s="8"/>
      <c r="C79" s="49">
        <v>2</v>
      </c>
      <c r="D79" s="64" t="s">
        <v>40</v>
      </c>
      <c r="E79" s="102" t="s">
        <v>31</v>
      </c>
      <c r="F79" s="97"/>
      <c r="G79" s="97"/>
      <c r="H79" s="97"/>
      <c r="I79" s="50" t="s">
        <v>23</v>
      </c>
      <c r="J79" s="51">
        <v>2646</v>
      </c>
      <c r="K79" s="92"/>
      <c r="L79" s="98"/>
      <c r="M79" s="127">
        <f aca="true" t="shared" si="0" ref="M79:M89">J79*K79</f>
        <v>0</v>
      </c>
      <c r="N79" s="128"/>
      <c r="O79" s="128"/>
      <c r="P79" s="128"/>
      <c r="Q79" s="9"/>
    </row>
    <row r="80" spans="2:17" ht="18.75" customHeight="1">
      <c r="B80" s="8"/>
      <c r="C80" s="49">
        <v>3</v>
      </c>
      <c r="D80" s="64" t="s">
        <v>41</v>
      </c>
      <c r="E80" s="101" t="s">
        <v>32</v>
      </c>
      <c r="F80" s="94"/>
      <c r="G80" s="94"/>
      <c r="H80" s="95"/>
      <c r="I80" s="55" t="s">
        <v>23</v>
      </c>
      <c r="J80" s="51">
        <v>2646</v>
      </c>
      <c r="K80" s="96"/>
      <c r="L80" s="89"/>
      <c r="M80" s="127">
        <f t="shared" si="0"/>
        <v>0</v>
      </c>
      <c r="N80" s="128"/>
      <c r="O80" s="128"/>
      <c r="P80" s="128"/>
      <c r="Q80" s="9"/>
    </row>
    <row r="81" spans="2:17" ht="18.75" customHeight="1">
      <c r="B81" s="8"/>
      <c r="C81" s="49">
        <v>4</v>
      </c>
      <c r="D81" s="73" t="s">
        <v>48</v>
      </c>
      <c r="E81" s="101" t="s">
        <v>49</v>
      </c>
      <c r="F81" s="94"/>
      <c r="G81" s="94"/>
      <c r="H81" s="95"/>
      <c r="I81" s="55" t="s">
        <v>23</v>
      </c>
      <c r="J81" s="51">
        <v>260</v>
      </c>
      <c r="K81" s="96"/>
      <c r="L81" s="122"/>
      <c r="M81" s="127">
        <f t="shared" si="0"/>
        <v>0</v>
      </c>
      <c r="N81" s="128"/>
      <c r="O81" s="128"/>
      <c r="P81" s="128"/>
      <c r="Q81" s="9"/>
    </row>
    <row r="82" spans="2:17" ht="38.25" customHeight="1">
      <c r="B82" s="8"/>
      <c r="C82" s="49">
        <v>5</v>
      </c>
      <c r="D82" s="57" t="s">
        <v>42</v>
      </c>
      <c r="E82" s="97" t="s">
        <v>33</v>
      </c>
      <c r="F82" s="97"/>
      <c r="G82" s="97"/>
      <c r="H82" s="97"/>
      <c r="I82" s="50" t="s">
        <v>23</v>
      </c>
      <c r="J82" s="51">
        <v>2600</v>
      </c>
      <c r="K82" s="92"/>
      <c r="L82" s="93"/>
      <c r="M82" s="127">
        <f t="shared" si="0"/>
        <v>0</v>
      </c>
      <c r="N82" s="128"/>
      <c r="O82" s="128"/>
      <c r="P82" s="128"/>
      <c r="Q82" s="9"/>
    </row>
    <row r="83" spans="2:17" ht="18.75" customHeight="1">
      <c r="B83" s="8"/>
      <c r="C83" s="49">
        <v>6</v>
      </c>
      <c r="D83" s="57" t="s">
        <v>43</v>
      </c>
      <c r="E83" s="102" t="s">
        <v>34</v>
      </c>
      <c r="F83" s="97"/>
      <c r="G83" s="97"/>
      <c r="H83" s="97"/>
      <c r="I83" s="50" t="s">
        <v>23</v>
      </c>
      <c r="J83" s="51">
        <v>2600</v>
      </c>
      <c r="K83" s="92"/>
      <c r="L83" s="93"/>
      <c r="M83" s="127">
        <f t="shared" si="0"/>
        <v>0</v>
      </c>
      <c r="N83" s="128"/>
      <c r="O83" s="128"/>
      <c r="P83" s="128"/>
      <c r="Q83" s="9"/>
    </row>
    <row r="84" spans="2:17" ht="30" customHeight="1">
      <c r="B84" s="8"/>
      <c r="C84" s="49">
        <v>7</v>
      </c>
      <c r="D84" s="58" t="s">
        <v>44</v>
      </c>
      <c r="E84" s="97" t="s">
        <v>35</v>
      </c>
      <c r="F84" s="97"/>
      <c r="G84" s="97"/>
      <c r="H84" s="97"/>
      <c r="I84" s="50" t="s">
        <v>23</v>
      </c>
      <c r="J84" s="51">
        <v>385</v>
      </c>
      <c r="K84" s="92"/>
      <c r="L84" s="93"/>
      <c r="M84" s="127">
        <f t="shared" si="0"/>
        <v>0</v>
      </c>
      <c r="N84" s="128"/>
      <c r="O84" s="128"/>
      <c r="P84" s="128"/>
      <c r="Q84" s="9"/>
    </row>
    <row r="85" spans="2:17" ht="30.75" customHeight="1">
      <c r="B85" s="8"/>
      <c r="C85" s="49">
        <v>8</v>
      </c>
      <c r="D85" s="57" t="s">
        <v>45</v>
      </c>
      <c r="E85" s="82" t="s">
        <v>38</v>
      </c>
      <c r="F85" s="83"/>
      <c r="G85" s="83"/>
      <c r="H85" s="84"/>
      <c r="I85" s="55" t="s">
        <v>29</v>
      </c>
      <c r="J85" s="51">
        <v>23</v>
      </c>
      <c r="K85" s="85"/>
      <c r="L85" s="86"/>
      <c r="M85" s="127">
        <f t="shared" si="0"/>
        <v>0</v>
      </c>
      <c r="N85" s="128"/>
      <c r="O85" s="128"/>
      <c r="P85" s="128"/>
      <c r="Q85" s="9"/>
    </row>
    <row r="86" spans="2:17" ht="30.75" customHeight="1">
      <c r="B86" s="8"/>
      <c r="C86" s="49">
        <v>9</v>
      </c>
      <c r="D86" s="74" t="s">
        <v>53</v>
      </c>
      <c r="E86" s="82" t="s">
        <v>52</v>
      </c>
      <c r="F86" s="94"/>
      <c r="G86" s="94"/>
      <c r="H86" s="95"/>
      <c r="I86" s="55" t="s">
        <v>29</v>
      </c>
      <c r="J86" s="51">
        <v>770</v>
      </c>
      <c r="K86" s="85"/>
      <c r="L86" s="89"/>
      <c r="M86" s="127">
        <f t="shared" si="0"/>
        <v>0</v>
      </c>
      <c r="N86" s="128"/>
      <c r="O86" s="128"/>
      <c r="P86" s="128"/>
      <c r="Q86" s="9"/>
    </row>
    <row r="87" spans="2:17" ht="15">
      <c r="B87" s="8"/>
      <c r="C87" s="49">
        <v>10</v>
      </c>
      <c r="D87" s="65" t="s">
        <v>46</v>
      </c>
      <c r="E87" s="82" t="s">
        <v>37</v>
      </c>
      <c r="F87" s="94"/>
      <c r="G87" s="94"/>
      <c r="H87" s="95"/>
      <c r="I87" s="55" t="s">
        <v>27</v>
      </c>
      <c r="J87" s="51">
        <v>1</v>
      </c>
      <c r="K87" s="85"/>
      <c r="L87" s="86"/>
      <c r="M87" s="127">
        <f t="shared" si="0"/>
        <v>0</v>
      </c>
      <c r="N87" s="128"/>
      <c r="O87" s="128"/>
      <c r="P87" s="128"/>
      <c r="Q87" s="9"/>
    </row>
    <row r="88" spans="2:17" ht="15">
      <c r="B88" s="8"/>
      <c r="C88" s="49">
        <v>11</v>
      </c>
      <c r="D88" s="73" t="s">
        <v>47</v>
      </c>
      <c r="E88" s="82" t="s">
        <v>36</v>
      </c>
      <c r="F88" s="94"/>
      <c r="G88" s="94"/>
      <c r="H88" s="95"/>
      <c r="I88" s="55" t="s">
        <v>27</v>
      </c>
      <c r="J88" s="51">
        <v>1</v>
      </c>
      <c r="K88" s="85"/>
      <c r="L88" s="86"/>
      <c r="M88" s="127">
        <f t="shared" si="0"/>
        <v>0</v>
      </c>
      <c r="N88" s="128"/>
      <c r="O88" s="128"/>
      <c r="P88" s="128"/>
      <c r="Q88" s="9"/>
    </row>
    <row r="89" spans="2:17" ht="15">
      <c r="B89" s="8"/>
      <c r="C89" s="69">
        <v>12</v>
      </c>
      <c r="D89" s="65" t="s">
        <v>50</v>
      </c>
      <c r="E89" s="90" t="s">
        <v>28</v>
      </c>
      <c r="F89" s="91"/>
      <c r="G89" s="91"/>
      <c r="H89" s="91"/>
      <c r="I89" s="70" t="s">
        <v>27</v>
      </c>
      <c r="J89" s="51">
        <v>1</v>
      </c>
      <c r="K89" s="92"/>
      <c r="L89" s="93"/>
      <c r="M89" s="127">
        <f t="shared" si="0"/>
        <v>0</v>
      </c>
      <c r="N89" s="128"/>
      <c r="O89" s="128"/>
      <c r="P89" s="128"/>
      <c r="Q89" s="9"/>
    </row>
    <row r="90" spans="2:17" ht="15">
      <c r="B90" s="8"/>
      <c r="C90" s="67"/>
      <c r="D90" s="65"/>
      <c r="E90" s="90"/>
      <c r="F90" s="91"/>
      <c r="G90" s="91"/>
      <c r="H90" s="91"/>
      <c r="I90" s="68"/>
      <c r="J90" s="66"/>
      <c r="K90" s="96"/>
      <c r="L90" s="89"/>
      <c r="M90" s="87"/>
      <c r="N90" s="88"/>
      <c r="O90" s="88"/>
      <c r="P90" s="89"/>
      <c r="Q90" s="9"/>
    </row>
    <row r="91" spans="2:17" ht="15">
      <c r="B91" s="26"/>
      <c r="C91" s="52"/>
      <c r="D91" s="56"/>
      <c r="E91" s="75"/>
      <c r="F91" s="76"/>
      <c r="G91" s="76"/>
      <c r="H91" s="76"/>
      <c r="I91" s="53"/>
      <c r="J91" s="54"/>
      <c r="K91" s="77"/>
      <c r="L91" s="78"/>
      <c r="M91" s="79"/>
      <c r="N91" s="80"/>
      <c r="O91" s="80"/>
      <c r="P91" s="81"/>
      <c r="Q91" s="28"/>
    </row>
  </sheetData>
  <sheetProtection algorithmName="SHA-512" hashValue="dm3z+e3K3/NLjVkhc90bzTNJZmWcVeMLcjI/s/SC0JOwA4AXLR6UKPwlErNAX5VBYDq+rOrljqEU5sP5vq5+kQ==" saltValue="BgmLCNc0DwX2diKJsAYpeA==" spinCount="100000" sheet="1" objects="1" scenarios="1"/>
  <protectedRanges>
    <protectedRange sqref="N13:O14" name="Oblast2"/>
    <protectedRange sqref="K78:L89" name="Oblast1"/>
  </protectedRanges>
  <mergeCells count="82">
    <mergeCell ref="K87:L87"/>
    <mergeCell ref="K88:L88"/>
    <mergeCell ref="M81:P81"/>
    <mergeCell ref="E84:H84"/>
    <mergeCell ref="K84:L84"/>
    <mergeCell ref="M84:P84"/>
    <mergeCell ref="E82:H82"/>
    <mergeCell ref="K82:L82"/>
    <mergeCell ref="M82:P82"/>
    <mergeCell ref="E83:H83"/>
    <mergeCell ref="K83:L83"/>
    <mergeCell ref="M83:P83"/>
    <mergeCell ref="E86:H86"/>
    <mergeCell ref="K86:L86"/>
    <mergeCell ref="M86:P86"/>
    <mergeCell ref="L51:O51"/>
    <mergeCell ref="L53:P53"/>
    <mergeCell ref="L54:P54"/>
    <mergeCell ref="E81:H81"/>
    <mergeCell ref="K81:L81"/>
    <mergeCell ref="C56:F56"/>
    <mergeCell ref="M56:P56"/>
    <mergeCell ref="M58:P58"/>
    <mergeCell ref="M59:P59"/>
    <mergeCell ref="K60:P60"/>
    <mergeCell ref="C65:P65"/>
    <mergeCell ref="E67:O67"/>
    <mergeCell ref="E68:O68"/>
    <mergeCell ref="L72:P72"/>
    <mergeCell ref="L73:P73"/>
    <mergeCell ref="L70:O70"/>
    <mergeCell ref="N13:O13"/>
    <mergeCell ref="E49:O49"/>
    <mergeCell ref="N14:O14"/>
    <mergeCell ref="N16:O16"/>
    <mergeCell ref="L19:O19"/>
    <mergeCell ref="K27:O27"/>
    <mergeCell ref="C46:P46"/>
    <mergeCell ref="E48:O48"/>
    <mergeCell ref="C3:P3"/>
    <mergeCell ref="E5:O6"/>
    <mergeCell ref="N8:O8"/>
    <mergeCell ref="N10:O10"/>
    <mergeCell ref="N11:O11"/>
    <mergeCell ref="T19:U19"/>
    <mergeCell ref="L20:O20"/>
    <mergeCell ref="L22:O22"/>
    <mergeCell ref="G25:I25"/>
    <mergeCell ref="L25:O25"/>
    <mergeCell ref="L23:O23"/>
    <mergeCell ref="L24:O24"/>
    <mergeCell ref="E75:H75"/>
    <mergeCell ref="K75:L75"/>
    <mergeCell ref="M75:P75"/>
    <mergeCell ref="T76:W76"/>
    <mergeCell ref="M77:P77"/>
    <mergeCell ref="E78:H78"/>
    <mergeCell ref="K78:L78"/>
    <mergeCell ref="M80:P80"/>
    <mergeCell ref="M76:P76"/>
    <mergeCell ref="E80:H80"/>
    <mergeCell ref="K80:L80"/>
    <mergeCell ref="E79:H79"/>
    <mergeCell ref="K79:L79"/>
    <mergeCell ref="M79:P79"/>
    <mergeCell ref="M78:P78"/>
    <mergeCell ref="E91:H91"/>
    <mergeCell ref="K91:L91"/>
    <mergeCell ref="M91:P91"/>
    <mergeCell ref="E85:H85"/>
    <mergeCell ref="K85:L85"/>
    <mergeCell ref="M85:P85"/>
    <mergeCell ref="E89:H89"/>
    <mergeCell ref="K89:L89"/>
    <mergeCell ref="M89:P89"/>
    <mergeCell ref="E87:H87"/>
    <mergeCell ref="E88:H88"/>
    <mergeCell ref="E90:H90"/>
    <mergeCell ref="K90:L90"/>
    <mergeCell ref="M87:P87"/>
    <mergeCell ref="M88:P88"/>
    <mergeCell ref="M90:P90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Mrázová Jana</cp:lastModifiedBy>
  <cp:lastPrinted>2021-06-16T10:07:02Z</cp:lastPrinted>
  <dcterms:created xsi:type="dcterms:W3CDTF">2015-04-07T12:53:15Z</dcterms:created>
  <dcterms:modified xsi:type="dcterms:W3CDTF">2021-06-23T06:55:56Z</dcterms:modified>
  <cp:category/>
  <cp:version/>
  <cp:contentType/>
  <cp:contentStatus/>
</cp:coreProperties>
</file>