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42060\Documents\"/>
    </mc:Choice>
  </mc:AlternateContent>
  <bookViews>
    <workbookView xWindow="0" yWindow="0" windowWidth="0" windowHeight="0"/>
  </bookViews>
  <sheets>
    <sheet name="Rekapitulace zakázky" sheetId="1" r:id="rId1"/>
    <sheet name="001 - Bytová jednotka č. 1" sheetId="2" r:id="rId2"/>
    <sheet name="002 - Bytová jednotka č. 9" sheetId="3" r:id="rId3"/>
    <sheet name="003 - Bytová jednotka č. 10" sheetId="4" r:id="rId4"/>
    <sheet name="004 - Bytová jednotka č. 13" sheetId="5" r:id="rId5"/>
    <sheet name="005 - Bytová jednotka č. 14" sheetId="6" r:id="rId6"/>
    <sheet name="006 - VRN" sheetId="7" r:id="rId7"/>
    <sheet name="Pokyny pro vyplnění" sheetId="8" r:id="rId8"/>
  </sheets>
  <definedNames>
    <definedName name="_xlnm.Print_Area" localSheetId="0">'Rekapitulace zakázky'!$D$4:$AO$36,'Rekapitulace zakázky'!$C$42:$AQ$61</definedName>
    <definedName name="_xlnm.Print_Titles" localSheetId="0">'Rekapitulace zakázky'!$52:$52</definedName>
    <definedName name="_xlnm._FilterDatabase" localSheetId="1" hidden="1">'001 - Bytová jednotka č. 1'!$C$106:$K$1297</definedName>
    <definedName name="_xlnm.Print_Area" localSheetId="1">'001 - Bytová jednotka č. 1'!$C$4:$J$39,'001 - Bytová jednotka č. 1'!$C$45:$J$88,'001 - Bytová jednotka č. 1'!$C$94:$T$1297</definedName>
    <definedName name="_xlnm.Print_Titles" localSheetId="1">'001 - Bytová jednotka č. 1'!$106:$106</definedName>
    <definedName name="_xlnm._FilterDatabase" localSheetId="2" hidden="1">'002 - Bytová jednotka č. 9'!$C$106:$K$1297</definedName>
    <definedName name="_xlnm.Print_Area" localSheetId="2">'002 - Bytová jednotka č. 9'!$C$4:$J$39,'002 - Bytová jednotka č. 9'!$C$45:$J$88,'002 - Bytová jednotka č. 9'!$C$94:$T$1297</definedName>
    <definedName name="_xlnm.Print_Titles" localSheetId="2">'002 - Bytová jednotka č. 9'!$106:$106</definedName>
    <definedName name="_xlnm._FilterDatabase" localSheetId="3" hidden="1">'003 - Bytová jednotka č. 10'!$C$106:$K$1297</definedName>
    <definedName name="_xlnm.Print_Area" localSheetId="3">'003 - Bytová jednotka č. 10'!$C$4:$J$39,'003 - Bytová jednotka č. 10'!$C$45:$J$88,'003 - Bytová jednotka č. 10'!$C$94:$T$1297</definedName>
    <definedName name="_xlnm.Print_Titles" localSheetId="3">'003 - Bytová jednotka č. 10'!$106:$106</definedName>
    <definedName name="_xlnm._FilterDatabase" localSheetId="4" hidden="1">'004 - Bytová jednotka č. 13'!$C$106:$K$1297</definedName>
    <definedName name="_xlnm.Print_Area" localSheetId="4">'004 - Bytová jednotka č. 13'!$C$4:$J$39,'004 - Bytová jednotka č. 13'!$C$45:$J$88,'004 - Bytová jednotka č. 13'!$C$94:$T$1297</definedName>
    <definedName name="_xlnm.Print_Titles" localSheetId="4">'004 - Bytová jednotka č. 13'!$106:$106</definedName>
    <definedName name="_xlnm._FilterDatabase" localSheetId="5" hidden="1">'005 - Bytová jednotka č. 14'!$C$106:$K$1297</definedName>
    <definedName name="_xlnm.Print_Area" localSheetId="5">'005 - Bytová jednotka č. 14'!$C$4:$J$39,'005 - Bytová jednotka č. 14'!$C$45:$J$88,'005 - Bytová jednotka č. 14'!$C$94:$T$1297</definedName>
    <definedName name="_xlnm.Print_Titles" localSheetId="5">'005 - Bytová jednotka č. 14'!$106:$106</definedName>
    <definedName name="_xlnm._FilterDatabase" localSheetId="6" hidden="1">'006 - VRN'!$C$80:$K$89</definedName>
    <definedName name="_xlnm.Print_Area" localSheetId="6">'006 - VRN'!$C$4:$J$39,'006 - VRN'!$C$45:$J$62,'006 - VRN'!$C$68:$T$89</definedName>
    <definedName name="_xlnm.Print_Titles" localSheetId="6">'006 - VRN'!$80:$80</definedName>
  </definedNames>
  <calcPr/>
</workbook>
</file>

<file path=xl/calcChain.xml><?xml version="1.0" encoding="utf-8"?>
<calcChain xmlns="http://schemas.openxmlformats.org/spreadsheetml/2006/main">
  <c i="7" l="1" r="J37"/>
  <c r="J36"/>
  <c i="1" r="AY60"/>
  <c i="7" r="J35"/>
  <c i="1" r="AX60"/>
  <c i="7" r="BI88"/>
  <c r="BH88"/>
  <c r="BG88"/>
  <c r="BF88"/>
  <c r="T88"/>
  <c r="R88"/>
  <c r="P88"/>
  <c r="BI86"/>
  <c r="BH86"/>
  <c r="BG86"/>
  <c r="BF86"/>
  <c r="T86"/>
  <c r="R86"/>
  <c r="P86"/>
  <c r="BI84"/>
  <c r="BH84"/>
  <c r="BG84"/>
  <c r="BF84"/>
  <c r="T84"/>
  <c r="R84"/>
  <c r="P84"/>
  <c r="J78"/>
  <c r="J77"/>
  <c r="F77"/>
  <c r="F75"/>
  <c r="E73"/>
  <c r="J55"/>
  <c r="J54"/>
  <c r="F54"/>
  <c r="F52"/>
  <c r="E50"/>
  <c r="J18"/>
  <c r="E18"/>
  <c r="F78"/>
  <c r="J17"/>
  <c r="J12"/>
  <c r="J52"/>
  <c r="E7"/>
  <c r="E48"/>
  <c i="6" r="J37"/>
  <c r="J36"/>
  <c i="1" r="AY59"/>
  <c i="6" r="J35"/>
  <c i="1" r="AX59"/>
  <c i="6" r="BI1286"/>
  <c r="BH1286"/>
  <c r="BG1286"/>
  <c r="BF1286"/>
  <c r="T1286"/>
  <c r="R1286"/>
  <c r="P1286"/>
  <c r="BI1274"/>
  <c r="BH1274"/>
  <c r="BG1274"/>
  <c r="BF1274"/>
  <c r="T1274"/>
  <c r="R1274"/>
  <c r="P1274"/>
  <c r="BI1262"/>
  <c r="BH1262"/>
  <c r="BG1262"/>
  <c r="BF1262"/>
  <c r="T1262"/>
  <c r="R1262"/>
  <c r="P1262"/>
  <c r="BI1250"/>
  <c r="BH1250"/>
  <c r="BG1250"/>
  <c r="BF1250"/>
  <c r="T1250"/>
  <c r="R1250"/>
  <c r="P1250"/>
  <c r="BI1219"/>
  <c r="BH1219"/>
  <c r="BG1219"/>
  <c r="BF1219"/>
  <c r="T1219"/>
  <c r="R1219"/>
  <c r="P1219"/>
  <c r="BI1187"/>
  <c r="BH1187"/>
  <c r="BG1187"/>
  <c r="BF1187"/>
  <c r="T1187"/>
  <c r="R1187"/>
  <c r="P1187"/>
  <c r="BI1156"/>
  <c r="BH1156"/>
  <c r="BG1156"/>
  <c r="BF1156"/>
  <c r="T1156"/>
  <c r="R1156"/>
  <c r="P1156"/>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8"/>
  <c r="BH1128"/>
  <c r="BG1128"/>
  <c r="BF1128"/>
  <c r="T1128"/>
  <c r="R1128"/>
  <c r="P1128"/>
  <c r="BI1125"/>
  <c r="BH1125"/>
  <c r="BG1125"/>
  <c r="BF1125"/>
  <c r="T1125"/>
  <c r="R1125"/>
  <c r="P1125"/>
  <c r="BI1116"/>
  <c r="BH1116"/>
  <c r="BG1116"/>
  <c r="BF1116"/>
  <c r="T1116"/>
  <c r="R1116"/>
  <c r="P1116"/>
  <c r="BI1114"/>
  <c r="BH1114"/>
  <c r="BG1114"/>
  <c r="BF1114"/>
  <c r="T1114"/>
  <c r="R1114"/>
  <c r="P1114"/>
  <c r="BI1111"/>
  <c r="BH1111"/>
  <c r="BG1111"/>
  <c r="BF1111"/>
  <c r="T1111"/>
  <c r="R1111"/>
  <c r="P1111"/>
  <c r="BI1106"/>
  <c r="BH1106"/>
  <c r="BG1106"/>
  <c r="BF1106"/>
  <c r="T1106"/>
  <c r="R1106"/>
  <c r="P1106"/>
  <c r="BI1101"/>
  <c r="BH1101"/>
  <c r="BG1101"/>
  <c r="BF1101"/>
  <c r="T1101"/>
  <c r="R1101"/>
  <c r="P1101"/>
  <c r="BI1092"/>
  <c r="BH1092"/>
  <c r="BG1092"/>
  <c r="BF1092"/>
  <c r="T1092"/>
  <c r="R1092"/>
  <c r="P1092"/>
  <c r="BI1083"/>
  <c r="BH1083"/>
  <c r="BG1083"/>
  <c r="BF1083"/>
  <c r="T1083"/>
  <c r="R1083"/>
  <c r="P1083"/>
  <c r="BI1074"/>
  <c r="BH1074"/>
  <c r="BG1074"/>
  <c r="BF1074"/>
  <c r="T1074"/>
  <c r="R1074"/>
  <c r="P1074"/>
  <c r="BI1071"/>
  <c r="BH1071"/>
  <c r="BG1071"/>
  <c r="BF1071"/>
  <c r="T1071"/>
  <c r="R1071"/>
  <c r="P1071"/>
  <c r="BI1062"/>
  <c r="BH1062"/>
  <c r="BG1062"/>
  <c r="BF1062"/>
  <c r="T1062"/>
  <c r="R1062"/>
  <c r="P1062"/>
  <c r="BI1054"/>
  <c r="BH1054"/>
  <c r="BG1054"/>
  <c r="BF1054"/>
  <c r="T1054"/>
  <c r="T1053"/>
  <c r="R1054"/>
  <c r="R1053"/>
  <c r="P1054"/>
  <c r="P1053"/>
  <c r="BI1050"/>
  <c r="BH1050"/>
  <c r="BG1050"/>
  <c r="BF1050"/>
  <c r="T1050"/>
  <c r="R1050"/>
  <c r="P1050"/>
  <c r="BI1042"/>
  <c r="BH1042"/>
  <c r="BG1042"/>
  <c r="BF1042"/>
  <c r="T1042"/>
  <c r="R1042"/>
  <c r="P1042"/>
  <c r="BI1039"/>
  <c r="BH1039"/>
  <c r="BG1039"/>
  <c r="BF1039"/>
  <c r="T1039"/>
  <c r="R1039"/>
  <c r="P1039"/>
  <c r="BI1037"/>
  <c r="BH1037"/>
  <c r="BG1037"/>
  <c r="BF1037"/>
  <c r="T1037"/>
  <c r="R1037"/>
  <c r="P1037"/>
  <c r="BI1034"/>
  <c r="BH1034"/>
  <c r="BG1034"/>
  <c r="BF1034"/>
  <c r="T1034"/>
  <c r="R1034"/>
  <c r="P1034"/>
  <c r="BI1027"/>
  <c r="BH1027"/>
  <c r="BG1027"/>
  <c r="BF1027"/>
  <c r="T1027"/>
  <c r="R1027"/>
  <c r="P1027"/>
  <c r="BI1024"/>
  <c r="BH1024"/>
  <c r="BG1024"/>
  <c r="BF1024"/>
  <c r="T1024"/>
  <c r="R1024"/>
  <c r="P1024"/>
  <c r="BI1017"/>
  <c r="BH1017"/>
  <c r="BG1017"/>
  <c r="BF1017"/>
  <c r="T1017"/>
  <c r="R1017"/>
  <c r="P1017"/>
  <c r="BI1006"/>
  <c r="BH1006"/>
  <c r="BG1006"/>
  <c r="BF1006"/>
  <c r="T1006"/>
  <c r="R1006"/>
  <c r="P1006"/>
  <c r="BI998"/>
  <c r="BH998"/>
  <c r="BG998"/>
  <c r="BF998"/>
  <c r="T998"/>
  <c r="R998"/>
  <c r="P998"/>
  <c r="BI990"/>
  <c r="BH990"/>
  <c r="BG990"/>
  <c r="BF990"/>
  <c r="T990"/>
  <c r="R990"/>
  <c r="P990"/>
  <c r="BI982"/>
  <c r="BH982"/>
  <c r="BG982"/>
  <c r="BF982"/>
  <c r="T982"/>
  <c r="R982"/>
  <c r="P982"/>
  <c r="BI974"/>
  <c r="BH974"/>
  <c r="BG974"/>
  <c r="BF974"/>
  <c r="T974"/>
  <c r="T973"/>
  <c r="R974"/>
  <c r="R973"/>
  <c r="P974"/>
  <c r="P973"/>
  <c r="BI970"/>
  <c r="BH970"/>
  <c r="BG970"/>
  <c r="BF970"/>
  <c r="T970"/>
  <c r="R970"/>
  <c r="P970"/>
  <c r="BI960"/>
  <c r="BH960"/>
  <c r="BG960"/>
  <c r="BF960"/>
  <c r="T960"/>
  <c r="R960"/>
  <c r="P960"/>
  <c r="BI950"/>
  <c r="BH950"/>
  <c r="BG950"/>
  <c r="BF950"/>
  <c r="T950"/>
  <c r="R950"/>
  <c r="P950"/>
  <c r="BI940"/>
  <c r="BH940"/>
  <c r="BG940"/>
  <c r="BF940"/>
  <c r="T940"/>
  <c r="R940"/>
  <c r="P940"/>
  <c r="BI930"/>
  <c r="BH930"/>
  <c r="BG930"/>
  <c r="BF930"/>
  <c r="T930"/>
  <c r="R930"/>
  <c r="P930"/>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101"/>
  <c r="E7"/>
  <c r="E97"/>
  <c i="5" r="J37"/>
  <c r="J36"/>
  <c i="1" r="AY58"/>
  <c i="5" r="J35"/>
  <c i="1" r="AX58"/>
  <c i="5" r="BI1286"/>
  <c r="BH1286"/>
  <c r="BG1286"/>
  <c r="BF1286"/>
  <c r="T1286"/>
  <c r="R1286"/>
  <c r="P1286"/>
  <c r="BI1274"/>
  <c r="BH1274"/>
  <c r="BG1274"/>
  <c r="BF1274"/>
  <c r="T1274"/>
  <c r="R1274"/>
  <c r="P1274"/>
  <c r="BI1262"/>
  <c r="BH1262"/>
  <c r="BG1262"/>
  <c r="BF1262"/>
  <c r="T1262"/>
  <c r="R1262"/>
  <c r="P1262"/>
  <c r="BI1250"/>
  <c r="BH1250"/>
  <c r="BG1250"/>
  <c r="BF1250"/>
  <c r="T1250"/>
  <c r="R1250"/>
  <c r="P1250"/>
  <c r="BI1219"/>
  <c r="BH1219"/>
  <c r="BG1219"/>
  <c r="BF1219"/>
  <c r="T1219"/>
  <c r="R1219"/>
  <c r="P1219"/>
  <c r="BI1187"/>
  <c r="BH1187"/>
  <c r="BG1187"/>
  <c r="BF1187"/>
  <c r="T1187"/>
  <c r="R1187"/>
  <c r="P1187"/>
  <c r="BI1156"/>
  <c r="BH1156"/>
  <c r="BG1156"/>
  <c r="BF1156"/>
  <c r="T1156"/>
  <c r="R1156"/>
  <c r="P1156"/>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8"/>
  <c r="BH1128"/>
  <c r="BG1128"/>
  <c r="BF1128"/>
  <c r="T1128"/>
  <c r="R1128"/>
  <c r="P1128"/>
  <c r="BI1125"/>
  <c r="BH1125"/>
  <c r="BG1125"/>
  <c r="BF1125"/>
  <c r="T1125"/>
  <c r="R1125"/>
  <c r="P1125"/>
  <c r="BI1116"/>
  <c r="BH1116"/>
  <c r="BG1116"/>
  <c r="BF1116"/>
  <c r="T1116"/>
  <c r="R1116"/>
  <c r="P1116"/>
  <c r="BI1114"/>
  <c r="BH1114"/>
  <c r="BG1114"/>
  <c r="BF1114"/>
  <c r="T1114"/>
  <c r="R1114"/>
  <c r="P1114"/>
  <c r="BI1111"/>
  <c r="BH1111"/>
  <c r="BG1111"/>
  <c r="BF1111"/>
  <c r="T1111"/>
  <c r="R1111"/>
  <c r="P1111"/>
  <c r="BI1106"/>
  <c r="BH1106"/>
  <c r="BG1106"/>
  <c r="BF1106"/>
  <c r="T1106"/>
  <c r="R1106"/>
  <c r="P1106"/>
  <c r="BI1101"/>
  <c r="BH1101"/>
  <c r="BG1101"/>
  <c r="BF1101"/>
  <c r="T1101"/>
  <c r="R1101"/>
  <c r="P1101"/>
  <c r="BI1092"/>
  <c r="BH1092"/>
  <c r="BG1092"/>
  <c r="BF1092"/>
  <c r="T1092"/>
  <c r="R1092"/>
  <c r="P1092"/>
  <c r="BI1083"/>
  <c r="BH1083"/>
  <c r="BG1083"/>
  <c r="BF1083"/>
  <c r="T1083"/>
  <c r="R1083"/>
  <c r="P1083"/>
  <c r="BI1074"/>
  <c r="BH1074"/>
  <c r="BG1074"/>
  <c r="BF1074"/>
  <c r="T1074"/>
  <c r="R1074"/>
  <c r="P1074"/>
  <c r="BI1071"/>
  <c r="BH1071"/>
  <c r="BG1071"/>
  <c r="BF1071"/>
  <c r="T1071"/>
  <c r="R1071"/>
  <c r="P1071"/>
  <c r="BI1062"/>
  <c r="BH1062"/>
  <c r="BG1062"/>
  <c r="BF1062"/>
  <c r="T1062"/>
  <c r="R1062"/>
  <c r="P1062"/>
  <c r="BI1054"/>
  <c r="BH1054"/>
  <c r="BG1054"/>
  <c r="BF1054"/>
  <c r="T1054"/>
  <c r="T1053"/>
  <c r="R1054"/>
  <c r="R1053"/>
  <c r="P1054"/>
  <c r="P1053"/>
  <c r="BI1050"/>
  <c r="BH1050"/>
  <c r="BG1050"/>
  <c r="BF1050"/>
  <c r="T1050"/>
  <c r="R1050"/>
  <c r="P1050"/>
  <c r="BI1042"/>
  <c r="BH1042"/>
  <c r="BG1042"/>
  <c r="BF1042"/>
  <c r="T1042"/>
  <c r="R1042"/>
  <c r="P1042"/>
  <c r="BI1039"/>
  <c r="BH1039"/>
  <c r="BG1039"/>
  <c r="BF1039"/>
  <c r="T1039"/>
  <c r="R1039"/>
  <c r="P1039"/>
  <c r="BI1037"/>
  <c r="BH1037"/>
  <c r="BG1037"/>
  <c r="BF1037"/>
  <c r="T1037"/>
  <c r="R1037"/>
  <c r="P1037"/>
  <c r="BI1034"/>
  <c r="BH1034"/>
  <c r="BG1034"/>
  <c r="BF1034"/>
  <c r="T1034"/>
  <c r="R1034"/>
  <c r="P1034"/>
  <c r="BI1027"/>
  <c r="BH1027"/>
  <c r="BG1027"/>
  <c r="BF1027"/>
  <c r="T1027"/>
  <c r="R1027"/>
  <c r="P1027"/>
  <c r="BI1024"/>
  <c r="BH1024"/>
  <c r="BG1024"/>
  <c r="BF1024"/>
  <c r="T1024"/>
  <c r="R1024"/>
  <c r="P1024"/>
  <c r="BI1017"/>
  <c r="BH1017"/>
  <c r="BG1017"/>
  <c r="BF1017"/>
  <c r="T1017"/>
  <c r="R1017"/>
  <c r="P1017"/>
  <c r="BI1006"/>
  <c r="BH1006"/>
  <c r="BG1006"/>
  <c r="BF1006"/>
  <c r="T1006"/>
  <c r="R1006"/>
  <c r="P1006"/>
  <c r="BI998"/>
  <c r="BH998"/>
  <c r="BG998"/>
  <c r="BF998"/>
  <c r="T998"/>
  <c r="R998"/>
  <c r="P998"/>
  <c r="BI990"/>
  <c r="BH990"/>
  <c r="BG990"/>
  <c r="BF990"/>
  <c r="T990"/>
  <c r="R990"/>
  <c r="P990"/>
  <c r="BI982"/>
  <c r="BH982"/>
  <c r="BG982"/>
  <c r="BF982"/>
  <c r="T982"/>
  <c r="R982"/>
  <c r="P982"/>
  <c r="BI974"/>
  <c r="BH974"/>
  <c r="BG974"/>
  <c r="BF974"/>
  <c r="T974"/>
  <c r="T973"/>
  <c r="R974"/>
  <c r="R973"/>
  <c r="P974"/>
  <c r="P973"/>
  <c r="BI970"/>
  <c r="BH970"/>
  <c r="BG970"/>
  <c r="BF970"/>
  <c r="T970"/>
  <c r="R970"/>
  <c r="P970"/>
  <c r="BI960"/>
  <c r="BH960"/>
  <c r="BG960"/>
  <c r="BF960"/>
  <c r="T960"/>
  <c r="R960"/>
  <c r="P960"/>
  <c r="BI950"/>
  <c r="BH950"/>
  <c r="BG950"/>
  <c r="BF950"/>
  <c r="T950"/>
  <c r="R950"/>
  <c r="P950"/>
  <c r="BI940"/>
  <c r="BH940"/>
  <c r="BG940"/>
  <c r="BF940"/>
  <c r="T940"/>
  <c r="R940"/>
  <c r="P940"/>
  <c r="BI930"/>
  <c r="BH930"/>
  <c r="BG930"/>
  <c r="BF930"/>
  <c r="T930"/>
  <c r="R930"/>
  <c r="P930"/>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52"/>
  <c r="E7"/>
  <c r="E48"/>
  <c i="4" r="J37"/>
  <c r="J36"/>
  <c i="1" r="AY57"/>
  <c i="4" r="J35"/>
  <c i="1" r="AX57"/>
  <c i="4" r="BI1286"/>
  <c r="BH1286"/>
  <c r="BG1286"/>
  <c r="BF1286"/>
  <c r="T1286"/>
  <c r="R1286"/>
  <c r="P1286"/>
  <c r="BI1274"/>
  <c r="BH1274"/>
  <c r="BG1274"/>
  <c r="BF1274"/>
  <c r="T1274"/>
  <c r="R1274"/>
  <c r="P1274"/>
  <c r="BI1262"/>
  <c r="BH1262"/>
  <c r="BG1262"/>
  <c r="BF1262"/>
  <c r="T1262"/>
  <c r="R1262"/>
  <c r="P1262"/>
  <c r="BI1250"/>
  <c r="BH1250"/>
  <c r="BG1250"/>
  <c r="BF1250"/>
  <c r="T1250"/>
  <c r="R1250"/>
  <c r="P1250"/>
  <c r="BI1219"/>
  <c r="BH1219"/>
  <c r="BG1219"/>
  <c r="BF1219"/>
  <c r="T1219"/>
  <c r="R1219"/>
  <c r="P1219"/>
  <c r="BI1187"/>
  <c r="BH1187"/>
  <c r="BG1187"/>
  <c r="BF1187"/>
  <c r="T1187"/>
  <c r="R1187"/>
  <c r="P1187"/>
  <c r="BI1156"/>
  <c r="BH1156"/>
  <c r="BG1156"/>
  <c r="BF1156"/>
  <c r="T1156"/>
  <c r="R1156"/>
  <c r="P1156"/>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8"/>
  <c r="BH1128"/>
  <c r="BG1128"/>
  <c r="BF1128"/>
  <c r="T1128"/>
  <c r="R1128"/>
  <c r="P1128"/>
  <c r="BI1125"/>
  <c r="BH1125"/>
  <c r="BG1125"/>
  <c r="BF1125"/>
  <c r="T1125"/>
  <c r="R1125"/>
  <c r="P1125"/>
  <c r="BI1116"/>
  <c r="BH1116"/>
  <c r="BG1116"/>
  <c r="BF1116"/>
  <c r="T1116"/>
  <c r="R1116"/>
  <c r="P1116"/>
  <c r="BI1114"/>
  <c r="BH1114"/>
  <c r="BG1114"/>
  <c r="BF1114"/>
  <c r="T1114"/>
  <c r="R1114"/>
  <c r="P1114"/>
  <c r="BI1111"/>
  <c r="BH1111"/>
  <c r="BG1111"/>
  <c r="BF1111"/>
  <c r="T1111"/>
  <c r="R1111"/>
  <c r="P1111"/>
  <c r="BI1106"/>
  <c r="BH1106"/>
  <c r="BG1106"/>
  <c r="BF1106"/>
  <c r="T1106"/>
  <c r="R1106"/>
  <c r="P1106"/>
  <c r="BI1101"/>
  <c r="BH1101"/>
  <c r="BG1101"/>
  <c r="BF1101"/>
  <c r="T1101"/>
  <c r="R1101"/>
  <c r="P1101"/>
  <c r="BI1092"/>
  <c r="BH1092"/>
  <c r="BG1092"/>
  <c r="BF1092"/>
  <c r="T1092"/>
  <c r="R1092"/>
  <c r="P1092"/>
  <c r="BI1083"/>
  <c r="BH1083"/>
  <c r="BG1083"/>
  <c r="BF1083"/>
  <c r="T1083"/>
  <c r="R1083"/>
  <c r="P1083"/>
  <c r="BI1074"/>
  <c r="BH1074"/>
  <c r="BG1074"/>
  <c r="BF1074"/>
  <c r="T1074"/>
  <c r="R1074"/>
  <c r="P1074"/>
  <c r="BI1071"/>
  <c r="BH1071"/>
  <c r="BG1071"/>
  <c r="BF1071"/>
  <c r="T1071"/>
  <c r="R1071"/>
  <c r="P1071"/>
  <c r="BI1062"/>
  <c r="BH1062"/>
  <c r="BG1062"/>
  <c r="BF1062"/>
  <c r="T1062"/>
  <c r="R1062"/>
  <c r="P1062"/>
  <c r="BI1054"/>
  <c r="BH1054"/>
  <c r="BG1054"/>
  <c r="BF1054"/>
  <c r="T1054"/>
  <c r="T1053"/>
  <c r="R1054"/>
  <c r="R1053"/>
  <c r="P1054"/>
  <c r="P1053"/>
  <c r="BI1050"/>
  <c r="BH1050"/>
  <c r="BG1050"/>
  <c r="BF1050"/>
  <c r="T1050"/>
  <c r="R1050"/>
  <c r="P1050"/>
  <c r="BI1042"/>
  <c r="BH1042"/>
  <c r="BG1042"/>
  <c r="BF1042"/>
  <c r="T1042"/>
  <c r="R1042"/>
  <c r="P1042"/>
  <c r="BI1039"/>
  <c r="BH1039"/>
  <c r="BG1039"/>
  <c r="BF1039"/>
  <c r="T1039"/>
  <c r="R1039"/>
  <c r="P1039"/>
  <c r="BI1037"/>
  <c r="BH1037"/>
  <c r="BG1037"/>
  <c r="BF1037"/>
  <c r="T1037"/>
  <c r="R1037"/>
  <c r="P1037"/>
  <c r="BI1034"/>
  <c r="BH1034"/>
  <c r="BG1034"/>
  <c r="BF1034"/>
  <c r="T1034"/>
  <c r="R1034"/>
  <c r="P1034"/>
  <c r="BI1027"/>
  <c r="BH1027"/>
  <c r="BG1027"/>
  <c r="BF1027"/>
  <c r="T1027"/>
  <c r="R1027"/>
  <c r="P1027"/>
  <c r="BI1024"/>
  <c r="BH1024"/>
  <c r="BG1024"/>
  <c r="BF1024"/>
  <c r="T1024"/>
  <c r="R1024"/>
  <c r="P1024"/>
  <c r="BI1017"/>
  <c r="BH1017"/>
  <c r="BG1017"/>
  <c r="BF1017"/>
  <c r="T1017"/>
  <c r="R1017"/>
  <c r="P1017"/>
  <c r="BI1006"/>
  <c r="BH1006"/>
  <c r="BG1006"/>
  <c r="BF1006"/>
  <c r="T1006"/>
  <c r="R1006"/>
  <c r="P1006"/>
  <c r="BI998"/>
  <c r="BH998"/>
  <c r="BG998"/>
  <c r="BF998"/>
  <c r="T998"/>
  <c r="R998"/>
  <c r="P998"/>
  <c r="BI990"/>
  <c r="BH990"/>
  <c r="BG990"/>
  <c r="BF990"/>
  <c r="T990"/>
  <c r="R990"/>
  <c r="P990"/>
  <c r="BI982"/>
  <c r="BH982"/>
  <c r="BG982"/>
  <c r="BF982"/>
  <c r="T982"/>
  <c r="R982"/>
  <c r="P982"/>
  <c r="BI974"/>
  <c r="BH974"/>
  <c r="BG974"/>
  <c r="BF974"/>
  <c r="T974"/>
  <c r="T973"/>
  <c r="R974"/>
  <c r="R973"/>
  <c r="P974"/>
  <c r="P973"/>
  <c r="BI970"/>
  <c r="BH970"/>
  <c r="BG970"/>
  <c r="BF970"/>
  <c r="T970"/>
  <c r="R970"/>
  <c r="P970"/>
  <c r="BI960"/>
  <c r="BH960"/>
  <c r="BG960"/>
  <c r="BF960"/>
  <c r="T960"/>
  <c r="R960"/>
  <c r="P960"/>
  <c r="BI950"/>
  <c r="BH950"/>
  <c r="BG950"/>
  <c r="BF950"/>
  <c r="T950"/>
  <c r="R950"/>
  <c r="P950"/>
  <c r="BI940"/>
  <c r="BH940"/>
  <c r="BG940"/>
  <c r="BF940"/>
  <c r="T940"/>
  <c r="R940"/>
  <c r="P940"/>
  <c r="BI930"/>
  <c r="BH930"/>
  <c r="BG930"/>
  <c r="BF930"/>
  <c r="T930"/>
  <c r="R930"/>
  <c r="P930"/>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52"/>
  <c r="E7"/>
  <c r="E48"/>
  <c i="3" r="J37"/>
  <c r="J36"/>
  <c i="1" r="AY56"/>
  <c i="3" r="J35"/>
  <c i="1" r="AX56"/>
  <c i="3" r="BI1286"/>
  <c r="BH1286"/>
  <c r="BG1286"/>
  <c r="BF1286"/>
  <c r="T1286"/>
  <c r="R1286"/>
  <c r="P1286"/>
  <c r="BI1274"/>
  <c r="BH1274"/>
  <c r="BG1274"/>
  <c r="BF1274"/>
  <c r="T1274"/>
  <c r="R1274"/>
  <c r="P1274"/>
  <c r="BI1262"/>
  <c r="BH1262"/>
  <c r="BG1262"/>
  <c r="BF1262"/>
  <c r="T1262"/>
  <c r="R1262"/>
  <c r="P1262"/>
  <c r="BI1250"/>
  <c r="BH1250"/>
  <c r="BG1250"/>
  <c r="BF1250"/>
  <c r="T1250"/>
  <c r="R1250"/>
  <c r="P1250"/>
  <c r="BI1219"/>
  <c r="BH1219"/>
  <c r="BG1219"/>
  <c r="BF1219"/>
  <c r="T1219"/>
  <c r="R1219"/>
  <c r="P1219"/>
  <c r="BI1187"/>
  <c r="BH1187"/>
  <c r="BG1187"/>
  <c r="BF1187"/>
  <c r="T1187"/>
  <c r="R1187"/>
  <c r="P1187"/>
  <c r="BI1156"/>
  <c r="BH1156"/>
  <c r="BG1156"/>
  <c r="BF1156"/>
  <c r="T1156"/>
  <c r="R1156"/>
  <c r="P1156"/>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8"/>
  <c r="BH1128"/>
  <c r="BG1128"/>
  <c r="BF1128"/>
  <c r="T1128"/>
  <c r="R1128"/>
  <c r="P1128"/>
  <c r="BI1125"/>
  <c r="BH1125"/>
  <c r="BG1125"/>
  <c r="BF1125"/>
  <c r="T1125"/>
  <c r="R1125"/>
  <c r="P1125"/>
  <c r="BI1116"/>
  <c r="BH1116"/>
  <c r="BG1116"/>
  <c r="BF1116"/>
  <c r="T1116"/>
  <c r="R1116"/>
  <c r="P1116"/>
  <c r="BI1114"/>
  <c r="BH1114"/>
  <c r="BG1114"/>
  <c r="BF1114"/>
  <c r="T1114"/>
  <c r="R1114"/>
  <c r="P1114"/>
  <c r="BI1111"/>
  <c r="BH1111"/>
  <c r="BG1111"/>
  <c r="BF1111"/>
  <c r="T1111"/>
  <c r="R1111"/>
  <c r="P1111"/>
  <c r="BI1106"/>
  <c r="BH1106"/>
  <c r="BG1106"/>
  <c r="BF1106"/>
  <c r="T1106"/>
  <c r="R1106"/>
  <c r="P1106"/>
  <c r="BI1101"/>
  <c r="BH1101"/>
  <c r="BG1101"/>
  <c r="BF1101"/>
  <c r="T1101"/>
  <c r="R1101"/>
  <c r="P1101"/>
  <c r="BI1092"/>
  <c r="BH1092"/>
  <c r="BG1092"/>
  <c r="BF1092"/>
  <c r="T1092"/>
  <c r="R1092"/>
  <c r="P1092"/>
  <c r="BI1083"/>
  <c r="BH1083"/>
  <c r="BG1083"/>
  <c r="BF1083"/>
  <c r="T1083"/>
  <c r="R1083"/>
  <c r="P1083"/>
  <c r="BI1074"/>
  <c r="BH1074"/>
  <c r="BG1074"/>
  <c r="BF1074"/>
  <c r="T1074"/>
  <c r="R1074"/>
  <c r="P1074"/>
  <c r="BI1071"/>
  <c r="BH1071"/>
  <c r="BG1071"/>
  <c r="BF1071"/>
  <c r="T1071"/>
  <c r="R1071"/>
  <c r="P1071"/>
  <c r="BI1062"/>
  <c r="BH1062"/>
  <c r="BG1062"/>
  <c r="BF1062"/>
  <c r="T1062"/>
  <c r="R1062"/>
  <c r="P1062"/>
  <c r="BI1054"/>
  <c r="BH1054"/>
  <c r="BG1054"/>
  <c r="BF1054"/>
  <c r="T1054"/>
  <c r="T1053"/>
  <c r="R1054"/>
  <c r="R1053"/>
  <c r="P1054"/>
  <c r="P1053"/>
  <c r="BI1050"/>
  <c r="BH1050"/>
  <c r="BG1050"/>
  <c r="BF1050"/>
  <c r="T1050"/>
  <c r="R1050"/>
  <c r="P1050"/>
  <c r="BI1042"/>
  <c r="BH1042"/>
  <c r="BG1042"/>
  <c r="BF1042"/>
  <c r="T1042"/>
  <c r="R1042"/>
  <c r="P1042"/>
  <c r="BI1039"/>
  <c r="BH1039"/>
  <c r="BG1039"/>
  <c r="BF1039"/>
  <c r="T1039"/>
  <c r="R1039"/>
  <c r="P1039"/>
  <c r="BI1037"/>
  <c r="BH1037"/>
  <c r="BG1037"/>
  <c r="BF1037"/>
  <c r="T1037"/>
  <c r="R1037"/>
  <c r="P1037"/>
  <c r="BI1034"/>
  <c r="BH1034"/>
  <c r="BG1034"/>
  <c r="BF1034"/>
  <c r="T1034"/>
  <c r="R1034"/>
  <c r="P1034"/>
  <c r="BI1027"/>
  <c r="BH1027"/>
  <c r="BG1027"/>
  <c r="BF1027"/>
  <c r="T1027"/>
  <c r="R1027"/>
  <c r="P1027"/>
  <c r="BI1024"/>
  <c r="BH1024"/>
  <c r="BG1024"/>
  <c r="BF1024"/>
  <c r="T1024"/>
  <c r="R1024"/>
  <c r="P1024"/>
  <c r="BI1017"/>
  <c r="BH1017"/>
  <c r="BG1017"/>
  <c r="BF1017"/>
  <c r="T1017"/>
  <c r="R1017"/>
  <c r="P1017"/>
  <c r="BI1006"/>
  <c r="BH1006"/>
  <c r="BG1006"/>
  <c r="BF1006"/>
  <c r="T1006"/>
  <c r="R1006"/>
  <c r="P1006"/>
  <c r="BI998"/>
  <c r="BH998"/>
  <c r="BG998"/>
  <c r="BF998"/>
  <c r="T998"/>
  <c r="R998"/>
  <c r="P998"/>
  <c r="BI990"/>
  <c r="BH990"/>
  <c r="BG990"/>
  <c r="BF990"/>
  <c r="T990"/>
  <c r="R990"/>
  <c r="P990"/>
  <c r="BI982"/>
  <c r="BH982"/>
  <c r="BG982"/>
  <c r="BF982"/>
  <c r="T982"/>
  <c r="R982"/>
  <c r="P982"/>
  <c r="BI974"/>
  <c r="BH974"/>
  <c r="BG974"/>
  <c r="BF974"/>
  <c r="T974"/>
  <c r="T973"/>
  <c r="R974"/>
  <c r="R973"/>
  <c r="P974"/>
  <c r="P973"/>
  <c r="BI970"/>
  <c r="BH970"/>
  <c r="BG970"/>
  <c r="BF970"/>
  <c r="T970"/>
  <c r="R970"/>
  <c r="P970"/>
  <c r="BI960"/>
  <c r="BH960"/>
  <c r="BG960"/>
  <c r="BF960"/>
  <c r="T960"/>
  <c r="R960"/>
  <c r="P960"/>
  <c r="BI950"/>
  <c r="BH950"/>
  <c r="BG950"/>
  <c r="BF950"/>
  <c r="T950"/>
  <c r="R950"/>
  <c r="P950"/>
  <c r="BI940"/>
  <c r="BH940"/>
  <c r="BG940"/>
  <c r="BF940"/>
  <c r="T940"/>
  <c r="R940"/>
  <c r="P940"/>
  <c r="BI930"/>
  <c r="BH930"/>
  <c r="BG930"/>
  <c r="BF930"/>
  <c r="T930"/>
  <c r="R930"/>
  <c r="P930"/>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101"/>
  <c r="E7"/>
  <c r="E97"/>
  <c i="2" r="J37"/>
  <c r="J36"/>
  <c i="1" r="AY55"/>
  <c i="2" r="J35"/>
  <c i="1" r="AX55"/>
  <c i="2" r="BI1286"/>
  <c r="BH1286"/>
  <c r="BG1286"/>
  <c r="BF1286"/>
  <c r="T1286"/>
  <c r="R1286"/>
  <c r="P1286"/>
  <c r="BI1274"/>
  <c r="BH1274"/>
  <c r="BG1274"/>
  <c r="BF1274"/>
  <c r="T1274"/>
  <c r="R1274"/>
  <c r="P1274"/>
  <c r="BI1262"/>
  <c r="BH1262"/>
  <c r="BG1262"/>
  <c r="BF1262"/>
  <c r="T1262"/>
  <c r="R1262"/>
  <c r="P1262"/>
  <c r="BI1250"/>
  <c r="BH1250"/>
  <c r="BG1250"/>
  <c r="BF1250"/>
  <c r="T1250"/>
  <c r="R1250"/>
  <c r="P1250"/>
  <c r="BI1219"/>
  <c r="BH1219"/>
  <c r="BG1219"/>
  <c r="BF1219"/>
  <c r="T1219"/>
  <c r="R1219"/>
  <c r="P1219"/>
  <c r="BI1187"/>
  <c r="BH1187"/>
  <c r="BG1187"/>
  <c r="BF1187"/>
  <c r="T1187"/>
  <c r="R1187"/>
  <c r="P1187"/>
  <c r="BI1156"/>
  <c r="BH1156"/>
  <c r="BG1156"/>
  <c r="BF1156"/>
  <c r="T1156"/>
  <c r="R1156"/>
  <c r="P1156"/>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8"/>
  <c r="BH1128"/>
  <c r="BG1128"/>
  <c r="BF1128"/>
  <c r="T1128"/>
  <c r="R1128"/>
  <c r="P1128"/>
  <c r="BI1125"/>
  <c r="BH1125"/>
  <c r="BG1125"/>
  <c r="BF1125"/>
  <c r="T1125"/>
  <c r="R1125"/>
  <c r="P1125"/>
  <c r="BI1116"/>
  <c r="BH1116"/>
  <c r="BG1116"/>
  <c r="BF1116"/>
  <c r="T1116"/>
  <c r="R1116"/>
  <c r="P1116"/>
  <c r="BI1114"/>
  <c r="BH1114"/>
  <c r="BG1114"/>
  <c r="BF1114"/>
  <c r="T1114"/>
  <c r="R1114"/>
  <c r="P1114"/>
  <c r="BI1111"/>
  <c r="BH1111"/>
  <c r="BG1111"/>
  <c r="BF1111"/>
  <c r="T1111"/>
  <c r="R1111"/>
  <c r="P1111"/>
  <c r="BI1106"/>
  <c r="BH1106"/>
  <c r="BG1106"/>
  <c r="BF1106"/>
  <c r="T1106"/>
  <c r="R1106"/>
  <c r="P1106"/>
  <c r="BI1101"/>
  <c r="BH1101"/>
  <c r="BG1101"/>
  <c r="BF1101"/>
  <c r="T1101"/>
  <c r="R1101"/>
  <c r="P1101"/>
  <c r="BI1092"/>
  <c r="BH1092"/>
  <c r="BG1092"/>
  <c r="BF1092"/>
  <c r="T1092"/>
  <c r="R1092"/>
  <c r="P1092"/>
  <c r="BI1083"/>
  <c r="BH1083"/>
  <c r="BG1083"/>
  <c r="BF1083"/>
  <c r="T1083"/>
  <c r="R1083"/>
  <c r="P1083"/>
  <c r="BI1074"/>
  <c r="BH1074"/>
  <c r="BG1074"/>
  <c r="BF1074"/>
  <c r="T1074"/>
  <c r="R1074"/>
  <c r="P1074"/>
  <c r="BI1071"/>
  <c r="BH1071"/>
  <c r="BG1071"/>
  <c r="BF1071"/>
  <c r="T1071"/>
  <c r="R1071"/>
  <c r="P1071"/>
  <c r="BI1062"/>
  <c r="BH1062"/>
  <c r="BG1062"/>
  <c r="BF1062"/>
  <c r="T1062"/>
  <c r="R1062"/>
  <c r="P1062"/>
  <c r="BI1054"/>
  <c r="BH1054"/>
  <c r="BG1054"/>
  <c r="BF1054"/>
  <c r="T1054"/>
  <c r="T1053"/>
  <c r="R1054"/>
  <c r="R1053"/>
  <c r="P1054"/>
  <c r="P1053"/>
  <c r="BI1050"/>
  <c r="BH1050"/>
  <c r="BG1050"/>
  <c r="BF1050"/>
  <c r="T1050"/>
  <c r="R1050"/>
  <c r="P1050"/>
  <c r="BI1042"/>
  <c r="BH1042"/>
  <c r="BG1042"/>
  <c r="BF1042"/>
  <c r="T1042"/>
  <c r="R1042"/>
  <c r="P1042"/>
  <c r="BI1039"/>
  <c r="BH1039"/>
  <c r="BG1039"/>
  <c r="BF1039"/>
  <c r="T1039"/>
  <c r="R1039"/>
  <c r="P1039"/>
  <c r="BI1037"/>
  <c r="BH1037"/>
  <c r="BG1037"/>
  <c r="BF1037"/>
  <c r="T1037"/>
  <c r="R1037"/>
  <c r="P1037"/>
  <c r="BI1034"/>
  <c r="BH1034"/>
  <c r="BG1034"/>
  <c r="BF1034"/>
  <c r="T1034"/>
  <c r="R1034"/>
  <c r="P1034"/>
  <c r="BI1027"/>
  <c r="BH1027"/>
  <c r="BG1027"/>
  <c r="BF1027"/>
  <c r="T1027"/>
  <c r="R1027"/>
  <c r="P1027"/>
  <c r="BI1024"/>
  <c r="BH1024"/>
  <c r="BG1024"/>
  <c r="BF1024"/>
  <c r="T1024"/>
  <c r="R1024"/>
  <c r="P1024"/>
  <c r="BI1017"/>
  <c r="BH1017"/>
  <c r="BG1017"/>
  <c r="BF1017"/>
  <c r="T1017"/>
  <c r="R1017"/>
  <c r="P1017"/>
  <c r="BI1006"/>
  <c r="BH1006"/>
  <c r="BG1006"/>
  <c r="BF1006"/>
  <c r="T1006"/>
  <c r="R1006"/>
  <c r="P1006"/>
  <c r="BI998"/>
  <c r="BH998"/>
  <c r="BG998"/>
  <c r="BF998"/>
  <c r="T998"/>
  <c r="R998"/>
  <c r="P998"/>
  <c r="BI990"/>
  <c r="BH990"/>
  <c r="BG990"/>
  <c r="BF990"/>
  <c r="T990"/>
  <c r="R990"/>
  <c r="P990"/>
  <c r="BI982"/>
  <c r="BH982"/>
  <c r="BG982"/>
  <c r="BF982"/>
  <c r="T982"/>
  <c r="R982"/>
  <c r="P982"/>
  <c r="BI974"/>
  <c r="BH974"/>
  <c r="BG974"/>
  <c r="BF974"/>
  <c r="T974"/>
  <c r="T973"/>
  <c r="R974"/>
  <c r="R973"/>
  <c r="P974"/>
  <c r="P973"/>
  <c r="BI970"/>
  <c r="BH970"/>
  <c r="BG970"/>
  <c r="BF970"/>
  <c r="T970"/>
  <c r="R970"/>
  <c r="P970"/>
  <c r="BI960"/>
  <c r="BH960"/>
  <c r="BG960"/>
  <c r="BF960"/>
  <c r="T960"/>
  <c r="R960"/>
  <c r="P960"/>
  <c r="BI950"/>
  <c r="BH950"/>
  <c r="BG950"/>
  <c r="BF950"/>
  <c r="T950"/>
  <c r="R950"/>
  <c r="P950"/>
  <c r="BI940"/>
  <c r="BH940"/>
  <c r="BG940"/>
  <c r="BF940"/>
  <c r="T940"/>
  <c r="R940"/>
  <c r="P940"/>
  <c r="BI930"/>
  <c r="BH930"/>
  <c r="BG930"/>
  <c r="BF930"/>
  <c r="T930"/>
  <c r="R930"/>
  <c r="P930"/>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101"/>
  <c r="E7"/>
  <c r="E97"/>
  <c i="1" r="L50"/>
  <c r="AM50"/>
  <c r="AM49"/>
  <c r="L49"/>
  <c r="AM47"/>
  <c r="L47"/>
  <c r="L45"/>
  <c r="L44"/>
  <c i="7" r="F34"/>
  <c i="6" r="J1101"/>
  <c r="BK1092"/>
  <c r="J1062"/>
  <c r="J1054"/>
  <c r="J1024"/>
  <c r="J1017"/>
  <c r="BK974"/>
  <c r="BK950"/>
  <c r="BK930"/>
  <c r="J903"/>
  <c r="J900"/>
  <c r="BK895"/>
  <c r="J889"/>
  <c r="J871"/>
  <c r="BK866"/>
  <c r="BK849"/>
  <c r="J847"/>
  <c r="BK842"/>
  <c r="BK833"/>
  <c r="BK816"/>
  <c r="BK811"/>
  <c r="J807"/>
  <c r="J805"/>
  <c r="J786"/>
  <c r="J762"/>
  <c r="J752"/>
  <c r="J664"/>
  <c r="J623"/>
  <c r="BK549"/>
  <c r="J540"/>
  <c r="BK534"/>
  <c r="BK520"/>
  <c r="BK518"/>
  <c r="BK482"/>
  <c r="J463"/>
  <c r="J427"/>
  <c r="J379"/>
  <c r="J338"/>
  <c r="J271"/>
  <c r="J216"/>
  <c r="J196"/>
  <c r="J110"/>
  <c i="5" r="J1286"/>
  <c r="BK1274"/>
  <c r="BK1262"/>
  <c r="BK1219"/>
  <c r="J1128"/>
  <c r="BK1125"/>
  <c r="BK1114"/>
  <c r="BK1083"/>
  <c r="BK1071"/>
  <c r="BK1039"/>
  <c r="BK1037"/>
  <c r="J1034"/>
  <c r="J1024"/>
  <c r="BK1017"/>
  <c r="J940"/>
  <c r="BK927"/>
  <c r="J917"/>
  <c r="BK900"/>
  <c r="J895"/>
  <c r="BK893"/>
  <c r="BK884"/>
  <c r="BK875"/>
  <c r="BK818"/>
  <c r="BK786"/>
  <c r="BK762"/>
  <c r="BK760"/>
  <c r="J758"/>
  <c r="J746"/>
  <c r="BK738"/>
  <c r="J734"/>
  <c r="BK636"/>
  <c r="J587"/>
  <c r="BK579"/>
  <c r="J569"/>
  <c r="J549"/>
  <c r="BK534"/>
  <c r="BK513"/>
  <c r="J508"/>
  <c r="BK502"/>
  <c r="BK490"/>
  <c r="J487"/>
  <c r="J458"/>
  <c r="BK442"/>
  <c r="J439"/>
  <c r="BK399"/>
  <c r="J390"/>
  <c r="BK216"/>
  <c r="J142"/>
  <c r="J135"/>
  <c r="J110"/>
  <c i="4" r="J898"/>
  <c r="BK868"/>
  <c r="BK847"/>
  <c r="BK842"/>
  <c r="J837"/>
  <c r="BK794"/>
  <c r="J788"/>
  <c r="BK782"/>
  <c r="BK778"/>
  <c r="BK726"/>
  <c r="BK705"/>
  <c r="J699"/>
  <c r="BK694"/>
  <c r="J661"/>
  <c r="J659"/>
  <c r="BK657"/>
  <c r="BK642"/>
  <c r="J616"/>
  <c r="BK612"/>
  <c r="J463"/>
  <c r="J379"/>
  <c r="BK358"/>
  <c r="BK331"/>
  <c r="J326"/>
  <c r="J271"/>
  <c r="BK154"/>
  <c r="J142"/>
  <c r="BK116"/>
  <c i="3" r="J1274"/>
  <c r="BK1143"/>
  <c r="BK1131"/>
  <c r="J1128"/>
  <c r="BK1116"/>
  <c r="J1101"/>
  <c r="BK1054"/>
  <c r="J1034"/>
  <c r="J1017"/>
  <c r="J1006"/>
  <c r="J998"/>
  <c r="J982"/>
  <c r="BK927"/>
  <c r="J893"/>
  <c r="J881"/>
  <c r="BK871"/>
  <c r="BK859"/>
  <c r="J829"/>
  <c r="J827"/>
  <c r="J818"/>
  <c r="J772"/>
  <c r="J770"/>
  <c r="BK762"/>
  <c r="J762"/>
  <c r="BK760"/>
  <c r="J760"/>
  <c r="BK758"/>
  <c r="J758"/>
  <c r="BK756"/>
  <c r="J728"/>
  <c r="J694"/>
  <c r="J657"/>
  <c r="BK642"/>
  <c r="J518"/>
  <c r="J502"/>
  <c r="BK500"/>
  <c r="J490"/>
  <c r="J450"/>
  <c r="BK439"/>
  <c r="J326"/>
  <c r="J302"/>
  <c r="J216"/>
  <c r="J122"/>
  <c r="J116"/>
  <c r="J110"/>
  <c i="2" r="J889"/>
  <c r="BK873"/>
  <c r="BK861"/>
  <c r="BK853"/>
  <c r="J794"/>
  <c r="J768"/>
  <c r="BK766"/>
  <c r="J742"/>
  <c r="BK708"/>
  <c r="BK699"/>
  <c r="BK650"/>
  <c r="BK648"/>
  <c r="BK607"/>
  <c r="J597"/>
  <c r="J587"/>
  <c r="BK585"/>
  <c r="BK579"/>
  <c r="J551"/>
  <c r="J529"/>
  <c r="J463"/>
  <c r="BK453"/>
  <c r="J439"/>
  <c r="J358"/>
  <c r="BK278"/>
  <c r="BK196"/>
  <c r="J176"/>
  <c r="BK116"/>
  <c i="7" r="J34"/>
  <c i="6" r="J754"/>
  <c r="BK607"/>
  <c r="J569"/>
  <c r="J490"/>
  <c r="J445"/>
  <c r="BK442"/>
  <c r="BK379"/>
  <c r="BK314"/>
  <c r="BK129"/>
  <c r="J122"/>
  <c i="5" r="J877"/>
  <c r="J871"/>
  <c r="J868"/>
  <c r="J864"/>
  <c r="J861"/>
  <c r="J853"/>
  <c r="J829"/>
  <c r="BK798"/>
  <c r="J780"/>
  <c r="BK776"/>
  <c r="J768"/>
  <c r="J754"/>
  <c r="J748"/>
  <c r="J676"/>
  <c r="J645"/>
  <c r="J642"/>
  <c r="J638"/>
  <c r="BK618"/>
  <c r="BK569"/>
  <c r="J566"/>
  <c r="BK549"/>
  <c r="BK529"/>
  <c r="J442"/>
  <c r="BK238"/>
  <c i="4" r="BK1286"/>
  <c r="J1286"/>
  <c r="BK1274"/>
  <c r="BK1262"/>
  <c r="J1250"/>
  <c r="BK1219"/>
  <c r="J1156"/>
  <c r="J1135"/>
  <c r="J1131"/>
  <c r="BK1116"/>
  <c r="BK1114"/>
  <c r="BK1111"/>
  <c r="BK1083"/>
  <c r="BK1062"/>
  <c r="J1042"/>
  <c r="BK1034"/>
  <c r="BK1006"/>
  <c r="J998"/>
  <c r="BK990"/>
  <c r="J982"/>
  <c r="J960"/>
  <c r="J917"/>
  <c r="BK907"/>
  <c r="BK903"/>
  <c r="J893"/>
  <c r="BK825"/>
  <c r="J798"/>
  <c r="BK780"/>
  <c r="BK774"/>
  <c r="BK772"/>
  <c r="BK770"/>
  <c r="BK756"/>
  <c r="J742"/>
  <c r="BK718"/>
  <c r="J689"/>
  <c r="J671"/>
  <c r="BK661"/>
  <c r="BK659"/>
  <c r="BK632"/>
  <c r="J629"/>
  <c r="J626"/>
  <c r="J554"/>
  <c r="J551"/>
  <c r="J549"/>
  <c r="BK502"/>
  <c r="J500"/>
  <c r="BK479"/>
  <c r="BK467"/>
  <c r="BK384"/>
  <c r="BK326"/>
  <c r="BK129"/>
  <c r="BK110"/>
  <c i="3" r="BK849"/>
  <c r="J835"/>
  <c r="J833"/>
  <c r="BK807"/>
  <c r="BK794"/>
  <c r="BK764"/>
  <c r="J740"/>
  <c r="BK718"/>
  <c r="BK705"/>
  <c r="J623"/>
  <c r="J540"/>
  <c r="J531"/>
  <c r="J529"/>
  <c r="J520"/>
  <c r="BK463"/>
  <c r="J458"/>
  <c r="BK399"/>
  <c r="BK379"/>
  <c r="J375"/>
  <c r="BK338"/>
  <c r="J336"/>
  <c r="J333"/>
  <c r="BK196"/>
  <c r="J135"/>
  <c i="2" r="BK907"/>
  <c r="J903"/>
  <c r="BK893"/>
  <c r="BK879"/>
  <c r="J877"/>
  <c r="J875"/>
  <c r="BK868"/>
  <c r="BK823"/>
  <c r="J818"/>
  <c r="BK784"/>
  <c r="J734"/>
  <c r="J731"/>
  <c r="J728"/>
  <c r="BK726"/>
  <c r="BK722"/>
  <c r="J676"/>
  <c r="J671"/>
  <c r="BK634"/>
  <c r="J632"/>
  <c r="BK597"/>
  <c r="BK518"/>
  <c r="J490"/>
  <c r="BK487"/>
  <c r="BK479"/>
  <c r="J442"/>
  <c r="J314"/>
  <c r="J265"/>
  <c i="6" r="J1034"/>
  <c r="BK1027"/>
  <c r="BK1024"/>
  <c r="J1006"/>
  <c r="J982"/>
  <c r="BK960"/>
  <c r="J930"/>
  <c r="J835"/>
  <c r="BK809"/>
  <c r="J794"/>
  <c r="J758"/>
  <c r="J708"/>
  <c r="BK705"/>
  <c r="J642"/>
  <c r="BK618"/>
  <c r="J612"/>
  <c r="J607"/>
  <c r="J531"/>
  <c r="BK529"/>
  <c r="J520"/>
  <c r="BK467"/>
  <c r="J390"/>
  <c r="J384"/>
  <c r="J375"/>
  <c r="BK358"/>
  <c r="BK341"/>
  <c r="J302"/>
  <c r="J265"/>
  <c r="J154"/>
  <c i="5" r="J1262"/>
  <c r="BK1250"/>
  <c r="J1151"/>
  <c r="J1147"/>
  <c r="J1139"/>
  <c r="J1135"/>
  <c r="BK1128"/>
  <c r="J1125"/>
  <c r="BK1116"/>
  <c r="BK1111"/>
  <c r="BK1092"/>
  <c r="J1074"/>
  <c r="J1050"/>
  <c r="J1039"/>
  <c r="BK1034"/>
  <c r="J998"/>
  <c r="J982"/>
  <c r="J950"/>
  <c r="BK930"/>
  <c r="J893"/>
  <c r="J849"/>
  <c r="J833"/>
  <c r="BK829"/>
  <c r="J782"/>
  <c r="J766"/>
  <c r="J764"/>
  <c r="J744"/>
  <c r="J738"/>
  <c r="BK734"/>
  <c r="J699"/>
  <c r="J664"/>
  <c r="BK626"/>
  <c r="J616"/>
  <c r="BK612"/>
  <c r="BK609"/>
  <c r="BK607"/>
  <c r="J531"/>
  <c r="BK482"/>
  <c r="J479"/>
  <c r="J436"/>
  <c r="J405"/>
  <c r="BK390"/>
  <c r="BK314"/>
  <c r="BK302"/>
  <c r="BK278"/>
  <c r="J271"/>
  <c i="4" r="J859"/>
  <c r="BK827"/>
  <c r="BK764"/>
  <c r="J750"/>
  <c r="J744"/>
  <c r="BK742"/>
  <c r="BK738"/>
  <c r="BK734"/>
  <c r="BK722"/>
  <c r="J712"/>
  <c r="J708"/>
  <c r="J664"/>
  <c r="J654"/>
  <c r="J642"/>
  <c r="BK638"/>
  <c r="J585"/>
  <c r="BK582"/>
  <c r="J579"/>
  <c r="J569"/>
  <c r="J566"/>
  <c r="J529"/>
  <c r="BK445"/>
  <c r="BK375"/>
  <c r="BK338"/>
  <c r="BK336"/>
  <c r="BK314"/>
  <c r="J196"/>
  <c r="BK122"/>
  <c i="3" r="BK940"/>
  <c r="BK917"/>
  <c r="BK907"/>
  <c r="BK903"/>
  <c r="BK881"/>
  <c r="J879"/>
  <c r="J871"/>
  <c r="J837"/>
  <c r="J754"/>
  <c r="BK689"/>
  <c r="J684"/>
  <c r="BK661"/>
  <c r="BK634"/>
  <c r="BK632"/>
  <c r="J629"/>
  <c r="J626"/>
  <c r="BK618"/>
  <c r="J566"/>
  <c r="BK520"/>
  <c r="BK467"/>
  <c r="BK353"/>
  <c r="BK326"/>
  <c r="BK260"/>
  <c r="J238"/>
  <c r="J129"/>
  <c i="2" r="J1286"/>
  <c r="J1262"/>
  <c r="J1219"/>
  <c r="J1187"/>
  <c r="J1151"/>
  <c r="BK1147"/>
  <c r="BK1143"/>
  <c r="J1139"/>
  <c r="J1131"/>
  <c r="J1128"/>
  <c r="J1125"/>
  <c r="BK1116"/>
  <c r="J1101"/>
  <c r="BK1074"/>
  <c r="BK1071"/>
  <c r="BK1037"/>
  <c r="J1034"/>
  <c r="BK1027"/>
  <c r="BK1017"/>
  <c r="J998"/>
  <c r="J974"/>
  <c r="BK950"/>
  <c r="J940"/>
  <c r="J898"/>
  <c r="J895"/>
  <c r="BK871"/>
  <c r="J859"/>
  <c r="J837"/>
  <c r="BK811"/>
  <c r="J796"/>
  <c r="J790"/>
  <c r="J788"/>
  <c r="BK778"/>
  <c r="J766"/>
  <c r="J762"/>
  <c r="J752"/>
  <c r="J750"/>
  <c r="BK744"/>
  <c r="J659"/>
  <c r="J648"/>
  <c r="BK629"/>
  <c r="BK556"/>
  <c r="BK554"/>
  <c r="BK551"/>
  <c r="BK520"/>
  <c r="BK508"/>
  <c r="J502"/>
  <c r="J500"/>
  <c r="J479"/>
  <c r="BK450"/>
  <c r="BK439"/>
  <c r="BK314"/>
  <c r="BK302"/>
  <c r="J196"/>
  <c i="7" r="BK86"/>
  <c r="J84"/>
  <c i="6" r="J1286"/>
  <c r="J1274"/>
  <c r="J1262"/>
  <c r="BK1250"/>
  <c r="J1219"/>
  <c r="BK1187"/>
  <c r="J1156"/>
  <c r="BK1151"/>
  <c r="BK1147"/>
  <c r="J1143"/>
  <c r="J1139"/>
  <c r="BK1135"/>
  <c r="J1131"/>
  <c r="J1128"/>
  <c r="BK1125"/>
  <c r="BK1116"/>
  <c r="J1111"/>
  <c r="J1042"/>
  <c r="BK1039"/>
  <c r="J990"/>
  <c r="BK982"/>
  <c r="J917"/>
  <c r="BK893"/>
  <c r="J886"/>
  <c r="J875"/>
  <c r="BK859"/>
  <c r="J842"/>
  <c r="J837"/>
  <c r="J816"/>
  <c r="BK794"/>
  <c r="BK792"/>
  <c r="J788"/>
  <c r="BK786"/>
  <c r="BK784"/>
  <c r="J782"/>
  <c r="J772"/>
  <c r="J770"/>
  <c r="BK758"/>
  <c r="BK740"/>
  <c r="J659"/>
  <c r="J657"/>
  <c r="BK654"/>
  <c r="J626"/>
  <c r="BK623"/>
  <c r="J618"/>
  <c r="BK587"/>
  <c r="J518"/>
  <c r="J508"/>
  <c r="BK494"/>
  <c r="J458"/>
  <c r="BK436"/>
  <c r="BK331"/>
  <c r="BK265"/>
  <c r="J260"/>
  <c r="J238"/>
  <c r="BK216"/>
  <c r="J135"/>
  <c i="5" r="BK849"/>
  <c r="BK805"/>
  <c r="BK758"/>
  <c r="BK756"/>
  <c r="BK752"/>
  <c r="BK746"/>
  <c r="BK744"/>
  <c r="J694"/>
  <c r="BK661"/>
  <c r="J659"/>
  <c r="J652"/>
  <c r="J650"/>
  <c r="BK642"/>
  <c r="BK634"/>
  <c r="BK587"/>
  <c r="J585"/>
  <c r="J582"/>
  <c r="BK479"/>
  <c r="J467"/>
  <c r="BK450"/>
  <c r="BK427"/>
  <c r="BK405"/>
  <c r="BK358"/>
  <c r="BK338"/>
  <c r="BK154"/>
  <c i="4" r="J903"/>
  <c r="J884"/>
  <c r="J879"/>
  <c r="J877"/>
  <c r="J816"/>
  <c r="J774"/>
  <c r="BK760"/>
  <c r="J726"/>
  <c r="BK712"/>
  <c r="J645"/>
  <c r="J636"/>
  <c r="BK623"/>
  <c r="J609"/>
  <c r="J534"/>
  <c r="J513"/>
  <c r="J490"/>
  <c r="J487"/>
  <c r="BK458"/>
  <c r="J445"/>
  <c r="J427"/>
  <c r="J405"/>
  <c r="J390"/>
  <c r="J384"/>
  <c r="J375"/>
  <c r="J369"/>
  <c r="J358"/>
  <c r="BK353"/>
  <c r="BK260"/>
  <c r="BK135"/>
  <c i="3" r="BK1286"/>
  <c r="J1286"/>
  <c r="BK1274"/>
  <c r="BK1250"/>
  <c r="BK1219"/>
  <c r="BK1187"/>
  <c r="BK1151"/>
  <c r="J1139"/>
  <c r="J1125"/>
  <c r="BK1114"/>
  <c r="J1111"/>
  <c r="J1106"/>
  <c r="J1083"/>
  <c r="J1071"/>
  <c r="J1054"/>
  <c r="J1050"/>
  <c r="BK1039"/>
  <c r="BK1037"/>
  <c r="BK1034"/>
  <c r="BK1027"/>
  <c r="BK1017"/>
  <c r="BK998"/>
  <c r="J960"/>
  <c r="BK898"/>
  <c r="J877"/>
  <c r="BK864"/>
  <c r="J861"/>
  <c r="BK847"/>
  <c r="J842"/>
  <c r="BK809"/>
  <c r="BK805"/>
  <c r="BK801"/>
  <c r="J798"/>
  <c r="BK792"/>
  <c r="BK776"/>
  <c r="J756"/>
  <c r="J748"/>
  <c r="BK715"/>
  <c r="BK676"/>
  <c r="J671"/>
  <c r="J645"/>
  <c r="J638"/>
  <c r="J587"/>
  <c r="J579"/>
  <c r="BK540"/>
  <c r="J538"/>
  <c r="J534"/>
  <c r="BK494"/>
  <c r="BK487"/>
  <c r="J445"/>
  <c r="BK290"/>
  <c r="J166"/>
  <c i="2" r="BK895"/>
  <c r="J893"/>
  <c r="BK886"/>
  <c r="J873"/>
  <c r="J866"/>
  <c r="BK842"/>
  <c r="BK816"/>
  <c r="BK809"/>
  <c r="BK764"/>
  <c r="J760"/>
  <c r="J738"/>
  <c r="J705"/>
  <c r="J684"/>
  <c r="BK654"/>
  <c r="J626"/>
  <c r="J623"/>
  <c r="BK621"/>
  <c r="J618"/>
  <c r="BK549"/>
  <c r="J508"/>
  <c r="BK490"/>
  <c r="BK427"/>
  <c r="J341"/>
  <c r="J260"/>
  <c r="J154"/>
  <c r="J142"/>
  <c r="BK135"/>
  <c i="7" r="F36"/>
  <c i="6" r="BK752"/>
  <c r="J715"/>
  <c r="BK684"/>
  <c r="J650"/>
  <c r="BK582"/>
  <c r="BK556"/>
  <c r="J549"/>
  <c r="BK513"/>
  <c r="J442"/>
  <c r="J439"/>
  <c r="J436"/>
  <c r="BK427"/>
  <c r="BK405"/>
  <c r="BK375"/>
  <c r="J341"/>
  <c r="BK338"/>
  <c r="J331"/>
  <c r="BK260"/>
  <c r="BK142"/>
  <c r="J129"/>
  <c r="BK122"/>
  <c r="J116"/>
  <c i="5" r="J889"/>
  <c r="BK886"/>
  <c r="J884"/>
  <c r="BK877"/>
  <c r="J875"/>
  <c r="BK873"/>
  <c r="BK871"/>
  <c r="BK868"/>
  <c r="J866"/>
  <c r="BK847"/>
  <c r="BK807"/>
  <c r="BK794"/>
  <c r="BK792"/>
  <c r="BK770"/>
  <c r="J752"/>
  <c r="J731"/>
  <c r="J718"/>
  <c r="J689"/>
  <c r="BK671"/>
  <c r="J609"/>
  <c r="BK582"/>
  <c r="J579"/>
  <c r="BK566"/>
  <c r="BK551"/>
  <c r="BK538"/>
  <c r="J453"/>
  <c r="BK439"/>
  <c r="J399"/>
  <c r="BK341"/>
  <c r="BK333"/>
  <c r="J331"/>
  <c r="BK326"/>
  <c r="BK290"/>
  <c r="J260"/>
  <c r="J238"/>
  <c r="J216"/>
  <c r="BK176"/>
  <c r="BK166"/>
  <c r="J154"/>
  <c r="J129"/>
  <c i="4" r="BK930"/>
  <c r="BK889"/>
  <c r="J886"/>
  <c r="J871"/>
  <c r="BK849"/>
  <c r="J827"/>
  <c r="J825"/>
  <c r="J823"/>
  <c r="J818"/>
  <c r="J801"/>
  <c r="BK798"/>
  <c r="BK796"/>
  <c r="J786"/>
  <c r="BK784"/>
  <c r="J782"/>
  <c r="J776"/>
  <c r="BK752"/>
  <c r="BK746"/>
  <c r="BK740"/>
  <c r="J731"/>
  <c r="BK676"/>
  <c r="J648"/>
  <c r="BK634"/>
  <c r="J623"/>
  <c r="J621"/>
  <c r="J607"/>
  <c r="J597"/>
  <c r="BK579"/>
  <c r="BK569"/>
  <c r="BK566"/>
  <c r="J442"/>
  <c r="J399"/>
  <c r="BK390"/>
  <c r="BK369"/>
  <c r="J314"/>
  <c r="BK302"/>
  <c r="BK265"/>
  <c r="J260"/>
  <c r="BK176"/>
  <c i="3" r="BK829"/>
  <c r="J794"/>
  <c r="J792"/>
  <c r="BK786"/>
  <c r="J776"/>
  <c r="BK768"/>
  <c r="BK766"/>
  <c r="BK754"/>
  <c r="J734"/>
  <c r="J731"/>
  <c r="J718"/>
  <c r="J705"/>
  <c r="J699"/>
  <c r="BK667"/>
  <c r="J659"/>
  <c r="J650"/>
  <c r="J508"/>
  <c r="BK453"/>
  <c r="BK450"/>
  <c r="BK445"/>
  <c r="BK436"/>
  <c r="J405"/>
  <c r="BK390"/>
  <c r="BK384"/>
  <c r="J379"/>
  <c r="BK375"/>
  <c r="J369"/>
  <c r="BK358"/>
  <c r="BK336"/>
  <c r="J314"/>
  <c r="BK302"/>
  <c i="2" r="BK940"/>
  <c r="BK881"/>
  <c r="BK835"/>
  <c r="BK827"/>
  <c r="J784"/>
  <c r="J782"/>
  <c r="BK731"/>
  <c r="BK718"/>
  <c r="J715"/>
  <c r="J708"/>
  <c r="J699"/>
  <c r="BK694"/>
  <c r="J689"/>
  <c r="BK661"/>
  <c r="J607"/>
  <c r="J531"/>
  <c r="J520"/>
  <c r="BK494"/>
  <c r="J445"/>
  <c r="BK442"/>
  <c r="BK399"/>
  <c r="J384"/>
  <c r="BK238"/>
  <c r="BK216"/>
  <c r="J166"/>
  <c r="BK154"/>
  <c i="7" r="F37"/>
  <c i="6" r="J746"/>
  <c r="BK734"/>
  <c r="BK731"/>
  <c r="BK694"/>
  <c r="BK689"/>
  <c r="BK676"/>
  <c r="BK648"/>
  <c r="BK642"/>
  <c r="BK609"/>
  <c r="BK579"/>
  <c r="BK508"/>
  <c r="J502"/>
  <c r="BK479"/>
  <c r="J450"/>
  <c r="J369"/>
  <c r="J353"/>
  <c r="J333"/>
  <c r="BK110"/>
  <c i="5" r="BK1286"/>
  <c r="J1274"/>
  <c r="J1250"/>
  <c r="J1219"/>
  <c r="J1156"/>
  <c r="J1143"/>
  <c r="BK1135"/>
  <c r="J1111"/>
  <c r="BK1101"/>
  <c r="BK1074"/>
  <c r="J1054"/>
  <c r="J1042"/>
  <c r="J1027"/>
  <c r="J1006"/>
  <c r="BK998"/>
  <c r="BK990"/>
  <c r="BK974"/>
  <c r="J927"/>
  <c r="J907"/>
  <c r="BK903"/>
  <c r="BK898"/>
  <c r="BK889"/>
  <c r="J881"/>
  <c r="J859"/>
  <c r="BK853"/>
  <c r="BK837"/>
  <c r="J835"/>
  <c r="BK823"/>
  <c r="J818"/>
  <c r="BK816"/>
  <c r="J811"/>
  <c r="J805"/>
  <c r="BK764"/>
  <c r="J762"/>
  <c r="J760"/>
  <c r="BK754"/>
  <c r="J728"/>
  <c r="J715"/>
  <c r="J671"/>
  <c r="J657"/>
  <c r="J597"/>
  <c r="J556"/>
  <c r="BK540"/>
  <c r="J534"/>
  <c r="J518"/>
  <c r="BK508"/>
  <c r="J502"/>
  <c r="J490"/>
  <c r="BK467"/>
  <c r="J463"/>
  <c r="BK445"/>
  <c r="BK379"/>
  <c r="BK375"/>
  <c r="J338"/>
  <c r="BK336"/>
  <c r="J333"/>
  <c r="BK142"/>
  <c r="J122"/>
  <c r="J116"/>
  <c i="4" r="J1274"/>
  <c r="J1262"/>
  <c r="BK1156"/>
  <c r="BK1151"/>
  <c r="BK1135"/>
  <c r="J1116"/>
  <c r="BK1106"/>
  <c r="J1071"/>
  <c r="BK1050"/>
  <c r="BK1042"/>
  <c r="BK1039"/>
  <c r="BK1027"/>
  <c r="J1024"/>
  <c r="BK982"/>
  <c r="BK974"/>
  <c r="J950"/>
  <c r="BK940"/>
  <c r="J907"/>
  <c r="J889"/>
  <c r="BK886"/>
  <c r="BK884"/>
  <c r="J881"/>
  <c r="BK873"/>
  <c r="BK866"/>
  <c r="J833"/>
  <c r="J780"/>
  <c r="J764"/>
  <c r="J748"/>
  <c r="BK715"/>
  <c r="BK708"/>
  <c r="J694"/>
  <c r="J667"/>
  <c r="BK650"/>
  <c r="BK636"/>
  <c r="BK621"/>
  <c r="BK618"/>
  <c r="BK609"/>
  <c r="BK540"/>
  <c r="J520"/>
  <c r="J518"/>
  <c r="BK450"/>
  <c r="BK290"/>
  <c r="BK142"/>
  <c r="J110"/>
  <c i="3" r="J1187"/>
  <c r="BK1156"/>
  <c r="J1151"/>
  <c r="BK1139"/>
  <c r="BK1135"/>
  <c r="BK1128"/>
  <c r="BK1106"/>
  <c r="BK1050"/>
  <c r="BK1042"/>
  <c r="J1027"/>
  <c r="BK1024"/>
  <c r="J990"/>
  <c r="J907"/>
  <c r="J889"/>
  <c r="BK879"/>
  <c r="J875"/>
  <c r="BK868"/>
  <c r="J866"/>
  <c r="J864"/>
  <c r="J825"/>
  <c r="BK823"/>
  <c r="BK784"/>
  <c r="BK772"/>
  <c r="J764"/>
  <c r="BK738"/>
  <c r="BK654"/>
  <c r="J621"/>
  <c r="J612"/>
  <c r="J569"/>
  <c r="BK566"/>
  <c r="J556"/>
  <c r="BK554"/>
  <c r="J487"/>
  <c r="J482"/>
  <c r="BK479"/>
  <c r="J453"/>
  <c r="BK271"/>
  <c r="J265"/>
  <c r="J196"/>
  <c r="J176"/>
  <c r="J142"/>
  <c r="BK135"/>
  <c i="2" r="BK1262"/>
  <c r="BK1219"/>
  <c r="BK1156"/>
  <c r="J1116"/>
  <c r="J1111"/>
  <c r="BK1106"/>
  <c r="J1092"/>
  <c r="BK1050"/>
  <c r="BK1042"/>
  <c r="J1039"/>
  <c r="BK1024"/>
  <c r="J982"/>
  <c r="BK960"/>
  <c r="J950"/>
  <c r="BK917"/>
  <c r="J884"/>
  <c r="BK866"/>
  <c r="J864"/>
  <c r="BK859"/>
  <c r="J853"/>
  <c r="BK849"/>
  <c r="J816"/>
  <c r="J811"/>
  <c r="J792"/>
  <c r="BK780"/>
  <c r="J776"/>
  <c r="BK760"/>
  <c r="BK746"/>
  <c r="J744"/>
  <c r="BK742"/>
  <c r="J740"/>
  <c r="BK738"/>
  <c r="BK676"/>
  <c r="J667"/>
  <c r="BK652"/>
  <c r="J650"/>
  <c r="J638"/>
  <c r="J636"/>
  <c r="J634"/>
  <c r="J569"/>
  <c r="BK566"/>
  <c r="J405"/>
  <c r="BK390"/>
  <c r="BK384"/>
  <c r="J379"/>
  <c r="BK375"/>
  <c r="J369"/>
  <c r="BK338"/>
  <c r="BK336"/>
  <c r="J278"/>
  <c r="BK129"/>
  <c r="J110"/>
  <c i="6" r="J1125"/>
  <c r="J1114"/>
  <c r="BK1083"/>
  <c r="BK1050"/>
  <c r="J1039"/>
  <c r="J1027"/>
  <c r="J950"/>
  <c r="BK907"/>
  <c r="BK881"/>
  <c r="J879"/>
  <c r="J877"/>
  <c r="BK873"/>
  <c r="BK868"/>
  <c r="BK861"/>
  <c r="BK853"/>
  <c r="BK835"/>
  <c r="J833"/>
  <c r="BK829"/>
  <c r="J818"/>
  <c r="J790"/>
  <c r="BK780"/>
  <c r="BK766"/>
  <c r="J760"/>
  <c r="BK744"/>
  <c r="BK742"/>
  <c r="J740"/>
  <c r="BK738"/>
  <c r="J728"/>
  <c r="J699"/>
  <c r="J689"/>
  <c r="J684"/>
  <c r="J676"/>
  <c r="BK671"/>
  <c r="BK667"/>
  <c r="BK638"/>
  <c r="J636"/>
  <c r="BK612"/>
  <c r="BK597"/>
  <c r="J585"/>
  <c r="J566"/>
  <c r="J538"/>
  <c r="J513"/>
  <c r="BK487"/>
  <c r="J482"/>
  <c r="BK384"/>
  <c r="J358"/>
  <c r="J290"/>
  <c r="BK278"/>
  <c r="J176"/>
  <c i="5" r="BK1187"/>
  <c r="BK1151"/>
  <c r="BK1143"/>
  <c r="BK1131"/>
  <c r="J1116"/>
  <c r="J1106"/>
  <c r="J1092"/>
  <c r="J1071"/>
  <c r="J1062"/>
  <c r="BK1054"/>
  <c r="BK1050"/>
  <c r="J1037"/>
  <c r="J1017"/>
  <c r="BK1006"/>
  <c r="J974"/>
  <c r="BK970"/>
  <c r="J960"/>
  <c r="BK940"/>
  <c r="J930"/>
  <c r="BK917"/>
  <c r="J847"/>
  <c r="BK811"/>
  <c r="J809"/>
  <c r="J801"/>
  <c r="J798"/>
  <c r="J792"/>
  <c r="J790"/>
  <c r="J786"/>
  <c r="J784"/>
  <c r="BK778"/>
  <c r="BK750"/>
  <c r="BK742"/>
  <c r="BK731"/>
  <c r="J722"/>
  <c r="BK652"/>
  <c r="BK650"/>
  <c r="BK648"/>
  <c r="BK632"/>
  <c r="BK621"/>
  <c r="J554"/>
  <c r="BK531"/>
  <c r="BK518"/>
  <c r="J427"/>
  <c r="J336"/>
  <c r="J290"/>
  <c i="4" r="BK1250"/>
  <c r="BK1187"/>
  <c r="J1151"/>
  <c r="BK1147"/>
  <c r="J1143"/>
  <c r="J1139"/>
  <c r="BK1092"/>
  <c r="J1083"/>
  <c r="J1054"/>
  <c r="J1034"/>
  <c r="J1027"/>
  <c r="J970"/>
  <c r="J930"/>
  <c r="BK927"/>
  <c r="BK900"/>
  <c r="BK881"/>
  <c r="J873"/>
  <c r="BK871"/>
  <c r="J864"/>
  <c r="J861"/>
  <c r="J835"/>
  <c r="BK811"/>
  <c r="BK762"/>
  <c r="BK748"/>
  <c r="BK731"/>
  <c r="J728"/>
  <c r="J684"/>
  <c r="J676"/>
  <c r="J632"/>
  <c r="J587"/>
  <c r="BK556"/>
  <c r="J508"/>
  <c r="J482"/>
  <c r="J338"/>
  <c r="J238"/>
  <c r="J154"/>
  <c r="J129"/>
  <c r="J122"/>
  <c r="J116"/>
  <c i="3" r="BK974"/>
  <c r="J927"/>
  <c r="J895"/>
  <c r="J853"/>
  <c r="J801"/>
  <c r="BK790"/>
  <c r="BK788"/>
  <c r="J784"/>
  <c r="J752"/>
  <c r="J750"/>
  <c r="J738"/>
  <c r="BK734"/>
  <c r="J726"/>
  <c r="J722"/>
  <c r="J712"/>
  <c r="BK684"/>
  <c r="BK659"/>
  <c r="J654"/>
  <c r="BK652"/>
  <c r="J642"/>
  <c r="BK638"/>
  <c r="BK626"/>
  <c r="BK621"/>
  <c r="BK585"/>
  <c r="BK556"/>
  <c r="BK538"/>
  <c r="BK518"/>
  <c r="J513"/>
  <c r="BK490"/>
  <c r="J463"/>
  <c r="J399"/>
  <c r="BK341"/>
  <c r="J338"/>
  <c r="BK331"/>
  <c r="J290"/>
  <c r="BK278"/>
  <c r="BK116"/>
  <c r="BK110"/>
  <c i="2" r="BK1286"/>
  <c r="J1274"/>
  <c r="BK1250"/>
  <c r="BK1187"/>
  <c r="J1156"/>
  <c r="J1143"/>
  <c r="BK1139"/>
  <c r="BK1135"/>
  <c r="BK1125"/>
  <c r="J1114"/>
  <c r="J1106"/>
  <c r="BK1083"/>
  <c r="J1062"/>
  <c r="BK1054"/>
  <c r="J1050"/>
  <c r="J1042"/>
  <c r="BK1039"/>
  <c r="BK1034"/>
  <c r="J1024"/>
  <c r="J1017"/>
  <c r="BK998"/>
  <c r="J930"/>
  <c r="BK903"/>
  <c r="J886"/>
  <c r="J847"/>
  <c r="J807"/>
  <c r="BK805"/>
  <c r="BK786"/>
  <c r="J772"/>
  <c r="J770"/>
  <c r="J764"/>
  <c r="BK762"/>
  <c r="BK754"/>
  <c r="J718"/>
  <c r="BK712"/>
  <c r="J694"/>
  <c r="BK689"/>
  <c r="J664"/>
  <c r="J661"/>
  <c r="BK657"/>
  <c r="J642"/>
  <c r="BK632"/>
  <c r="BK623"/>
  <c r="J612"/>
  <c r="BK609"/>
  <c r="J582"/>
  <c r="J540"/>
  <c r="J538"/>
  <c r="BK513"/>
  <c r="BK482"/>
  <c r="J467"/>
  <c r="BK369"/>
  <c r="J336"/>
  <c r="BK333"/>
  <c r="J238"/>
  <c r="BK142"/>
  <c i="7" r="J88"/>
  <c r="BK84"/>
  <c i="6" r="J1074"/>
  <c r="BK1071"/>
  <c r="BK1054"/>
  <c r="BK940"/>
  <c r="J927"/>
  <c r="BK898"/>
  <c r="J893"/>
  <c r="BK801"/>
  <c r="J780"/>
  <c r="BK778"/>
  <c r="BK776"/>
  <c r="BK774"/>
  <c r="BK772"/>
  <c r="BK770"/>
  <c r="J766"/>
  <c r="J756"/>
  <c r="J722"/>
  <c r="J718"/>
  <c r="BK712"/>
  <c r="BK650"/>
  <c r="BK634"/>
  <c r="J621"/>
  <c r="J582"/>
  <c r="BK566"/>
  <c r="J556"/>
  <c r="J554"/>
  <c r="J500"/>
  <c r="J494"/>
  <c r="BK490"/>
  <c r="BK439"/>
  <c r="J166"/>
  <c r="BK154"/>
  <c i="5" r="J1187"/>
  <c r="BK1156"/>
  <c r="BK1147"/>
  <c r="BK1139"/>
  <c r="J1131"/>
  <c r="J1114"/>
  <c r="BK1106"/>
  <c r="J1101"/>
  <c r="J1083"/>
  <c r="BK1062"/>
  <c r="BK1042"/>
  <c r="BK1027"/>
  <c r="BK1024"/>
  <c r="J990"/>
  <c r="BK982"/>
  <c r="J970"/>
  <c r="BK960"/>
  <c r="BK950"/>
  <c r="BK907"/>
  <c r="J898"/>
  <c r="BK895"/>
  <c r="BK881"/>
  <c r="BK835"/>
  <c r="BK833"/>
  <c r="BK809"/>
  <c r="BK796"/>
  <c r="J794"/>
  <c r="BK782"/>
  <c r="BK780"/>
  <c r="BK774"/>
  <c r="J772"/>
  <c r="BK740"/>
  <c r="J726"/>
  <c r="BK722"/>
  <c r="BK699"/>
  <c r="BK629"/>
  <c r="J626"/>
  <c r="J607"/>
  <c r="J538"/>
  <c r="J494"/>
  <c r="J482"/>
  <c r="J445"/>
  <c r="J353"/>
  <c r="J302"/>
  <c i="4" r="J927"/>
  <c r="BK864"/>
  <c r="J853"/>
  <c r="BK818"/>
  <c r="BK816"/>
  <c r="J805"/>
  <c r="J796"/>
  <c r="BK786"/>
  <c r="J784"/>
  <c r="J778"/>
  <c r="J770"/>
  <c r="J715"/>
  <c r="BK664"/>
  <c r="J638"/>
  <c r="BK626"/>
  <c r="J618"/>
  <c r="BK453"/>
  <c r="J450"/>
  <c r="BK436"/>
  <c r="BK427"/>
  <c r="J265"/>
  <c r="J216"/>
  <c r="BK196"/>
  <c r="J135"/>
  <c i="3" r="BK970"/>
  <c r="BK950"/>
  <c r="J917"/>
  <c r="BK895"/>
  <c r="BK893"/>
  <c r="BK873"/>
  <c r="J859"/>
  <c r="J849"/>
  <c r="BK842"/>
  <c r="BK837"/>
  <c r="BK811"/>
  <c r="J809"/>
  <c r="J807"/>
  <c r="BK798"/>
  <c r="BK750"/>
  <c r="BK746"/>
  <c r="BK722"/>
  <c r="J689"/>
  <c r="BK671"/>
  <c r="BK645"/>
  <c r="BK636"/>
  <c r="J634"/>
  <c r="J632"/>
  <c r="J618"/>
  <c r="J607"/>
  <c r="BK582"/>
  <c r="BK549"/>
  <c r="BK442"/>
  <c r="BK427"/>
  <c r="BK405"/>
  <c r="J384"/>
  <c r="J353"/>
  <c r="J278"/>
  <c r="J271"/>
  <c r="BK238"/>
  <c r="BK154"/>
  <c r="BK122"/>
  <c i="2" r="J879"/>
  <c r="J871"/>
  <c r="J868"/>
  <c r="J825"/>
  <c r="BK798"/>
  <c r="BK788"/>
  <c r="BK774"/>
  <c r="J756"/>
  <c r="BK728"/>
  <c r="J726"/>
  <c r="J722"/>
  <c r="BK616"/>
  <c r="J513"/>
  <c r="J487"/>
  <c r="J436"/>
  <c r="BK358"/>
  <c r="BK326"/>
  <c r="J290"/>
  <c r="BK176"/>
  <c r="BK166"/>
  <c i="7" r="BK88"/>
  <c i="6" r="BK1101"/>
  <c r="BK1037"/>
  <c r="BK1034"/>
  <c r="BK1017"/>
  <c r="J998"/>
  <c r="BK990"/>
  <c r="J960"/>
  <c r="BK927"/>
  <c r="J898"/>
  <c r="BK884"/>
  <c r="J884"/>
  <c r="BK879"/>
  <c r="BK875"/>
  <c r="J873"/>
  <c r="J868"/>
  <c r="BK864"/>
  <c r="J859"/>
  <c r="BK847"/>
  <c r="BK837"/>
  <c r="BK825"/>
  <c r="BK818"/>
  <c r="J811"/>
  <c r="J801"/>
  <c r="BK798"/>
  <c r="J784"/>
  <c r="BK782"/>
  <c r="J778"/>
  <c r="BK764"/>
  <c r="BK756"/>
  <c r="BK754"/>
  <c r="BK748"/>
  <c r="BK746"/>
  <c r="J738"/>
  <c r="BK726"/>
  <c r="J712"/>
  <c r="BK699"/>
  <c r="J671"/>
  <c r="J667"/>
  <c r="J638"/>
  <c r="BK636"/>
  <c r="J609"/>
  <c r="J597"/>
  <c r="BK551"/>
  <c r="BK540"/>
  <c r="BK458"/>
  <c r="BK450"/>
  <c r="J405"/>
  <c r="BK399"/>
  <c r="BK390"/>
  <c r="BK353"/>
  <c r="BK336"/>
  <c r="BK333"/>
  <c r="BK196"/>
  <c i="5" r="J900"/>
  <c r="J825"/>
  <c r="J823"/>
  <c r="J807"/>
  <c r="BK801"/>
  <c r="BK726"/>
  <c r="BK684"/>
  <c r="BK676"/>
  <c r="BK654"/>
  <c r="J632"/>
  <c r="BK556"/>
  <c r="J551"/>
  <c r="J513"/>
  <c r="BK463"/>
  <c r="BK458"/>
  <c r="BK453"/>
  <c r="J450"/>
  <c r="BK436"/>
  <c r="J341"/>
  <c r="BK196"/>
  <c r="J166"/>
  <c i="4" r="J900"/>
  <c r="BK898"/>
  <c r="J875"/>
  <c r="J866"/>
  <c r="BK859"/>
  <c r="BK853"/>
  <c r="BK837"/>
  <c r="BK823"/>
  <c r="J809"/>
  <c r="J807"/>
  <c r="BK805"/>
  <c r="BK801"/>
  <c r="J772"/>
  <c r="J762"/>
  <c r="J754"/>
  <c r="J746"/>
  <c r="J738"/>
  <c r="J734"/>
  <c r="J722"/>
  <c r="J718"/>
  <c r="BK699"/>
  <c r="BK654"/>
  <c r="BK652"/>
  <c r="BK629"/>
  <c r="J612"/>
  <c r="BK607"/>
  <c r="BK587"/>
  <c r="BK585"/>
  <c r="BK549"/>
  <c r="BK500"/>
  <c r="J453"/>
  <c r="J353"/>
  <c r="BK341"/>
  <c r="BK333"/>
  <c r="J302"/>
  <c r="J290"/>
  <c r="J278"/>
  <c i="3" r="BK1262"/>
  <c r="J1219"/>
  <c r="BK1147"/>
  <c r="J1114"/>
  <c r="BK1111"/>
  <c r="BK1101"/>
  <c r="BK1092"/>
  <c r="BK1083"/>
  <c r="BK1074"/>
  <c r="BK1071"/>
  <c r="J1062"/>
  <c r="J1042"/>
  <c r="J1037"/>
  <c r="J1024"/>
  <c r="BK1006"/>
  <c r="BK982"/>
  <c r="J970"/>
  <c r="J940"/>
  <c r="J930"/>
  <c r="J873"/>
  <c r="BK866"/>
  <c r="BK833"/>
  <c r="J816"/>
  <c r="J811"/>
  <c r="J796"/>
  <c r="J768"/>
  <c r="J715"/>
  <c r="J708"/>
  <c r="BK694"/>
  <c r="J676"/>
  <c r="J667"/>
  <c r="J661"/>
  <c r="J636"/>
  <c r="J616"/>
  <c r="J554"/>
  <c r="BK534"/>
  <c r="BK531"/>
  <c r="BK529"/>
  <c r="J500"/>
  <c r="BK482"/>
  <c r="J439"/>
  <c r="J436"/>
  <c r="J358"/>
  <c r="J341"/>
  <c r="J331"/>
  <c r="J260"/>
  <c i="2" r="J927"/>
  <c r="J907"/>
  <c r="BK884"/>
  <c r="BK877"/>
  <c r="BK847"/>
  <c r="J842"/>
  <c r="J809"/>
  <c r="BK807"/>
  <c r="J805"/>
  <c r="J801"/>
  <c r="J798"/>
  <c r="BK782"/>
  <c r="J780"/>
  <c r="BK748"/>
  <c r="BK740"/>
  <c r="BK671"/>
  <c r="BK659"/>
  <c r="J657"/>
  <c r="J654"/>
  <c r="BK645"/>
  <c r="BK642"/>
  <c r="BK638"/>
  <c r="BK636"/>
  <c r="BK626"/>
  <c r="J609"/>
  <c r="BK587"/>
  <c r="BK534"/>
  <c r="J482"/>
  <c r="J390"/>
  <c r="BK379"/>
  <c r="BK353"/>
  <c r="BK341"/>
  <c r="J338"/>
  <c r="J302"/>
  <c r="BK290"/>
  <c r="BK271"/>
  <c r="J129"/>
  <c r="J122"/>
  <c r="J116"/>
  <c i="6" r="J1106"/>
  <c r="J1071"/>
  <c r="BK1062"/>
  <c r="BK1006"/>
  <c r="BK998"/>
  <c r="BK917"/>
  <c r="BK903"/>
  <c r="J895"/>
  <c r="BK889"/>
  <c r="BK886"/>
  <c r="BK871"/>
  <c r="J861"/>
  <c r="J829"/>
  <c r="J827"/>
  <c r="BK807"/>
  <c r="BK805"/>
  <c r="BK768"/>
  <c r="BK750"/>
  <c r="J748"/>
  <c r="BK728"/>
  <c r="J726"/>
  <c r="BK708"/>
  <c r="J694"/>
  <c r="J661"/>
  <c r="BK659"/>
  <c r="BK645"/>
  <c r="J632"/>
  <c r="BK629"/>
  <c r="BK621"/>
  <c r="BK585"/>
  <c r="BK569"/>
  <c r="BK554"/>
  <c r="J551"/>
  <c r="BK531"/>
  <c r="J529"/>
  <c r="BK500"/>
  <c r="J487"/>
  <c r="J479"/>
  <c r="J467"/>
  <c r="J453"/>
  <c r="BK369"/>
  <c r="J326"/>
  <c r="J314"/>
  <c r="BK135"/>
  <c i="5" r="BK859"/>
  <c r="J842"/>
  <c r="J827"/>
  <c r="BK825"/>
  <c r="J816"/>
  <c r="J796"/>
  <c r="BK788"/>
  <c r="BK784"/>
  <c r="J778"/>
  <c r="J776"/>
  <c r="J774"/>
  <c r="J770"/>
  <c r="BK768"/>
  <c r="J750"/>
  <c r="J740"/>
  <c r="BK712"/>
  <c r="BK708"/>
  <c r="J705"/>
  <c r="BK694"/>
  <c r="J667"/>
  <c r="BK664"/>
  <c r="J661"/>
  <c r="J654"/>
  <c r="J623"/>
  <c r="BK597"/>
  <c r="J529"/>
  <c r="J379"/>
  <c r="J375"/>
  <c r="BK369"/>
  <c r="J358"/>
  <c r="J278"/>
  <c r="BK271"/>
  <c r="BK265"/>
  <c r="J196"/>
  <c r="BK129"/>
  <c r="BK122"/>
  <c r="BK116"/>
  <c i="4" r="J1219"/>
  <c r="J1147"/>
  <c r="J1128"/>
  <c r="J1125"/>
  <c r="J1111"/>
  <c r="J1106"/>
  <c r="J1101"/>
  <c r="J1074"/>
  <c r="BK1054"/>
  <c r="J1050"/>
  <c r="J1039"/>
  <c r="BK1037"/>
  <c r="BK1024"/>
  <c r="BK1017"/>
  <c r="J1006"/>
  <c r="BK998"/>
  <c r="BK960"/>
  <c r="BK950"/>
  <c r="BK895"/>
  <c r="J868"/>
  <c r="J849"/>
  <c r="J847"/>
  <c r="J811"/>
  <c r="J792"/>
  <c r="BK766"/>
  <c r="BK744"/>
  <c r="J705"/>
  <c r="BK689"/>
  <c r="BK684"/>
  <c r="J650"/>
  <c r="BK616"/>
  <c r="BK597"/>
  <c r="J556"/>
  <c r="J540"/>
  <c r="BK538"/>
  <c r="BK531"/>
  <c r="BK529"/>
  <c r="J494"/>
  <c r="BK490"/>
  <c r="BK439"/>
  <c r="J436"/>
  <c r="BK379"/>
  <c r="BK278"/>
  <c r="BK271"/>
  <c r="J176"/>
  <c r="J166"/>
  <c i="3" r="BK930"/>
  <c r="BK900"/>
  <c r="BK886"/>
  <c r="J884"/>
  <c r="BK877"/>
  <c r="BK875"/>
  <c r="BK861"/>
  <c r="BK853"/>
  <c r="J790"/>
  <c r="J788"/>
  <c r="BK782"/>
  <c r="J782"/>
  <c r="BK780"/>
  <c r="J780"/>
  <c r="BK778"/>
  <c r="J778"/>
  <c r="BK770"/>
  <c r="BK748"/>
  <c r="J746"/>
  <c r="J744"/>
  <c r="BK708"/>
  <c r="BK664"/>
  <c r="BK657"/>
  <c r="BK650"/>
  <c r="J648"/>
  <c r="BK612"/>
  <c r="BK502"/>
  <c r="J494"/>
  <c r="BK369"/>
  <c r="BK176"/>
  <c i="2" r="J917"/>
  <c r="J900"/>
  <c r="BK875"/>
  <c r="J861"/>
  <c r="J835"/>
  <c r="BK776"/>
  <c r="BK772"/>
  <c r="BK752"/>
  <c r="BK750"/>
  <c r="J748"/>
  <c r="J746"/>
  <c r="J712"/>
  <c r="BK667"/>
  <c r="J645"/>
  <c r="J629"/>
  <c r="J616"/>
  <c r="BK612"/>
  <c r="J585"/>
  <c r="BK569"/>
  <c r="J566"/>
  <c r="BK540"/>
  <c r="BK531"/>
  <c r="BK529"/>
  <c r="BK502"/>
  <c r="J494"/>
  <c r="BK467"/>
  <c r="BK463"/>
  <c r="BK458"/>
  <c r="BK436"/>
  <c r="J427"/>
  <c r="BK405"/>
  <c r="J399"/>
  <c r="J353"/>
  <c r="J216"/>
  <c i="7" r="J86"/>
  <c i="6" r="J1092"/>
  <c r="J1083"/>
  <c r="BK1074"/>
  <c r="BK1042"/>
  <c r="J974"/>
  <c r="BK970"/>
  <c r="J940"/>
  <c r="J907"/>
  <c r="J881"/>
  <c r="BK877"/>
  <c r="J866"/>
  <c r="J864"/>
  <c r="J853"/>
  <c r="J849"/>
  <c r="BK827"/>
  <c r="J823"/>
  <c r="J809"/>
  <c r="J796"/>
  <c r="BK788"/>
  <c r="J776"/>
  <c r="J774"/>
  <c r="J764"/>
  <c r="J744"/>
  <c r="J731"/>
  <c r="BK715"/>
  <c r="J705"/>
  <c r="BK661"/>
  <c r="BK657"/>
  <c r="J654"/>
  <c r="BK652"/>
  <c r="J634"/>
  <c r="BK632"/>
  <c r="J629"/>
  <c r="BK626"/>
  <c r="BK616"/>
  <c r="BK538"/>
  <c r="J534"/>
  <c r="BK463"/>
  <c r="BK445"/>
  <c r="BK302"/>
  <c r="J278"/>
  <c r="BK238"/>
  <c r="BK176"/>
  <c r="BK166"/>
  <c r="J142"/>
  <c r="BK116"/>
  <c i="5" r="J886"/>
  <c r="J879"/>
  <c r="BK842"/>
  <c r="BK766"/>
  <c r="J712"/>
  <c r="J708"/>
  <c r="J648"/>
  <c r="J636"/>
  <c r="J634"/>
  <c r="BK623"/>
  <c r="J621"/>
  <c r="BK554"/>
  <c r="BK520"/>
  <c r="BK500"/>
  <c r="BK494"/>
  <c r="BK487"/>
  <c r="J384"/>
  <c r="J369"/>
  <c r="J314"/>
  <c r="J176"/>
  <c i="4" r="J1187"/>
  <c r="BK1143"/>
  <c r="BK1139"/>
  <c r="BK1131"/>
  <c r="BK1128"/>
  <c r="BK1125"/>
  <c r="J1114"/>
  <c r="BK1101"/>
  <c r="J1092"/>
  <c r="BK1074"/>
  <c r="BK1071"/>
  <c r="J1062"/>
  <c r="J1037"/>
  <c r="J1017"/>
  <c r="J990"/>
  <c r="J974"/>
  <c r="BK970"/>
  <c r="J940"/>
  <c r="BK861"/>
  <c r="BK835"/>
  <c r="J829"/>
  <c r="BK809"/>
  <c r="BK807"/>
  <c r="J790"/>
  <c r="BK788"/>
  <c r="BK768"/>
  <c r="BK758"/>
  <c r="J756"/>
  <c r="BK754"/>
  <c r="J752"/>
  <c r="J740"/>
  <c r="BK728"/>
  <c r="BK667"/>
  <c r="J652"/>
  <c r="BK648"/>
  <c r="BK645"/>
  <c r="J634"/>
  <c r="BK554"/>
  <c r="BK551"/>
  <c r="BK534"/>
  <c r="J531"/>
  <c r="BK518"/>
  <c r="BK513"/>
  <c r="BK508"/>
  <c r="J502"/>
  <c r="J467"/>
  <c r="BK463"/>
  <c r="J458"/>
  <c r="BK442"/>
  <c r="J439"/>
  <c r="BK405"/>
  <c r="J341"/>
  <c r="J336"/>
  <c r="J333"/>
  <c r="J331"/>
  <c i="3" r="J1262"/>
  <c r="J1250"/>
  <c r="J1156"/>
  <c r="J1147"/>
  <c r="J1143"/>
  <c r="J1135"/>
  <c r="J1131"/>
  <c r="BK1125"/>
  <c r="J1116"/>
  <c r="J1092"/>
  <c r="J1074"/>
  <c r="BK1062"/>
  <c r="J1039"/>
  <c r="BK990"/>
  <c r="J974"/>
  <c r="J950"/>
  <c r="J903"/>
  <c r="J900"/>
  <c r="J898"/>
  <c r="J868"/>
  <c r="J847"/>
  <c r="J823"/>
  <c r="BK818"/>
  <c r="BK816"/>
  <c r="J805"/>
  <c r="J774"/>
  <c r="BK752"/>
  <c r="BK742"/>
  <c r="BK726"/>
  <c r="BK699"/>
  <c r="J652"/>
  <c r="BK609"/>
  <c r="BK597"/>
  <c r="J585"/>
  <c r="J582"/>
  <c r="BK579"/>
  <c r="BK569"/>
  <c r="J551"/>
  <c r="J467"/>
  <c r="J442"/>
  <c r="J390"/>
  <c r="BK314"/>
  <c r="BK265"/>
  <c i="2" r="J1250"/>
  <c r="BK1131"/>
  <c r="BK1111"/>
  <c r="J1083"/>
  <c r="J1071"/>
  <c r="BK1062"/>
  <c r="J1037"/>
  <c r="J1027"/>
  <c r="BK1006"/>
  <c r="J990"/>
  <c r="BK982"/>
  <c r="BK970"/>
  <c r="BK930"/>
  <c r="BK927"/>
  <c r="BK889"/>
  <c r="J849"/>
  <c r="BK837"/>
  <c r="BK833"/>
  <c r="J829"/>
  <c r="J823"/>
  <c r="BK790"/>
  <c r="J778"/>
  <c r="J774"/>
  <c r="BK770"/>
  <c r="J758"/>
  <c r="BK756"/>
  <c r="J754"/>
  <c r="BK734"/>
  <c r="BK715"/>
  <c r="BK664"/>
  <c r="BK582"/>
  <c r="J556"/>
  <c r="J549"/>
  <c r="BK538"/>
  <c r="J518"/>
  <c r="J458"/>
  <c r="J453"/>
  <c r="J450"/>
  <c r="BK445"/>
  <c r="BK331"/>
  <c r="BK110"/>
  <c i="1" r="AS54"/>
  <c i="7" r="F35"/>
  <c i="6" r="BK1286"/>
  <c r="BK1274"/>
  <c r="BK1262"/>
  <c r="J1250"/>
  <c r="BK1219"/>
  <c r="J1187"/>
  <c r="BK1156"/>
  <c r="J1151"/>
  <c r="J1147"/>
  <c r="BK1143"/>
  <c r="BK1139"/>
  <c r="J1135"/>
  <c r="BK1131"/>
  <c r="BK1128"/>
  <c r="J1116"/>
  <c r="BK1114"/>
  <c r="BK1111"/>
  <c r="BK1106"/>
  <c r="J1050"/>
  <c r="J1037"/>
  <c r="J970"/>
  <c r="BK900"/>
  <c r="J825"/>
  <c r="BK823"/>
  <c r="J798"/>
  <c r="BK796"/>
  <c r="J792"/>
  <c r="BK790"/>
  <c r="J768"/>
  <c r="BK762"/>
  <c r="BK760"/>
  <c r="J750"/>
  <c r="J742"/>
  <c r="J734"/>
  <c r="BK722"/>
  <c r="BK718"/>
  <c r="BK664"/>
  <c r="J652"/>
  <c r="J648"/>
  <c r="J645"/>
  <c r="J616"/>
  <c r="J587"/>
  <c r="J579"/>
  <c r="BK502"/>
  <c r="BK453"/>
  <c r="J399"/>
  <c r="J336"/>
  <c r="BK326"/>
  <c r="BK290"/>
  <c r="BK271"/>
  <c i="5" r="J903"/>
  <c r="BK879"/>
  <c r="J873"/>
  <c r="BK866"/>
  <c r="BK864"/>
  <c r="BK861"/>
  <c r="J837"/>
  <c r="BK827"/>
  <c r="BK790"/>
  <c r="J788"/>
  <c r="BK772"/>
  <c r="J756"/>
  <c r="BK748"/>
  <c r="J742"/>
  <c r="BK728"/>
  <c r="BK718"/>
  <c r="BK715"/>
  <c r="BK705"/>
  <c r="BK689"/>
  <c r="J684"/>
  <c r="BK667"/>
  <c r="BK659"/>
  <c r="BK657"/>
  <c r="BK645"/>
  <c r="BK638"/>
  <c r="J629"/>
  <c r="J618"/>
  <c r="BK616"/>
  <c r="J612"/>
  <c r="BK585"/>
  <c r="J540"/>
  <c r="J520"/>
  <c r="J500"/>
  <c r="BK384"/>
  <c r="BK353"/>
  <c r="BK331"/>
  <c r="J326"/>
  <c r="J265"/>
  <c r="BK260"/>
  <c r="BK135"/>
  <c r="BK110"/>
  <c i="4" r="BK917"/>
  <c r="J895"/>
  <c r="BK893"/>
  <c r="BK879"/>
  <c r="BK877"/>
  <c r="BK875"/>
  <c r="J842"/>
  <c r="BK833"/>
  <c r="BK829"/>
  <c r="J794"/>
  <c r="BK792"/>
  <c r="BK790"/>
  <c r="BK776"/>
  <c r="J768"/>
  <c r="J766"/>
  <c r="J760"/>
  <c r="J758"/>
  <c r="BK750"/>
  <c r="BK671"/>
  <c r="J657"/>
  <c r="J582"/>
  <c r="J538"/>
  <c r="BK520"/>
  <c r="BK494"/>
  <c r="BK487"/>
  <c r="BK482"/>
  <c r="J479"/>
  <c r="BK399"/>
  <c r="BK238"/>
  <c r="BK216"/>
  <c r="BK166"/>
  <c i="3" r="BK960"/>
  <c r="BK889"/>
  <c r="J886"/>
  <c r="BK884"/>
  <c r="BK835"/>
  <c r="BK827"/>
  <c r="BK825"/>
  <c r="BK796"/>
  <c r="J786"/>
  <c r="BK774"/>
  <c r="J766"/>
  <c r="BK744"/>
  <c r="J742"/>
  <c r="BK740"/>
  <c r="BK731"/>
  <c r="BK728"/>
  <c r="BK712"/>
  <c r="J664"/>
  <c r="BK648"/>
  <c r="BK629"/>
  <c r="BK623"/>
  <c r="BK616"/>
  <c r="J609"/>
  <c r="BK607"/>
  <c r="J597"/>
  <c r="BK587"/>
  <c r="BK551"/>
  <c r="J549"/>
  <c r="BK513"/>
  <c r="BK508"/>
  <c r="J479"/>
  <c r="BK458"/>
  <c r="J427"/>
  <c r="BK333"/>
  <c r="BK216"/>
  <c r="BK166"/>
  <c r="J154"/>
  <c r="BK142"/>
  <c r="BK129"/>
  <c i="2" r="BK1274"/>
  <c r="BK1151"/>
  <c r="J1147"/>
  <c r="J1135"/>
  <c r="BK1128"/>
  <c r="BK1114"/>
  <c r="BK1101"/>
  <c r="BK1092"/>
  <c r="J1074"/>
  <c r="J1054"/>
  <c r="J1006"/>
  <c r="BK990"/>
  <c r="BK974"/>
  <c r="J970"/>
  <c r="J960"/>
  <c r="BK900"/>
  <c r="BK898"/>
  <c r="J881"/>
  <c r="BK864"/>
  <c r="J833"/>
  <c r="BK829"/>
  <c r="J827"/>
  <c r="BK825"/>
  <c r="BK818"/>
  <c r="BK801"/>
  <c r="BK796"/>
  <c r="BK794"/>
  <c r="BK792"/>
  <c r="J786"/>
  <c r="BK768"/>
  <c r="BK758"/>
  <c r="BK705"/>
  <c r="BK684"/>
  <c r="J652"/>
  <c r="J621"/>
  <c r="BK618"/>
  <c r="J579"/>
  <c r="J554"/>
  <c r="J534"/>
  <c r="BK500"/>
  <c r="J375"/>
  <c r="J333"/>
  <c r="J331"/>
  <c r="J326"/>
  <c r="J271"/>
  <c r="BK265"/>
  <c r="BK260"/>
  <c r="J135"/>
  <c r="BK122"/>
  <c l="1" r="R141"/>
  <c r="P449"/>
  <c r="BK493"/>
  <c r="J493"/>
  <c r="J70"/>
  <c r="P737"/>
  <c r="R832"/>
  <c r="R981"/>
  <c r="T1134"/>
  <c i="3" r="T109"/>
  <c r="T128"/>
  <c r="P435"/>
  <c r="BK457"/>
  <c r="BK493"/>
  <c r="J493"/>
  <c r="J70"/>
  <c r="R683"/>
  <c r="R721"/>
  <c r="T852"/>
  <c r="T1155"/>
  <c i="4" r="R109"/>
  <c r="P128"/>
  <c r="P435"/>
  <c r="BK457"/>
  <c r="P493"/>
  <c r="P711"/>
  <c r="T800"/>
  <c r="T906"/>
  <c r="P1061"/>
  <c i="5" r="BK109"/>
  <c r="T109"/>
  <c r="T128"/>
  <c r="BK340"/>
  <c r="J340"/>
  <c r="J64"/>
  <c r="R435"/>
  <c r="R457"/>
  <c r="R493"/>
  <c r="T711"/>
  <c r="P800"/>
  <c r="R906"/>
  <c r="T1061"/>
  <c i="2" r="T141"/>
  <c r="T537"/>
  <c r="T711"/>
  <c r="P852"/>
  <c r="T1155"/>
  <c i="3" r="R141"/>
  <c r="P449"/>
  <c r="T537"/>
  <c r="P683"/>
  <c r="T721"/>
  <c r="BK852"/>
  <c r="J852"/>
  <c r="J80"/>
  <c r="BK981"/>
  <c r="J981"/>
  <c r="J83"/>
  <c r="BK1134"/>
  <c r="J1134"/>
  <c r="J86"/>
  <c i="4" r="R141"/>
  <c r="P449"/>
  <c r="BK537"/>
  <c r="J537"/>
  <c r="J71"/>
  <c r="BK683"/>
  <c r="J683"/>
  <c r="J74"/>
  <c r="BK721"/>
  <c r="J721"/>
  <c r="J76"/>
  <c r="R852"/>
  <c r="T981"/>
  <c r="R1134"/>
  <c i="5" r="P141"/>
  <c r="T435"/>
  <c r="T466"/>
  <c r="P615"/>
  <c r="P737"/>
  <c r="R852"/>
  <c r="P981"/>
  <c r="P1134"/>
  <c i="6" r="P141"/>
  <c r="P435"/>
  <c r="BK457"/>
  <c r="J457"/>
  <c r="J68"/>
  <c r="R466"/>
  <c r="P537"/>
  <c r="P711"/>
  <c r="P721"/>
  <c r="P800"/>
  <c r="R852"/>
  <c r="P1155"/>
  <c i="7" r="P83"/>
  <c r="P82"/>
  <c r="P81"/>
  <c i="1" r="AU60"/>
  <c i="2" r="T340"/>
  <c r="T449"/>
  <c r="P457"/>
  <c r="T457"/>
  <c r="P537"/>
  <c r="R683"/>
  <c r="R721"/>
  <c r="BK852"/>
  <c r="J852"/>
  <c r="J80"/>
  <c r="P1155"/>
  <c i="3" r="R109"/>
  <c r="P128"/>
  <c r="R435"/>
  <c r="BK537"/>
  <c r="J537"/>
  <c r="J71"/>
  <c r="T711"/>
  <c r="P852"/>
  <c r="P981"/>
  <c r="P1134"/>
  <c i="4" r="BK141"/>
  <c r="J141"/>
  <c r="J63"/>
  <c r="R435"/>
  <c r="R457"/>
  <c r="T493"/>
  <c r="T711"/>
  <c r="R800"/>
  <c r="P906"/>
  <c r="BK1061"/>
  <c r="J1061"/>
  <c r="J85"/>
  <c i="5" r="P109"/>
  <c r="T141"/>
  <c r="P435"/>
  <c r="BK457"/>
  <c r="J457"/>
  <c r="J68"/>
  <c r="BK493"/>
  <c r="J493"/>
  <c r="J70"/>
  <c r="R711"/>
  <c r="R800"/>
  <c r="P906"/>
  <c r="R1061"/>
  <c i="6" r="T109"/>
  <c r="T128"/>
  <c r="P340"/>
  <c r="T449"/>
  <c r="T457"/>
  <c r="P493"/>
  <c r="T493"/>
  <c r="R615"/>
  <c r="BK711"/>
  <c r="J711"/>
  <c r="J75"/>
  <c r="P737"/>
  <c r="BK852"/>
  <c r="J852"/>
  <c r="J80"/>
  <c r="R906"/>
  <c i="2" r="BK109"/>
  <c r="BK128"/>
  <c r="J128"/>
  <c r="J62"/>
  <c r="BK615"/>
  <c r="J615"/>
  <c r="J72"/>
  <c r="R711"/>
  <c r="R800"/>
  <c r="R906"/>
  <c r="BK1061"/>
  <c r="J1061"/>
  <c r="J85"/>
  <c r="BK1134"/>
  <c r="J1134"/>
  <c r="J86"/>
  <c i="3" r="BK141"/>
  <c r="J141"/>
  <c r="J63"/>
  <c r="T435"/>
  <c r="P537"/>
  <c r="BK721"/>
  <c r="J721"/>
  <c r="J76"/>
  <c r="T800"/>
  <c r="T906"/>
  <c r="T1061"/>
  <c i="4" r="P109"/>
  <c r="T128"/>
  <c r="P466"/>
  <c r="R615"/>
  <c r="P683"/>
  <c r="P721"/>
  <c r="T852"/>
  <c r="P981"/>
  <c r="BK1134"/>
  <c r="J1134"/>
  <c r="J86"/>
  <c i="5" r="R141"/>
  <c r="T449"/>
  <c r="R615"/>
  <c r="R737"/>
  <c r="T832"/>
  <c r="BK981"/>
  <c r="J981"/>
  <c r="J83"/>
  <c r="R1134"/>
  <c i="6" r="R109"/>
  <c r="R128"/>
  <c r="T340"/>
  <c r="BK449"/>
  <c r="J449"/>
  <c r="J66"/>
  <c r="R457"/>
  <c r="T466"/>
  <c r="P615"/>
  <c r="P683"/>
  <c r="R711"/>
  <c r="T737"/>
  <c r="P832"/>
  <c r="T852"/>
  <c r="R981"/>
  <c r="R1155"/>
  <c i="7" r="T83"/>
  <c r="T82"/>
  <c r="T81"/>
  <c i="2" r="T109"/>
  <c r="P128"/>
  <c r="BK435"/>
  <c r="J435"/>
  <c r="J65"/>
  <c r="BK457"/>
  <c r="R493"/>
  <c r="BK683"/>
  <c r="J683"/>
  <c r="J74"/>
  <c r="P711"/>
  <c r="P800"/>
  <c r="T906"/>
  <c r="T1061"/>
  <c i="3" r="BK340"/>
  <c r="J340"/>
  <c r="J64"/>
  <c r="T466"/>
  <c r="T615"/>
  <c r="R737"/>
  <c r="R832"/>
  <c r="R1155"/>
  <c i="4" r="BK340"/>
  <c r="J340"/>
  <c r="J64"/>
  <c r="R466"/>
  <c r="R493"/>
  <c r="R711"/>
  <c r="P800"/>
  <c r="R906"/>
  <c r="T1061"/>
  <c i="5" r="R340"/>
  <c r="R537"/>
  <c r="P683"/>
  <c r="BK800"/>
  <c r="J800"/>
  <c r="J78"/>
  <c r="BK832"/>
  <c r="J832"/>
  <c r="J79"/>
  <c r="R1155"/>
  <c i="6" r="P109"/>
  <c r="P128"/>
  <c r="R340"/>
  <c r="R449"/>
  <c r="BK493"/>
  <c r="J493"/>
  <c r="J70"/>
  <c r="T537"/>
  <c r="T683"/>
  <c r="R737"/>
  <c r="BK832"/>
  <c r="J832"/>
  <c r="J79"/>
  <c r="BK906"/>
  <c r="J906"/>
  <c r="J81"/>
  <c r="P981"/>
  <c r="T1155"/>
  <c i="7" r="BK83"/>
  <c r="J83"/>
  <c r="J61"/>
  <c i="2" r="BK340"/>
  <c r="J340"/>
  <c r="J64"/>
  <c r="BK537"/>
  <c r="J537"/>
  <c r="J71"/>
  <c r="T683"/>
  <c r="P721"/>
  <c r="R852"/>
  <c r="T981"/>
  <c r="P1134"/>
  <c i="3" r="R340"/>
  <c r="BK466"/>
  <c r="J466"/>
  <c r="J69"/>
  <c r="P615"/>
  <c r="BK711"/>
  <c r="J711"/>
  <c r="J75"/>
  <c r="BK800"/>
  <c r="J800"/>
  <c r="J78"/>
  <c r="P832"/>
  <c r="P1155"/>
  <c i="4" r="T141"/>
  <c r="P537"/>
  <c r="BK711"/>
  <c r="J711"/>
  <c r="J75"/>
  <c r="R721"/>
  <c r="BK852"/>
  <c r="J852"/>
  <c r="J80"/>
  <c r="BK981"/>
  <c r="J981"/>
  <c r="J83"/>
  <c r="P1134"/>
  <c i="5" r="P466"/>
  <c r="BK615"/>
  <c r="J615"/>
  <c r="J72"/>
  <c r="R683"/>
  <c r="R721"/>
  <c r="P852"/>
  <c r="T981"/>
  <c r="BK1134"/>
  <c r="J1134"/>
  <c r="J86"/>
  <c i="6" r="T141"/>
  <c r="R435"/>
  <c r="BK466"/>
  <c r="J466"/>
  <c r="J69"/>
  <c r="BK537"/>
  <c r="J537"/>
  <c r="J71"/>
  <c r="T615"/>
  <c r="R683"/>
  <c r="BK721"/>
  <c r="J721"/>
  <c r="J76"/>
  <c r="T721"/>
  <c r="T800"/>
  <c r="R832"/>
  <c r="P906"/>
  <c r="T1134"/>
  <c i="7" r="R83"/>
  <c r="R82"/>
  <c r="R81"/>
  <c i="2" r="P141"/>
  <c r="R449"/>
  <c r="T615"/>
  <c r="T737"/>
  <c r="BK832"/>
  <c r="J832"/>
  <c r="J79"/>
  <c r="P981"/>
  <c r="R1134"/>
  <c i="3" r="T141"/>
  <c r="P466"/>
  <c r="P493"/>
  <c r="T737"/>
  <c r="BK906"/>
  <c r="J906"/>
  <c r="J81"/>
  <c r="P1061"/>
  <c i="4" r="P141"/>
  <c r="BK449"/>
  <c r="J449"/>
  <c r="J66"/>
  <c r="P457"/>
  <c r="BK493"/>
  <c r="J493"/>
  <c r="J70"/>
  <c r="P737"/>
  <c r="BK906"/>
  <c r="J906"/>
  <c r="J81"/>
  <c r="R981"/>
  <c r="T1134"/>
  <c i="5" r="BK141"/>
  <c r="J141"/>
  <c r="J63"/>
  <c r="T457"/>
  <c r="P493"/>
  <c r="BK711"/>
  <c r="J711"/>
  <c r="J75"/>
  <c r="T721"/>
  <c r="BK906"/>
  <c r="J906"/>
  <c r="J81"/>
  <c r="BK1155"/>
  <c r="J1155"/>
  <c r="J87"/>
  <c i="2" r="R109"/>
  <c r="T128"/>
  <c r="P435"/>
  <c r="P466"/>
  <c r="R537"/>
  <c r="BK721"/>
  <c r="J721"/>
  <c r="J76"/>
  <c r="T800"/>
  <c r="P906"/>
  <c r="P1061"/>
  <c i="3" r="BK109"/>
  <c r="J109"/>
  <c r="J61"/>
  <c r="BK128"/>
  <c r="J128"/>
  <c r="J62"/>
  <c r="BK435"/>
  <c r="J435"/>
  <c r="J65"/>
  <c r="R466"/>
  <c r="R615"/>
  <c r="P737"/>
  <c r="T832"/>
  <c r="R981"/>
  <c r="T1134"/>
  <c i="4" r="R340"/>
  <c r="BK466"/>
  <c r="J466"/>
  <c r="J69"/>
  <c r="P615"/>
  <c r="R683"/>
  <c r="BK800"/>
  <c r="J800"/>
  <c r="J78"/>
  <c r="T832"/>
  <c r="BK1155"/>
  <c r="J1155"/>
  <c r="J87"/>
  <c i="5" r="BK128"/>
  <c r="J128"/>
  <c r="J62"/>
  <c r="BK435"/>
  <c r="J435"/>
  <c r="J65"/>
  <c r="P537"/>
  <c r="BK737"/>
  <c r="J737"/>
  <c r="J77"/>
  <c r="T852"/>
  <c r="P1061"/>
  <c i="2" r="P340"/>
  <c r="BK449"/>
  <c r="J449"/>
  <c r="J66"/>
  <c r="R457"/>
  <c r="R615"/>
  <c r="BK737"/>
  <c r="J737"/>
  <c r="J77"/>
  <c r="BK906"/>
  <c r="J906"/>
  <c r="J81"/>
  <c r="R1061"/>
  <c i="3" r="T340"/>
  <c r="T449"/>
  <c r="R537"/>
  <c r="T683"/>
  <c r="P721"/>
  <c r="R852"/>
  <c r="T981"/>
  <c r="R1134"/>
  <c i="4" r="T340"/>
  <c r="T466"/>
  <c r="T615"/>
  <c r="T683"/>
  <c r="T721"/>
  <c r="P852"/>
  <c r="R1061"/>
  <c i="5" r="BK449"/>
  <c r="J449"/>
  <c r="J66"/>
  <c r="BK537"/>
  <c r="J537"/>
  <c r="J71"/>
  <c r="BK721"/>
  <c r="J721"/>
  <c r="J76"/>
  <c r="T800"/>
  <c r="T906"/>
  <c r="BK1061"/>
  <c r="J1061"/>
  <c r="J85"/>
  <c i="6" r="R141"/>
  <c r="T435"/>
  <c r="R493"/>
  <c r="BK615"/>
  <c r="J615"/>
  <c r="J72"/>
  <c r="BK737"/>
  <c r="J737"/>
  <c r="J77"/>
  <c r="R800"/>
  <c r="T832"/>
  <c r="T906"/>
  <c r="BK1155"/>
  <c r="J1155"/>
  <c r="J87"/>
  <c i="2" r="BK141"/>
  <c r="J141"/>
  <c r="J63"/>
  <c r="R435"/>
  <c r="BK466"/>
  <c r="J466"/>
  <c r="J69"/>
  <c r="T466"/>
  <c r="P615"/>
  <c r="R737"/>
  <c r="P832"/>
  <c r="BK981"/>
  <c r="J981"/>
  <c r="J83"/>
  <c i="3" r="P340"/>
  <c r="R457"/>
  <c r="T493"/>
  <c r="BK737"/>
  <c r="J737"/>
  <c r="J77"/>
  <c r="BK832"/>
  <c r="J832"/>
  <c r="J79"/>
  <c r="BK1155"/>
  <c r="J1155"/>
  <c r="J87"/>
  <c i="4" r="T109"/>
  <c r="R128"/>
  <c r="T435"/>
  <c r="R537"/>
  <c r="BK737"/>
  <c r="J737"/>
  <c r="J77"/>
  <c r="BK832"/>
  <c r="J832"/>
  <c r="J79"/>
  <c r="R1155"/>
  <c i="5" r="P340"/>
  <c r="R449"/>
  <c r="R466"/>
  <c r="T615"/>
  <c r="T683"/>
  <c r="P721"/>
  <c r="R832"/>
  <c r="T1155"/>
  <c i="6" r="BK109"/>
  <c r="J109"/>
  <c r="J61"/>
  <c r="BK128"/>
  <c r="J128"/>
  <c r="J62"/>
  <c r="BK340"/>
  <c r="J340"/>
  <c r="J64"/>
  <c r="P449"/>
  <c r="P457"/>
  <c r="P466"/>
  <c r="R537"/>
  <c r="BK683"/>
  <c r="J683"/>
  <c r="J74"/>
  <c r="T711"/>
  <c r="R721"/>
  <c r="BK800"/>
  <c r="J800"/>
  <c r="J78"/>
  <c r="P852"/>
  <c r="BK981"/>
  <c r="J981"/>
  <c r="J83"/>
  <c r="T981"/>
  <c r="BK1061"/>
  <c r="J1061"/>
  <c r="J85"/>
  <c r="P1061"/>
  <c r="R1061"/>
  <c r="T1061"/>
  <c r="BK1134"/>
  <c r="J1134"/>
  <c r="J86"/>
  <c r="P1134"/>
  <c r="R1134"/>
  <c i="2" r="P109"/>
  <c r="P108"/>
  <c r="R128"/>
  <c r="T435"/>
  <c r="R466"/>
  <c r="T493"/>
  <c r="BK711"/>
  <c r="J711"/>
  <c r="J75"/>
  <c r="BK800"/>
  <c r="J800"/>
  <c r="J78"/>
  <c r="T832"/>
  <c r="BK1155"/>
  <c r="J1155"/>
  <c r="J87"/>
  <c i="3" r="P109"/>
  <c r="R128"/>
  <c r="R449"/>
  <c r="P457"/>
  <c r="BK615"/>
  <c r="J615"/>
  <c r="J72"/>
  <c r="P711"/>
  <c r="R800"/>
  <c r="P906"/>
  <c r="R1061"/>
  <c i="4" r="BK109"/>
  <c r="J109"/>
  <c r="J61"/>
  <c r="BK128"/>
  <c r="J128"/>
  <c r="J62"/>
  <c r="BK435"/>
  <c r="J435"/>
  <c r="J65"/>
  <c r="R449"/>
  <c r="T457"/>
  <c r="BK615"/>
  <c r="J615"/>
  <c r="J72"/>
  <c r="R737"/>
  <c r="R832"/>
  <c r="P1155"/>
  <c i="5" r="R109"/>
  <c r="P128"/>
  <c r="R128"/>
  <c r="P449"/>
  <c r="P457"/>
  <c r="T537"/>
  <c r="T737"/>
  <c r="P832"/>
  <c r="P1155"/>
  <c i="2" r="R340"/>
  <c r="P493"/>
  <c r="P683"/>
  <c r="T721"/>
  <c r="T852"/>
  <c r="R1155"/>
  <c i="3" r="P141"/>
  <c r="BK449"/>
  <c r="J449"/>
  <c r="J66"/>
  <c r="T457"/>
  <c r="T456"/>
  <c r="R493"/>
  <c r="BK683"/>
  <c r="J683"/>
  <c r="J74"/>
  <c r="R711"/>
  <c r="P800"/>
  <c r="R906"/>
  <c r="BK1061"/>
  <c r="J1061"/>
  <c r="J85"/>
  <c i="4" r="P340"/>
  <c r="T449"/>
  <c r="T537"/>
  <c r="T737"/>
  <c r="P832"/>
  <c r="T1155"/>
  <c i="5" r="T340"/>
  <c r="BK466"/>
  <c r="J466"/>
  <c r="J69"/>
  <c r="T493"/>
  <c r="BK683"/>
  <c r="J683"/>
  <c r="J74"/>
  <c r="P711"/>
  <c r="BK852"/>
  <c r="J852"/>
  <c r="J80"/>
  <c r="R981"/>
  <c r="T1134"/>
  <c i="6" r="BK141"/>
  <c r="J141"/>
  <c r="J63"/>
  <c r="BK435"/>
  <c r="J435"/>
  <c r="J65"/>
  <c i="2" r="BE116"/>
  <c r="BE278"/>
  <c r="BE405"/>
  <c r="BE453"/>
  <c r="BE458"/>
  <c r="BE518"/>
  <c r="BE556"/>
  <c r="BE597"/>
  <c r="BE632"/>
  <c r="BE718"/>
  <c r="BE776"/>
  <c r="BE835"/>
  <c r="BE847"/>
  <c r="BE884"/>
  <c r="BE950"/>
  <c r="BE1071"/>
  <c r="BE1083"/>
  <c r="BE1111"/>
  <c r="BE1125"/>
  <c r="BE1131"/>
  <c r="BE1143"/>
  <c r="BE1262"/>
  <c r="BK670"/>
  <c r="J670"/>
  <c r="J73"/>
  <c i="3" r="BE110"/>
  <c r="BE390"/>
  <c r="BE482"/>
  <c r="BE490"/>
  <c r="BE518"/>
  <c r="BE579"/>
  <c r="BE754"/>
  <c r="BE801"/>
  <c r="BE811"/>
  <c r="BE818"/>
  <c r="BE866"/>
  <c r="BE893"/>
  <c r="BE930"/>
  <c i="4" r="BE338"/>
  <c r="BE375"/>
  <c r="BE384"/>
  <c r="BE529"/>
  <c r="BE554"/>
  <c r="BE612"/>
  <c r="BE650"/>
  <c r="BE661"/>
  <c r="BE744"/>
  <c r="BE770"/>
  <c r="BE782"/>
  <c r="BE818"/>
  <c r="BE847"/>
  <c i="5" r="BE302"/>
  <c r="BE358"/>
  <c r="BE399"/>
  <c r="BE439"/>
  <c r="BE453"/>
  <c r="BE490"/>
  <c r="BE529"/>
  <c r="BE597"/>
  <c r="BE621"/>
  <c r="BE731"/>
  <c r="BE776"/>
  <c r="BE780"/>
  <c r="BE811"/>
  <c r="BE823"/>
  <c r="BE881"/>
  <c r="BE889"/>
  <c i="6" r="BE278"/>
  <c r="BE341"/>
  <c r="BE518"/>
  <c r="BE549"/>
  <c r="BE582"/>
  <c r="BE618"/>
  <c r="BE654"/>
  <c r="BE671"/>
  <c r="BE708"/>
  <c r="BE744"/>
  <c r="BE786"/>
  <c r="BE801"/>
  <c r="BE829"/>
  <c r="BE866"/>
  <c r="BE875"/>
  <c r="BE903"/>
  <c r="BE907"/>
  <c r="BE1006"/>
  <c r="BE1039"/>
  <c r="BE1083"/>
  <c r="BE1114"/>
  <c r="BE1125"/>
  <c r="BE1128"/>
  <c r="BE1135"/>
  <c r="BE1139"/>
  <c r="BE1156"/>
  <c r="BE1187"/>
  <c r="BE1262"/>
  <c i="2" r="F55"/>
  <c r="BE142"/>
  <c r="BE166"/>
  <c r="BE216"/>
  <c r="BE341"/>
  <c r="BE427"/>
  <c r="BE490"/>
  <c r="BE502"/>
  <c r="BE520"/>
  <c r="BE566"/>
  <c r="BE623"/>
  <c r="BE657"/>
  <c r="BE667"/>
  <c r="BE684"/>
  <c r="BE722"/>
  <c r="BE742"/>
  <c r="BE780"/>
  <c r="BE805"/>
  <c r="BE859"/>
  <c r="BE866"/>
  <c r="BE875"/>
  <c r="BE960"/>
  <c r="BE1024"/>
  <c r="BE1034"/>
  <c r="BE1042"/>
  <c r="BE1054"/>
  <c r="BE1074"/>
  <c r="BE1101"/>
  <c r="BE1128"/>
  <c r="BE1147"/>
  <c r="BE1219"/>
  <c i="3" r="J52"/>
  <c r="BE271"/>
  <c r="BE379"/>
  <c r="BE399"/>
  <c r="BE479"/>
  <c r="BE618"/>
  <c r="BE629"/>
  <c r="BE636"/>
  <c r="BE661"/>
  <c r="BE744"/>
  <c r="BE881"/>
  <c r="BE907"/>
  <c r="BE970"/>
  <c r="BE1024"/>
  <c r="BE1027"/>
  <c r="BE1037"/>
  <c r="BE1050"/>
  <c r="BE1071"/>
  <c r="BE1083"/>
  <c r="BE1106"/>
  <c r="BE1114"/>
  <c r="BE1128"/>
  <c r="BE1139"/>
  <c r="BE1219"/>
  <c r="BK1053"/>
  <c r="J1053"/>
  <c r="J84"/>
  <c i="4" r="F55"/>
  <c r="BE110"/>
  <c r="BE445"/>
  <c r="BE494"/>
  <c r="BE626"/>
  <c r="BE705"/>
  <c r="BE718"/>
  <c r="BE742"/>
  <c r="BE762"/>
  <c r="BE776"/>
  <c r="BE792"/>
  <c r="BE849"/>
  <c r="BE881"/>
  <c r="BE889"/>
  <c r="BE895"/>
  <c r="BE930"/>
  <c r="BE950"/>
  <c r="BE982"/>
  <c r="BE1006"/>
  <c r="BE1034"/>
  <c r="BE1083"/>
  <c r="BE1147"/>
  <c r="BE1156"/>
  <c r="BE1219"/>
  <c i="5" r="F55"/>
  <c r="BE122"/>
  <c r="BE534"/>
  <c r="BE569"/>
  <c r="BE582"/>
  <c r="BE638"/>
  <c r="BE654"/>
  <c r="BE667"/>
  <c r="BE715"/>
  <c r="BE760"/>
  <c r="BE768"/>
  <c r="BE774"/>
  <c r="BE801"/>
  <c r="BE827"/>
  <c r="BE847"/>
  <c i="6" r="BE427"/>
  <c r="BE453"/>
  <c r="BE490"/>
  <c r="BE513"/>
  <c r="BE540"/>
  <c r="BE609"/>
  <c r="BE623"/>
  <c r="BE645"/>
  <c r="BE659"/>
  <c r="BE718"/>
  <c r="BE734"/>
  <c r="BE756"/>
  <c r="BE833"/>
  <c r="BE859"/>
  <c r="BE871"/>
  <c r="BE884"/>
  <c r="BE889"/>
  <c r="BE895"/>
  <c r="BE917"/>
  <c r="BE1050"/>
  <c i="7" r="BE84"/>
  <c i="2" r="BE271"/>
  <c r="BE326"/>
  <c r="BE336"/>
  <c r="BE358"/>
  <c r="BE445"/>
  <c r="BE479"/>
  <c r="BE648"/>
  <c r="BE659"/>
  <c r="BE689"/>
  <c r="BE705"/>
  <c r="BE726"/>
  <c r="BE754"/>
  <c r="BE764"/>
  <c r="BE774"/>
  <c r="BE782"/>
  <c r="BE809"/>
  <c r="BE816"/>
  <c r="BE849"/>
  <c i="3" r="F55"/>
  <c r="BE116"/>
  <c r="BE196"/>
  <c r="BE453"/>
  <c r="BE487"/>
  <c r="BE538"/>
  <c r="BE616"/>
  <c r="BE626"/>
  <c r="BE659"/>
  <c r="BE699"/>
  <c r="BE712"/>
  <c r="BE726"/>
  <c r="BE776"/>
  <c r="BE778"/>
  <c r="BE780"/>
  <c r="BE864"/>
  <c r="BE889"/>
  <c i="4" r="BE333"/>
  <c r="BE453"/>
  <c r="BE508"/>
  <c r="BE609"/>
  <c r="BE629"/>
  <c r="BE642"/>
  <c r="BE652"/>
  <c r="BE708"/>
  <c r="BE748"/>
  <c r="BE772"/>
  <c r="BE786"/>
  <c r="BE796"/>
  <c r="BE877"/>
  <c r="BE898"/>
  <c r="BE940"/>
  <c r="BE970"/>
  <c r="BE990"/>
  <c r="BE1027"/>
  <c r="BE1042"/>
  <c r="BE1071"/>
  <c r="BE1101"/>
  <c r="BE1187"/>
  <c r="BE1262"/>
  <c r="BE1274"/>
  <c i="5" r="BE290"/>
  <c r="BE331"/>
  <c r="BE405"/>
  <c r="BE445"/>
  <c r="BE482"/>
  <c r="BE531"/>
  <c r="BE636"/>
  <c r="BE671"/>
  <c r="BE684"/>
  <c r="BE728"/>
  <c r="BE829"/>
  <c r="BE861"/>
  <c r="BE868"/>
  <c r="BE886"/>
  <c r="BE895"/>
  <c i="6" r="BE166"/>
  <c r="BE271"/>
  <c r="BE331"/>
  <c r="BE375"/>
  <c r="BE390"/>
  <c r="BE442"/>
  <c r="BE502"/>
  <c r="BE534"/>
  <c r="BE556"/>
  <c r="BE597"/>
  <c r="BE634"/>
  <c r="BE652"/>
  <c r="BE738"/>
  <c r="BE770"/>
  <c r="BE788"/>
  <c r="BE809"/>
  <c r="BE837"/>
  <c r="BE853"/>
  <c r="BE864"/>
  <c r="BE898"/>
  <c r="BE930"/>
  <c r="BE960"/>
  <c r="BE982"/>
  <c r="BE1024"/>
  <c i="2" r="BE196"/>
  <c r="BE333"/>
  <c r="BE529"/>
  <c r="BE569"/>
  <c r="BE618"/>
  <c r="BE770"/>
  <c r="BE829"/>
  <c r="BE873"/>
  <c i="3" r="BE142"/>
  <c r="BE290"/>
  <c r="BE333"/>
  <c r="BE369"/>
  <c r="BE375"/>
  <c r="BE445"/>
  <c r="BE508"/>
  <c r="BE566"/>
  <c r="BE642"/>
  <c r="BE718"/>
  <c r="BE748"/>
  <c r="BE770"/>
  <c r="BE782"/>
  <c r="BE794"/>
  <c r="BE798"/>
  <c r="BE827"/>
  <c r="BE853"/>
  <c r="BE868"/>
  <c r="BE879"/>
  <c r="BE950"/>
  <c r="BE998"/>
  <c r="BE1017"/>
  <c r="BE1034"/>
  <c r="BE1039"/>
  <c r="BE1054"/>
  <c r="BE1116"/>
  <c r="BE1131"/>
  <c r="BE1156"/>
  <c r="BE1187"/>
  <c i="4" r="BE154"/>
  <c r="BE216"/>
  <c r="BE314"/>
  <c r="BE458"/>
  <c r="BE490"/>
  <c r="BE518"/>
  <c r="BE538"/>
  <c r="BE632"/>
  <c r="BE636"/>
  <c r="BE648"/>
  <c r="BE712"/>
  <c r="BE726"/>
  <c r="BE764"/>
  <c r="BE780"/>
  <c r="BE811"/>
  <c r="BE833"/>
  <c i="5" r="BE129"/>
  <c r="BE176"/>
  <c r="BE271"/>
  <c r="BE336"/>
  <c r="BE353"/>
  <c r="BE390"/>
  <c r="BE587"/>
  <c r="BE609"/>
  <c r="BE642"/>
  <c r="BE664"/>
  <c r="BE738"/>
  <c r="BE746"/>
  <c r="BE778"/>
  <c r="BE784"/>
  <c r="BE833"/>
  <c r="BE873"/>
  <c r="BK1053"/>
  <c r="J1053"/>
  <c r="J84"/>
  <c i="6" r="E48"/>
  <c r="BE154"/>
  <c r="BE260"/>
  <c r="BE463"/>
  <c r="BE648"/>
  <c r="BE715"/>
  <c r="BE750"/>
  <c r="BE780"/>
  <c r="BE842"/>
  <c r="BE886"/>
  <c r="BE1111"/>
  <c i="7" r="F55"/>
  <c r="E71"/>
  <c r="J75"/>
  <c i="2" r="BE110"/>
  <c r="BE129"/>
  <c r="BE302"/>
  <c r="BE338"/>
  <c r="BE369"/>
  <c r="BE384"/>
  <c r="BE450"/>
  <c r="BE500"/>
  <c r="BE540"/>
  <c r="BE551"/>
  <c r="BE582"/>
  <c r="BE607"/>
  <c r="BE638"/>
  <c r="BE715"/>
  <c r="BE784"/>
  <c r="BE801"/>
  <c r="BE811"/>
  <c r="BE903"/>
  <c i="3" r="E48"/>
  <c r="BE129"/>
  <c r="BE166"/>
  <c r="BE326"/>
  <c r="BE336"/>
  <c r="BE436"/>
  <c r="BE531"/>
  <c r="BE694"/>
  <c r="BE764"/>
  <c r="BE871"/>
  <c r="BE875"/>
  <c r="BE900"/>
  <c r="BE927"/>
  <c r="BE960"/>
  <c i="4" r="J101"/>
  <c r="BE122"/>
  <c r="BE271"/>
  <c r="BE331"/>
  <c r="BE358"/>
  <c r="BE379"/>
  <c r="BE520"/>
  <c r="BE634"/>
  <c r="BE740"/>
  <c r="BE754"/>
  <c r="BE798"/>
  <c r="BE809"/>
  <c r="BE842"/>
  <c r="BE907"/>
  <c i="5" r="BE135"/>
  <c r="BE196"/>
  <c r="BE338"/>
  <c r="BE369"/>
  <c r="BE427"/>
  <c r="BE508"/>
  <c r="BE518"/>
  <c r="BE579"/>
  <c r="BE634"/>
  <c r="BE645"/>
  <c r="BE744"/>
  <c r="BE752"/>
  <c r="BE766"/>
  <c r="BE859"/>
  <c r="BE871"/>
  <c r="BE875"/>
  <c r="BE1017"/>
  <c r="BE1034"/>
  <c r="BE1071"/>
  <c r="BE1111"/>
  <c r="BE1125"/>
  <c r="BE1128"/>
  <c r="BE1135"/>
  <c r="BE1151"/>
  <c i="6" r="BE110"/>
  <c r="BE302"/>
  <c r="BE384"/>
  <c r="BE399"/>
  <c r="BE450"/>
  <c r="BE531"/>
  <c r="BE538"/>
  <c r="BE585"/>
  <c r="BE587"/>
  <c r="BE607"/>
  <c r="BE626"/>
  <c r="BE664"/>
  <c r="BE676"/>
  <c r="BE742"/>
  <c r="BE746"/>
  <c r="BE758"/>
  <c r="BE762"/>
  <c r="BE784"/>
  <c r="BE792"/>
  <c r="BE805"/>
  <c r="BE818"/>
  <c r="BE835"/>
  <c r="BE861"/>
  <c r="BE900"/>
  <c r="BE950"/>
  <c r="BE1092"/>
  <c r="BK670"/>
  <c r="J670"/>
  <c r="J73"/>
  <c i="2" r="BE122"/>
  <c r="BE379"/>
  <c r="BE494"/>
  <c r="BE634"/>
  <c r="BE654"/>
  <c r="BE750"/>
  <c r="BE766"/>
  <c r="BE778"/>
  <c r="BE792"/>
  <c r="BE833"/>
  <c r="BE864"/>
  <c r="BE871"/>
  <c r="BE889"/>
  <c r="BE917"/>
  <c r="BE982"/>
  <c r="BE1006"/>
  <c r="BE1116"/>
  <c r="BE1151"/>
  <c r="BE1286"/>
  <c i="3" r="BE135"/>
  <c r="BE176"/>
  <c r="BE353"/>
  <c r="BE467"/>
  <c r="BE520"/>
  <c r="BE540"/>
  <c r="BE645"/>
  <c r="BE715"/>
  <c r="BE792"/>
  <c r="BE829"/>
  <c r="BE842"/>
  <c r="BE886"/>
  <c i="4" r="E97"/>
  <c r="BE166"/>
  <c r="BE260"/>
  <c r="BE290"/>
  <c r="BE369"/>
  <c r="BE390"/>
  <c r="BE531"/>
  <c r="BE569"/>
  <c r="BE597"/>
  <c r="BE616"/>
  <c r="BE699"/>
  <c r="BE722"/>
  <c r="BE794"/>
  <c r="BE805"/>
  <c r="BE823"/>
  <c r="BE829"/>
  <c r="BE837"/>
  <c r="BE853"/>
  <c r="BE866"/>
  <c r="BE884"/>
  <c r="BE960"/>
  <c r="BE1017"/>
  <c r="BE1074"/>
  <c r="BE1106"/>
  <c r="BE1111"/>
  <c r="BE1116"/>
  <c r="BE1125"/>
  <c r="BE1131"/>
  <c r="BE1135"/>
  <c r="BK1053"/>
  <c r="J1053"/>
  <c r="J84"/>
  <c i="5" r="BE142"/>
  <c r="BE314"/>
  <c r="BE379"/>
  <c r="BE436"/>
  <c r="BE450"/>
  <c r="BE467"/>
  <c r="BE520"/>
  <c r="BE538"/>
  <c r="BE566"/>
  <c r="BE616"/>
  <c r="BE694"/>
  <c r="BE712"/>
  <c r="BE726"/>
  <c r="BE758"/>
  <c r="BE764"/>
  <c r="BE772"/>
  <c r="BE805"/>
  <c r="BE816"/>
  <c r="BE835"/>
  <c r="BE927"/>
  <c r="BE998"/>
  <c r="BE1074"/>
  <c r="BE1083"/>
  <c r="BE1114"/>
  <c r="BE1139"/>
  <c i="6" r="BE135"/>
  <c r="BE196"/>
  <c r="BE238"/>
  <c r="BE405"/>
  <c r="BE629"/>
  <c r="BE650"/>
  <c r="BE705"/>
  <c r="BE752"/>
  <c r="BE776"/>
  <c r="BE796"/>
  <c r="BE811"/>
  <c r="BE816"/>
  <c r="BE827"/>
  <c r="BE893"/>
  <c r="BE1017"/>
  <c r="BE1042"/>
  <c r="BE1054"/>
  <c r="BE1062"/>
  <c r="BE1071"/>
  <c r="BE1101"/>
  <c r="BE1116"/>
  <c r="BK973"/>
  <c r="J973"/>
  <c r="J82"/>
  <c i="2" r="BE176"/>
  <c r="BE238"/>
  <c r="BE314"/>
  <c r="BE353"/>
  <c r="BE439"/>
  <c r="BE531"/>
  <c r="BE585"/>
  <c r="BE616"/>
  <c r="BE661"/>
  <c r="BE728"/>
  <c r="BE748"/>
  <c r="BE762"/>
  <c r="BE796"/>
  <c r="BE837"/>
  <c r="BE893"/>
  <c r="BE930"/>
  <c r="BE940"/>
  <c r="BE974"/>
  <c r="BE998"/>
  <c r="BE1017"/>
  <c r="BE1027"/>
  <c r="BE1037"/>
  <c r="BE1062"/>
  <c r="BE1114"/>
  <c r="BE1139"/>
  <c r="BK1053"/>
  <c r="J1053"/>
  <c r="J84"/>
  <c i="3" r="BE154"/>
  <c r="BE238"/>
  <c r="BE314"/>
  <c r="BE331"/>
  <c r="BE384"/>
  <c r="BE458"/>
  <c r="BE494"/>
  <c r="BE502"/>
  <c r="BE534"/>
  <c r="BE587"/>
  <c r="BE623"/>
  <c r="BE638"/>
  <c r="BE650"/>
  <c r="BE667"/>
  <c r="BE689"/>
  <c r="BE708"/>
  <c r="BE731"/>
  <c r="BE740"/>
  <c r="BE805"/>
  <c r="BE833"/>
  <c r="BE859"/>
  <c r="BE974"/>
  <c r="BE982"/>
  <c r="BE1111"/>
  <c r="BE1125"/>
  <c r="BE1147"/>
  <c r="BE1151"/>
  <c r="BE1250"/>
  <c r="BE1274"/>
  <c r="BK670"/>
  <c r="J670"/>
  <c r="J73"/>
  <c r="BK973"/>
  <c r="J973"/>
  <c r="J82"/>
  <c i="4" r="BE176"/>
  <c r="BE238"/>
  <c r="BE265"/>
  <c r="BE302"/>
  <c r="BE353"/>
  <c r="BE399"/>
  <c r="BE482"/>
  <c r="BE500"/>
  <c r="BE534"/>
  <c r="BE549"/>
  <c r="BE566"/>
  <c r="BE585"/>
  <c r="BE659"/>
  <c r="BE734"/>
  <c r="BE750"/>
  <c r="BE758"/>
  <c r="BE774"/>
  <c r="BE784"/>
  <c r="BE788"/>
  <c r="BE835"/>
  <c r="BE875"/>
  <c r="BE998"/>
  <c r="BE1037"/>
  <c r="BE1062"/>
  <c r="BE1092"/>
  <c r="BE1114"/>
  <c r="BE1128"/>
  <c r="BE1139"/>
  <c r="BE1250"/>
  <c r="BK670"/>
  <c r="J670"/>
  <c r="J73"/>
  <c i="5" r="J101"/>
  <c r="BE265"/>
  <c r="BE494"/>
  <c r="BE549"/>
  <c r="BE607"/>
  <c r="BE623"/>
  <c r="BE659"/>
  <c r="BE740"/>
  <c r="BE900"/>
  <c r="BE917"/>
  <c r="BE960"/>
  <c r="BE1039"/>
  <c r="BE1062"/>
  <c r="BE1106"/>
  <c r="BE1116"/>
  <c r="BE1131"/>
  <c r="BE1147"/>
  <c r="BE1187"/>
  <c r="BE1286"/>
  <c i="6" r="J52"/>
  <c r="BE129"/>
  <c r="BE290"/>
  <c r="BE336"/>
  <c r="BE338"/>
  <c r="BE445"/>
  <c r="BE612"/>
  <c r="BE657"/>
  <c r="BE684"/>
  <c r="BE699"/>
  <c r="BE748"/>
  <c i="2" r="J52"/>
  <c r="BE290"/>
  <c r="BE463"/>
  <c r="BE508"/>
  <c r="BE549"/>
  <c r="BE609"/>
  <c r="BE621"/>
  <c r="BE636"/>
  <c r="BE642"/>
  <c r="BE676"/>
  <c r="BE746"/>
  <c r="BE752"/>
  <c r="BE756"/>
  <c r="BE760"/>
  <c r="BE853"/>
  <c r="BE868"/>
  <c r="BE895"/>
  <c r="BE900"/>
  <c i="3" r="BE260"/>
  <c r="BE341"/>
  <c r="BE513"/>
  <c r="BE556"/>
  <c r="BE569"/>
  <c r="BE609"/>
  <c r="BE632"/>
  <c r="BE652"/>
  <c r="BE684"/>
  <c r="BE738"/>
  <c r="BE825"/>
  <c r="BE837"/>
  <c r="BE895"/>
  <c r="BE917"/>
  <c i="4" r="BE135"/>
  <c r="BE196"/>
  <c r="BE326"/>
  <c r="BE479"/>
  <c r="BE487"/>
  <c r="BE540"/>
  <c r="BE551"/>
  <c r="BE657"/>
  <c r="BE684"/>
  <c r="BE756"/>
  <c r="BE760"/>
  <c r="BE790"/>
  <c r="BE859"/>
  <c r="BE864"/>
  <c r="BE903"/>
  <c i="5" r="BE442"/>
  <c r="BE463"/>
  <c r="BE479"/>
  <c r="BE513"/>
  <c r="BE540"/>
  <c r="BE585"/>
  <c r="BE612"/>
  <c r="BE650"/>
  <c r="BE657"/>
  <c r="BE734"/>
  <c r="BE748"/>
  <c r="BE756"/>
  <c r="BE788"/>
  <c r="BE798"/>
  <c r="BE809"/>
  <c r="BE849"/>
  <c r="BE893"/>
  <c r="BE903"/>
  <c r="BK973"/>
  <c r="J973"/>
  <c r="J82"/>
  <c i="6" r="F55"/>
  <c r="BE265"/>
  <c r="BE358"/>
  <c r="BE379"/>
  <c r="BE467"/>
  <c r="BE566"/>
  <c r="BE661"/>
  <c r="BE722"/>
  <c r="BE728"/>
  <c r="BE754"/>
  <c r="BE768"/>
  <c r="BE772"/>
  <c i="1" r="BA60"/>
  <c i="2" r="BE265"/>
  <c r="BE399"/>
  <c r="BE436"/>
  <c r="BE482"/>
  <c r="BE513"/>
  <c r="BE538"/>
  <c r="BE587"/>
  <c r="BE629"/>
  <c r="BE645"/>
  <c r="BE650"/>
  <c r="BE664"/>
  <c r="BE671"/>
  <c r="BE708"/>
  <c r="BE731"/>
  <c r="BE740"/>
  <c r="BE768"/>
  <c r="BE790"/>
  <c r="BE823"/>
  <c r="BE879"/>
  <c r="BK973"/>
  <c r="J973"/>
  <c r="J82"/>
  <c i="3" r="BE122"/>
  <c r="BE302"/>
  <c r="BE450"/>
  <c r="BE500"/>
  <c r="BE554"/>
  <c r="BE582"/>
  <c r="BE621"/>
  <c r="BE648"/>
  <c r="BE654"/>
  <c r="BE768"/>
  <c r="BE788"/>
  <c r="BE884"/>
  <c r="BE990"/>
  <c r="BE1006"/>
  <c r="BE1062"/>
  <c r="BE1101"/>
  <c r="BE1135"/>
  <c r="BE1143"/>
  <c r="BE1286"/>
  <c i="4" r="BE116"/>
  <c r="BE142"/>
  <c r="BE436"/>
  <c r="BE463"/>
  <c r="BE556"/>
  <c r="BE582"/>
  <c r="BE638"/>
  <c r="BE671"/>
  <c r="BE738"/>
  <c r="BE768"/>
  <c r="BE807"/>
  <c r="BE868"/>
  <c r="BE873"/>
  <c r="BE886"/>
  <c r="BK973"/>
  <c r="J973"/>
  <c r="J82"/>
  <c i="5" r="E97"/>
  <c r="BE166"/>
  <c r="BE216"/>
  <c r="BE500"/>
  <c r="BE556"/>
  <c r="BE618"/>
  <c r="BE626"/>
  <c r="BE676"/>
  <c r="BE705"/>
  <c r="BE722"/>
  <c r="BE807"/>
  <c r="BE825"/>
  <c r="BE864"/>
  <c r="BE877"/>
  <c r="BK670"/>
  <c r="J670"/>
  <c r="J73"/>
  <c i="6" r="BE116"/>
  <c r="BE142"/>
  <c r="BE333"/>
  <c r="BE369"/>
  <c r="BE520"/>
  <c r="BE632"/>
  <c r="BE642"/>
  <c r="BE694"/>
  <c r="BE731"/>
  <c r="BE764"/>
  <c r="BE774"/>
  <c r="BE798"/>
  <c r="BE807"/>
  <c r="BE847"/>
  <c r="BE849"/>
  <c r="BE868"/>
  <c r="BE879"/>
  <c r="BE974"/>
  <c r="BE998"/>
  <c r="BE1027"/>
  <c r="BE1074"/>
  <c r="BE1131"/>
  <c r="BE1143"/>
  <c r="BE1147"/>
  <c r="BE1151"/>
  <c r="BE1219"/>
  <c r="BE1250"/>
  <c r="BE1274"/>
  <c r="BE1286"/>
  <c i="7" r="BE86"/>
  <c r="BE88"/>
  <c i="2" r="BE135"/>
  <c r="BE154"/>
  <c r="BE260"/>
  <c r="BE331"/>
  <c r="BE442"/>
  <c r="BE534"/>
  <c r="BE694"/>
  <c r="BE758"/>
  <c r="BE798"/>
  <c r="BE825"/>
  <c r="BE861"/>
  <c r="BE877"/>
  <c r="BE886"/>
  <c r="BE927"/>
  <c r="BE970"/>
  <c r="BE990"/>
  <c r="BE1039"/>
  <c r="BE1050"/>
  <c r="BE1092"/>
  <c r="BE1106"/>
  <c r="BE1135"/>
  <c r="BE1156"/>
  <c r="BE1187"/>
  <c r="BE1250"/>
  <c r="BE1274"/>
  <c i="3" r="BE265"/>
  <c r="BE338"/>
  <c r="BE358"/>
  <c r="BE551"/>
  <c r="BE585"/>
  <c r="BE597"/>
  <c r="BE657"/>
  <c r="BE664"/>
  <c r="BE671"/>
  <c r="BE722"/>
  <c r="BE734"/>
  <c r="BE746"/>
  <c r="BE766"/>
  <c r="BE790"/>
  <c r="BE807"/>
  <c r="BE816"/>
  <c r="BE849"/>
  <c r="BE861"/>
  <c r="BE873"/>
  <c i="4" r="BE129"/>
  <c r="BE341"/>
  <c r="BE427"/>
  <c r="BE439"/>
  <c r="BE502"/>
  <c r="BE607"/>
  <c r="BE667"/>
  <c r="BE689"/>
  <c r="BE766"/>
  <c r="BE778"/>
  <c r="BE871"/>
  <c r="BE917"/>
  <c i="5" r="BE110"/>
  <c r="BE238"/>
  <c r="BE487"/>
  <c r="BE554"/>
  <c r="BE754"/>
  <c r="BE794"/>
  <c r="BE818"/>
  <c r="BE842"/>
  <c r="BE884"/>
  <c r="BE940"/>
  <c r="BE974"/>
  <c r="BE990"/>
  <c r="BE1024"/>
  <c r="BE1037"/>
  <c r="BE1042"/>
  <c r="BE1050"/>
  <c r="BE1054"/>
  <c r="BE1101"/>
  <c r="BE1143"/>
  <c r="BE1156"/>
  <c r="BE1219"/>
  <c r="BE1262"/>
  <c r="BE1274"/>
  <c i="6" r="BE122"/>
  <c r="BE176"/>
  <c r="BE314"/>
  <c r="BE439"/>
  <c r="BE482"/>
  <c r="BE508"/>
  <c r="BE579"/>
  <c r="BE616"/>
  <c r="BE621"/>
  <c r="BE712"/>
  <c r="BE726"/>
  <c r="BE760"/>
  <c r="BE766"/>
  <c r="BE778"/>
  <c r="BE782"/>
  <c r="BE790"/>
  <c r="BE825"/>
  <c r="BE873"/>
  <c r="BE877"/>
  <c r="BE881"/>
  <c r="BE940"/>
  <c r="BE970"/>
  <c r="BE990"/>
  <c r="BE1037"/>
  <c r="BK1053"/>
  <c r="J1053"/>
  <c r="J84"/>
  <c i="1" r="AW60"/>
  <c r="BD60"/>
  <c i="2" r="E48"/>
  <c r="BE375"/>
  <c r="BE390"/>
  <c r="BE579"/>
  <c r="BE626"/>
  <c r="BE652"/>
  <c r="BE699"/>
  <c r="BE738"/>
  <c r="BE772"/>
  <c r="BE786"/>
  <c r="BE794"/>
  <c i="3" r="BE216"/>
  <c r="BE278"/>
  <c r="BE405"/>
  <c r="BE439"/>
  <c r="BE549"/>
  <c r="BE607"/>
  <c r="BE612"/>
  <c r="BE634"/>
  <c r="BE728"/>
  <c r="BE752"/>
  <c r="BE772"/>
  <c r="BE784"/>
  <c r="BE796"/>
  <c r="BE898"/>
  <c i="4" r="BE278"/>
  <c r="BE336"/>
  <c r="BE450"/>
  <c r="BE587"/>
  <c r="BE621"/>
  <c r="BE645"/>
  <c r="BE664"/>
  <c r="BE676"/>
  <c r="BE694"/>
  <c r="BE728"/>
  <c r="BE801"/>
  <c r="BE816"/>
  <c r="BE827"/>
  <c r="BE861"/>
  <c r="BE900"/>
  <c r="BE927"/>
  <c r="BE974"/>
  <c r="BE1024"/>
  <c r="BE1039"/>
  <c r="BE1050"/>
  <c r="BE1054"/>
  <c r="BE1143"/>
  <c r="BE1151"/>
  <c r="BE1286"/>
  <c i="5" r="BE260"/>
  <c r="BE278"/>
  <c r="BE333"/>
  <c r="BE341"/>
  <c r="BE375"/>
  <c r="BE384"/>
  <c r="BE458"/>
  <c r="BE502"/>
  <c r="BE551"/>
  <c r="BE629"/>
  <c r="BE648"/>
  <c r="BE661"/>
  <c r="BE689"/>
  <c r="BE708"/>
  <c r="BE718"/>
  <c r="BE742"/>
  <c r="BE762"/>
  <c r="BE770"/>
  <c r="BE782"/>
  <c r="BE786"/>
  <c r="BE792"/>
  <c r="BE837"/>
  <c r="BE879"/>
  <c i="6" r="BE216"/>
  <c r="BE326"/>
  <c r="BE353"/>
  <c r="BE479"/>
  <c r="BE494"/>
  <c r="BE554"/>
  <c i="1" r="BB60"/>
  <c i="2" r="BE467"/>
  <c r="BE487"/>
  <c r="BE554"/>
  <c r="BE612"/>
  <c r="BE712"/>
  <c r="BE734"/>
  <c r="BE744"/>
  <c r="BE788"/>
  <c r="BE807"/>
  <c r="BE818"/>
  <c r="BE827"/>
  <c r="BE842"/>
  <c r="BE881"/>
  <c r="BE898"/>
  <c r="BE907"/>
  <c i="3" r="BE427"/>
  <c r="BE442"/>
  <c r="BE463"/>
  <c r="BE529"/>
  <c r="BE676"/>
  <c r="BE705"/>
  <c r="BE742"/>
  <c r="BE750"/>
  <c r="BE756"/>
  <c r="BE758"/>
  <c r="BE760"/>
  <c r="BE762"/>
  <c r="BE774"/>
  <c r="BE786"/>
  <c r="BE809"/>
  <c r="BE823"/>
  <c r="BE835"/>
  <c r="BE847"/>
  <c r="BE877"/>
  <c r="BE903"/>
  <c r="BE940"/>
  <c r="BE1042"/>
  <c r="BE1074"/>
  <c r="BE1092"/>
  <c r="BE1262"/>
  <c i="4" r="BE405"/>
  <c r="BE442"/>
  <c r="BE467"/>
  <c r="BE513"/>
  <c r="BE579"/>
  <c r="BE618"/>
  <c r="BE623"/>
  <c r="BE654"/>
  <c r="BE715"/>
  <c r="BE731"/>
  <c r="BE746"/>
  <c r="BE752"/>
  <c r="BE825"/>
  <c r="BE879"/>
  <c r="BE893"/>
  <c i="5" r="BE116"/>
  <c r="BE154"/>
  <c r="BE326"/>
  <c r="BE632"/>
  <c r="BE652"/>
  <c r="BE699"/>
  <c r="BE750"/>
  <c r="BE790"/>
  <c r="BE796"/>
  <c r="BE853"/>
  <c r="BE866"/>
  <c r="BE898"/>
  <c r="BE907"/>
  <c r="BE930"/>
  <c r="BE950"/>
  <c r="BE970"/>
  <c r="BE982"/>
  <c r="BE1006"/>
  <c r="BE1027"/>
  <c r="BE1092"/>
  <c r="BE1250"/>
  <c i="6" r="BE436"/>
  <c r="BE458"/>
  <c r="BE487"/>
  <c r="BE500"/>
  <c r="BE529"/>
  <c r="BE551"/>
  <c r="BE569"/>
  <c r="BE636"/>
  <c r="BE638"/>
  <c r="BE667"/>
  <c r="BE689"/>
  <c r="BE740"/>
  <c r="BE794"/>
  <c r="BE823"/>
  <c r="BE927"/>
  <c r="BE1034"/>
  <c r="BE1106"/>
  <c i="1" r="BC60"/>
  <c i="4" r="F35"/>
  <c i="1" r="BB57"/>
  <c i="2" r="F36"/>
  <c i="1" r="BC55"/>
  <c i="2" r="F34"/>
  <c i="1" r="BA55"/>
  <c i="6" r="F37"/>
  <c i="1" r="BD59"/>
  <c i="5" r="F37"/>
  <c i="1" r="BD58"/>
  <c i="3" r="F36"/>
  <c i="1" r="BC56"/>
  <c i="6" r="F36"/>
  <c i="1" r="BC59"/>
  <c i="4" r="J34"/>
  <c i="1" r="AW57"/>
  <c i="5" r="F34"/>
  <c i="1" r="BA58"/>
  <c i="4" r="F37"/>
  <c i="1" r="BD57"/>
  <c i="6" r="F34"/>
  <c i="1" r="BA59"/>
  <c i="6" r="F35"/>
  <c i="1" r="BB59"/>
  <c i="6" r="J34"/>
  <c i="1" r="AW59"/>
  <c i="3" r="J34"/>
  <c i="1" r="AW56"/>
  <c i="4" r="F34"/>
  <c i="1" r="BA57"/>
  <c i="2" r="F37"/>
  <c i="1" r="BD55"/>
  <c i="5" r="J34"/>
  <c i="1" r="AW58"/>
  <c i="2" r="F35"/>
  <c i="1" r="BB55"/>
  <c i="3" r="F37"/>
  <c i="1" r="BD56"/>
  <c i="5" r="F36"/>
  <c i="1" r="BC58"/>
  <c i="3" r="F35"/>
  <c i="1" r="BB56"/>
  <c i="5" r="F35"/>
  <c i="1" r="BB58"/>
  <c i="3" r="F34"/>
  <c i="1" r="BA56"/>
  <c i="2" r="J34"/>
  <c i="1" r="AW55"/>
  <c i="4" r="F36"/>
  <c i="1" r="BC57"/>
  <c i="5" l="1" r="R108"/>
  <c i="3" r="P456"/>
  <c i="6" r="P456"/>
  <c i="3" r="R108"/>
  <c i="4" r="R108"/>
  <c i="2" r="R108"/>
  <c i="5" r="R456"/>
  <c i="4" r="P456"/>
  <c i="5" r="P108"/>
  <c r="P456"/>
  <c i="3" r="P108"/>
  <c r="P107"/>
  <c i="1" r="AU56"/>
  <c i="4" r="P108"/>
  <c i="2" r="BK108"/>
  <c r="J108"/>
  <c r="J60"/>
  <c i="5" r="T108"/>
  <c r="BK108"/>
  <c r="J108"/>
  <c r="J60"/>
  <c i="3" r="T108"/>
  <c r="T107"/>
  <c i="4" r="T456"/>
  <c i="2" r="T456"/>
  <c r="R456"/>
  <c r="P456"/>
  <c r="P107"/>
  <c i="1" r="AU55"/>
  <c i="4" r="T108"/>
  <c r="T107"/>
  <c i="3" r="R456"/>
  <c i="6" r="R456"/>
  <c r="T456"/>
  <c r="T108"/>
  <c i="4" r="R456"/>
  <c r="BK456"/>
  <c r="J456"/>
  <c r="J67"/>
  <c i="3" r="BK456"/>
  <c r="J456"/>
  <c r="J67"/>
  <c i="5" r="T456"/>
  <c i="6" r="P108"/>
  <c r="P107"/>
  <c i="1" r="AU59"/>
  <c i="2" r="BK456"/>
  <c r="J456"/>
  <c r="J67"/>
  <c r="T108"/>
  <c r="T107"/>
  <c i="6" r="R108"/>
  <c r="R107"/>
  <c i="2" r="J457"/>
  <c r="J68"/>
  <c i="3" r="J457"/>
  <c r="J68"/>
  <c i="4" r="J457"/>
  <c r="J68"/>
  <c i="3" r="BK108"/>
  <c r="BK107"/>
  <c r="J107"/>
  <c r="J59"/>
  <c i="6" r="BK108"/>
  <c r="J108"/>
  <c r="J60"/>
  <c i="2" r="J109"/>
  <c r="J61"/>
  <c i="4" r="BK108"/>
  <c r="J108"/>
  <c r="J60"/>
  <c i="5" r="J109"/>
  <c r="J61"/>
  <c i="6" r="BK456"/>
  <c r="J456"/>
  <c r="J67"/>
  <c i="5" r="BK456"/>
  <c r="J456"/>
  <c r="J67"/>
  <c i="7" r="BK82"/>
  <c r="J82"/>
  <c r="J60"/>
  <c i="4" r="J33"/>
  <c i="1" r="AV57"/>
  <c r="AT57"/>
  <c i="5" r="F33"/>
  <c i="1" r="AZ58"/>
  <c r="BA54"/>
  <c r="W30"/>
  <c i="3" r="J33"/>
  <c i="1" r="AV56"/>
  <c r="AT56"/>
  <c i="7" r="F33"/>
  <c i="1" r="AZ60"/>
  <c r="BD54"/>
  <c r="W33"/>
  <c i="5" r="J33"/>
  <c i="1" r="AV58"/>
  <c r="AT58"/>
  <c i="3" r="F33"/>
  <c i="1" r="AZ56"/>
  <c r="BB54"/>
  <c r="W31"/>
  <c r="BC54"/>
  <c r="W32"/>
  <c i="2" r="J33"/>
  <c i="1" r="AV55"/>
  <c r="AT55"/>
  <c i="2" r="F33"/>
  <c i="1" r="AZ55"/>
  <c i="6" r="F33"/>
  <c i="1" r="AZ59"/>
  <c i="6" r="J33"/>
  <c i="1" r="AV59"/>
  <c r="AT59"/>
  <c i="7" r="J33"/>
  <c i="1" r="AV60"/>
  <c r="AT60"/>
  <c i="4" r="F33"/>
  <c i="1" r="AZ57"/>
  <c i="4" l="1" r="P107"/>
  <c i="1" r="AU57"/>
  <c i="6" r="T107"/>
  <c i="5" r="T107"/>
  <c i="2" r="R107"/>
  <c i="4" r="R107"/>
  <c i="5" r="P107"/>
  <c i="1" r="AU58"/>
  <c i="3" r="R107"/>
  <c i="5" r="R107"/>
  <c i="3" r="J108"/>
  <c r="J60"/>
  <c i="4" r="BK107"/>
  <c r="J107"/>
  <c r="J59"/>
  <c i="6" r="BK107"/>
  <c r="J107"/>
  <c r="J59"/>
  <c i="2" r="BK107"/>
  <c r="J107"/>
  <c i="7" r="BK81"/>
  <c r="J81"/>
  <c r="J59"/>
  <c i="5" r="BK107"/>
  <c r="J107"/>
  <c r="J59"/>
  <c i="1" r="AZ54"/>
  <c r="AV54"/>
  <c r="AK29"/>
  <c i="2" r="J30"/>
  <c i="1" r="AG55"/>
  <c r="AN55"/>
  <c r="AW54"/>
  <c r="AK30"/>
  <c r="AX54"/>
  <c i="3" r="J30"/>
  <c i="1" r="AG56"/>
  <c r="AN56"/>
  <c r="AY54"/>
  <c i="2" l="1" r="J39"/>
  <c r="J59"/>
  <c i="3" r="J39"/>
  <c i="1" r="W29"/>
  <c i="5" r="J30"/>
  <c i="1" r="AG58"/>
  <c r="AN58"/>
  <c i="4" r="J30"/>
  <c i="1" r="AG57"/>
  <c r="AN57"/>
  <c r="AU54"/>
  <c i="6" r="J30"/>
  <c i="1" r="AG59"/>
  <c r="AN59"/>
  <c i="7" r="J30"/>
  <c i="1" r="AG60"/>
  <c r="AN60"/>
  <c r="AT54"/>
  <c i="5" l="1" r="J39"/>
  <c i="7" r="J39"/>
  <c i="6" r="J39"/>
  <c i="4" r="J39"/>
  <c i="1" r="AG54"/>
  <c r="AK26"/>
  <c r="AK35"/>
  <c l="1" r="AN54"/>
</calcChain>
</file>

<file path=xl/sharedStrings.xml><?xml version="1.0" encoding="utf-8"?>
<sst xmlns="http://schemas.openxmlformats.org/spreadsheetml/2006/main">
  <si>
    <t>Export Komplet</t>
  </si>
  <si>
    <t>VZ</t>
  </si>
  <si>
    <t>2.0</t>
  </si>
  <si>
    <t>ZAMOK</t>
  </si>
  <si>
    <t>False</t>
  </si>
  <si>
    <t>{a220d002-cc40-431c-8742-810830296f9b}</t>
  </si>
  <si>
    <t>0,01</t>
  </si>
  <si>
    <t>21</t>
  </si>
  <si>
    <t>15</t>
  </si>
  <si>
    <t>REKAPITULACE ZAKÁZKY</t>
  </si>
  <si>
    <t xml:space="preserve">v ---  níže se nacházejí doplnkové a pomocné údaje k sestavám  --- v</t>
  </si>
  <si>
    <t>Návod na vyplnění</t>
  </si>
  <si>
    <t>0,001</t>
  </si>
  <si>
    <t>Kód:</t>
  </si>
  <si>
    <t>654</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</si>
  <si>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</si>
  <si>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</si>
  <si>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Rekonstrukce ubytovny Rokycanské nemocnice</t>
  </si>
  <si>
    <t>KSO:</t>
  </si>
  <si>
    <t>801 19 12</t>
  </si>
  <si>
    <t>CC-CZ:</t>
  </si>
  <si>
    <t>12641</t>
  </si>
  <si>
    <t>Místo:</t>
  </si>
  <si>
    <t>Rokycany</t>
  </si>
  <si>
    <t>Datum:</t>
  </si>
  <si>
    <t>13. 5. 2020</t>
  </si>
  <si>
    <t>Zadavatel:</t>
  </si>
  <si>
    <t>IČ:</t>
  </si>
  <si>
    <t>26360900</t>
  </si>
  <si>
    <t>Rokycanská nemocnice, a.s</t>
  </si>
  <si>
    <t>DIČ:</t>
  </si>
  <si>
    <t>CZ26360900</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</si>
  <si>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</si>
  <si>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</si>
  <si>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</si>
  <si>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</si>
  <si>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</si>
  <si>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</si>
  <si>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</si>
  <si>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</si>
  <si>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</si>
  <si>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</si>
  <si>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</si>
  <si>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</si>
  <si>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</si>
  <si>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</si>
  <si>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</si>
  <si>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</si>
  <si>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</si>
  <si>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</si>
  <si>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</si>
  <si>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</si>
  <si>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</si>
  <si>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</si>
  <si>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</si>
  <si>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</si>
  <si>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</si>
  <si>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</si>
  <si>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</si>
  <si>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</si>
  <si>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</si>
  <si>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</si>
  <si>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</si>
  <si>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</si>
  <si>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</si>
  <si>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</si>
  <si>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</si>
  <si>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</si>
  <si>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</si>
  <si>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</si>
  <si>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</si>
  <si>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</si>
  <si>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</si>
  <si>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</si>
  <si>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</si>
  <si>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</si>
  <si>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</si>
  <si>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</si>
  <si>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</si>
  <si>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</si>
  <si>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</si>
  <si>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</si>
  <si>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</si>
  <si>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Bytová jednotka č. 1</t>
  </si>
  <si>
    <t>STA</t>
  </si>
  <si>
    <t>1</t>
  </si>
  <si>
    <t>{46f37bc1-b33c-4d85-a1a4-bd995fca41fc}</t>
  </si>
  <si>
    <t>2</t>
  </si>
  <si>
    <t>002</t>
  </si>
  <si>
    <t>Bytová jednotka č. 9</t>
  </si>
  <si>
    <t>{1b38749e-64fb-4d02-8111-e2e250b68f0a}</t>
  </si>
  <si>
    <t>003</t>
  </si>
  <si>
    <t>Bytová jednotka č. 10</t>
  </si>
  <si>
    <t>{ec9c83ae-b5e6-4d25-a013-e2bf50236ac7}</t>
  </si>
  <si>
    <t>004</t>
  </si>
  <si>
    <t>Bytová jednotka č. 13</t>
  </si>
  <si>
    <t>{a8c03556-43ff-435f-a3f8-0009f4f94898}</t>
  </si>
  <si>
    <t>005</t>
  </si>
  <si>
    <t>Bytová jednotka č. 14</t>
  </si>
  <si>
    <t>{55005528-03fb-4c80-a454-82410d7107cb}</t>
  </si>
  <si>
    <t>006</t>
  </si>
  <si>
    <t>VRN</t>
  </si>
  <si>
    <t>{f6a93de7-1496-4e95-bf49-288e3ad35cbe}</t>
  </si>
  <si>
    <t>KRYCÍ LIST SOUPISU PRACÍ</t>
  </si>
  <si>
    <t>Objekt:</t>
  </si>
  <si>
    <t>001 - Bytová jednotka č. 1</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</si>
  <si>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</si>
  <si>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</si>
  <si>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</si>
  <si>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</si>
  <si>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</si>
  <si>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</si>
  <si>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</si>
  <si>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</si>
  <si>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</si>
  <si>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</si>
  <si>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</si>
  <si>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</si>
  <si>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</si>
  <si>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</si>
  <si>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</si>
  <si>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</si>
  <si>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</si>
  <si>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727 - Zdravotechnika - požární ochrana</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</si>
  <si>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</si>
  <si>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</si>
  <si>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</si>
  <si>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</si>
  <si>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</si>
  <si>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</si>
  <si>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766 - Konstrukce truhlářské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</si>
  <si>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</si>
  <si>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</si>
  <si>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</si>
  <si>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</si>
  <si>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</si>
  <si>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</si>
  <si>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</si>
  <si>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</si>
  <si>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</si>
  <si>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</si>
  <si>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</si>
  <si>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</si>
  <si>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</si>
  <si>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</si>
  <si>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</si>
  <si>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</si>
  <si>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</si>
  <si>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</si>
  <si>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</si>
  <si>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</si>
  <si>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</si>
  <si>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</si>
  <si>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</si>
  <si>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</si>
  <si>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</si>
  <si>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</si>
  <si>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342244111</t>
  </si>
  <si>
    <t>Příčka z cihel děrovaných do P10 na maltu M5 tloušťky 115 mm</t>
  </si>
  <si>
    <t>m2</t>
  </si>
  <si>
    <t>CS ÚRS 2020 01</t>
  </si>
  <si>
    <t>4</t>
  </si>
  <si>
    <t>324245102</t>
  </si>
  <si>
    <t>PP</t>
  </si>
  <si>
    <t>Příčky jednoduché z cihel děrovaných klasických spojených na pero a drážku na maltu M5, pevnost cihel do P15, tl. příčky 115 mm</t>
  </si>
  <si>
    <t>PSC</t>
  </si>
  <si>
    <t xml:space="preserve">Poznámka k souboru cen:_x000d_
1. Množství jednotek se určuje v m2 plochy konstrukce._x000d_
</t>
  </si>
  <si>
    <t>VV</t>
  </si>
  <si>
    <t>zazdívky instačního jádra po výměně stoupaček</t>
  </si>
  <si>
    <t>1,55*2,65</t>
  </si>
  <si>
    <t>Součet</t>
  </si>
  <si>
    <t>342291111</t>
  </si>
  <si>
    <t>Ukotvení příček montážní polyuretanovou pěnou tl příčky do 100 mm</t>
  </si>
  <si>
    <t>m</t>
  </si>
  <si>
    <t>1542132907</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</si>
  <si>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</si>
  <si>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</si>
  <si>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1,55</t>
  </si>
  <si>
    <t>342291121</t>
  </si>
  <si>
    <t>Ukotvení příček k cihelným konstrukcím plochými kotvami</t>
  </si>
  <si>
    <t>-1070459542</t>
  </si>
  <si>
    <t>Ukotvení příček plochými kotvami, do konstrukce cihelné</t>
  </si>
  <si>
    <t>2,65*3*0,5*2</t>
  </si>
  <si>
    <t>Vodorovné konstrukce</t>
  </si>
  <si>
    <t>411324343</t>
  </si>
  <si>
    <t>Stropy deskové ze ŽB pohledového tř. C 16/20</t>
  </si>
  <si>
    <t>m3</t>
  </si>
  <si>
    <t>416660448</t>
  </si>
  <si>
    <t>Stropy z betonu železového (bez výztuže) pohledového stropů deskových, plochých střech, desek balkonových, desek hřibových stropů včetně hlavic hřibových sloupů tř. C 16/20</t>
  </si>
  <si>
    <t xml:space="preserve">Poznámka k souboru cen:_x000d_
1. V cenách pohledového betonu 411 35-4 a 411 35-5 jsou započteny i náklady na pečlivé hutnění zejména při líci konstrukce pro docílení neporušeného maltového povrchu bez vzhledových kazů._x000d_
</t>
  </si>
  <si>
    <t>Zabetonování stávajícího prostupu v instalační šachtě</t>
  </si>
  <si>
    <t>0,8*0,4*0,25</t>
  </si>
  <si>
    <t>5</t>
  </si>
  <si>
    <t>411354121</t>
  </si>
  <si>
    <t>Ztracené bednění stropních podhledů rovných ze štěpkocementových desek tl 25 mm</t>
  </si>
  <si>
    <t>-1513901980</t>
  </si>
  <si>
    <t>Ztracené bednění stropních podhledů ze štěpkocementových desek bez podpěrné konstrukce rovných podhledů pro monolitické deskové stropy, z desek tloušťky 25 mm</t>
  </si>
  <si>
    <t xml:space="preserve">Poznámka k souboru cen:_x000d_
1. U cen -4125 až -4133 se určuje množství jednotek v m2 rozvinuté bednicí plochy truhlíků včetně podhledu._x000d_
</t>
  </si>
  <si>
    <t xml:space="preserve">Zabednění stropu v instalační šachtě </t>
  </si>
  <si>
    <t>0,8*0,5</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</si>
  <si>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</si>
  <si>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</si>
  <si>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</si>
  <si>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</si>
  <si>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</si>
  <si>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</si>
  <si>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</si>
  <si>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1,55*1,65</t>
  </si>
  <si>
    <t>1,0*0,4</t>
  </si>
  <si>
    <t>koupelna</t>
  </si>
  <si>
    <t>1,30*1,55+0,25*1,0</t>
  </si>
  <si>
    <t>pokoj</t>
  </si>
  <si>
    <t>3,76*4,1</t>
  </si>
  <si>
    <t>kuchyně</t>
  </si>
  <si>
    <t>3,45*2,45</t>
  </si>
  <si>
    <t>7</t>
  </si>
  <si>
    <t>611311131</t>
  </si>
  <si>
    <t>Potažení vnitřních rovných stropů vápenným štukem tloušťky do 3 mm</t>
  </si>
  <si>
    <t>162996191</t>
  </si>
  <si>
    <t>Potažení vnitřních ploch štukem tloušťky do 3 mm vodorovných konstrukcí stropů rovných</t>
  </si>
  <si>
    <t>8</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</si>
  <si>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</si>
  <si>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</si>
  <si>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</si>
  <si>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</si>
  <si>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</si>
  <si>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</si>
  <si>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</si>
  <si>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</si>
  <si>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</si>
  <si>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</si>
  <si>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</si>
  <si>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9</t>
  </si>
  <si>
    <t>612131111</t>
  </si>
  <si>
    <t>Polymercementový spojovací můstek vnitřních stěn nanášený ručně</t>
  </si>
  <si>
    <t>-1754169190</t>
  </si>
  <si>
    <t>Podkladní a spojovací vrstva vnitřních omítaných ploch polymercementový spojovací můstek nanášený ručně stěn</t>
  </si>
  <si>
    <t>(1,95+1,65+1,55+0,65+0,4+1,0)*2,65</t>
  </si>
  <si>
    <t>-0,8*1,97*3</t>
  </si>
  <si>
    <t>-0,6*1,97</t>
  </si>
  <si>
    <t>(1,3+0,65+0,25+1,0+1,55+1,55)*2,65</t>
  </si>
  <si>
    <t>(3,76+4,1)*2*2,675</t>
  </si>
  <si>
    <t>-0,8*1,97</t>
  </si>
  <si>
    <t>-1,35*1,55</t>
  </si>
  <si>
    <t>(1,35+1,5*2)*0,4</t>
  </si>
  <si>
    <t>(2,45+3,45)*2*2,65</t>
  </si>
  <si>
    <t>-1,35*1,5</t>
  </si>
  <si>
    <t>10</t>
  </si>
  <si>
    <t>612311131</t>
  </si>
  <si>
    <t>Potažení vnitřních stěn vápenným štukem tloušťky do 3 mm</t>
  </si>
  <si>
    <t>-230930415</t>
  </si>
  <si>
    <t>Potažení vnitřních ploch štukem tloušťky do 3 mm svislých konstrukcí stěn</t>
  </si>
  <si>
    <t>11</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</si>
  <si>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</si>
  <si>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</si>
  <si>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</si>
  <si>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</si>
  <si>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</si>
  <si>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98,214*0,35 'Přepočtené koeficientem množství</t>
  </si>
  <si>
    <t>12</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</si>
  <si>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</si>
  <si>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</si>
  <si>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</si>
  <si>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</si>
  <si>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13</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</si>
  <si>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</si>
  <si>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</si>
  <si>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</si>
  <si>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</si>
  <si>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</si>
  <si>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(1,35+1,5*2)*0,4*2</t>
  </si>
  <si>
    <t>14</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</si>
  <si>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</si>
  <si>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</si>
  <si>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</si>
  <si>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</si>
  <si>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</si>
  <si>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</si>
  <si>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1,35*1,5*2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</si>
  <si>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</si>
  <si>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</si>
  <si>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</si>
  <si>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</si>
  <si>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</si>
  <si>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</si>
  <si>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(0,6+1,97*2)*2*1</t>
  </si>
  <si>
    <t>(1,35+1,5*2)*2</t>
  </si>
  <si>
    <t>16</t>
  </si>
  <si>
    <t>631311115</t>
  </si>
  <si>
    <t>Mazanina tl do 80 mm z betonu prostého bez zvýšených nároků na prostředí tř. C 20/25</t>
  </si>
  <si>
    <t>242071810</t>
  </si>
  <si>
    <t>Mazanina z betonu prostého bez zvýšených nároků na prostředí tl. přes 50 do 80 mm tř. C 20/25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</si>
  <si>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</si>
  <si>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2,96*0,06</t>
  </si>
  <si>
    <t>2,26*0,06</t>
  </si>
  <si>
    <t>15,75*0,06</t>
  </si>
  <si>
    <t>kuchyň</t>
  </si>
  <si>
    <t>8,58*0,06</t>
  </si>
  <si>
    <t>17</t>
  </si>
  <si>
    <t>631319011</t>
  </si>
  <si>
    <t>Příplatek k mazanině tl do 80 mm za přehlazení povrchu</t>
  </si>
  <si>
    <t>443935951</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</si>
  <si>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</si>
  <si>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</si>
  <si>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18</t>
  </si>
  <si>
    <t>631319171</t>
  </si>
  <si>
    <t>Příplatek k mazanině tl do 80 mm za stržení povrchu spodní vrstvy před vložením výztuže</t>
  </si>
  <si>
    <t>1305749794</t>
  </si>
  <si>
    <t>Příplatek k cenám mazanin za stržení povrchu spodní vrstvy mazaniny latí před vložením výztuže nebo pletiva pro tl. obou vrstev mazaniny přes 50 do 80 mm</t>
  </si>
  <si>
    <t>19</t>
  </si>
  <si>
    <t>631319195</t>
  </si>
  <si>
    <t>Příplatek k mazanině tl do 80 mm za plochu do 5 m2</t>
  </si>
  <si>
    <t>1921463397</t>
  </si>
  <si>
    <t>Příplatek k cenám mazanin za malou plochu do 5 m2 jednotlivě mazanina tl. přes 50 do 80 mm</t>
  </si>
  <si>
    <t>20</t>
  </si>
  <si>
    <t>642944121</t>
  </si>
  <si>
    <t>Osazování ocelových zárubní dodatečné pl do 2,5 m2</t>
  </si>
  <si>
    <t>kus</t>
  </si>
  <si>
    <t>-1032683677</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</si>
  <si>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</si>
  <si>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</si>
  <si>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vstupní dveře</t>
  </si>
  <si>
    <t>M</t>
  </si>
  <si>
    <t>61182259</t>
  </si>
  <si>
    <t>zárubeň protipožární pro dveře 1křídlé 600,700,800,900x1970mm tl 60-170mm dub,buk</t>
  </si>
  <si>
    <t>1159572462</t>
  </si>
  <si>
    <t>22</t>
  </si>
  <si>
    <t>-753981800</t>
  </si>
  <si>
    <t>23</t>
  </si>
  <si>
    <t>55331359</t>
  </si>
  <si>
    <t>zárubeň ocelová pro běžné zdění a pórobeton 115 levá/pravá 600</t>
  </si>
  <si>
    <t>1372611123</t>
  </si>
  <si>
    <t>24</t>
  </si>
  <si>
    <t>55331363</t>
  </si>
  <si>
    <t>zárubeň ocelová pro běžné zdění a pórobeton 115 levá/pravá 800</t>
  </si>
  <si>
    <t>2013617151</t>
  </si>
  <si>
    <t>Ostatní konstrukce a práce, bourání</t>
  </si>
  <si>
    <t>25</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</si>
  <si>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</si>
  <si>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</si>
  <si>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</si>
  <si>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</si>
  <si>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</si>
  <si>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2,96</t>
  </si>
  <si>
    <t>2,26</t>
  </si>
  <si>
    <t>15,75</t>
  </si>
  <si>
    <t>8,58</t>
  </si>
  <si>
    <t>26</t>
  </si>
  <si>
    <t>962031132</t>
  </si>
  <si>
    <t>Bourání příček z cihel pálených na MVC tl do 100 mm</t>
  </si>
  <si>
    <t>1456574313</t>
  </si>
  <si>
    <t>Bourání příček z cihel, tvárnic nebo příčkovek z cihel pálených, plných nebo dutých na maltu vápennou nebo vápenocementovou, tl. do 100 mm</t>
  </si>
  <si>
    <t>27</t>
  </si>
  <si>
    <t>965042141</t>
  </si>
  <si>
    <t>Bourání podkladů pod dlažby nebo mazanin betonových nebo z litého asfaltu tl do 100 mm pl přes 4 m2</t>
  </si>
  <si>
    <t>1232765504</t>
  </si>
  <si>
    <t>Bourání mazanin betonových nebo z litého asfaltu tl. do 100 mm, plochy přes 4 m2</t>
  </si>
  <si>
    <t>28</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</si>
  <si>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</si>
  <si>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</si>
  <si>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</si>
  <si>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</si>
  <si>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</si>
  <si>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29</t>
  </si>
  <si>
    <t>967041112</t>
  </si>
  <si>
    <t>Přisekání rovných ostění v betonu</t>
  </si>
  <si>
    <t>-1887537492</t>
  </si>
  <si>
    <t>Přisekání (špicování) rovných ostění v betonu po hrubém vybourání otvorů bez odstupu</t>
  </si>
  <si>
    <t>2,675*0,15*2</t>
  </si>
  <si>
    <t>30</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</si>
  <si>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</si>
  <si>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</si>
  <si>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</si>
  <si>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</si>
  <si>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</si>
  <si>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31</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</si>
  <si>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</si>
  <si>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</si>
  <si>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</si>
  <si>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</si>
  <si>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</si>
  <si>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</si>
  <si>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</si>
  <si>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32</t>
  </si>
  <si>
    <t>974031132</t>
  </si>
  <si>
    <t>Vysekání rýh ve zdivu cihelném hl do 50 mm š do 70 mm</t>
  </si>
  <si>
    <t>-1040248126</t>
  </si>
  <si>
    <t>Vysekání rýh ve zdivu cihelném na maltu vápennou nebo vápenocementovou do hl. 50 mm a šířky do 70 mm</t>
  </si>
  <si>
    <t>5,6</t>
  </si>
  <si>
    <t>(1,3+1,5)</t>
  </si>
  <si>
    <t>(2,72+5,25+135,+2,75)</t>
  </si>
  <si>
    <t>33</t>
  </si>
  <si>
    <t>977211111</t>
  </si>
  <si>
    <t>Řezání stěnovou pilou ŽB kcí s výztuží průměru do 16 mm hl do 200 mm</t>
  </si>
  <si>
    <t>-1171994040</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</si>
  <si>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</si>
  <si>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</si>
  <si>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vyříznutí stávajících zárubní</t>
  </si>
  <si>
    <t>((0,8+0,05*2)+(1,97+0,05)+(1,97+0,05))*3</t>
  </si>
  <si>
    <t>34</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</si>
  <si>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</si>
  <si>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</si>
  <si>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</si>
  <si>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</si>
  <si>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</si>
  <si>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(0,4+0,55+1,55+1,55+1,55+0,4+1,0)*2,65</t>
  </si>
  <si>
    <t>(1,45+1,55)*2*2,65</t>
  </si>
  <si>
    <t>(3,65+4,1)*2*2,675</t>
  </si>
  <si>
    <t>(2,45+3,42)*2*2,65</t>
  </si>
  <si>
    <t>96,142*0,35 'Přepočtené koeficientem množství</t>
  </si>
  <si>
    <t>35</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</si>
  <si>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</si>
  <si>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</si>
  <si>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</si>
  <si>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</si>
  <si>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</si>
  <si>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(1,5+1,45)*2*2,0</t>
  </si>
  <si>
    <t>997</t>
  </si>
  <si>
    <t>Přesun sutě</t>
  </si>
  <si>
    <t>36</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</si>
  <si>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</si>
  <si>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</si>
  <si>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</si>
  <si>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</si>
  <si>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</si>
  <si>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</si>
  <si>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37</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</si>
  <si>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</si>
  <si>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</si>
  <si>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</si>
  <si>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</si>
  <si>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38</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</si>
  <si>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</si>
  <si>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</si>
  <si>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</si>
  <si>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</si>
  <si>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</si>
  <si>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39</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</si>
  <si>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</si>
  <si>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</si>
  <si>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</si>
  <si>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</si>
  <si>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9,512*25 'Přepočtené koeficientem množství</t>
  </si>
  <si>
    <t>998</t>
  </si>
  <si>
    <t>Přesun hmot</t>
  </si>
  <si>
    <t>40</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</si>
  <si>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</si>
  <si>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</si>
  <si>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</si>
  <si>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</si>
  <si>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</si>
  <si>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41</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</si>
  <si>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</si>
  <si>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</si>
  <si>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</si>
  <si>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</si>
  <si>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</si>
  <si>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</si>
  <si>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</si>
  <si>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</si>
  <si>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42</t>
  </si>
  <si>
    <t>711493111</t>
  </si>
  <si>
    <t>Izolace proti podpovrchové a tlakové vodě vodorovná těsnicí hmotou dvousložkovou na bázi cementu</t>
  </si>
  <si>
    <t>-1331759442</t>
  </si>
  <si>
    <t>Izolace proti podpovrchové a tlakové vodě - ostatní na ploše vodorovné V dvousložkovou na bázi cementu</t>
  </si>
  <si>
    <t>43</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</si>
  <si>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</si>
  <si>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</si>
  <si>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</si>
  <si>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</si>
  <si>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</si>
  <si>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</si>
  <si>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</si>
  <si>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44</t>
  </si>
  <si>
    <t>713121111</t>
  </si>
  <si>
    <t>Montáž izolace tepelné podlah volně kladenými rohožemi, pásy, dílci, deskami 1 vrstva</t>
  </si>
  <si>
    <t>-432076610</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</si>
  <si>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</si>
  <si>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</si>
  <si>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45</t>
  </si>
  <si>
    <t>28375908</t>
  </si>
  <si>
    <t>deska EPS 150 do plochých střech a podlah λ=0,035 tl 40mm</t>
  </si>
  <si>
    <t>-1258808559</t>
  </si>
  <si>
    <t>29,55*1,02 'Přepočtené koeficientem množství</t>
  </si>
  <si>
    <t>46</t>
  </si>
  <si>
    <t>713461121</t>
  </si>
  <si>
    <t>Montáž izolace tepelné potrubí a ohybů skružemi na tmel za studena 1x</t>
  </si>
  <si>
    <t>-1410432249</t>
  </si>
  <si>
    <t>Montáž izolace tepelné potrubí a ohybů tvarovkami nebo deskami bez povrchové úpravy skružemi z lehčených hmot (izolační materiál ve specifikaci) připevněnými na tmel za studena, s vyspárováním a provedením spodního nátěru lakem potrubí a ohybů jednovrstvá</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</si>
  <si>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</si>
  <si>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(Pi*(0,2+2*0,025)*4,875)</t>
  </si>
  <si>
    <t>47</t>
  </si>
  <si>
    <t>28377080</t>
  </si>
  <si>
    <t>pouzdro izolační potrubní z pěnového polyetylenu 200/25mm</t>
  </si>
  <si>
    <t>394731454</t>
  </si>
  <si>
    <t>4,875*1,05 'Přepočtené koeficientem množství</t>
  </si>
  <si>
    <t>48</t>
  </si>
  <si>
    <t>998713102</t>
  </si>
  <si>
    <t>Přesun hmot tonážní pro izolace tepelné v objektech v do 12 m</t>
  </si>
  <si>
    <t>-1788934724</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</si>
  <si>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</si>
  <si>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</si>
  <si>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</si>
  <si>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</si>
  <si>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49</t>
  </si>
  <si>
    <t>721140806</t>
  </si>
  <si>
    <t>Demontáž potrubí litinové do DN 200</t>
  </si>
  <si>
    <t>1544285407</t>
  </si>
  <si>
    <t>Demontáž potrubí z litinových trub odpadních nebo dešťových přes 100 do DN 200</t>
  </si>
  <si>
    <t>3,2*2</t>
  </si>
  <si>
    <t>0,65</t>
  </si>
  <si>
    <t>1,35</t>
  </si>
  <si>
    <t>50</t>
  </si>
  <si>
    <t>721140916</t>
  </si>
  <si>
    <t>Potrubí litinové propojení potrubí DN 110</t>
  </si>
  <si>
    <t>333588972</t>
  </si>
  <si>
    <t>Opravy odpadního potrubí litinového propojení dosavadního potrubí DN 110</t>
  </si>
  <si>
    <t>51</t>
  </si>
  <si>
    <t>721173608</t>
  </si>
  <si>
    <t>Potrubí kanalizační z PE svodné DN 110</t>
  </si>
  <si>
    <t>-299098779</t>
  </si>
  <si>
    <t>Potrubí z trub polyetylenových svařované svodné (ležaté) DN 110</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</si>
  <si>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</si>
  <si>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1,45</t>
  </si>
  <si>
    <t>52</t>
  </si>
  <si>
    <t>721173707</t>
  </si>
  <si>
    <t>Potrubí kanalizační z PE odpadní DN 110</t>
  </si>
  <si>
    <t>1991108438</t>
  </si>
  <si>
    <t>Potrubí z trub polyetylenových svařované odpadní (svislé) DN 110</t>
  </si>
  <si>
    <t>53</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</si>
  <si>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</si>
  <si>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</si>
  <si>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</si>
  <si>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</si>
  <si>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</si>
  <si>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54</t>
  </si>
  <si>
    <t>721226512</t>
  </si>
  <si>
    <t>Zápachová uzávěrka podomítková pro pračku a myčku DN 50</t>
  </si>
  <si>
    <t>220158495</t>
  </si>
  <si>
    <t>Zápachové uzávěrky podomítkové (Pe) s krycí deskou pro pračku a myčku DN 50</t>
  </si>
  <si>
    <t>55</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</si>
  <si>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</si>
  <si>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</si>
  <si>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</si>
  <si>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</si>
  <si>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</si>
  <si>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ležatá kanalizace</t>
  </si>
  <si>
    <t>1,65</t>
  </si>
  <si>
    <t>stoupačky</t>
  </si>
  <si>
    <t>56</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</si>
  <si>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</si>
  <si>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</si>
  <si>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</si>
  <si>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</si>
  <si>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57</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</si>
  <si>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</si>
  <si>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</si>
  <si>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</si>
  <si>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</si>
  <si>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58</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</si>
  <si>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</si>
  <si>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</si>
  <si>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</si>
  <si>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</si>
  <si>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</si>
  <si>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</si>
  <si>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59</t>
  </si>
  <si>
    <t>722110924</t>
  </si>
  <si>
    <t>Potrubí litinové propojení přírubového potrubí do DN 80</t>
  </si>
  <si>
    <t>-609296173</t>
  </si>
  <si>
    <t>Opravy vodovodního potrubí litinového přírubového propojení dosavadního potrubí do DN 80</t>
  </si>
  <si>
    <t>60</t>
  </si>
  <si>
    <t>722130801</t>
  </si>
  <si>
    <t>Demontáž potrubí ocelové pozinkované závitové do DN 25</t>
  </si>
  <si>
    <t>1306071393</t>
  </si>
  <si>
    <t>Demontáž potrubí z ocelových trubek pozinkovaných závitových do DN 25</t>
  </si>
  <si>
    <t>3,2*3</t>
  </si>
  <si>
    <t>rozvody</t>
  </si>
  <si>
    <t>2,3*2</t>
  </si>
  <si>
    <t>1,8*2</t>
  </si>
  <si>
    <t>0,6</t>
  </si>
  <si>
    <t>61</t>
  </si>
  <si>
    <t>722130821</t>
  </si>
  <si>
    <t>Demontáž spoje na závit šroubení G 6/4</t>
  </si>
  <si>
    <t>809905337</t>
  </si>
  <si>
    <t>Demontáž potrubí z ocelových trubek pozinkovaných šroubení do G 6/4</t>
  </si>
  <si>
    <t>62</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</si>
  <si>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</si>
  <si>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</si>
  <si>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</si>
  <si>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</si>
  <si>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</si>
  <si>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63</t>
  </si>
  <si>
    <t>28615155</t>
  </si>
  <si>
    <t>trubka vodovodní tlaková PPR řada PN 20 D 32mm dl 4m</t>
  </si>
  <si>
    <t>1490648736</t>
  </si>
  <si>
    <t>64</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</si>
  <si>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</si>
  <si>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</si>
  <si>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</si>
  <si>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</si>
  <si>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</si>
  <si>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65</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</si>
  <si>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</si>
  <si>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</si>
  <si>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</si>
  <si>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</si>
  <si>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</si>
  <si>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</si>
  <si>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66</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</si>
  <si>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</si>
  <si>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</si>
  <si>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</si>
  <si>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</si>
  <si>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</si>
  <si>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67</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</si>
  <si>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</si>
  <si>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</si>
  <si>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</si>
  <si>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</si>
  <si>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</si>
  <si>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68</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</si>
  <si>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</si>
  <si>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</si>
  <si>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</si>
  <si>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</si>
  <si>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</si>
  <si>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69</t>
  </si>
  <si>
    <t>722240103</t>
  </si>
  <si>
    <t>Ventily plastové PPR přímé DN 32</t>
  </si>
  <si>
    <t>507555432</t>
  </si>
  <si>
    <t>Armatury z plastických hmot ventily (PPR) přímé DN 32</t>
  </si>
  <si>
    <t>70</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</si>
  <si>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</si>
  <si>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</si>
  <si>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</si>
  <si>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</si>
  <si>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</si>
  <si>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71</t>
  </si>
  <si>
    <t>722290234</t>
  </si>
  <si>
    <t>Proplach a dezinfekce vodovodního potrubí do DN 80</t>
  </si>
  <si>
    <t>-1466851714</t>
  </si>
  <si>
    <t>Zkoušky, proplach a desinfekce vodovodního potrubí proplach a desinfekce vodovodního potrubí do DN 80</t>
  </si>
  <si>
    <t>72</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</si>
  <si>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</si>
  <si>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</si>
  <si>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</si>
  <si>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</si>
  <si>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73</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</si>
  <si>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</si>
  <si>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</si>
  <si>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</si>
  <si>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</si>
  <si>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</si>
  <si>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74</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</si>
  <si>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</si>
  <si>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</si>
  <si>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</si>
  <si>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</si>
  <si>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</si>
  <si>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</si>
  <si>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75</t>
  </si>
  <si>
    <t>725110811</t>
  </si>
  <si>
    <t>Demontáž klozetů splachovací s nádrží</t>
  </si>
  <si>
    <t>2001388136</t>
  </si>
  <si>
    <t>Demontáž klozetů splachovacích s nádrží nebo tlakovým splachovačem</t>
  </si>
  <si>
    <t>76</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</si>
  <si>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</si>
  <si>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</si>
  <si>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</si>
  <si>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</si>
  <si>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</si>
  <si>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77</t>
  </si>
  <si>
    <t>725210821</t>
  </si>
  <si>
    <t>Demontáž umyvadel bez výtokových armatur</t>
  </si>
  <si>
    <t>-1217870441</t>
  </si>
  <si>
    <t>Demontáž umyvadel bez výtokových armatur umyvadel</t>
  </si>
  <si>
    <t>78</t>
  </si>
  <si>
    <t>725211624</t>
  </si>
  <si>
    <t>Umyvadlo keramické bílé šířky 650 mm se sloupem na sifon připevněné na stěnu šrouby</t>
  </si>
  <si>
    <t>1222478025</t>
  </si>
  <si>
    <t>Umyvadla keramická bílá bez výtokových armatur připevněná na stěnu šrouby se sloupem 650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</si>
  <si>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</si>
  <si>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79</t>
  </si>
  <si>
    <t>725241112</t>
  </si>
  <si>
    <t>Vanička sprchová akrylátová čtvercová 900x900 mm</t>
  </si>
  <si>
    <t>1906954963</t>
  </si>
  <si>
    <t>Sprchové vaničky akrylátové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</si>
  <si>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</si>
  <si>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80</t>
  </si>
  <si>
    <t>725244213</t>
  </si>
  <si>
    <t>Zástěna sprchová skleněná tl. 8 mm pevná bezdveřová na vaničku šířky 900 mm</t>
  </si>
  <si>
    <t>1154295227</t>
  </si>
  <si>
    <t>Sprchové dveře a zástěny zástěny sprchové ke stěně bezdveřové, pevná stěna sklo tl. 8mm, na vaničku šířky 900 mm</t>
  </si>
  <si>
    <t xml:space="preserve">Poznámka k souboru cen:_x000d_
1. V cenách -4904-4907 nejsou započteny náklady na dodání sprchových dveří a zástěn._x000d_
</t>
  </si>
  <si>
    <t>81</t>
  </si>
  <si>
    <t>725291111</t>
  </si>
  <si>
    <t>Doplňky zařízení koupelen a záchodů keramické toaletní deska rovná šířka 450 mm</t>
  </si>
  <si>
    <t>230351951</t>
  </si>
  <si>
    <t>82</t>
  </si>
  <si>
    <t>725291621</t>
  </si>
  <si>
    <t>Doplňky zařízení koupelen a záchodů nerezové zásobník toaletních papírů</t>
  </si>
  <si>
    <t>147687921</t>
  </si>
  <si>
    <t>Doplňky zařízení koupelen a záchodů nerezové zásobník toaletních papírů d=300 mm</t>
  </si>
  <si>
    <t>83</t>
  </si>
  <si>
    <t>725291641</t>
  </si>
  <si>
    <t>Doplňky zařízení koupelen a záchodů nerezové madlo sprchové 750 x 450 mm</t>
  </si>
  <si>
    <t>-571174138</t>
  </si>
  <si>
    <t>84</t>
  </si>
  <si>
    <t>725811115</t>
  </si>
  <si>
    <t>Ventil nástěnný pevný výtok G1/2x80 mm</t>
  </si>
  <si>
    <t>-1626190133</t>
  </si>
  <si>
    <t>Ventily nástěnné s pevným výtokem G 1/2 x 80 mm</t>
  </si>
  <si>
    <t>85</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</si>
  <si>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</si>
  <si>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</si>
  <si>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</si>
  <si>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</si>
  <si>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</si>
  <si>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86</t>
  </si>
  <si>
    <t>725822612</t>
  </si>
  <si>
    <t>Baterie umyvadlová stojánková páková s výpustí</t>
  </si>
  <si>
    <t>1261227391</t>
  </si>
  <si>
    <t>Baterie umyvadlové stojánkové pákové s výpustí</t>
  </si>
  <si>
    <t xml:space="preserve">Poznámka k souboru cen:_x000d_
1. V cenách –2654, 56, -9101-9202 není započten napájecí zdroj._x000d_
</t>
  </si>
  <si>
    <t>87</t>
  </si>
  <si>
    <t>725831315</t>
  </si>
  <si>
    <t>Baterie vanová nástěnná páková s automatickým přepínačem a sprchou</t>
  </si>
  <si>
    <t>-1571401600</t>
  </si>
  <si>
    <t>Baterie vanové nástěnné pákové s automatickým přepínačem a sprchou</t>
  </si>
  <si>
    <t>88</t>
  </si>
  <si>
    <t>725859101</t>
  </si>
  <si>
    <t>Montáž ventilů odpadních do DN 32 pro zařizovací předměty</t>
  </si>
  <si>
    <t>-1942606806</t>
  </si>
  <si>
    <t>Ventily odpadní pro zařizovací předměty montáž ventilů do DN 32</t>
  </si>
  <si>
    <t>89</t>
  </si>
  <si>
    <t>55111982</t>
  </si>
  <si>
    <t>ventil rohový pračkový 3/4"</t>
  </si>
  <si>
    <t>228448171</t>
  </si>
  <si>
    <t>90</t>
  </si>
  <si>
    <t>725861312</t>
  </si>
  <si>
    <t>Zápachová uzávěrka pro umyvadlo DN 40 podomítková</t>
  </si>
  <si>
    <t>-2044413682</t>
  </si>
  <si>
    <t>Zápachové uzávěrky zařizovacích předmětů pro umyvadla podomítkové DN 40/50</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</si>
  <si>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</si>
  <si>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91</t>
  </si>
  <si>
    <t>725980123</t>
  </si>
  <si>
    <t xml:space="preserve">Dvířka  30/30 s požární odolností EI 30DP3 - ocelová s nerez povrchem</t>
  </si>
  <si>
    <t>1119809818</t>
  </si>
  <si>
    <t>Dvířka 30/30 s požární odolností EI 30DP3 - ocelová s nerez povrchem</t>
  </si>
  <si>
    <t>92</t>
  </si>
  <si>
    <t>55343548</t>
  </si>
  <si>
    <t>-800206780</t>
  </si>
  <si>
    <t>93</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</si>
  <si>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</si>
  <si>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</si>
  <si>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</si>
  <si>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</si>
  <si>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</si>
  <si>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94</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</si>
  <si>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</si>
  <si>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</si>
  <si>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</si>
  <si>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</si>
  <si>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95</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</si>
  <si>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</si>
  <si>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</si>
  <si>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</si>
  <si>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</si>
  <si>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727</t>
  </si>
  <si>
    <t>Zdravotechnika - požární ochrana</t>
  </si>
  <si>
    <t>96</t>
  </si>
  <si>
    <t>727121101</t>
  </si>
  <si>
    <t>Protipožární manžeta D 32 mm z jedné strany dělící konstrukce požární odolnost EI 90</t>
  </si>
  <si>
    <t>-812823962</t>
  </si>
  <si>
    <t>Protipožární ochranné manžety z jedné strany dělící konstrukce požární odolnost EI 90 D 32</t>
  </si>
  <si>
    <t>ucpávky stoupacího vodovodního potrubí</t>
  </si>
  <si>
    <t>3*2</t>
  </si>
  <si>
    <t>97</t>
  </si>
  <si>
    <t>727121109</t>
  </si>
  <si>
    <t>Protipožární manžeta D 160 mm z jedné strany dělící konstrukce požární odolnost EI 90</t>
  </si>
  <si>
    <t>706557915</t>
  </si>
  <si>
    <t>Protipožární ochranné manžety z jedné strany dělící konstrukce požární odolnost EI 90 D 160</t>
  </si>
  <si>
    <t>ucpávka stoupacího kanalizačního potrubí</t>
  </si>
  <si>
    <t>ucpávka stoupačky odvětrání</t>
  </si>
  <si>
    <t>733</t>
  </si>
  <si>
    <t>Ústřední vytápění - rozvodné potrubí</t>
  </si>
  <si>
    <t>98</t>
  </si>
  <si>
    <t>733120815</t>
  </si>
  <si>
    <t>Demontáž potrubí ocelového hladkého do D 38</t>
  </si>
  <si>
    <t>370338311</t>
  </si>
  <si>
    <t>Demontáž potrubí z trubek ocelových hladkých Ø do 38</t>
  </si>
  <si>
    <t>2,75*2*2</t>
  </si>
  <si>
    <t>99</t>
  </si>
  <si>
    <t>733222103</t>
  </si>
  <si>
    <t>Potrubí měděné polotvrdé spojované měkkým pájením D 18x1</t>
  </si>
  <si>
    <t>861735235</t>
  </si>
  <si>
    <t>Potrubí z trubek měděných polotvrdých spojovaných měkkým pájením Ø 18/1</t>
  </si>
  <si>
    <t>100</t>
  </si>
  <si>
    <t>733291101</t>
  </si>
  <si>
    <t>Zkouška těsnosti potrubí měděné do D 35x1,5</t>
  </si>
  <si>
    <t>1413920647</t>
  </si>
  <si>
    <t>Zkoušky těsnosti potrubí z trubek měděných Ø do 35/1,5</t>
  </si>
  <si>
    <t>101</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</si>
  <si>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</si>
  <si>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</si>
  <si>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</si>
  <si>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</si>
  <si>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102</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</si>
  <si>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</si>
  <si>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</si>
  <si>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</si>
  <si>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</si>
  <si>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103</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</si>
  <si>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</si>
  <si>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</si>
  <si>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</si>
  <si>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</si>
  <si>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</si>
  <si>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</si>
  <si>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104</t>
  </si>
  <si>
    <t>734221535</t>
  </si>
  <si>
    <t>Ventil závitový termostatický rohový dvouregulační G 3/8 PN 16 do 110°C bez hlavice ovládání</t>
  </si>
  <si>
    <t>-2035036515</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</si>
  <si>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</si>
  <si>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</si>
  <si>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105</t>
  </si>
  <si>
    <t>734491101</t>
  </si>
  <si>
    <t>Ventil závitový regulační přímý G 3/4 PN 20 do 100°C měřící k vyvažovacímu ventilu</t>
  </si>
  <si>
    <t>-1782898048</t>
  </si>
  <si>
    <t>Měřicí armatury s vypouštěním k vyvažovacím nebo stoupačkovým ventilům přímé PN 20 do 100°C G 3/4</t>
  </si>
  <si>
    <t xml:space="preserve">Poznámka k souboru cen:_x000d_
1. V cenách -9211 až -9213 je započtena montáž návarků přivařením; jejich dodávka se oceňuje ve specifikaci pouze v případech, kdy návarky nejsou součástí dodávky zařízení._x000d_
</t>
  </si>
  <si>
    <t>106</t>
  </si>
  <si>
    <t>998734102</t>
  </si>
  <si>
    <t>Přesun hmot tonážní pro armatury v objektech v do 12 m</t>
  </si>
  <si>
    <t>-1741275436</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</si>
  <si>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</si>
  <si>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</si>
  <si>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</si>
  <si>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</si>
  <si>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107</t>
  </si>
  <si>
    <t>735111810</t>
  </si>
  <si>
    <t>Demontáž otopného tělesa litinového článkového</t>
  </si>
  <si>
    <t>1757726973</t>
  </si>
  <si>
    <t>Demontáž otopných těles litinových článkových</t>
  </si>
  <si>
    <t>0,7*1,2*2</t>
  </si>
  <si>
    <t>108</t>
  </si>
  <si>
    <t>735152677</t>
  </si>
  <si>
    <t>Otopné těleso panelové VK třídeskové 3 přídavné přestupní plochy výška/délka 600/1000mm výkon 2406 W</t>
  </si>
  <si>
    <t>-427274260</t>
  </si>
  <si>
    <t>Otopná tělesa panelová VK třídesková PN 1,0 MPa, T do 110°C se třemi přídavnými přestupními plochami výšky tělesa 600 mm stavební délky / výkonu 1000 mm / 2406 W</t>
  </si>
  <si>
    <t>109</t>
  </si>
  <si>
    <t>735164231</t>
  </si>
  <si>
    <t>Otopné těleso trubkové elektrické přímotopné výška/délka 900/595 mm</t>
  </si>
  <si>
    <t>101498058</t>
  </si>
  <si>
    <t>Otopná tělesa trubková přímotopná elektrická na stěnu výšky tělesa 900 mm, délky 595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</si>
  <si>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</si>
  <si>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110</t>
  </si>
  <si>
    <t>998735101</t>
  </si>
  <si>
    <t>Přesun hmot tonážní pro otopná tělesa v objektech v do 6 m</t>
  </si>
  <si>
    <t>1480206154</t>
  </si>
  <si>
    <t>Přesun hmot pro otopná tělesa stanovený z hmotnosti přesunovaného materiálu vodorovná dopravní vzdálenost do 50 m v objektech výšky do 6 m</t>
  </si>
  <si>
    <t>111</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</si>
  <si>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</si>
  <si>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</si>
  <si>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</si>
  <si>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</si>
  <si>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</si>
  <si>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</si>
  <si>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112</t>
  </si>
  <si>
    <t>Pol1</t>
  </si>
  <si>
    <t>rozvaděč zapuštěný 1x12mod.</t>
  </si>
  <si>
    <t>ks</t>
  </si>
  <si>
    <t>433906855</t>
  </si>
  <si>
    <t>113</t>
  </si>
  <si>
    <t>Pol2</t>
  </si>
  <si>
    <t>chránič PF6 25/2/30</t>
  </si>
  <si>
    <t>-1694211237</t>
  </si>
  <si>
    <t>114</t>
  </si>
  <si>
    <t>Pol3</t>
  </si>
  <si>
    <t>jistič PL6 B10/1</t>
  </si>
  <si>
    <t>873436083</t>
  </si>
  <si>
    <t>115</t>
  </si>
  <si>
    <t>Pol4</t>
  </si>
  <si>
    <t>jistič PL6 B16/1</t>
  </si>
  <si>
    <t>-583927020</t>
  </si>
  <si>
    <t>116</t>
  </si>
  <si>
    <t>Pol5</t>
  </si>
  <si>
    <t>kabel CYKY-J 5x2,5</t>
  </si>
  <si>
    <t>-1951733883</t>
  </si>
  <si>
    <t>117</t>
  </si>
  <si>
    <t>Pol6</t>
  </si>
  <si>
    <t>kabel CYKY-J 3x2,5</t>
  </si>
  <si>
    <t>1596181877</t>
  </si>
  <si>
    <t>118</t>
  </si>
  <si>
    <t>Pol7</t>
  </si>
  <si>
    <t>kabel CYKY-J 3x1,5</t>
  </si>
  <si>
    <t>-270308502</t>
  </si>
  <si>
    <t>119</t>
  </si>
  <si>
    <t>Pol8</t>
  </si>
  <si>
    <t>kabel CYKY-O 3x1,5</t>
  </si>
  <si>
    <t>1618199105</t>
  </si>
  <si>
    <t>120</t>
  </si>
  <si>
    <t>Pol9</t>
  </si>
  <si>
    <t>vodič CY4žz</t>
  </si>
  <si>
    <t>-85653083</t>
  </si>
  <si>
    <t>121</t>
  </si>
  <si>
    <t>Pol10</t>
  </si>
  <si>
    <t>koax</t>
  </si>
  <si>
    <t>1984854625</t>
  </si>
  <si>
    <t>122</t>
  </si>
  <si>
    <t>Pol11</t>
  </si>
  <si>
    <t>UTP cat 5E</t>
  </si>
  <si>
    <t>-263445812</t>
  </si>
  <si>
    <t>123</t>
  </si>
  <si>
    <t>Pol12</t>
  </si>
  <si>
    <t>trubka 2323</t>
  </si>
  <si>
    <t>1442697119</t>
  </si>
  <si>
    <t>124</t>
  </si>
  <si>
    <t>Pol13</t>
  </si>
  <si>
    <t>spínač č.1, Alpha exclusive</t>
  </si>
  <si>
    <t>-1948435051</t>
  </si>
  <si>
    <t>125</t>
  </si>
  <si>
    <t>Pol14</t>
  </si>
  <si>
    <t>tlačítko Alpha exclusive</t>
  </si>
  <si>
    <t>255641558</t>
  </si>
  <si>
    <t>126</t>
  </si>
  <si>
    <t>Pol15</t>
  </si>
  <si>
    <t>spínač č.5, Alpha exclusive</t>
  </si>
  <si>
    <t>433481851</t>
  </si>
  <si>
    <t>127</t>
  </si>
  <si>
    <t>Pol16</t>
  </si>
  <si>
    <t>spínač č.6, Alpha exclusive</t>
  </si>
  <si>
    <t>271355051</t>
  </si>
  <si>
    <t>128</t>
  </si>
  <si>
    <t>Pol17</t>
  </si>
  <si>
    <t>spínač č.7, Alpha exclusive</t>
  </si>
  <si>
    <t>-1241229357</t>
  </si>
  <si>
    <t>129</t>
  </si>
  <si>
    <t>Pol18</t>
  </si>
  <si>
    <t>zásuvka jednonásobná, 5519B-A0235724G</t>
  </si>
  <si>
    <t>2023591280</t>
  </si>
  <si>
    <t>130</t>
  </si>
  <si>
    <t>Pol19</t>
  </si>
  <si>
    <t>kryt jednoduchý, 3558B-A65122G</t>
  </si>
  <si>
    <t>1755179038</t>
  </si>
  <si>
    <t>131</t>
  </si>
  <si>
    <t>Pol20</t>
  </si>
  <si>
    <t>kryt dvojitý, 3558B-A65222G</t>
  </si>
  <si>
    <t>472649525</t>
  </si>
  <si>
    <t>132</t>
  </si>
  <si>
    <t>Pol21</t>
  </si>
  <si>
    <t>1-rámeček, 1754-0-3831</t>
  </si>
  <si>
    <t>1484311085</t>
  </si>
  <si>
    <t>133</t>
  </si>
  <si>
    <t>Pol22</t>
  </si>
  <si>
    <t>5-rámeček, 1754-0-4153</t>
  </si>
  <si>
    <t>-1402176332</t>
  </si>
  <si>
    <t>134</t>
  </si>
  <si>
    <t>Pol23</t>
  </si>
  <si>
    <t>zásuvka STA</t>
  </si>
  <si>
    <t>936563647</t>
  </si>
  <si>
    <t>135</t>
  </si>
  <si>
    <t>Pol24</t>
  </si>
  <si>
    <t>zásuvka LAN</t>
  </si>
  <si>
    <t>1186152487</t>
  </si>
  <si>
    <t>136</t>
  </si>
  <si>
    <t>Pol25</t>
  </si>
  <si>
    <t>krabice KU68</t>
  </si>
  <si>
    <t>55918856</t>
  </si>
  <si>
    <t>137</t>
  </si>
  <si>
    <t>Pol26</t>
  </si>
  <si>
    <t>svorky WAGO</t>
  </si>
  <si>
    <t>197477606</t>
  </si>
  <si>
    <t>138</t>
  </si>
  <si>
    <t>Pol27</t>
  </si>
  <si>
    <t>domácí telefon-dle použitého systému</t>
  </si>
  <si>
    <t>149963286</t>
  </si>
  <si>
    <t>139</t>
  </si>
  <si>
    <t>Pol28</t>
  </si>
  <si>
    <t>ventilátor</t>
  </si>
  <si>
    <t>-1198699889</t>
  </si>
  <si>
    <t>140</t>
  </si>
  <si>
    <t>Pol29</t>
  </si>
  <si>
    <t>podružný materiál</t>
  </si>
  <si>
    <t>%</t>
  </si>
  <si>
    <t>1429463875</t>
  </si>
  <si>
    <t>141</t>
  </si>
  <si>
    <t>Pol30</t>
  </si>
  <si>
    <t>dokumentace</t>
  </si>
  <si>
    <t>-1931438827</t>
  </si>
  <si>
    <t>142</t>
  </si>
  <si>
    <t>Pol31</t>
  </si>
  <si>
    <t>výchozí revize</t>
  </si>
  <si>
    <t>-1574746770</t>
  </si>
  <si>
    <t>742</t>
  </si>
  <si>
    <t>Elektroinstalace - slaboproud</t>
  </si>
  <si>
    <t>143</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</si>
  <si>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</si>
  <si>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</si>
  <si>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</si>
  <si>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</si>
  <si>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144</t>
  </si>
  <si>
    <t>37451121</t>
  </si>
  <si>
    <t>zásuvka tv+r bílá</t>
  </si>
  <si>
    <t>-1955043807</t>
  </si>
  <si>
    <t>145</t>
  </si>
  <si>
    <t>-394215772</t>
  </si>
  <si>
    <t>146</t>
  </si>
  <si>
    <t>34571512</t>
  </si>
  <si>
    <t>krabice přístrojová instalační 500V, 71x71x42mm</t>
  </si>
  <si>
    <t>-1508655407</t>
  </si>
  <si>
    <t>147</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</si>
  <si>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</si>
  <si>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</si>
  <si>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</si>
  <si>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</si>
  <si>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</si>
  <si>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15,5</t>
  </si>
  <si>
    <t>148</t>
  </si>
  <si>
    <t>34121056</t>
  </si>
  <si>
    <t>kabel sdělovací s Cu jádrem 10x2x0,5mm</t>
  </si>
  <si>
    <t>1828622247</t>
  </si>
  <si>
    <t>149</t>
  </si>
  <si>
    <t>742121002</t>
  </si>
  <si>
    <t>Montáž kabelů sdělovacích pro vnitřní rozvody přes 15 žil</t>
  </si>
  <si>
    <t>1472655204</t>
  </si>
  <si>
    <t>Montáž kabelů sdělovacích pro vnitřní rozvody počtu žil přes 15</t>
  </si>
  <si>
    <t>150</t>
  </si>
  <si>
    <t>34140850</t>
  </si>
  <si>
    <t>vodič izolovaný s Cu jádrem 25mm2</t>
  </si>
  <si>
    <t>-1088240955</t>
  </si>
  <si>
    <t>151</t>
  </si>
  <si>
    <t>742310002</t>
  </si>
  <si>
    <t>Montáž komunikačního tabla k domácímu telefonu</t>
  </si>
  <si>
    <t>577906492</t>
  </si>
  <si>
    <t>Montáž domovního telefonu komunikačního tabla</t>
  </si>
  <si>
    <t>152</t>
  </si>
  <si>
    <t>38226805</t>
  </si>
  <si>
    <t>přístroj telefonní domácí s bzučákem</t>
  </si>
  <si>
    <t>1895139468</t>
  </si>
  <si>
    <t>153</t>
  </si>
  <si>
    <t>998742102</t>
  </si>
  <si>
    <t>Přesun hmot tonážní pro slaboproud v objektech v do 12 m</t>
  </si>
  <si>
    <t>-2053775730</t>
  </si>
  <si>
    <t>Přesun hmot pro slaboproud stanovený z hmotnosti přesunovaného materiálu vodorovná dopravní vzdálenost do 50 m v objektech výšky přes 6 do 12 m</t>
  </si>
  <si>
    <t>751</t>
  </si>
  <si>
    <t>Vzduchotechnika</t>
  </si>
  <si>
    <t>154</t>
  </si>
  <si>
    <t>751111012</t>
  </si>
  <si>
    <t>Mtž vent ax ntl nástěnného základního D do 200 mm</t>
  </si>
  <si>
    <t>936729670</t>
  </si>
  <si>
    <t>Montáž ventilátoru axiálního nízkotlakého nástěnného základního, průměru přes 100 do 200 mm</t>
  </si>
  <si>
    <t>155</t>
  </si>
  <si>
    <t>42914148</t>
  </si>
  <si>
    <t>ventilátor axiální stěnový skříň z ocelového plechu IP44 35W</t>
  </si>
  <si>
    <t>-1605511727</t>
  </si>
  <si>
    <t>156</t>
  </si>
  <si>
    <t>751511122</t>
  </si>
  <si>
    <t>Mtž potrubí plech skupiny I kruh s přírubou tloušťky plechu 0,6 mm D do 200 mm</t>
  </si>
  <si>
    <t>-1553926728</t>
  </si>
  <si>
    <t>Montáž potrubí plechového skupiny I kruhového s přírubou tloušťky plechu 0,6 mm, průměru přes 100 do 200 mm</t>
  </si>
  <si>
    <t>3,3</t>
  </si>
  <si>
    <t>1,575</t>
  </si>
  <si>
    <t>157</t>
  </si>
  <si>
    <t>42981010</t>
  </si>
  <si>
    <t>trouba VZT kruhová spirálně vinutá Pz tl 0,5mm D 100mm</t>
  </si>
  <si>
    <t>277311002</t>
  </si>
  <si>
    <t>158</t>
  </si>
  <si>
    <t>42981151</t>
  </si>
  <si>
    <t>odbočka jednostranná VZT Pz 90° D 100/100mm</t>
  </si>
  <si>
    <t>187677773</t>
  </si>
  <si>
    <t>159</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</si>
  <si>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</si>
  <si>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</si>
  <si>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</si>
  <si>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</si>
  <si>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766</t>
  </si>
  <si>
    <t>Konstrukce truhlářské</t>
  </si>
  <si>
    <t>160</t>
  </si>
  <si>
    <t>766622122</t>
  </si>
  <si>
    <t>Montáž plastových oken plochy přes 1 m2 pevných výšky do 2,5 m s rámem do celostěnových panelů</t>
  </si>
  <si>
    <t>1718608917</t>
  </si>
  <si>
    <t>Montáž oken plastových včetně montáže rámu plochy přes 1 m2 pevných do celostěnových panelů nebo ocelových rámů,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</si>
  <si>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</si>
  <si>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1,35*2,4</t>
  </si>
  <si>
    <t>1,35*1,5*1</t>
  </si>
  <si>
    <t>161</t>
  </si>
  <si>
    <t>61140056</t>
  </si>
  <si>
    <t>okno plastové otevíravé/sklopné trojsklo přes plochu 1m2 přes v 2,5m</t>
  </si>
  <si>
    <t>-2115096649</t>
  </si>
  <si>
    <t>162</t>
  </si>
  <si>
    <t>766660001</t>
  </si>
  <si>
    <t>Montáž dveřních křídel otvíravých jednokřídlových š do 0,8 m do ocelové zárubně</t>
  </si>
  <si>
    <t>-949878777</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</si>
  <si>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</si>
  <si>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</si>
  <si>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163</t>
  </si>
  <si>
    <t>61162000</t>
  </si>
  <si>
    <t>dveře jednokřídlé dřevotřískové povrch dýhovaný plné 600x1970/2100mm</t>
  </si>
  <si>
    <t>1218163333</t>
  </si>
  <si>
    <t>164</t>
  </si>
  <si>
    <t>61162006</t>
  </si>
  <si>
    <t>dveře jednokřídlé dřevotřískové povrch dýhovaný prosklené 800x1970/2100mm</t>
  </si>
  <si>
    <t>968846182</t>
  </si>
  <si>
    <t>165</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</si>
  <si>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</si>
  <si>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</si>
  <si>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</si>
  <si>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</si>
  <si>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166</t>
  </si>
  <si>
    <t>61165192</t>
  </si>
  <si>
    <t>dveře jednokřídlé dřevotřískové protipožární EI (EW) 30 D3 povrch fóliový plné 800x1970/2100mm</t>
  </si>
  <si>
    <t>-485150906</t>
  </si>
  <si>
    <t>167</t>
  </si>
  <si>
    <t>766660728</t>
  </si>
  <si>
    <t>Montáž dveřního interiérového kování - zámku</t>
  </si>
  <si>
    <t>1581141518</t>
  </si>
  <si>
    <t>Montáž dveřních doplňků dveřního kování interiérového zámku</t>
  </si>
  <si>
    <t>168</t>
  </si>
  <si>
    <t>54914620</t>
  </si>
  <si>
    <t>kování dveřní vrchní klika včetně rozet a montážního materiálu R PZ nerez PK</t>
  </si>
  <si>
    <t>-2131782095</t>
  </si>
  <si>
    <t>169</t>
  </si>
  <si>
    <t>766660731</t>
  </si>
  <si>
    <t>Montáž dveřního bezpečnostního kování - zámku</t>
  </si>
  <si>
    <t>1793146720</t>
  </si>
  <si>
    <t>Montáž dveřních doplňků dveřního kování bezpečnostního zámku</t>
  </si>
  <si>
    <t>170</t>
  </si>
  <si>
    <t>54914114</t>
  </si>
  <si>
    <t>kování bezpečnostní R1/O/madlo Cr</t>
  </si>
  <si>
    <t>-765754455</t>
  </si>
  <si>
    <t>171</t>
  </si>
  <si>
    <t>766682111</t>
  </si>
  <si>
    <t>Montáž zárubní obložkových pro dveře jednokřídlové tl stěny do 170 mm</t>
  </si>
  <si>
    <t>-17095747</t>
  </si>
  <si>
    <t>Montáž zárubní dřevěných, plastových nebo z lamina obložkových, pro dveře jednokřídlové, tloušťky stěny do 170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</si>
  <si>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</si>
  <si>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172</t>
  </si>
  <si>
    <t>61182264</t>
  </si>
  <si>
    <t>zárubeň obložková pro dveře 1křídlé 600,700,800,900x1970mm tl 180-250mm dub,buk</t>
  </si>
  <si>
    <t>1035235002</t>
  </si>
  <si>
    <t>173</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</si>
  <si>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</si>
  <si>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</si>
  <si>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</si>
  <si>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</si>
  <si>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</si>
  <si>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174</t>
  </si>
  <si>
    <t>61144405</t>
  </si>
  <si>
    <t>parapet plastový vnitřní komůrkový 500x20x1000mm</t>
  </si>
  <si>
    <t>-925976209</t>
  </si>
  <si>
    <t>1,35*2</t>
  </si>
  <si>
    <t>175</t>
  </si>
  <si>
    <t>61144019</t>
  </si>
  <si>
    <t>koncovka k parapetu plastovému vnitřnímu 1 pár</t>
  </si>
  <si>
    <t>sada</t>
  </si>
  <si>
    <t>377666139</t>
  </si>
  <si>
    <t>176</t>
  </si>
  <si>
    <t>766695213</t>
  </si>
  <si>
    <t>Montáž truhlářských prahů dveří jednokřídlových šířky přes 10 cm</t>
  </si>
  <si>
    <t>1920118396</t>
  </si>
  <si>
    <t>Montáž ostatních truhlářských konstrukcí prahů dveří jednokřídlových, šířky přes 100 mm</t>
  </si>
  <si>
    <t>177</t>
  </si>
  <si>
    <t>61187421</t>
  </si>
  <si>
    <t>práh dveřní dřevěný bukový tl 20mm dl 920mm š 150mm</t>
  </si>
  <si>
    <t>834192207</t>
  </si>
  <si>
    <t>178</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</si>
  <si>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</si>
  <si>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</si>
  <si>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</si>
  <si>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</si>
  <si>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</si>
  <si>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179</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</si>
  <si>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</si>
  <si>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</si>
  <si>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</si>
  <si>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</si>
  <si>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771</t>
  </si>
  <si>
    <t>Podlahy z dlaždic</t>
  </si>
  <si>
    <t>180</t>
  </si>
  <si>
    <t>771151023</t>
  </si>
  <si>
    <t>Samonivelační stěrka podlah pevnosti 30 MPa tl 8 mm</t>
  </si>
  <si>
    <t>1822691803</t>
  </si>
  <si>
    <t>Příprava podkladu před provedením dlažby samonivelační stěrka min.pevnosti 30 MPa, tloušťky přes 5 do 8 mm</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</si>
  <si>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</si>
  <si>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181</t>
  </si>
  <si>
    <t>771574120</t>
  </si>
  <si>
    <t>Montáž podlah keramických hladkých lepených flexibilním lepidlem do 85 ks/m2</t>
  </si>
  <si>
    <t>-209152987</t>
  </si>
  <si>
    <t>Montáž podlah z dlaždic keramických lepených flexibilním lepidlem maloformátových hladkých přes 50 do 85 ks/m2</t>
  </si>
  <si>
    <t xml:space="preserve">Poznámka k souboru cen:_x000d_
1. Položky jsou učeny pro všechy druhy povrchových úprav._x000d_
</t>
  </si>
  <si>
    <t>182</t>
  </si>
  <si>
    <t>59761013</t>
  </si>
  <si>
    <t>dlažba keramická hutná reliéfní do interiéru přes 22 do 25ks/m2</t>
  </si>
  <si>
    <t>CS ÚRS 2020 02</t>
  </si>
  <si>
    <t>1434140528</t>
  </si>
  <si>
    <t>13,8*1,05 'Přepočtené koeficientem množství</t>
  </si>
  <si>
    <t>183</t>
  </si>
  <si>
    <t>771591111</t>
  </si>
  <si>
    <t>Nátěr penetrační na podlahu</t>
  </si>
  <si>
    <t>1083911695</t>
  </si>
  <si>
    <t>Příprava podkladu před provedením dlažby nátěr penetrační na podlahu</t>
  </si>
  <si>
    <t>184</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</si>
  <si>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</si>
  <si>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</si>
  <si>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</si>
  <si>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</si>
  <si>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</si>
  <si>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6,7</t>
  </si>
  <si>
    <t>5,7</t>
  </si>
  <si>
    <t>13,6</t>
  </si>
  <si>
    <t>185</t>
  </si>
  <si>
    <t>771591191</t>
  </si>
  <si>
    <t>Příplatek k podlahám za diagonální kladení dlažby</t>
  </si>
  <si>
    <t>-1221706410</t>
  </si>
  <si>
    <t>Podlahy - dokončovací práce Příplatek k cenám za diagonální kladení dlažby</t>
  </si>
  <si>
    <t>186</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</si>
  <si>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</si>
  <si>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</si>
  <si>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</si>
  <si>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</si>
  <si>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</si>
  <si>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187</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</si>
  <si>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</si>
  <si>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</si>
  <si>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</si>
  <si>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</si>
  <si>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</si>
  <si>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</si>
  <si>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188</t>
  </si>
  <si>
    <t>775511810</t>
  </si>
  <si>
    <t>Demontáž podlah vlysových přibíjených s lištami přibíjenými</t>
  </si>
  <si>
    <t>-1683584013</t>
  </si>
  <si>
    <t>Demontáž podlah vlysových s lištami přibíjených</t>
  </si>
  <si>
    <t>776</t>
  </si>
  <si>
    <t>Podlahy povlakové</t>
  </si>
  <si>
    <t>189</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</si>
  <si>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</si>
  <si>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</si>
  <si>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</si>
  <si>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</si>
  <si>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</si>
  <si>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190</t>
  </si>
  <si>
    <t>776111311</t>
  </si>
  <si>
    <t>Vysátí podkladu povlakových podlah</t>
  </si>
  <si>
    <t>1067598855</t>
  </si>
  <si>
    <t>Příprava podkladu vysátí podlah</t>
  </si>
  <si>
    <t>191</t>
  </si>
  <si>
    <t>776121311</t>
  </si>
  <si>
    <t>Vodou ředitelná penetrace savého podkladu povlakových podlah ředěná v poměru 1:1</t>
  </si>
  <si>
    <t>161104140</t>
  </si>
  <si>
    <t>Příprava podkladu penetrace vodou ředitelná na savý podklad (válečkováním) ředěná v poměru 1:1 podlah</t>
  </si>
  <si>
    <t>192</t>
  </si>
  <si>
    <t>776201812</t>
  </si>
  <si>
    <t>Demontáž lepených povlakových podlah s podložkou ručně</t>
  </si>
  <si>
    <t>1509179589</t>
  </si>
  <si>
    <t>Demontáž povlakových podlahovin lepených ručně s podložkou</t>
  </si>
  <si>
    <t>2,29</t>
  </si>
  <si>
    <t>193</t>
  </si>
  <si>
    <t>776221111</t>
  </si>
  <si>
    <t>Lepení pásů z PVC standardním lepidlem</t>
  </si>
  <si>
    <t>-988133353</t>
  </si>
  <si>
    <t>Montáž podlahovin z PVC lepením standardním lepidlem z pásů standardních</t>
  </si>
  <si>
    <t>194</t>
  </si>
  <si>
    <t>28412255</t>
  </si>
  <si>
    <t>krytina podlahová heterogenní š 1,5m tl 1,5mm</t>
  </si>
  <si>
    <t>-458025117</t>
  </si>
  <si>
    <t>24,33*1,1 'Přepočtené koeficientem množství</t>
  </si>
  <si>
    <t>195</t>
  </si>
  <si>
    <t>776411111</t>
  </si>
  <si>
    <t>Montáž obvodových soklíků výšky do 80 mm</t>
  </si>
  <si>
    <t>925380171</t>
  </si>
  <si>
    <t>Montáž soklíků lepením obvodových, výšky do 80 mm</t>
  </si>
  <si>
    <t>16,0</t>
  </si>
  <si>
    <t>9,24</t>
  </si>
  <si>
    <t>196</t>
  </si>
  <si>
    <t>28411008</t>
  </si>
  <si>
    <t>lišta soklová PVC 16x60mm</t>
  </si>
  <si>
    <t>467945823</t>
  </si>
  <si>
    <t>25,24*1,02 'Přepočtené koeficientem množství</t>
  </si>
  <si>
    <t>197</t>
  </si>
  <si>
    <t>776421311</t>
  </si>
  <si>
    <t>Montáž přechodových samolepících lišt</t>
  </si>
  <si>
    <t>371086204</t>
  </si>
  <si>
    <t>Montáž lišt přechodových samolepících</t>
  </si>
  <si>
    <t>198</t>
  </si>
  <si>
    <t>55343119</t>
  </si>
  <si>
    <t>profil přechodový Al narážecí 40mm dub, buk, javor, třešeň</t>
  </si>
  <si>
    <t>-716586801</t>
  </si>
  <si>
    <t>0,8*1,02 'Přepočtené koeficientem množství</t>
  </si>
  <si>
    <t>199</t>
  </si>
  <si>
    <t>776991221</t>
  </si>
  <si>
    <t>Základní čištění nově položených podlahovin včetně jednosložkového jednovrstvého polymerního nátěru</t>
  </si>
  <si>
    <t>1412349376</t>
  </si>
  <si>
    <t>Ostatní práce údržba nových podlahovin po pokládce čištění včetně ošetření polymerním nátěrem jednosložkovým jednovrstvým</t>
  </si>
  <si>
    <t xml:space="preserve">Poznámka k souboru cen:_x000d_
1. V ceně 776 99-1121 jsou započteny náklady na vysátí podlahy a setření vlhkým mopem._x000d_
2. V ceně 776 99-1141 jsou započteny i náklady na dodání pasty._x000d_
</t>
  </si>
  <si>
    <t>200</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</si>
  <si>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</si>
  <si>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</si>
  <si>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</si>
  <si>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</si>
  <si>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</si>
  <si>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</si>
  <si>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201</t>
  </si>
  <si>
    <t>777131103</t>
  </si>
  <si>
    <t>Penetrační epoxidový nátěr podlahy na vlhký nebo nenasákavý podklad</t>
  </si>
  <si>
    <t>1697879156</t>
  </si>
  <si>
    <t>Penetrační nátěr podlahy epoxidový na podklad vlhký nebo s nízkou nasákavostí</t>
  </si>
  <si>
    <t>8,51</t>
  </si>
  <si>
    <t>15,1</t>
  </si>
  <si>
    <t>781</t>
  </si>
  <si>
    <t>Dokončovací práce - obklady</t>
  </si>
  <si>
    <t>202</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</si>
  <si>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</si>
  <si>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</si>
  <si>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</si>
  <si>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</si>
  <si>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</si>
  <si>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</si>
  <si>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(2,1+0,65)*0,65</t>
  </si>
  <si>
    <t>(1,3+0,65+0,25+1,0+1,55+1,55)*2,2</t>
  </si>
  <si>
    <t>-0,6*2,0</t>
  </si>
  <si>
    <t>203</t>
  </si>
  <si>
    <t>59761001</t>
  </si>
  <si>
    <t>obklad velkoformátový keramický hladký přes 4 do 6ks/m2</t>
  </si>
  <si>
    <t>-275261918</t>
  </si>
  <si>
    <t>14,448*1,08 'Přepočtené koeficientem množství</t>
  </si>
  <si>
    <t>204</t>
  </si>
  <si>
    <t>781479191</t>
  </si>
  <si>
    <t>Příplatek k montáži obkladů vnitřních keramických hladkých za plochu do 10 m2</t>
  </si>
  <si>
    <t>-1030873108</t>
  </si>
  <si>
    <t>Montáž obkladů vnitřních stěn z dlaždic keramických Příplatek k cenám za plochu do 10 m2 jednotlivě</t>
  </si>
  <si>
    <t>205</t>
  </si>
  <si>
    <t>781479192</t>
  </si>
  <si>
    <t>Příplatek k montáži obkladů vnitřních keramických hladkých za omezený prostor</t>
  </si>
  <si>
    <t>1377826115</t>
  </si>
  <si>
    <t>Montáž obkladů vnitřních stěn z dlaždic keramických Příplatek k cenám za obklady v omezeném prostoru</t>
  </si>
  <si>
    <t>206</t>
  </si>
  <si>
    <t>781479195</t>
  </si>
  <si>
    <t>Příplatek k montáži obkladů vnitřních keramických hladkých za spárování bílým cementem</t>
  </si>
  <si>
    <t>-332157770</t>
  </si>
  <si>
    <t>Montáž obkladů vnitřních stěn z dlaždic keramických Příplatek k cenám za spárování cement bílý</t>
  </si>
  <si>
    <t>207</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</si>
  <si>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</si>
  <si>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</si>
  <si>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</si>
  <si>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</si>
  <si>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</si>
  <si>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</si>
  <si>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208</t>
  </si>
  <si>
    <t>781493211</t>
  </si>
  <si>
    <t>Plastové profily vanové lepené standardním lepidlem</t>
  </si>
  <si>
    <t>-493196713</t>
  </si>
  <si>
    <t>Obklad - dokončující práce profily ukončovací lepené standardním lepidlem vanové</t>
  </si>
  <si>
    <t>0,3*2+1,2</t>
  </si>
  <si>
    <t>209</t>
  </si>
  <si>
    <t>781493611</t>
  </si>
  <si>
    <t>Montáž vanových plastových dvířek s rámem lepených</t>
  </si>
  <si>
    <t>-883049322</t>
  </si>
  <si>
    <t>Obklad - dokončující práce montáž vanových dvířek plastových lepených s rámem</t>
  </si>
  <si>
    <t>210</t>
  </si>
  <si>
    <t>56245701</t>
  </si>
  <si>
    <t>dvířka revizní 600x600 bílá</t>
  </si>
  <si>
    <t>688484424</t>
  </si>
  <si>
    <t>211</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</si>
  <si>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</si>
  <si>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</si>
  <si>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</si>
  <si>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</si>
  <si>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</si>
  <si>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212</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</si>
  <si>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</si>
  <si>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</si>
  <si>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</si>
  <si>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</si>
  <si>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213</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</si>
  <si>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</si>
  <si>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</si>
  <si>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</si>
  <si>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</si>
  <si>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214</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</si>
  <si>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</si>
  <si>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</si>
  <si>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</si>
  <si>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</si>
  <si>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</si>
  <si>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</si>
  <si>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215</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</si>
  <si>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</si>
  <si>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</si>
  <si>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</si>
  <si>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</si>
  <si>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</si>
  <si>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216</t>
  </si>
  <si>
    <t>783315101</t>
  </si>
  <si>
    <t>Mezinátěr jednonásobný syntetický standardní zámečnických konstrukcí</t>
  </si>
  <si>
    <t>-1566353028</t>
  </si>
  <si>
    <t>Mezinátěr zámečnických konstrukcí jednonásobný syntetický standardní</t>
  </si>
  <si>
    <t>217</t>
  </si>
  <si>
    <t>783317101</t>
  </si>
  <si>
    <t>Krycí jednonásobný syntetický standardní nátěr zámečnických konstrukcí</t>
  </si>
  <si>
    <t>1118441178</t>
  </si>
  <si>
    <t>Krycí nátěr (email) zámečnických konstrukcí jednonásobný syntetický standardní</t>
  </si>
  <si>
    <t>218</t>
  </si>
  <si>
    <t>783337101</t>
  </si>
  <si>
    <t>Krycí jednonásobný epoxidový nátěr zámečnických konstrukcí</t>
  </si>
  <si>
    <t>-1842872169</t>
  </si>
  <si>
    <t>Krycí nátěr (email) zámečnických konstrukcí jednonásobný epoxidový</t>
  </si>
  <si>
    <t>219</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</si>
  <si>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</si>
  <si>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</si>
  <si>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</si>
  <si>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</si>
  <si>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</si>
  <si>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</si>
  <si>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220</t>
  </si>
  <si>
    <t>784111011</t>
  </si>
  <si>
    <t>Obroušení podkladu omítnutého v místnostech výšky do 3,80 m</t>
  </si>
  <si>
    <t>1444556127</t>
  </si>
  <si>
    <t>Obroušení podkladu omítky v místnostech výšky do 3,80 m</t>
  </si>
  <si>
    <t>stropy</t>
  </si>
  <si>
    <t>stěny</t>
  </si>
  <si>
    <t>221</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</si>
  <si>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</si>
  <si>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</si>
  <si>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</si>
  <si>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</si>
  <si>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</si>
  <si>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222</t>
  </si>
  <si>
    <t>784181121</t>
  </si>
  <si>
    <t>Hloubková jednonásobná penetrace podkladu v místnostech výšky do 3,80 m</t>
  </si>
  <si>
    <t>-2097086795</t>
  </si>
  <si>
    <t>Penetrace podkladu jednonásobná hloubková v místnostech výšky do 3,80 m</t>
  </si>
  <si>
    <t>223</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</si>
  <si>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</si>
  <si>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</si>
  <si>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</si>
  <si>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</si>
  <si>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1,1*1,525</t>
  </si>
  <si>
    <t>1,125*0,4</t>
  </si>
  <si>
    <t>1,3*1,55</t>
  </si>
  <si>
    <t>5,250*2,75</t>
  </si>
  <si>
    <t>3,750*3,075</t>
  </si>
  <si>
    <t>224</t>
  </si>
  <si>
    <t>784191007</t>
  </si>
  <si>
    <t>Čištění vnitřních ploch podlah po provedení malířských prací</t>
  </si>
  <si>
    <t>-1183255685</t>
  </si>
  <si>
    <t>Čištění vnitřních ploch hrubý úklid po provedení malířských prací omytím podlah</t>
  </si>
  <si>
    <t>225</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</si>
  <si>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</si>
  <si>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</si>
  <si>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</si>
  <si>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</si>
  <si>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226</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</si>
  <si>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</si>
  <si>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</si>
  <si>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</si>
  <si>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</si>
  <si>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9</t>
  </si>
  <si>
    <t>Potrubí litinové propojení potrubí DN 125</t>
  </si>
  <si>
    <t>Opravy odpadního potrubí litinového propojení dosavadního potrubí DN 125</t>
  </si>
  <si>
    <t>-215564234</t>
  </si>
  <si>
    <t>390739980</t>
  </si>
  <si>
    <t>945665558</t>
  </si>
  <si>
    <t>-1791648135</t>
  </si>
  <si>
    <t>2130617</t>
  </si>
  <si>
    <t>430315999</t>
  </si>
  <si>
    <t>1115754739</t>
  </si>
  <si>
    <t>-1578186020</t>
  </si>
  <si>
    <t>497489528</t>
  </si>
  <si>
    <t>1759415184</t>
  </si>
  <si>
    <t>-120854379</t>
  </si>
  <si>
    <t>-1015668911</t>
  </si>
  <si>
    <t>-209782687</t>
  </si>
  <si>
    <t>256938881</t>
  </si>
  <si>
    <t>1275488028</t>
  </si>
  <si>
    <t>-317068910</t>
  </si>
  <si>
    <t>809064706</t>
  </si>
  <si>
    <t>-1560337226</t>
  </si>
  <si>
    <t>274671412</t>
  </si>
  <si>
    <t>915120561</t>
  </si>
  <si>
    <t>-1365467029</t>
  </si>
  <si>
    <t>420808044</t>
  </si>
  <si>
    <t>-624758141</t>
  </si>
  <si>
    <t>1597962993</t>
  </si>
  <si>
    <t>-606383021</t>
  </si>
  <si>
    <t>-2087168295</t>
  </si>
  <si>
    <t>-135421170</t>
  </si>
  <si>
    <t>1042251955</t>
  </si>
  <si>
    <t>869301088</t>
  </si>
  <si>
    <t>-673049293</t>
  </si>
  <si>
    <t>498242687</t>
  </si>
  <si>
    <t>-1383963140</t>
  </si>
  <si>
    <t>003 - Bytová jednotka č. 10</t>
  </si>
  <si>
    <t>1628954174</t>
  </si>
  <si>
    <t>1974093082</t>
  </si>
  <si>
    <t>-220457392</t>
  </si>
  <si>
    <t>819490521</t>
  </si>
  <si>
    <t>590559142</t>
  </si>
  <si>
    <t>-936790585</t>
  </si>
  <si>
    <t>439389225</t>
  </si>
  <si>
    <t>-1912776608</t>
  </si>
  <si>
    <t>973603804</t>
  </si>
  <si>
    <t>-78820293</t>
  </si>
  <si>
    <t>-2141563897</t>
  </si>
  <si>
    <t>-301318410</t>
  </si>
  <si>
    <t>565206961</t>
  </si>
  <si>
    <t>1343729592</t>
  </si>
  <si>
    <t>-1801956191</t>
  </si>
  <si>
    <t>-1839462632</t>
  </si>
  <si>
    <t>-1757371868</t>
  </si>
  <si>
    <t>-649034593</t>
  </si>
  <si>
    <t>-395684480</t>
  </si>
  <si>
    <t>1166844702</t>
  </si>
  <si>
    <t>935230149</t>
  </si>
  <si>
    <t>-983191205</t>
  </si>
  <si>
    <t>1858534086</t>
  </si>
  <si>
    <t>1208075040</t>
  </si>
  <si>
    <t>1156088844</t>
  </si>
  <si>
    <t>480377892</t>
  </si>
  <si>
    <t>-1921016991</t>
  </si>
  <si>
    <t>1328452650</t>
  </si>
  <si>
    <t>-848585901</t>
  </si>
  <si>
    <t>-121331963</t>
  </si>
  <si>
    <t>1716067033</t>
  </si>
  <si>
    <t>204950918</t>
  </si>
  <si>
    <t>004 - Bytová jednotka č. 13</t>
  </si>
  <si>
    <t>1327894184</t>
  </si>
  <si>
    <t>-900777782</t>
  </si>
  <si>
    <t>-598625896</t>
  </si>
  <si>
    <t>794884521</t>
  </si>
  <si>
    <t>-1801904583</t>
  </si>
  <si>
    <t>1222917324</t>
  </si>
  <si>
    <t>-2058802291</t>
  </si>
  <si>
    <t>763722149</t>
  </si>
  <si>
    <t>551690648</t>
  </si>
  <si>
    <t>-243844372</t>
  </si>
  <si>
    <t>218097292</t>
  </si>
  <si>
    <t>-259141198</t>
  </si>
  <si>
    <t>-1897615857</t>
  </si>
  <si>
    <t>-430561223</t>
  </si>
  <si>
    <t>-1808292163</t>
  </si>
  <si>
    <t>754726876</t>
  </si>
  <si>
    <t>1406412532</t>
  </si>
  <si>
    <t>1867876901</t>
  </si>
  <si>
    <t>460047337</t>
  </si>
  <si>
    <t>-867639402</t>
  </si>
  <si>
    <t>-2138875904</t>
  </si>
  <si>
    <t>-1506045288</t>
  </si>
  <si>
    <t>-201683827</t>
  </si>
  <si>
    <t>-129691221</t>
  </si>
  <si>
    <t>1702252771</t>
  </si>
  <si>
    <t>1881845767</t>
  </si>
  <si>
    <t>-246943321</t>
  </si>
  <si>
    <t>555981488</t>
  </si>
  <si>
    <t>54555627</t>
  </si>
  <si>
    <t>1499611819</t>
  </si>
  <si>
    <t>-295166582</t>
  </si>
  <si>
    <t>2020817331</t>
  </si>
  <si>
    <t>005 - Bytová jednotka č. 14</t>
  </si>
  <si>
    <t>-1640917040</t>
  </si>
  <si>
    <t>-485699922</t>
  </si>
  <si>
    <t>127148139</t>
  </si>
  <si>
    <t>-1285086036</t>
  </si>
  <si>
    <t>1587263502</t>
  </si>
  <si>
    <t>2071271662</t>
  </si>
  <si>
    <t>-1946314990</t>
  </si>
  <si>
    <t>-1285283367</t>
  </si>
  <si>
    <t>57877179</t>
  </si>
  <si>
    <t>2059377940</t>
  </si>
  <si>
    <t>-1940068803</t>
  </si>
  <si>
    <t>1547585480</t>
  </si>
  <si>
    <t>970363680</t>
  </si>
  <si>
    <t>1153801521</t>
  </si>
  <si>
    <t>1212587511</t>
  </si>
  <si>
    <t>1467157307</t>
  </si>
  <si>
    <t>-1650825954</t>
  </si>
  <si>
    <t>-1446023991</t>
  </si>
  <si>
    <t>-843106994</t>
  </si>
  <si>
    <t>-1268194748</t>
  </si>
  <si>
    <t>111351858</t>
  </si>
  <si>
    <t>-240356793</t>
  </si>
  <si>
    <t>1190257505</t>
  </si>
  <si>
    <t>-617334308</t>
  </si>
  <si>
    <t>678532218</t>
  </si>
  <si>
    <t>-1327481694</t>
  </si>
  <si>
    <t>-1299215981</t>
  </si>
  <si>
    <t>-1458022354</t>
  </si>
  <si>
    <t>462595144</t>
  </si>
  <si>
    <t>603110897</t>
  </si>
  <si>
    <t>-1899479320</t>
  </si>
  <si>
    <t>1831862943</t>
  </si>
  <si>
    <t>006 - VRN</t>
  </si>
  <si>
    <t>VRN - Vedlejší rozpočtové náklady</t>
  </si>
  <si>
    <t xml:space="preserve">    VRN3 - Zařízení staveniště</t>
  </si>
  <si>
    <t>Vedlejší rozpočtové náklady</t>
  </si>
  <si>
    <t>VRN3</t>
  </si>
  <si>
    <t>Zařízení staveniště</t>
  </si>
  <si>
    <t>032103000</t>
  </si>
  <si>
    <t>Náklady na stavební buňky</t>
  </si>
  <si>
    <t>…</t>
  </si>
  <si>
    <t>1024</t>
  </si>
  <si>
    <t>50974751</t>
  </si>
  <si>
    <t>032903000</t>
  </si>
  <si>
    <t>Náklady na provoz a údržbu vybavení staveniště</t>
  </si>
  <si>
    <t>-408925182</t>
  </si>
  <si>
    <t>033103000</t>
  </si>
  <si>
    <t>Připojení energií</t>
  </si>
  <si>
    <t>2116807005</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</si>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</sst>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654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ubytovny Rokycanské nemocnice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Rokycany</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13. 5. 2020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Rokycanská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40</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76</v>
      </c>
      <c r="BT54" s="110" t="s">
        <v>77</v>
      </c>
      <c r="BU54" s="111" t="s">
        <v>78</v>
      </c>
      <c r="BV54" s="110" t="s">
        <v>79</v>
      </c>
      <c r="BW54" s="110" t="s">
        <v>5</v>
      </c>
      <c r="BX54" s="110" t="s">
        <v>80</v>
      </c>
      <c r="CL54" s="110" t="s">
        <v>19</v>
      </c>
    </row>
    <row r="55" s="7" customFormat="1" ht="16.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1'!J30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1'!P107</f>
        <v>0</v>
      </c>
      <c r="AV55" s="121">
        <f>'001 - Bytová jednotka č. 1'!J33</f>
        <v>0</v>
      </c>
      <c r="AW55" s="121">
        <f>'001 - Bytová jednotka č. 1'!J34</f>
        <v>0</v>
      </c>
      <c r="AX55" s="121">
        <f>'001 - Bytová jednotka č. 1'!J35</f>
        <v>0</v>
      </c>
      <c r="AY55" s="121">
        <f>'001 - Bytová jednotka č. 1'!J36</f>
        <v>0</v>
      </c>
      <c r="AZ55" s="121">
        <f>'001 - Bytová jednotka č. 1'!F33</f>
        <v>0</v>
      </c>
      <c r="BA55" s="121">
        <f>'001 - Bytová jednotka č. 1'!F34</f>
        <v>0</v>
      </c>
      <c r="BB55" s="121">
        <f>'001 - Bytová jednotka č. 1'!F35</f>
        <v>0</v>
      </c>
      <c r="BC55" s="121">
        <f>'001 - Bytová jednotka č. 1'!F36</f>
        <v>0</v>
      </c>
      <c r="BD55" s="123">
        <f>'001 - Bytová jednotka č. 1'!F37</f>
        <v>0</v>
      </c>
      <c r="BE55" s="7"/>
      <c r="BT55" s="124" t="s">
        <v>85</v>
      </c>
      <c r="BV55" s="124" t="s">
        <v>79</v>
      </c>
      <c r="BW55" s="124" t="s">
        <v>86</v>
      </c>
      <c r="BX55" s="124" t="s">
        <v>5</v>
      </c>
      <c r="CL55" s="124" t="s">
        <v>40</v>
      </c>
      <c r="CM55" s="124" t="s">
        <v>87</v>
      </c>
    </row>
    <row r="56" s="7" customFormat="1" ht="16.5"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9'!J30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9'!P107</f>
        <v>0</v>
      </c>
      <c r="AV56" s="121">
        <f>'002 - Bytová jednotka č. 9'!J33</f>
        <v>0</v>
      </c>
      <c r="AW56" s="121">
        <f>'002 - Bytová jednotka č. 9'!J34</f>
        <v>0</v>
      </c>
      <c r="AX56" s="121">
        <f>'002 - Bytová jednotka č. 9'!J35</f>
        <v>0</v>
      </c>
      <c r="AY56" s="121">
        <f>'002 - Bytová jednotka č. 9'!J36</f>
        <v>0</v>
      </c>
      <c r="AZ56" s="121">
        <f>'002 - Bytová jednotka č. 9'!F33</f>
        <v>0</v>
      </c>
      <c r="BA56" s="121">
        <f>'002 - Bytová jednotka č. 9'!F34</f>
        <v>0</v>
      </c>
      <c r="BB56" s="121">
        <f>'002 - Bytová jednotka č. 9'!F35</f>
        <v>0</v>
      </c>
      <c r="BC56" s="121">
        <f>'002 - Bytová jednotka č. 9'!F36</f>
        <v>0</v>
      </c>
      <c r="BD56" s="123">
        <f>'002 - Bytová jednotka č. 9'!F37</f>
        <v>0</v>
      </c>
      <c r="BE56" s="7"/>
      <c r="BT56" s="124" t="s">
        <v>85</v>
      </c>
      <c r="BV56" s="124" t="s">
        <v>79</v>
      </c>
      <c r="BW56" s="124" t="s">
        <v>90</v>
      </c>
      <c r="BX56" s="124" t="s">
        <v>5</v>
      </c>
      <c r="CL56" s="124" t="s">
        <v>40</v>
      </c>
      <c r="CM56" s="124" t="s">
        <v>87</v>
      </c>
    </row>
    <row r="57" s="7" customFormat="1" ht="16.5"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10'!J30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10'!P107</f>
        <v>0</v>
      </c>
      <c r="AV57" s="121">
        <f>'003 - Bytová jednotka č. 10'!J33</f>
        <v>0</v>
      </c>
      <c r="AW57" s="121">
        <f>'003 - Bytová jednotka č. 10'!J34</f>
        <v>0</v>
      </c>
      <c r="AX57" s="121">
        <f>'003 - Bytová jednotka č. 10'!J35</f>
        <v>0</v>
      </c>
      <c r="AY57" s="121">
        <f>'003 - Bytová jednotka č. 10'!J36</f>
        <v>0</v>
      </c>
      <c r="AZ57" s="121">
        <f>'003 - Bytová jednotka č. 10'!F33</f>
        <v>0</v>
      </c>
      <c r="BA57" s="121">
        <f>'003 - Bytová jednotka č. 10'!F34</f>
        <v>0</v>
      </c>
      <c r="BB57" s="121">
        <f>'003 - Bytová jednotka č. 10'!F35</f>
        <v>0</v>
      </c>
      <c r="BC57" s="121">
        <f>'003 - Bytová jednotka č. 10'!F36</f>
        <v>0</v>
      </c>
      <c r="BD57" s="123">
        <f>'003 - Bytová jednotka č. 10'!F37</f>
        <v>0</v>
      </c>
      <c r="BE57" s="7"/>
      <c r="BT57" s="124" t="s">
        <v>85</v>
      </c>
      <c r="BV57" s="124" t="s">
        <v>79</v>
      </c>
      <c r="BW57" s="124" t="s">
        <v>93</v>
      </c>
      <c r="BX57" s="124" t="s">
        <v>5</v>
      </c>
      <c r="CL57" s="124" t="s">
        <v>40</v>
      </c>
      <c r="CM57" s="124" t="s">
        <v>87</v>
      </c>
    </row>
    <row r="58" s="7" customFormat="1" ht="16.5"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13'!J30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13'!P107</f>
        <v>0</v>
      </c>
      <c r="AV58" s="121">
        <f>'004 - Bytová jednotka č. 13'!J33</f>
        <v>0</v>
      </c>
      <c r="AW58" s="121">
        <f>'004 - Bytová jednotka č. 13'!J34</f>
        <v>0</v>
      </c>
      <c r="AX58" s="121">
        <f>'004 - Bytová jednotka č. 13'!J35</f>
        <v>0</v>
      </c>
      <c r="AY58" s="121">
        <f>'004 - Bytová jednotka č. 13'!J36</f>
        <v>0</v>
      </c>
      <c r="AZ58" s="121">
        <f>'004 - Bytová jednotka č. 13'!F33</f>
        <v>0</v>
      </c>
      <c r="BA58" s="121">
        <f>'004 - Bytová jednotka č. 13'!F34</f>
        <v>0</v>
      </c>
      <c r="BB58" s="121">
        <f>'004 - Bytová jednotka č. 13'!F35</f>
        <v>0</v>
      </c>
      <c r="BC58" s="121">
        <f>'004 - Bytová jednotka č. 13'!F36</f>
        <v>0</v>
      </c>
      <c r="BD58" s="123">
        <f>'004 - Bytová jednotka č. 13'!F37</f>
        <v>0</v>
      </c>
      <c r="BE58" s="7"/>
      <c r="BT58" s="124" t="s">
        <v>85</v>
      </c>
      <c r="BV58" s="124" t="s">
        <v>79</v>
      </c>
      <c r="BW58" s="124" t="s">
        <v>96</v>
      </c>
      <c r="BX58" s="124" t="s">
        <v>5</v>
      </c>
      <c r="CL58" s="124" t="s">
        <v>40</v>
      </c>
      <c r="CM58" s="124" t="s">
        <v>87</v>
      </c>
    </row>
    <row r="59" s="7" customFormat="1" ht="16.5"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14'!J30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14'!P107</f>
        <v>0</v>
      </c>
      <c r="AV59" s="121">
        <f>'005 - Bytová jednotka č. 14'!J33</f>
        <v>0</v>
      </c>
      <c r="AW59" s="121">
        <f>'005 - Bytová jednotka č. 14'!J34</f>
        <v>0</v>
      </c>
      <c r="AX59" s="121">
        <f>'005 - Bytová jednotka č. 14'!J35</f>
        <v>0</v>
      </c>
      <c r="AY59" s="121">
        <f>'005 - Bytová jednotka č. 14'!J36</f>
        <v>0</v>
      </c>
      <c r="AZ59" s="121">
        <f>'005 - Bytová jednotka č. 14'!F33</f>
        <v>0</v>
      </c>
      <c r="BA59" s="121">
        <f>'005 - Bytová jednotka č. 14'!F34</f>
        <v>0</v>
      </c>
      <c r="BB59" s="121">
        <f>'005 - Bytová jednotka č. 14'!F35</f>
        <v>0</v>
      </c>
      <c r="BC59" s="121">
        <f>'005 - Bytová jednotka č. 14'!F36</f>
        <v>0</v>
      </c>
      <c r="BD59" s="123">
        <f>'005 - Bytová jednotka č. 14'!F37</f>
        <v>0</v>
      </c>
      <c r="BE59" s="7"/>
      <c r="BT59" s="124" t="s">
        <v>85</v>
      </c>
      <c r="BV59" s="124" t="s">
        <v>79</v>
      </c>
      <c r="BW59" s="124" t="s">
        <v>99</v>
      </c>
      <c r="BX59" s="124" t="s">
        <v>5</v>
      </c>
      <c r="CL59" s="124" t="s">
        <v>40</v>
      </c>
      <c r="CM59" s="124" t="s">
        <v>87</v>
      </c>
    </row>
    <row r="60" s="7" customFormat="1" ht="16.5"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VRN'!J30</f>
        <v>0</v>
      </c>
      <c r="AH60" s="116"/>
      <c r="AI60" s="116"/>
      <c r="AJ60" s="116"/>
      <c r="AK60" s="116"/>
      <c r="AL60" s="116"/>
      <c r="AM60" s="116"/>
      <c r="AN60" s="117">
        <f>SUM(AG60,AT60)</f>
        <v>0</v>
      </c>
      <c r="AO60" s="116"/>
      <c r="AP60" s="116"/>
      <c r="AQ60" s="118" t="s">
        <v>84</v>
      </c>
      <c r="AR60" s="119"/>
      <c r="AS60" s="125">
        <v>0</v>
      </c>
      <c r="AT60" s="126">
        <f>ROUND(SUM(AV60:AW60),2)</f>
        <v>0</v>
      </c>
      <c r="AU60" s="127">
        <f>'006 - VRN'!P81</f>
        <v>0</v>
      </c>
      <c r="AV60" s="126">
        <f>'006 - VRN'!J33</f>
        <v>0</v>
      </c>
      <c r="AW60" s="126">
        <f>'006 - VRN'!J34</f>
        <v>0</v>
      </c>
      <c r="AX60" s="126">
        <f>'006 - VRN'!J35</f>
        <v>0</v>
      </c>
      <c r="AY60" s="126">
        <f>'006 - VRN'!J36</f>
        <v>0</v>
      </c>
      <c r="AZ60" s="126">
        <f>'006 - VRN'!F33</f>
        <v>0</v>
      </c>
      <c r="BA60" s="126">
        <f>'006 - VRN'!F34</f>
        <v>0</v>
      </c>
      <c r="BB60" s="126">
        <f>'006 - VRN'!F35</f>
        <v>0</v>
      </c>
      <c r="BC60" s="126">
        <f>'006 - VRN'!F36</f>
        <v>0</v>
      </c>
      <c r="BD60" s="128">
        <f>'006 - VRN'!F37</f>
        <v>0</v>
      </c>
      <c r="BE60" s="7"/>
      <c r="BT60" s="124" t="s">
        <v>85</v>
      </c>
      <c r="BV60" s="124" t="s">
        <v>79</v>
      </c>
      <c r="BW60" s="124" t="s">
        <v>102</v>
      </c>
      <c r="BX60" s="124" t="s">
        <v>5</v>
      </c>
      <c r="CL60" s="124" t="s">
        <v>19</v>
      </c>
      <c r="CM60" s="124" t="s">
        <v>87</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ih0kvMBXHwZpbDUg4VFI4gtk5SFXOI2M20BHY0wS5Gg8rRA6RJAgD9PCIQf7ti82mhPAS77QejHxfzQbrMIcXA==" hashValue="zuUut3BkZxlVTGZ1fOgltWc21mqRhoEHZCF8Vul3whIC86wxLHirHIoccSKnXVg9dBCmg/IEVq4B0q6elQjxnw=="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1 - Bytová jednotka č. 1'!C2" display="/"/>
    <hyperlink ref="A56" location="'002 - Bytová jednotka č. 9'!C2" display="/"/>
    <hyperlink ref="A57" location="'003 - Bytová jednotka č. 10'!C2" display="/"/>
    <hyperlink ref="A58" location="'004 - Bytová jednotka č. 13'!C2" display="/"/>
    <hyperlink ref="A59" location="'005 - Bytová jednotka č. 14'!C2" display="/"/>
    <hyperlink ref="A60" location="'006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ROUND((SUM(BE107:BE1297)),  2)</f>
        <v>0</v>
      </c>
      <c r="G33" s="39"/>
      <c r="H33" s="39"/>
      <c r="I33" s="149">
        <v>0.20999999999999999</v>
      </c>
      <c r="J33" s="148">
        <f>ROUND(((SUM(BE107:BE1297))*I33),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ROUND((SUM(BF107:BF1297)),  2)</f>
        <v>0</v>
      </c>
      <c r="G34" s="39"/>
      <c r="H34" s="39"/>
      <c r="I34" s="149">
        <v>0.14999999999999999</v>
      </c>
      <c r="J34" s="148">
        <f>ROUND(((SUM(BF107:BF1297))*I34),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001 - Bytová jednotka č. 1</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J973</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J981</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J1053</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J1061</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J1134</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J1155</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001 - Bytová jednotka č. 1</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9.0412527400000009</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P457+P466+P493+P537+P615+P670+P683+P711+P721+P737+P800+P832+P852+P906+P973+P981+P1053+P1061+P1134+P1155</f>
        <v>0</v>
      </c>
      <c r="Q456" s="197"/>
      <c r="R456" s="198">
        <f>R457+R466+R493+R537+R615+R670+R683+R711+R721+R737+R800+R832+R852+R906+R973+R981+R1053+R1061+R1134+R1155</f>
        <v>2.0725274799999998</v>
      </c>
      <c r="S456" s="197"/>
      <c r="T456" s="199">
        <f>T457+T466+T493+T537+T615+T670+T683+T711+T721+T737+T800+T832+T852+T906+T973+T981+T1053+T1061+T1134+T1155</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BK457+BK466+BK493+BK537+BK615+BK670+BK683+BK711+BK721+BK737+BK800+BK832+BK852+BK906+BK973+BK981+BK1053+BK1061+BK1134+BK1155</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514</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516</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9.0410000000000004</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9.0410000000000004</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24.15"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749</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750</v>
      </c>
      <c r="D659" s="256" t="s">
        <v>322</v>
      </c>
      <c r="E659" s="257" t="s">
        <v>751</v>
      </c>
      <c r="F659" s="258" t="s">
        <v>747</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747</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873</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877</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881</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885</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889</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893</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897</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901</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905</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909</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913</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917</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921</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925</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929</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933</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937</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941</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945</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949</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953</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957</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961</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965</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969</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973</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977</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981</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986</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990</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994</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SUM(P907:P972)</f>
        <v>0</v>
      </c>
      <c r="Q906" s="197"/>
      <c r="R906" s="198">
        <f>SUM(R907:R972)</f>
        <v>0.64882799999999996</v>
      </c>
      <c r="S906" s="197"/>
      <c r="T906" s="199">
        <f>SUM(T907:T972)</f>
        <v>0</v>
      </c>
      <c r="U906" s="12"/>
      <c r="V906" s="12"/>
      <c r="W906" s="12"/>
      <c r="X906" s="12"/>
      <c r="Y906" s="12"/>
      <c r="Z906" s="12"/>
      <c r="AA906" s="12"/>
      <c r="AB906" s="12"/>
      <c r="AC906" s="12"/>
      <c r="AD906" s="12"/>
      <c r="AE906" s="12"/>
      <c r="AR906" s="200" t="s">
        <v>87</v>
      </c>
      <c r="AT906" s="201" t="s">
        <v>76</v>
      </c>
      <c r="AU906" s="201" t="s">
        <v>85</v>
      </c>
      <c r="AY906" s="200" t="s">
        <v>153</v>
      </c>
      <c r="BK906" s="202">
        <f>SUM(BK907:BK972)</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24.15" customHeight="1">
      <c r="A927" s="39"/>
      <c r="B927" s="40"/>
      <c r="C927" s="256" t="s">
        <v>1192</v>
      </c>
      <c r="D927" s="256" t="s">
        <v>322</v>
      </c>
      <c r="E927" s="257" t="s">
        <v>1193</v>
      </c>
      <c r="F927" s="258" t="s">
        <v>1194</v>
      </c>
      <c r="G927" s="259" t="s">
        <v>159</v>
      </c>
      <c r="H927" s="260">
        <v>14.49</v>
      </c>
      <c r="I927" s="261"/>
      <c r="J927" s="262">
        <f>ROUND(I927*H927,2)</f>
        <v>0</v>
      </c>
      <c r="K927" s="258" t="s">
        <v>1195</v>
      </c>
      <c r="L927" s="263"/>
      <c r="M927" s="264" t="s">
        <v>40</v>
      </c>
      <c r="N927" s="265" t="s">
        <v>48</v>
      </c>
      <c r="O927" s="85"/>
      <c r="P927" s="214">
        <f>O927*H927</f>
        <v>0</v>
      </c>
      <c r="Q927" s="214">
        <v>0.023</v>
      </c>
      <c r="R927" s="214">
        <f>Q927*H927</f>
        <v>0.33327000000000001</v>
      </c>
      <c r="S927" s="214">
        <v>0</v>
      </c>
      <c r="T927" s="215">
        <f>S927*H927</f>
        <v>0</v>
      </c>
      <c r="U927" s="39"/>
      <c r="V927" s="39"/>
      <c r="W927" s="39"/>
      <c r="X927" s="39"/>
      <c r="Y927" s="39"/>
      <c r="Z927" s="39"/>
      <c r="AA927" s="39"/>
      <c r="AB927" s="39"/>
      <c r="AC927" s="39"/>
      <c r="AD927" s="39"/>
      <c r="AE927" s="39"/>
      <c r="AR927" s="216" t="s">
        <v>383</v>
      </c>
      <c r="AT927" s="216" t="s">
        <v>322</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1196</v>
      </c>
    </row>
    <row r="928" s="2" customFormat="1">
      <c r="A928" s="39"/>
      <c r="B928" s="40"/>
      <c r="C928" s="41"/>
      <c r="D928" s="218" t="s">
        <v>163</v>
      </c>
      <c r="E928" s="41"/>
      <c r="F928" s="219" t="s">
        <v>1194</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14" customFormat="1">
      <c r="A929" s="14"/>
      <c r="B929" s="234"/>
      <c r="C929" s="235"/>
      <c r="D929" s="218" t="s">
        <v>167</v>
      </c>
      <c r="E929" s="235"/>
      <c r="F929" s="237" t="s">
        <v>1197</v>
      </c>
      <c r="G929" s="235"/>
      <c r="H929" s="238">
        <v>14.49</v>
      </c>
      <c r="I929" s="239"/>
      <c r="J929" s="235"/>
      <c r="K929" s="235"/>
      <c r="L929" s="240"/>
      <c r="M929" s="241"/>
      <c r="N929" s="242"/>
      <c r="O929" s="242"/>
      <c r="P929" s="242"/>
      <c r="Q929" s="242"/>
      <c r="R929" s="242"/>
      <c r="S929" s="242"/>
      <c r="T929" s="243"/>
      <c r="U929" s="14"/>
      <c r="V929" s="14"/>
      <c r="W929" s="14"/>
      <c r="X929" s="14"/>
      <c r="Y929" s="14"/>
      <c r="Z929" s="14"/>
      <c r="AA929" s="14"/>
      <c r="AB929" s="14"/>
      <c r="AC929" s="14"/>
      <c r="AD929" s="14"/>
      <c r="AE929" s="14"/>
      <c r="AT929" s="244" t="s">
        <v>167</v>
      </c>
      <c r="AU929" s="244" t="s">
        <v>87</v>
      </c>
      <c r="AV929" s="14" t="s">
        <v>87</v>
      </c>
      <c r="AW929" s="14" t="s">
        <v>4</v>
      </c>
      <c r="AX929" s="14" t="s">
        <v>85</v>
      </c>
      <c r="AY929" s="244" t="s">
        <v>153</v>
      </c>
    </row>
    <row r="930" s="2" customFormat="1" ht="14.4" customHeight="1">
      <c r="A930" s="39"/>
      <c r="B930" s="40"/>
      <c r="C930" s="205" t="s">
        <v>1198</v>
      </c>
      <c r="D930" s="205" t="s">
        <v>156</v>
      </c>
      <c r="E930" s="206" t="s">
        <v>1199</v>
      </c>
      <c r="F930" s="207" t="s">
        <v>1200</v>
      </c>
      <c r="G930" s="208" t="s">
        <v>159</v>
      </c>
      <c r="H930" s="209">
        <v>13.800000000000001</v>
      </c>
      <c r="I930" s="210"/>
      <c r="J930" s="211">
        <f>ROUND(I930*H930,2)</f>
        <v>0</v>
      </c>
      <c r="K930" s="207" t="s">
        <v>160</v>
      </c>
      <c r="L930" s="45"/>
      <c r="M930" s="212" t="s">
        <v>40</v>
      </c>
      <c r="N930" s="213" t="s">
        <v>48</v>
      </c>
      <c r="O930" s="85"/>
      <c r="P930" s="214">
        <f>O930*H930</f>
        <v>0</v>
      </c>
      <c r="Q930" s="214">
        <v>0.00029999999999999997</v>
      </c>
      <c r="R930" s="214">
        <f>Q930*H930</f>
        <v>0.0041399999999999996</v>
      </c>
      <c r="S930" s="214">
        <v>0</v>
      </c>
      <c r="T930" s="215">
        <f>S930*H930</f>
        <v>0</v>
      </c>
      <c r="U930" s="39"/>
      <c r="V930" s="39"/>
      <c r="W930" s="39"/>
      <c r="X930" s="39"/>
      <c r="Y930" s="39"/>
      <c r="Z930" s="39"/>
      <c r="AA930" s="39"/>
      <c r="AB930" s="39"/>
      <c r="AC930" s="39"/>
      <c r="AD930" s="39"/>
      <c r="AE930" s="39"/>
      <c r="AR930" s="216" t="s">
        <v>287</v>
      </c>
      <c r="AT930" s="216" t="s">
        <v>156</v>
      </c>
      <c r="AU930" s="216" t="s">
        <v>87</v>
      </c>
      <c r="AY930" s="18" t="s">
        <v>153</v>
      </c>
      <c r="BE930" s="217">
        <f>IF(N930="základní",J930,0)</f>
        <v>0</v>
      </c>
      <c r="BF930" s="217">
        <f>IF(N930="snížená",J930,0)</f>
        <v>0</v>
      </c>
      <c r="BG930" s="217">
        <f>IF(N930="zákl. přenesená",J930,0)</f>
        <v>0</v>
      </c>
      <c r="BH930" s="217">
        <f>IF(N930="sníž. přenesená",J930,0)</f>
        <v>0</v>
      </c>
      <c r="BI930" s="217">
        <f>IF(N930="nulová",J930,0)</f>
        <v>0</v>
      </c>
      <c r="BJ930" s="18" t="s">
        <v>85</v>
      </c>
      <c r="BK930" s="217">
        <f>ROUND(I930*H930,2)</f>
        <v>0</v>
      </c>
      <c r="BL930" s="18" t="s">
        <v>287</v>
      </c>
      <c r="BM930" s="216" t="s">
        <v>1201</v>
      </c>
    </row>
    <row r="931" s="2" customFormat="1">
      <c r="A931" s="39"/>
      <c r="B931" s="40"/>
      <c r="C931" s="41"/>
      <c r="D931" s="218" t="s">
        <v>163</v>
      </c>
      <c r="E931" s="41"/>
      <c r="F931" s="219" t="s">
        <v>1202</v>
      </c>
      <c r="G931" s="41"/>
      <c r="H931" s="41"/>
      <c r="I931" s="220"/>
      <c r="J931" s="41"/>
      <c r="K931" s="41"/>
      <c r="L931" s="45"/>
      <c r="M931" s="221"/>
      <c r="N931" s="222"/>
      <c r="O931" s="85"/>
      <c r="P931" s="85"/>
      <c r="Q931" s="85"/>
      <c r="R931" s="85"/>
      <c r="S931" s="85"/>
      <c r="T931" s="86"/>
      <c r="U931" s="39"/>
      <c r="V931" s="39"/>
      <c r="W931" s="39"/>
      <c r="X931" s="39"/>
      <c r="Y931" s="39"/>
      <c r="Z931" s="39"/>
      <c r="AA931" s="39"/>
      <c r="AB931" s="39"/>
      <c r="AC931" s="39"/>
      <c r="AD931" s="39"/>
      <c r="AE931" s="39"/>
      <c r="AT931" s="18" t="s">
        <v>163</v>
      </c>
      <c r="AU931" s="18" t="s">
        <v>87</v>
      </c>
    </row>
    <row r="932" s="2" customFormat="1">
      <c r="A932" s="39"/>
      <c r="B932" s="40"/>
      <c r="C932" s="41"/>
      <c r="D932" s="218" t="s">
        <v>165</v>
      </c>
      <c r="E932" s="41"/>
      <c r="F932" s="223" t="s">
        <v>1185</v>
      </c>
      <c r="G932" s="41"/>
      <c r="H932" s="41"/>
      <c r="I932" s="220"/>
      <c r="J932" s="41"/>
      <c r="K932" s="41"/>
      <c r="L932" s="45"/>
      <c r="M932" s="221"/>
      <c r="N932" s="222"/>
      <c r="O932" s="85"/>
      <c r="P932" s="85"/>
      <c r="Q932" s="85"/>
      <c r="R932" s="85"/>
      <c r="S932" s="85"/>
      <c r="T932" s="86"/>
      <c r="U932" s="39"/>
      <c r="V932" s="39"/>
      <c r="W932" s="39"/>
      <c r="X932" s="39"/>
      <c r="Y932" s="39"/>
      <c r="Z932" s="39"/>
      <c r="AA932" s="39"/>
      <c r="AB932" s="39"/>
      <c r="AC932" s="39"/>
      <c r="AD932" s="39"/>
      <c r="AE932" s="39"/>
      <c r="AT932" s="18" t="s">
        <v>165</v>
      </c>
      <c r="AU932" s="18" t="s">
        <v>87</v>
      </c>
    </row>
    <row r="933" s="13" customFormat="1">
      <c r="A933" s="13"/>
      <c r="B933" s="224"/>
      <c r="C933" s="225"/>
      <c r="D933" s="218" t="s">
        <v>167</v>
      </c>
      <c r="E933" s="226" t="s">
        <v>40</v>
      </c>
      <c r="F933" s="227" t="s">
        <v>206</v>
      </c>
      <c r="G933" s="225"/>
      <c r="H933" s="226" t="s">
        <v>40</v>
      </c>
      <c r="I933" s="228"/>
      <c r="J933" s="225"/>
      <c r="K933" s="225"/>
      <c r="L933" s="229"/>
      <c r="M933" s="230"/>
      <c r="N933" s="231"/>
      <c r="O933" s="231"/>
      <c r="P933" s="231"/>
      <c r="Q933" s="231"/>
      <c r="R933" s="231"/>
      <c r="S933" s="231"/>
      <c r="T933" s="232"/>
      <c r="U933" s="13"/>
      <c r="V933" s="13"/>
      <c r="W933" s="13"/>
      <c r="X933" s="13"/>
      <c r="Y933" s="13"/>
      <c r="Z933" s="13"/>
      <c r="AA933" s="13"/>
      <c r="AB933" s="13"/>
      <c r="AC933" s="13"/>
      <c r="AD933" s="13"/>
      <c r="AE933" s="13"/>
      <c r="AT933" s="233" t="s">
        <v>167</v>
      </c>
      <c r="AU933" s="233" t="s">
        <v>87</v>
      </c>
      <c r="AV933" s="13" t="s">
        <v>85</v>
      </c>
      <c r="AW933" s="13" t="s">
        <v>38</v>
      </c>
      <c r="AX933" s="13" t="s">
        <v>77</v>
      </c>
      <c r="AY933" s="233" t="s">
        <v>153</v>
      </c>
    </row>
    <row r="934" s="14" customFormat="1">
      <c r="A934" s="14"/>
      <c r="B934" s="234"/>
      <c r="C934" s="235"/>
      <c r="D934" s="218" t="s">
        <v>167</v>
      </c>
      <c r="E934" s="236" t="s">
        <v>40</v>
      </c>
      <c r="F934" s="237" t="s">
        <v>343</v>
      </c>
      <c r="G934" s="235"/>
      <c r="H934" s="238">
        <v>2.96</v>
      </c>
      <c r="I934" s="239"/>
      <c r="J934" s="235"/>
      <c r="K934" s="235"/>
      <c r="L934" s="240"/>
      <c r="M934" s="241"/>
      <c r="N934" s="242"/>
      <c r="O934" s="242"/>
      <c r="P934" s="242"/>
      <c r="Q934" s="242"/>
      <c r="R934" s="242"/>
      <c r="S934" s="242"/>
      <c r="T934" s="243"/>
      <c r="U934" s="14"/>
      <c r="V934" s="14"/>
      <c r="W934" s="14"/>
      <c r="X934" s="14"/>
      <c r="Y934" s="14"/>
      <c r="Z934" s="14"/>
      <c r="AA934" s="14"/>
      <c r="AB934" s="14"/>
      <c r="AC934" s="14"/>
      <c r="AD934" s="14"/>
      <c r="AE934" s="14"/>
      <c r="AT934" s="244" t="s">
        <v>167</v>
      </c>
      <c r="AU934" s="244" t="s">
        <v>87</v>
      </c>
      <c r="AV934" s="14" t="s">
        <v>87</v>
      </c>
      <c r="AW934" s="14" t="s">
        <v>38</v>
      </c>
      <c r="AX934" s="14" t="s">
        <v>77</v>
      </c>
      <c r="AY934" s="244" t="s">
        <v>153</v>
      </c>
    </row>
    <row r="935" s="13" customFormat="1">
      <c r="A935" s="13"/>
      <c r="B935" s="224"/>
      <c r="C935" s="225"/>
      <c r="D935" s="218" t="s">
        <v>167</v>
      </c>
      <c r="E935" s="226" t="s">
        <v>40</v>
      </c>
      <c r="F935" s="227" t="s">
        <v>209</v>
      </c>
      <c r="G935" s="225"/>
      <c r="H935" s="226" t="s">
        <v>40</v>
      </c>
      <c r="I935" s="228"/>
      <c r="J935" s="225"/>
      <c r="K935" s="225"/>
      <c r="L935" s="229"/>
      <c r="M935" s="230"/>
      <c r="N935" s="231"/>
      <c r="O935" s="231"/>
      <c r="P935" s="231"/>
      <c r="Q935" s="231"/>
      <c r="R935" s="231"/>
      <c r="S935" s="231"/>
      <c r="T935" s="232"/>
      <c r="U935" s="13"/>
      <c r="V935" s="13"/>
      <c r="W935" s="13"/>
      <c r="X935" s="13"/>
      <c r="Y935" s="13"/>
      <c r="Z935" s="13"/>
      <c r="AA935" s="13"/>
      <c r="AB935" s="13"/>
      <c r="AC935" s="13"/>
      <c r="AD935" s="13"/>
      <c r="AE935" s="13"/>
      <c r="AT935" s="233" t="s">
        <v>167</v>
      </c>
      <c r="AU935" s="233" t="s">
        <v>87</v>
      </c>
      <c r="AV935" s="13" t="s">
        <v>85</v>
      </c>
      <c r="AW935" s="13" t="s">
        <v>38</v>
      </c>
      <c r="AX935" s="13" t="s">
        <v>77</v>
      </c>
      <c r="AY935" s="233" t="s">
        <v>153</v>
      </c>
    </row>
    <row r="936" s="14" customFormat="1">
      <c r="A936" s="14"/>
      <c r="B936" s="234"/>
      <c r="C936" s="235"/>
      <c r="D936" s="218" t="s">
        <v>167</v>
      </c>
      <c r="E936" s="236" t="s">
        <v>40</v>
      </c>
      <c r="F936" s="237" t="s">
        <v>344</v>
      </c>
      <c r="G936" s="235"/>
      <c r="H936" s="238">
        <v>2.2599999999999998</v>
      </c>
      <c r="I936" s="239"/>
      <c r="J936" s="235"/>
      <c r="K936" s="235"/>
      <c r="L936" s="240"/>
      <c r="M936" s="241"/>
      <c r="N936" s="242"/>
      <c r="O936" s="242"/>
      <c r="P936" s="242"/>
      <c r="Q936" s="242"/>
      <c r="R936" s="242"/>
      <c r="S936" s="242"/>
      <c r="T936" s="243"/>
      <c r="U936" s="14"/>
      <c r="V936" s="14"/>
      <c r="W936" s="14"/>
      <c r="X936" s="14"/>
      <c r="Y936" s="14"/>
      <c r="Z936" s="14"/>
      <c r="AA936" s="14"/>
      <c r="AB936" s="14"/>
      <c r="AC936" s="14"/>
      <c r="AD936" s="14"/>
      <c r="AE936" s="14"/>
      <c r="AT936" s="244" t="s">
        <v>167</v>
      </c>
      <c r="AU936" s="244" t="s">
        <v>87</v>
      </c>
      <c r="AV936" s="14" t="s">
        <v>87</v>
      </c>
      <c r="AW936" s="14" t="s">
        <v>38</v>
      </c>
      <c r="AX936" s="14" t="s">
        <v>77</v>
      </c>
      <c r="AY936" s="244" t="s">
        <v>153</v>
      </c>
    </row>
    <row r="937" s="13" customFormat="1">
      <c r="A937" s="13"/>
      <c r="B937" s="224"/>
      <c r="C937" s="225"/>
      <c r="D937" s="218" t="s">
        <v>167</v>
      </c>
      <c r="E937" s="226" t="s">
        <v>40</v>
      </c>
      <c r="F937" s="227" t="s">
        <v>213</v>
      </c>
      <c r="G937" s="225"/>
      <c r="H937" s="226" t="s">
        <v>40</v>
      </c>
      <c r="I937" s="228"/>
      <c r="J937" s="225"/>
      <c r="K937" s="225"/>
      <c r="L937" s="229"/>
      <c r="M937" s="230"/>
      <c r="N937" s="231"/>
      <c r="O937" s="231"/>
      <c r="P937" s="231"/>
      <c r="Q937" s="231"/>
      <c r="R937" s="231"/>
      <c r="S937" s="231"/>
      <c r="T937" s="232"/>
      <c r="U937" s="13"/>
      <c r="V937" s="13"/>
      <c r="W937" s="13"/>
      <c r="X937" s="13"/>
      <c r="Y937" s="13"/>
      <c r="Z937" s="13"/>
      <c r="AA937" s="13"/>
      <c r="AB937" s="13"/>
      <c r="AC937" s="13"/>
      <c r="AD937" s="13"/>
      <c r="AE937" s="13"/>
      <c r="AT937" s="233" t="s">
        <v>167</v>
      </c>
      <c r="AU937" s="233" t="s">
        <v>87</v>
      </c>
      <c r="AV937" s="13" t="s">
        <v>85</v>
      </c>
      <c r="AW937" s="13" t="s">
        <v>38</v>
      </c>
      <c r="AX937" s="13" t="s">
        <v>77</v>
      </c>
      <c r="AY937" s="233" t="s">
        <v>153</v>
      </c>
    </row>
    <row r="938" s="14" customFormat="1">
      <c r="A938" s="14"/>
      <c r="B938" s="234"/>
      <c r="C938" s="235"/>
      <c r="D938" s="218" t="s">
        <v>167</v>
      </c>
      <c r="E938" s="236" t="s">
        <v>40</v>
      </c>
      <c r="F938" s="237" t="s">
        <v>346</v>
      </c>
      <c r="G938" s="235"/>
      <c r="H938" s="238">
        <v>8.5800000000000001</v>
      </c>
      <c r="I938" s="239"/>
      <c r="J938" s="235"/>
      <c r="K938" s="235"/>
      <c r="L938" s="240"/>
      <c r="M938" s="241"/>
      <c r="N938" s="242"/>
      <c r="O938" s="242"/>
      <c r="P938" s="242"/>
      <c r="Q938" s="242"/>
      <c r="R938" s="242"/>
      <c r="S938" s="242"/>
      <c r="T938" s="243"/>
      <c r="U938" s="14"/>
      <c r="V938" s="14"/>
      <c r="W938" s="14"/>
      <c r="X938" s="14"/>
      <c r="Y938" s="14"/>
      <c r="Z938" s="14"/>
      <c r="AA938" s="14"/>
      <c r="AB938" s="14"/>
      <c r="AC938" s="14"/>
      <c r="AD938" s="14"/>
      <c r="AE938" s="14"/>
      <c r="AT938" s="244" t="s">
        <v>167</v>
      </c>
      <c r="AU938" s="244" t="s">
        <v>87</v>
      </c>
      <c r="AV938" s="14" t="s">
        <v>87</v>
      </c>
      <c r="AW938" s="14" t="s">
        <v>38</v>
      </c>
      <c r="AX938" s="14" t="s">
        <v>77</v>
      </c>
      <c r="AY938" s="244" t="s">
        <v>153</v>
      </c>
    </row>
    <row r="939" s="15" customFormat="1">
      <c r="A939" s="15"/>
      <c r="B939" s="245"/>
      <c r="C939" s="246"/>
      <c r="D939" s="218" t="s">
        <v>167</v>
      </c>
      <c r="E939" s="247" t="s">
        <v>40</v>
      </c>
      <c r="F939" s="248" t="s">
        <v>170</v>
      </c>
      <c r="G939" s="246"/>
      <c r="H939" s="249">
        <v>13.800000000000001</v>
      </c>
      <c r="I939" s="250"/>
      <c r="J939" s="246"/>
      <c r="K939" s="246"/>
      <c r="L939" s="251"/>
      <c r="M939" s="252"/>
      <c r="N939" s="253"/>
      <c r="O939" s="253"/>
      <c r="P939" s="253"/>
      <c r="Q939" s="253"/>
      <c r="R939" s="253"/>
      <c r="S939" s="253"/>
      <c r="T939" s="254"/>
      <c r="U939" s="15"/>
      <c r="V939" s="15"/>
      <c r="W939" s="15"/>
      <c r="X939" s="15"/>
      <c r="Y939" s="15"/>
      <c r="Z939" s="15"/>
      <c r="AA939" s="15"/>
      <c r="AB939" s="15"/>
      <c r="AC939" s="15"/>
      <c r="AD939" s="15"/>
      <c r="AE939" s="15"/>
      <c r="AT939" s="255" t="s">
        <v>167</v>
      </c>
      <c r="AU939" s="255" t="s">
        <v>87</v>
      </c>
      <c r="AV939" s="15" t="s">
        <v>161</v>
      </c>
      <c r="AW939" s="15" t="s">
        <v>38</v>
      </c>
      <c r="AX939" s="15" t="s">
        <v>85</v>
      </c>
      <c r="AY939" s="255" t="s">
        <v>153</v>
      </c>
    </row>
    <row r="940" s="2" customFormat="1" ht="14.4" customHeight="1">
      <c r="A940" s="39"/>
      <c r="B940" s="40"/>
      <c r="C940" s="205" t="s">
        <v>1203</v>
      </c>
      <c r="D940" s="205" t="s">
        <v>156</v>
      </c>
      <c r="E940" s="206" t="s">
        <v>1204</v>
      </c>
      <c r="F940" s="207" t="s">
        <v>1205</v>
      </c>
      <c r="G940" s="208" t="s">
        <v>173</v>
      </c>
      <c r="H940" s="209">
        <v>26</v>
      </c>
      <c r="I940" s="210"/>
      <c r="J940" s="211">
        <f>ROUND(I940*H940,2)</f>
        <v>0</v>
      </c>
      <c r="K940" s="207" t="s">
        <v>160</v>
      </c>
      <c r="L940" s="45"/>
      <c r="M940" s="212" t="s">
        <v>40</v>
      </c>
      <c r="N940" s="213" t="s">
        <v>48</v>
      </c>
      <c r="O940" s="85"/>
      <c r="P940" s="214">
        <f>O940*H940</f>
        <v>0</v>
      </c>
      <c r="Q940" s="214">
        <v>3.0000000000000001E-05</v>
      </c>
      <c r="R940" s="214">
        <f>Q940*H940</f>
        <v>0.00077999999999999999</v>
      </c>
      <c r="S940" s="214">
        <v>0</v>
      </c>
      <c r="T940" s="215">
        <f>S940*H940</f>
        <v>0</v>
      </c>
      <c r="U940" s="39"/>
      <c r="V940" s="39"/>
      <c r="W940" s="39"/>
      <c r="X940" s="39"/>
      <c r="Y940" s="39"/>
      <c r="Z940" s="39"/>
      <c r="AA940" s="39"/>
      <c r="AB940" s="39"/>
      <c r="AC940" s="39"/>
      <c r="AD940" s="39"/>
      <c r="AE940" s="39"/>
      <c r="AR940" s="216" t="s">
        <v>287</v>
      </c>
      <c r="AT940" s="216" t="s">
        <v>156</v>
      </c>
      <c r="AU940" s="216" t="s">
        <v>87</v>
      </c>
      <c r="AY940" s="18" t="s">
        <v>153</v>
      </c>
      <c r="BE940" s="217">
        <f>IF(N940="základní",J940,0)</f>
        <v>0</v>
      </c>
      <c r="BF940" s="217">
        <f>IF(N940="snížená",J940,0)</f>
        <v>0</v>
      </c>
      <c r="BG940" s="217">
        <f>IF(N940="zákl. přenesená",J940,0)</f>
        <v>0</v>
      </c>
      <c r="BH940" s="217">
        <f>IF(N940="sníž. přenesená",J940,0)</f>
        <v>0</v>
      </c>
      <c r="BI940" s="217">
        <f>IF(N940="nulová",J940,0)</f>
        <v>0</v>
      </c>
      <c r="BJ940" s="18" t="s">
        <v>85</v>
      </c>
      <c r="BK940" s="217">
        <f>ROUND(I940*H940,2)</f>
        <v>0</v>
      </c>
      <c r="BL940" s="18" t="s">
        <v>287</v>
      </c>
      <c r="BM940" s="216" t="s">
        <v>1206</v>
      </c>
    </row>
    <row r="941" s="2" customFormat="1">
      <c r="A941" s="39"/>
      <c r="B941" s="40"/>
      <c r="C941" s="41"/>
      <c r="D941" s="218" t="s">
        <v>163</v>
      </c>
      <c r="E941" s="41"/>
      <c r="F941" s="219" t="s">
        <v>1207</v>
      </c>
      <c r="G941" s="41"/>
      <c r="H941" s="41"/>
      <c r="I941" s="220"/>
      <c r="J941" s="41"/>
      <c r="K941" s="41"/>
      <c r="L941" s="45"/>
      <c r="M941" s="221"/>
      <c r="N941" s="222"/>
      <c r="O941" s="85"/>
      <c r="P941" s="85"/>
      <c r="Q941" s="85"/>
      <c r="R941" s="85"/>
      <c r="S941" s="85"/>
      <c r="T941" s="86"/>
      <c r="U941" s="39"/>
      <c r="V941" s="39"/>
      <c r="W941" s="39"/>
      <c r="X941" s="39"/>
      <c r="Y941" s="39"/>
      <c r="Z941" s="39"/>
      <c r="AA941" s="39"/>
      <c r="AB941" s="39"/>
      <c r="AC941" s="39"/>
      <c r="AD941" s="39"/>
      <c r="AE941" s="39"/>
      <c r="AT941" s="18" t="s">
        <v>163</v>
      </c>
      <c r="AU941" s="18" t="s">
        <v>87</v>
      </c>
    </row>
    <row r="942" s="2" customFormat="1">
      <c r="A942" s="39"/>
      <c r="B942" s="40"/>
      <c r="C942" s="41"/>
      <c r="D942" s="218" t="s">
        <v>165</v>
      </c>
      <c r="E942" s="41"/>
      <c r="F942" s="223" t="s">
        <v>1208</v>
      </c>
      <c r="G942" s="41"/>
      <c r="H942" s="41"/>
      <c r="I942" s="220"/>
      <c r="J942" s="41"/>
      <c r="K942" s="41"/>
      <c r="L942" s="45"/>
      <c r="M942" s="221"/>
      <c r="N942" s="222"/>
      <c r="O942" s="85"/>
      <c r="P942" s="85"/>
      <c r="Q942" s="85"/>
      <c r="R942" s="85"/>
      <c r="S942" s="85"/>
      <c r="T942" s="86"/>
      <c r="U942" s="39"/>
      <c r="V942" s="39"/>
      <c r="W942" s="39"/>
      <c r="X942" s="39"/>
      <c r="Y942" s="39"/>
      <c r="Z942" s="39"/>
      <c r="AA942" s="39"/>
      <c r="AB942" s="39"/>
      <c r="AC942" s="39"/>
      <c r="AD942" s="39"/>
      <c r="AE942" s="39"/>
      <c r="AT942" s="18" t="s">
        <v>165</v>
      </c>
      <c r="AU942" s="18" t="s">
        <v>87</v>
      </c>
    </row>
    <row r="943" s="13" customFormat="1">
      <c r="A943" s="13"/>
      <c r="B943" s="224"/>
      <c r="C943" s="225"/>
      <c r="D943" s="218" t="s">
        <v>167</v>
      </c>
      <c r="E943" s="226" t="s">
        <v>40</v>
      </c>
      <c r="F943" s="227" t="s">
        <v>206</v>
      </c>
      <c r="G943" s="225"/>
      <c r="H943" s="226" t="s">
        <v>40</v>
      </c>
      <c r="I943" s="228"/>
      <c r="J943" s="225"/>
      <c r="K943" s="225"/>
      <c r="L943" s="229"/>
      <c r="M943" s="230"/>
      <c r="N943" s="231"/>
      <c r="O943" s="231"/>
      <c r="P943" s="231"/>
      <c r="Q943" s="231"/>
      <c r="R943" s="231"/>
      <c r="S943" s="231"/>
      <c r="T943" s="232"/>
      <c r="U943" s="13"/>
      <c r="V943" s="13"/>
      <c r="W943" s="13"/>
      <c r="X943" s="13"/>
      <c r="Y943" s="13"/>
      <c r="Z943" s="13"/>
      <c r="AA943" s="13"/>
      <c r="AB943" s="13"/>
      <c r="AC943" s="13"/>
      <c r="AD943" s="13"/>
      <c r="AE943" s="13"/>
      <c r="AT943" s="233" t="s">
        <v>167</v>
      </c>
      <c r="AU943" s="233" t="s">
        <v>87</v>
      </c>
      <c r="AV943" s="13" t="s">
        <v>85</v>
      </c>
      <c r="AW943" s="13" t="s">
        <v>38</v>
      </c>
      <c r="AX943" s="13" t="s">
        <v>77</v>
      </c>
      <c r="AY943" s="233" t="s">
        <v>153</v>
      </c>
    </row>
    <row r="944" s="14" customFormat="1">
      <c r="A944" s="14"/>
      <c r="B944" s="234"/>
      <c r="C944" s="235"/>
      <c r="D944" s="218" t="s">
        <v>167</v>
      </c>
      <c r="E944" s="236" t="s">
        <v>40</v>
      </c>
      <c r="F944" s="237" t="s">
        <v>1209</v>
      </c>
      <c r="G944" s="235"/>
      <c r="H944" s="238">
        <v>6.7000000000000002</v>
      </c>
      <c r="I944" s="239"/>
      <c r="J944" s="235"/>
      <c r="K944" s="235"/>
      <c r="L944" s="240"/>
      <c r="M944" s="241"/>
      <c r="N944" s="242"/>
      <c r="O944" s="242"/>
      <c r="P944" s="242"/>
      <c r="Q944" s="242"/>
      <c r="R944" s="242"/>
      <c r="S944" s="242"/>
      <c r="T944" s="243"/>
      <c r="U944" s="14"/>
      <c r="V944" s="14"/>
      <c r="W944" s="14"/>
      <c r="X944" s="14"/>
      <c r="Y944" s="14"/>
      <c r="Z944" s="14"/>
      <c r="AA944" s="14"/>
      <c r="AB944" s="14"/>
      <c r="AC944" s="14"/>
      <c r="AD944" s="14"/>
      <c r="AE944" s="14"/>
      <c r="AT944" s="244" t="s">
        <v>167</v>
      </c>
      <c r="AU944" s="244" t="s">
        <v>87</v>
      </c>
      <c r="AV944" s="14" t="s">
        <v>87</v>
      </c>
      <c r="AW944" s="14" t="s">
        <v>38</v>
      </c>
      <c r="AX944" s="14" t="s">
        <v>77</v>
      </c>
      <c r="AY944" s="244" t="s">
        <v>153</v>
      </c>
    </row>
    <row r="945" s="13" customFormat="1">
      <c r="A945" s="13"/>
      <c r="B945" s="224"/>
      <c r="C945" s="225"/>
      <c r="D945" s="218" t="s">
        <v>167</v>
      </c>
      <c r="E945" s="226" t="s">
        <v>40</v>
      </c>
      <c r="F945" s="227" t="s">
        <v>209</v>
      </c>
      <c r="G945" s="225"/>
      <c r="H945" s="226" t="s">
        <v>40</v>
      </c>
      <c r="I945" s="228"/>
      <c r="J945" s="225"/>
      <c r="K945" s="225"/>
      <c r="L945" s="229"/>
      <c r="M945" s="230"/>
      <c r="N945" s="231"/>
      <c r="O945" s="231"/>
      <c r="P945" s="231"/>
      <c r="Q945" s="231"/>
      <c r="R945" s="231"/>
      <c r="S945" s="231"/>
      <c r="T945" s="232"/>
      <c r="U945" s="13"/>
      <c r="V945" s="13"/>
      <c r="W945" s="13"/>
      <c r="X945" s="13"/>
      <c r="Y945" s="13"/>
      <c r="Z945" s="13"/>
      <c r="AA945" s="13"/>
      <c r="AB945" s="13"/>
      <c r="AC945" s="13"/>
      <c r="AD945" s="13"/>
      <c r="AE945" s="13"/>
      <c r="AT945" s="233" t="s">
        <v>167</v>
      </c>
      <c r="AU945" s="233" t="s">
        <v>87</v>
      </c>
      <c r="AV945" s="13" t="s">
        <v>85</v>
      </c>
      <c r="AW945" s="13" t="s">
        <v>38</v>
      </c>
      <c r="AX945" s="13" t="s">
        <v>77</v>
      </c>
      <c r="AY945" s="233" t="s">
        <v>153</v>
      </c>
    </row>
    <row r="946" s="14" customFormat="1">
      <c r="A946" s="14"/>
      <c r="B946" s="234"/>
      <c r="C946" s="235"/>
      <c r="D946" s="218" t="s">
        <v>167</v>
      </c>
      <c r="E946" s="236" t="s">
        <v>40</v>
      </c>
      <c r="F946" s="237" t="s">
        <v>1210</v>
      </c>
      <c r="G946" s="235"/>
      <c r="H946" s="238">
        <v>5.7000000000000002</v>
      </c>
      <c r="I946" s="239"/>
      <c r="J946" s="235"/>
      <c r="K946" s="235"/>
      <c r="L946" s="240"/>
      <c r="M946" s="241"/>
      <c r="N946" s="242"/>
      <c r="O946" s="242"/>
      <c r="P946" s="242"/>
      <c r="Q946" s="242"/>
      <c r="R946" s="242"/>
      <c r="S946" s="242"/>
      <c r="T946" s="243"/>
      <c r="U946" s="14"/>
      <c r="V946" s="14"/>
      <c r="W946" s="14"/>
      <c r="X946" s="14"/>
      <c r="Y946" s="14"/>
      <c r="Z946" s="14"/>
      <c r="AA946" s="14"/>
      <c r="AB946" s="14"/>
      <c r="AC946" s="14"/>
      <c r="AD946" s="14"/>
      <c r="AE946" s="14"/>
      <c r="AT946" s="244" t="s">
        <v>167</v>
      </c>
      <c r="AU946" s="244" t="s">
        <v>87</v>
      </c>
      <c r="AV946" s="14" t="s">
        <v>87</v>
      </c>
      <c r="AW946" s="14" t="s">
        <v>38</v>
      </c>
      <c r="AX946" s="14" t="s">
        <v>77</v>
      </c>
      <c r="AY946" s="244" t="s">
        <v>153</v>
      </c>
    </row>
    <row r="947" s="13" customFormat="1">
      <c r="A947" s="13"/>
      <c r="B947" s="224"/>
      <c r="C947" s="225"/>
      <c r="D947" s="218" t="s">
        <v>167</v>
      </c>
      <c r="E947" s="226" t="s">
        <v>40</v>
      </c>
      <c r="F947" s="227" t="s">
        <v>213</v>
      </c>
      <c r="G947" s="225"/>
      <c r="H947" s="226" t="s">
        <v>40</v>
      </c>
      <c r="I947" s="228"/>
      <c r="J947" s="225"/>
      <c r="K947" s="225"/>
      <c r="L947" s="229"/>
      <c r="M947" s="230"/>
      <c r="N947" s="231"/>
      <c r="O947" s="231"/>
      <c r="P947" s="231"/>
      <c r="Q947" s="231"/>
      <c r="R947" s="231"/>
      <c r="S947" s="231"/>
      <c r="T947" s="232"/>
      <c r="U947" s="13"/>
      <c r="V947" s="13"/>
      <c r="W947" s="13"/>
      <c r="X947" s="13"/>
      <c r="Y947" s="13"/>
      <c r="Z947" s="13"/>
      <c r="AA947" s="13"/>
      <c r="AB947" s="13"/>
      <c r="AC947" s="13"/>
      <c r="AD947" s="13"/>
      <c r="AE947" s="13"/>
      <c r="AT947" s="233" t="s">
        <v>167</v>
      </c>
      <c r="AU947" s="233" t="s">
        <v>87</v>
      </c>
      <c r="AV947" s="13" t="s">
        <v>85</v>
      </c>
      <c r="AW947" s="13" t="s">
        <v>38</v>
      </c>
      <c r="AX947" s="13" t="s">
        <v>77</v>
      </c>
      <c r="AY947" s="233" t="s">
        <v>153</v>
      </c>
    </row>
    <row r="948" s="14" customFormat="1">
      <c r="A948" s="14"/>
      <c r="B948" s="234"/>
      <c r="C948" s="235"/>
      <c r="D948" s="218" t="s">
        <v>167</v>
      </c>
      <c r="E948" s="236" t="s">
        <v>40</v>
      </c>
      <c r="F948" s="237" t="s">
        <v>1211</v>
      </c>
      <c r="G948" s="235"/>
      <c r="H948" s="238">
        <v>13.6</v>
      </c>
      <c r="I948" s="239"/>
      <c r="J948" s="235"/>
      <c r="K948" s="235"/>
      <c r="L948" s="240"/>
      <c r="M948" s="241"/>
      <c r="N948" s="242"/>
      <c r="O948" s="242"/>
      <c r="P948" s="242"/>
      <c r="Q948" s="242"/>
      <c r="R948" s="242"/>
      <c r="S948" s="242"/>
      <c r="T948" s="243"/>
      <c r="U948" s="14"/>
      <c r="V948" s="14"/>
      <c r="W948" s="14"/>
      <c r="X948" s="14"/>
      <c r="Y948" s="14"/>
      <c r="Z948" s="14"/>
      <c r="AA948" s="14"/>
      <c r="AB948" s="14"/>
      <c r="AC948" s="14"/>
      <c r="AD948" s="14"/>
      <c r="AE948" s="14"/>
      <c r="AT948" s="244" t="s">
        <v>167</v>
      </c>
      <c r="AU948" s="244" t="s">
        <v>87</v>
      </c>
      <c r="AV948" s="14" t="s">
        <v>87</v>
      </c>
      <c r="AW948" s="14" t="s">
        <v>38</v>
      </c>
      <c r="AX948" s="14" t="s">
        <v>77</v>
      </c>
      <c r="AY948" s="244" t="s">
        <v>153</v>
      </c>
    </row>
    <row r="949" s="15" customFormat="1">
      <c r="A949" s="15"/>
      <c r="B949" s="245"/>
      <c r="C949" s="246"/>
      <c r="D949" s="218" t="s">
        <v>167</v>
      </c>
      <c r="E949" s="247" t="s">
        <v>40</v>
      </c>
      <c r="F949" s="248" t="s">
        <v>170</v>
      </c>
      <c r="G949" s="246"/>
      <c r="H949" s="249">
        <v>26</v>
      </c>
      <c r="I949" s="250"/>
      <c r="J949" s="246"/>
      <c r="K949" s="246"/>
      <c r="L949" s="251"/>
      <c r="M949" s="252"/>
      <c r="N949" s="253"/>
      <c r="O949" s="253"/>
      <c r="P949" s="253"/>
      <c r="Q949" s="253"/>
      <c r="R949" s="253"/>
      <c r="S949" s="253"/>
      <c r="T949" s="254"/>
      <c r="U949" s="15"/>
      <c r="V949" s="15"/>
      <c r="W949" s="15"/>
      <c r="X949" s="15"/>
      <c r="Y949" s="15"/>
      <c r="Z949" s="15"/>
      <c r="AA949" s="15"/>
      <c r="AB949" s="15"/>
      <c r="AC949" s="15"/>
      <c r="AD949" s="15"/>
      <c r="AE949" s="15"/>
      <c r="AT949" s="255" t="s">
        <v>167</v>
      </c>
      <c r="AU949" s="255" t="s">
        <v>87</v>
      </c>
      <c r="AV949" s="15" t="s">
        <v>161</v>
      </c>
      <c r="AW949" s="15" t="s">
        <v>38</v>
      </c>
      <c r="AX949" s="15" t="s">
        <v>85</v>
      </c>
      <c r="AY949" s="255" t="s">
        <v>153</v>
      </c>
    </row>
    <row r="950" s="2" customFormat="1" ht="14.4" customHeight="1">
      <c r="A950" s="39"/>
      <c r="B950" s="40"/>
      <c r="C950" s="205" t="s">
        <v>1212</v>
      </c>
      <c r="D950" s="205" t="s">
        <v>156</v>
      </c>
      <c r="E950" s="206" t="s">
        <v>1213</v>
      </c>
      <c r="F950" s="207" t="s">
        <v>1214</v>
      </c>
      <c r="G950" s="208" t="s">
        <v>159</v>
      </c>
      <c r="H950" s="209">
        <v>13.800000000000001</v>
      </c>
      <c r="I950" s="210"/>
      <c r="J950" s="211">
        <f>ROUND(I950*H950,2)</f>
        <v>0</v>
      </c>
      <c r="K950" s="207" t="s">
        <v>160</v>
      </c>
      <c r="L950" s="45"/>
      <c r="M950" s="212" t="s">
        <v>40</v>
      </c>
      <c r="N950" s="213" t="s">
        <v>48</v>
      </c>
      <c r="O950" s="85"/>
      <c r="P950" s="214">
        <f>O950*H950</f>
        <v>0</v>
      </c>
      <c r="Q950" s="214">
        <v>0</v>
      </c>
      <c r="R950" s="214">
        <f>Q950*H950</f>
        <v>0</v>
      </c>
      <c r="S950" s="214">
        <v>0</v>
      </c>
      <c r="T950" s="215">
        <f>S950*H950</f>
        <v>0</v>
      </c>
      <c r="U950" s="39"/>
      <c r="V950" s="39"/>
      <c r="W950" s="39"/>
      <c r="X950" s="39"/>
      <c r="Y950" s="39"/>
      <c r="Z950" s="39"/>
      <c r="AA950" s="39"/>
      <c r="AB950" s="39"/>
      <c r="AC950" s="39"/>
      <c r="AD950" s="39"/>
      <c r="AE950" s="39"/>
      <c r="AR950" s="216" t="s">
        <v>287</v>
      </c>
      <c r="AT950" s="216" t="s">
        <v>156</v>
      </c>
      <c r="AU950" s="216" t="s">
        <v>87</v>
      </c>
      <c r="AY950" s="18" t="s">
        <v>153</v>
      </c>
      <c r="BE950" s="217">
        <f>IF(N950="základní",J950,0)</f>
        <v>0</v>
      </c>
      <c r="BF950" s="217">
        <f>IF(N950="snížená",J950,0)</f>
        <v>0</v>
      </c>
      <c r="BG950" s="217">
        <f>IF(N950="zákl. přenesená",J950,0)</f>
        <v>0</v>
      </c>
      <c r="BH950" s="217">
        <f>IF(N950="sníž. přenesená",J950,0)</f>
        <v>0</v>
      </c>
      <c r="BI950" s="217">
        <f>IF(N950="nulová",J950,0)</f>
        <v>0</v>
      </c>
      <c r="BJ950" s="18" t="s">
        <v>85</v>
      </c>
      <c r="BK950" s="217">
        <f>ROUND(I950*H950,2)</f>
        <v>0</v>
      </c>
      <c r="BL950" s="18" t="s">
        <v>287</v>
      </c>
      <c r="BM950" s="216" t="s">
        <v>1215</v>
      </c>
    </row>
    <row r="951" s="2" customFormat="1">
      <c r="A951" s="39"/>
      <c r="B951" s="40"/>
      <c r="C951" s="41"/>
      <c r="D951" s="218" t="s">
        <v>163</v>
      </c>
      <c r="E951" s="41"/>
      <c r="F951" s="219" t="s">
        <v>1216</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163</v>
      </c>
      <c r="AU951" s="18" t="s">
        <v>87</v>
      </c>
    </row>
    <row r="952" s="2" customFormat="1">
      <c r="A952" s="39"/>
      <c r="B952" s="40"/>
      <c r="C952" s="41"/>
      <c r="D952" s="218" t="s">
        <v>165</v>
      </c>
      <c r="E952" s="41"/>
      <c r="F952" s="223" t="s">
        <v>1208</v>
      </c>
      <c r="G952" s="41"/>
      <c r="H952" s="41"/>
      <c r="I952" s="220"/>
      <c r="J952" s="41"/>
      <c r="K952" s="41"/>
      <c r="L952" s="45"/>
      <c r="M952" s="221"/>
      <c r="N952" s="222"/>
      <c r="O952" s="85"/>
      <c r="P952" s="85"/>
      <c r="Q952" s="85"/>
      <c r="R952" s="85"/>
      <c r="S952" s="85"/>
      <c r="T952" s="86"/>
      <c r="U952" s="39"/>
      <c r="V952" s="39"/>
      <c r="W952" s="39"/>
      <c r="X952" s="39"/>
      <c r="Y952" s="39"/>
      <c r="Z952" s="39"/>
      <c r="AA952" s="39"/>
      <c r="AB952" s="39"/>
      <c r="AC952" s="39"/>
      <c r="AD952" s="39"/>
      <c r="AE952" s="39"/>
      <c r="AT952" s="18" t="s">
        <v>165</v>
      </c>
      <c r="AU952" s="18" t="s">
        <v>87</v>
      </c>
    </row>
    <row r="953" s="13" customFormat="1">
      <c r="A953" s="13"/>
      <c r="B953" s="224"/>
      <c r="C953" s="225"/>
      <c r="D953" s="218" t="s">
        <v>167</v>
      </c>
      <c r="E953" s="226" t="s">
        <v>40</v>
      </c>
      <c r="F953" s="227" t="s">
        <v>206</v>
      </c>
      <c r="G953" s="225"/>
      <c r="H953" s="226" t="s">
        <v>40</v>
      </c>
      <c r="I953" s="228"/>
      <c r="J953" s="225"/>
      <c r="K953" s="225"/>
      <c r="L953" s="229"/>
      <c r="M953" s="230"/>
      <c r="N953" s="231"/>
      <c r="O953" s="231"/>
      <c r="P953" s="231"/>
      <c r="Q953" s="231"/>
      <c r="R953" s="231"/>
      <c r="S953" s="231"/>
      <c r="T953" s="232"/>
      <c r="U953" s="13"/>
      <c r="V953" s="13"/>
      <c r="W953" s="13"/>
      <c r="X953" s="13"/>
      <c r="Y953" s="13"/>
      <c r="Z953" s="13"/>
      <c r="AA953" s="13"/>
      <c r="AB953" s="13"/>
      <c r="AC953" s="13"/>
      <c r="AD953" s="13"/>
      <c r="AE953" s="13"/>
      <c r="AT953" s="233" t="s">
        <v>167</v>
      </c>
      <c r="AU953" s="233" t="s">
        <v>87</v>
      </c>
      <c r="AV953" s="13" t="s">
        <v>85</v>
      </c>
      <c r="AW953" s="13" t="s">
        <v>38</v>
      </c>
      <c r="AX953" s="13" t="s">
        <v>77</v>
      </c>
      <c r="AY953" s="233" t="s">
        <v>153</v>
      </c>
    </row>
    <row r="954" s="14" customFormat="1">
      <c r="A954" s="14"/>
      <c r="B954" s="234"/>
      <c r="C954" s="235"/>
      <c r="D954" s="218" t="s">
        <v>167</v>
      </c>
      <c r="E954" s="236" t="s">
        <v>40</v>
      </c>
      <c r="F954" s="237" t="s">
        <v>343</v>
      </c>
      <c r="G954" s="235"/>
      <c r="H954" s="238">
        <v>2.96</v>
      </c>
      <c r="I954" s="239"/>
      <c r="J954" s="235"/>
      <c r="K954" s="235"/>
      <c r="L954" s="240"/>
      <c r="M954" s="241"/>
      <c r="N954" s="242"/>
      <c r="O954" s="242"/>
      <c r="P954" s="242"/>
      <c r="Q954" s="242"/>
      <c r="R954" s="242"/>
      <c r="S954" s="242"/>
      <c r="T954" s="243"/>
      <c r="U954" s="14"/>
      <c r="V954" s="14"/>
      <c r="W954" s="14"/>
      <c r="X954" s="14"/>
      <c r="Y954" s="14"/>
      <c r="Z954" s="14"/>
      <c r="AA954" s="14"/>
      <c r="AB954" s="14"/>
      <c r="AC954" s="14"/>
      <c r="AD954" s="14"/>
      <c r="AE954" s="14"/>
      <c r="AT954" s="244" t="s">
        <v>167</v>
      </c>
      <c r="AU954" s="244" t="s">
        <v>87</v>
      </c>
      <c r="AV954" s="14" t="s">
        <v>87</v>
      </c>
      <c r="AW954" s="14" t="s">
        <v>38</v>
      </c>
      <c r="AX954" s="14" t="s">
        <v>77</v>
      </c>
      <c r="AY954" s="244" t="s">
        <v>153</v>
      </c>
    </row>
    <row r="955" s="13" customFormat="1">
      <c r="A955" s="13"/>
      <c r="B955" s="224"/>
      <c r="C955" s="225"/>
      <c r="D955" s="218" t="s">
        <v>167</v>
      </c>
      <c r="E955" s="226" t="s">
        <v>40</v>
      </c>
      <c r="F955" s="227" t="s">
        <v>209</v>
      </c>
      <c r="G955" s="225"/>
      <c r="H955" s="226" t="s">
        <v>40</v>
      </c>
      <c r="I955" s="228"/>
      <c r="J955" s="225"/>
      <c r="K955" s="225"/>
      <c r="L955" s="229"/>
      <c r="M955" s="230"/>
      <c r="N955" s="231"/>
      <c r="O955" s="231"/>
      <c r="P955" s="231"/>
      <c r="Q955" s="231"/>
      <c r="R955" s="231"/>
      <c r="S955" s="231"/>
      <c r="T955" s="232"/>
      <c r="U955" s="13"/>
      <c r="V955" s="13"/>
      <c r="W955" s="13"/>
      <c r="X955" s="13"/>
      <c r="Y955" s="13"/>
      <c r="Z955" s="13"/>
      <c r="AA955" s="13"/>
      <c r="AB955" s="13"/>
      <c r="AC955" s="13"/>
      <c r="AD955" s="13"/>
      <c r="AE955" s="13"/>
      <c r="AT955" s="233" t="s">
        <v>167</v>
      </c>
      <c r="AU955" s="233" t="s">
        <v>87</v>
      </c>
      <c r="AV955" s="13" t="s">
        <v>85</v>
      </c>
      <c r="AW955" s="13" t="s">
        <v>38</v>
      </c>
      <c r="AX955" s="13" t="s">
        <v>77</v>
      </c>
      <c r="AY955" s="233" t="s">
        <v>153</v>
      </c>
    </row>
    <row r="956" s="14" customFormat="1">
      <c r="A956" s="14"/>
      <c r="B956" s="234"/>
      <c r="C956" s="235"/>
      <c r="D956" s="218" t="s">
        <v>167</v>
      </c>
      <c r="E956" s="236" t="s">
        <v>40</v>
      </c>
      <c r="F956" s="237" t="s">
        <v>344</v>
      </c>
      <c r="G956" s="235"/>
      <c r="H956" s="238">
        <v>2.2599999999999998</v>
      </c>
      <c r="I956" s="239"/>
      <c r="J956" s="235"/>
      <c r="K956" s="235"/>
      <c r="L956" s="240"/>
      <c r="M956" s="241"/>
      <c r="N956" s="242"/>
      <c r="O956" s="242"/>
      <c r="P956" s="242"/>
      <c r="Q956" s="242"/>
      <c r="R956" s="242"/>
      <c r="S956" s="242"/>
      <c r="T956" s="243"/>
      <c r="U956" s="14"/>
      <c r="V956" s="14"/>
      <c r="W956" s="14"/>
      <c r="X956" s="14"/>
      <c r="Y956" s="14"/>
      <c r="Z956" s="14"/>
      <c r="AA956" s="14"/>
      <c r="AB956" s="14"/>
      <c r="AC956" s="14"/>
      <c r="AD956" s="14"/>
      <c r="AE956" s="14"/>
      <c r="AT956" s="244" t="s">
        <v>167</v>
      </c>
      <c r="AU956" s="244" t="s">
        <v>87</v>
      </c>
      <c r="AV956" s="14" t="s">
        <v>87</v>
      </c>
      <c r="AW956" s="14" t="s">
        <v>38</v>
      </c>
      <c r="AX956" s="14" t="s">
        <v>77</v>
      </c>
      <c r="AY956" s="244" t="s">
        <v>153</v>
      </c>
    </row>
    <row r="957" s="13" customFormat="1">
      <c r="A957" s="13"/>
      <c r="B957" s="224"/>
      <c r="C957" s="225"/>
      <c r="D957" s="218" t="s">
        <v>167</v>
      </c>
      <c r="E957" s="226" t="s">
        <v>40</v>
      </c>
      <c r="F957" s="227" t="s">
        <v>213</v>
      </c>
      <c r="G957" s="225"/>
      <c r="H957" s="226" t="s">
        <v>40</v>
      </c>
      <c r="I957" s="228"/>
      <c r="J957" s="225"/>
      <c r="K957" s="225"/>
      <c r="L957" s="229"/>
      <c r="M957" s="230"/>
      <c r="N957" s="231"/>
      <c r="O957" s="231"/>
      <c r="P957" s="231"/>
      <c r="Q957" s="231"/>
      <c r="R957" s="231"/>
      <c r="S957" s="231"/>
      <c r="T957" s="232"/>
      <c r="U957" s="13"/>
      <c r="V957" s="13"/>
      <c r="W957" s="13"/>
      <c r="X957" s="13"/>
      <c r="Y957" s="13"/>
      <c r="Z957" s="13"/>
      <c r="AA957" s="13"/>
      <c r="AB957" s="13"/>
      <c r="AC957" s="13"/>
      <c r="AD957" s="13"/>
      <c r="AE957" s="13"/>
      <c r="AT957" s="233" t="s">
        <v>167</v>
      </c>
      <c r="AU957" s="233" t="s">
        <v>87</v>
      </c>
      <c r="AV957" s="13" t="s">
        <v>85</v>
      </c>
      <c r="AW957" s="13" t="s">
        <v>38</v>
      </c>
      <c r="AX957" s="13" t="s">
        <v>77</v>
      </c>
      <c r="AY957" s="233" t="s">
        <v>153</v>
      </c>
    </row>
    <row r="958" s="14" customFormat="1">
      <c r="A958" s="14"/>
      <c r="B958" s="234"/>
      <c r="C958" s="235"/>
      <c r="D958" s="218" t="s">
        <v>167</v>
      </c>
      <c r="E958" s="236" t="s">
        <v>40</v>
      </c>
      <c r="F958" s="237" t="s">
        <v>346</v>
      </c>
      <c r="G958" s="235"/>
      <c r="H958" s="238">
        <v>8.5800000000000001</v>
      </c>
      <c r="I958" s="239"/>
      <c r="J958" s="235"/>
      <c r="K958" s="235"/>
      <c r="L958" s="240"/>
      <c r="M958" s="241"/>
      <c r="N958" s="242"/>
      <c r="O958" s="242"/>
      <c r="P958" s="242"/>
      <c r="Q958" s="242"/>
      <c r="R958" s="242"/>
      <c r="S958" s="242"/>
      <c r="T958" s="243"/>
      <c r="U958" s="14"/>
      <c r="V958" s="14"/>
      <c r="W958" s="14"/>
      <c r="X958" s="14"/>
      <c r="Y958" s="14"/>
      <c r="Z958" s="14"/>
      <c r="AA958" s="14"/>
      <c r="AB958" s="14"/>
      <c r="AC958" s="14"/>
      <c r="AD958" s="14"/>
      <c r="AE958" s="14"/>
      <c r="AT958" s="244" t="s">
        <v>167</v>
      </c>
      <c r="AU958" s="244" t="s">
        <v>87</v>
      </c>
      <c r="AV958" s="14" t="s">
        <v>87</v>
      </c>
      <c r="AW958" s="14" t="s">
        <v>38</v>
      </c>
      <c r="AX958" s="14" t="s">
        <v>77</v>
      </c>
      <c r="AY958" s="244" t="s">
        <v>153</v>
      </c>
    </row>
    <row r="959" s="15" customFormat="1">
      <c r="A959" s="15"/>
      <c r="B959" s="245"/>
      <c r="C959" s="246"/>
      <c r="D959" s="218" t="s">
        <v>167</v>
      </c>
      <c r="E959" s="247" t="s">
        <v>40</v>
      </c>
      <c r="F959" s="248" t="s">
        <v>170</v>
      </c>
      <c r="G959" s="246"/>
      <c r="H959" s="249">
        <v>13.800000000000001</v>
      </c>
      <c r="I959" s="250"/>
      <c r="J959" s="246"/>
      <c r="K959" s="246"/>
      <c r="L959" s="251"/>
      <c r="M959" s="252"/>
      <c r="N959" s="253"/>
      <c r="O959" s="253"/>
      <c r="P959" s="253"/>
      <c r="Q959" s="253"/>
      <c r="R959" s="253"/>
      <c r="S959" s="253"/>
      <c r="T959" s="254"/>
      <c r="U959" s="15"/>
      <c r="V959" s="15"/>
      <c r="W959" s="15"/>
      <c r="X959" s="15"/>
      <c r="Y959" s="15"/>
      <c r="Z959" s="15"/>
      <c r="AA959" s="15"/>
      <c r="AB959" s="15"/>
      <c r="AC959" s="15"/>
      <c r="AD959" s="15"/>
      <c r="AE959" s="15"/>
      <c r="AT959" s="255" t="s">
        <v>167</v>
      </c>
      <c r="AU959" s="255" t="s">
        <v>87</v>
      </c>
      <c r="AV959" s="15" t="s">
        <v>161</v>
      </c>
      <c r="AW959" s="15" t="s">
        <v>38</v>
      </c>
      <c r="AX959" s="15" t="s">
        <v>85</v>
      </c>
      <c r="AY959" s="255" t="s">
        <v>153</v>
      </c>
    </row>
    <row r="960" s="2" customFormat="1" ht="24.15" customHeight="1">
      <c r="A960" s="39"/>
      <c r="B960" s="40"/>
      <c r="C960" s="205" t="s">
        <v>1217</v>
      </c>
      <c r="D960" s="205" t="s">
        <v>156</v>
      </c>
      <c r="E960" s="206" t="s">
        <v>1218</v>
      </c>
      <c r="F960" s="207" t="s">
        <v>1219</v>
      </c>
      <c r="G960" s="208" t="s">
        <v>159</v>
      </c>
      <c r="H960" s="209">
        <v>13.800000000000001</v>
      </c>
      <c r="I960" s="210"/>
      <c r="J960" s="211">
        <f>ROUND(I960*H960,2)</f>
        <v>0</v>
      </c>
      <c r="K960" s="207" t="s">
        <v>160</v>
      </c>
      <c r="L960" s="45"/>
      <c r="M960" s="212" t="s">
        <v>40</v>
      </c>
      <c r="N960" s="213" t="s">
        <v>48</v>
      </c>
      <c r="O960" s="85"/>
      <c r="P960" s="214">
        <f>O960*H960</f>
        <v>0</v>
      </c>
      <c r="Q960" s="214">
        <v>0.00511</v>
      </c>
      <c r="R960" s="214">
        <f>Q960*H960</f>
        <v>0.070517999999999997</v>
      </c>
      <c r="S960" s="214">
        <v>0</v>
      </c>
      <c r="T960" s="215">
        <f>S960*H960</f>
        <v>0</v>
      </c>
      <c r="U960" s="39"/>
      <c r="V960" s="39"/>
      <c r="W960" s="39"/>
      <c r="X960" s="39"/>
      <c r="Y960" s="39"/>
      <c r="Z960" s="39"/>
      <c r="AA960" s="39"/>
      <c r="AB960" s="39"/>
      <c r="AC960" s="39"/>
      <c r="AD960" s="39"/>
      <c r="AE960" s="39"/>
      <c r="AR960" s="216" t="s">
        <v>287</v>
      </c>
      <c r="AT960" s="216" t="s">
        <v>156</v>
      </c>
      <c r="AU960" s="216" t="s">
        <v>87</v>
      </c>
      <c r="AY960" s="18" t="s">
        <v>153</v>
      </c>
      <c r="BE960" s="217">
        <f>IF(N960="základní",J960,0)</f>
        <v>0</v>
      </c>
      <c r="BF960" s="217">
        <f>IF(N960="snížená",J960,0)</f>
        <v>0</v>
      </c>
      <c r="BG960" s="217">
        <f>IF(N960="zákl. přenesená",J960,0)</f>
        <v>0</v>
      </c>
      <c r="BH960" s="217">
        <f>IF(N960="sníž. přenesená",J960,0)</f>
        <v>0</v>
      </c>
      <c r="BI960" s="217">
        <f>IF(N960="nulová",J960,0)</f>
        <v>0</v>
      </c>
      <c r="BJ960" s="18" t="s">
        <v>85</v>
      </c>
      <c r="BK960" s="217">
        <f>ROUND(I960*H960,2)</f>
        <v>0</v>
      </c>
      <c r="BL960" s="18" t="s">
        <v>287</v>
      </c>
      <c r="BM960" s="216" t="s">
        <v>1220</v>
      </c>
    </row>
    <row r="961" s="2" customFormat="1">
      <c r="A961" s="39"/>
      <c r="B961" s="40"/>
      <c r="C961" s="41"/>
      <c r="D961" s="218" t="s">
        <v>163</v>
      </c>
      <c r="E961" s="41"/>
      <c r="F961" s="219" t="s">
        <v>1221</v>
      </c>
      <c r="G961" s="41"/>
      <c r="H961" s="41"/>
      <c r="I961" s="220"/>
      <c r="J961" s="41"/>
      <c r="K961" s="41"/>
      <c r="L961" s="45"/>
      <c r="M961" s="221"/>
      <c r="N961" s="222"/>
      <c r="O961" s="85"/>
      <c r="P961" s="85"/>
      <c r="Q961" s="85"/>
      <c r="R961" s="85"/>
      <c r="S961" s="85"/>
      <c r="T961" s="86"/>
      <c r="U961" s="39"/>
      <c r="V961" s="39"/>
      <c r="W961" s="39"/>
      <c r="X961" s="39"/>
      <c r="Y961" s="39"/>
      <c r="Z961" s="39"/>
      <c r="AA961" s="39"/>
      <c r="AB961" s="39"/>
      <c r="AC961" s="39"/>
      <c r="AD961" s="39"/>
      <c r="AE961" s="39"/>
      <c r="AT961" s="18" t="s">
        <v>163</v>
      </c>
      <c r="AU961" s="18" t="s">
        <v>87</v>
      </c>
    </row>
    <row r="962" s="2" customFormat="1">
      <c r="A962" s="39"/>
      <c r="B962" s="40"/>
      <c r="C962" s="41"/>
      <c r="D962" s="218" t="s">
        <v>165</v>
      </c>
      <c r="E962" s="41"/>
      <c r="F962" s="223" t="s">
        <v>1222</v>
      </c>
      <c r="G962" s="41"/>
      <c r="H962" s="41"/>
      <c r="I962" s="220"/>
      <c r="J962" s="41"/>
      <c r="K962" s="41"/>
      <c r="L962" s="45"/>
      <c r="M962" s="221"/>
      <c r="N962" s="222"/>
      <c r="O962" s="85"/>
      <c r="P962" s="85"/>
      <c r="Q962" s="85"/>
      <c r="R962" s="85"/>
      <c r="S962" s="85"/>
      <c r="T962" s="86"/>
      <c r="U962" s="39"/>
      <c r="V962" s="39"/>
      <c r="W962" s="39"/>
      <c r="X962" s="39"/>
      <c r="Y962" s="39"/>
      <c r="Z962" s="39"/>
      <c r="AA962" s="39"/>
      <c r="AB962" s="39"/>
      <c r="AC962" s="39"/>
      <c r="AD962" s="39"/>
      <c r="AE962" s="39"/>
      <c r="AT962" s="18" t="s">
        <v>165</v>
      </c>
      <c r="AU962" s="18" t="s">
        <v>87</v>
      </c>
    </row>
    <row r="963" s="13" customFormat="1">
      <c r="A963" s="13"/>
      <c r="B963" s="224"/>
      <c r="C963" s="225"/>
      <c r="D963" s="218" t="s">
        <v>167</v>
      </c>
      <c r="E963" s="226" t="s">
        <v>40</v>
      </c>
      <c r="F963" s="227" t="s">
        <v>206</v>
      </c>
      <c r="G963" s="225"/>
      <c r="H963" s="226" t="s">
        <v>40</v>
      </c>
      <c r="I963" s="228"/>
      <c r="J963" s="225"/>
      <c r="K963" s="225"/>
      <c r="L963" s="229"/>
      <c r="M963" s="230"/>
      <c r="N963" s="231"/>
      <c r="O963" s="231"/>
      <c r="P963" s="231"/>
      <c r="Q963" s="231"/>
      <c r="R963" s="231"/>
      <c r="S963" s="231"/>
      <c r="T963" s="232"/>
      <c r="U963" s="13"/>
      <c r="V963" s="13"/>
      <c r="W963" s="13"/>
      <c r="X963" s="13"/>
      <c r="Y963" s="13"/>
      <c r="Z963" s="13"/>
      <c r="AA963" s="13"/>
      <c r="AB963" s="13"/>
      <c r="AC963" s="13"/>
      <c r="AD963" s="13"/>
      <c r="AE963" s="13"/>
      <c r="AT963" s="233" t="s">
        <v>167</v>
      </c>
      <c r="AU963" s="233" t="s">
        <v>87</v>
      </c>
      <c r="AV963" s="13" t="s">
        <v>85</v>
      </c>
      <c r="AW963" s="13" t="s">
        <v>38</v>
      </c>
      <c r="AX963" s="13" t="s">
        <v>77</v>
      </c>
      <c r="AY963" s="233" t="s">
        <v>153</v>
      </c>
    </row>
    <row r="964" s="14" customFormat="1">
      <c r="A964" s="14"/>
      <c r="B964" s="234"/>
      <c r="C964" s="235"/>
      <c r="D964" s="218" t="s">
        <v>167</v>
      </c>
      <c r="E964" s="236" t="s">
        <v>40</v>
      </c>
      <c r="F964" s="237" t="s">
        <v>343</v>
      </c>
      <c r="G964" s="235"/>
      <c r="H964" s="238">
        <v>2.96</v>
      </c>
      <c r="I964" s="239"/>
      <c r="J964" s="235"/>
      <c r="K964" s="235"/>
      <c r="L964" s="240"/>
      <c r="M964" s="241"/>
      <c r="N964" s="242"/>
      <c r="O964" s="242"/>
      <c r="P964" s="242"/>
      <c r="Q964" s="242"/>
      <c r="R964" s="242"/>
      <c r="S964" s="242"/>
      <c r="T964" s="243"/>
      <c r="U964" s="14"/>
      <c r="V964" s="14"/>
      <c r="W964" s="14"/>
      <c r="X964" s="14"/>
      <c r="Y964" s="14"/>
      <c r="Z964" s="14"/>
      <c r="AA964" s="14"/>
      <c r="AB964" s="14"/>
      <c r="AC964" s="14"/>
      <c r="AD964" s="14"/>
      <c r="AE964" s="14"/>
      <c r="AT964" s="244" t="s">
        <v>167</v>
      </c>
      <c r="AU964" s="244" t="s">
        <v>87</v>
      </c>
      <c r="AV964" s="14" t="s">
        <v>87</v>
      </c>
      <c r="AW964" s="14" t="s">
        <v>38</v>
      </c>
      <c r="AX964" s="14" t="s">
        <v>77</v>
      </c>
      <c r="AY964" s="244" t="s">
        <v>153</v>
      </c>
    </row>
    <row r="965" s="13" customFormat="1">
      <c r="A965" s="13"/>
      <c r="B965" s="224"/>
      <c r="C965" s="225"/>
      <c r="D965" s="218" t="s">
        <v>167</v>
      </c>
      <c r="E965" s="226" t="s">
        <v>40</v>
      </c>
      <c r="F965" s="227" t="s">
        <v>209</v>
      </c>
      <c r="G965" s="225"/>
      <c r="H965" s="226" t="s">
        <v>40</v>
      </c>
      <c r="I965" s="228"/>
      <c r="J965" s="225"/>
      <c r="K965" s="225"/>
      <c r="L965" s="229"/>
      <c r="M965" s="230"/>
      <c r="N965" s="231"/>
      <c r="O965" s="231"/>
      <c r="P965" s="231"/>
      <c r="Q965" s="231"/>
      <c r="R965" s="231"/>
      <c r="S965" s="231"/>
      <c r="T965" s="232"/>
      <c r="U965" s="13"/>
      <c r="V965" s="13"/>
      <c r="W965" s="13"/>
      <c r="X965" s="13"/>
      <c r="Y965" s="13"/>
      <c r="Z965" s="13"/>
      <c r="AA965" s="13"/>
      <c r="AB965" s="13"/>
      <c r="AC965" s="13"/>
      <c r="AD965" s="13"/>
      <c r="AE965" s="13"/>
      <c r="AT965" s="233" t="s">
        <v>167</v>
      </c>
      <c r="AU965" s="233" t="s">
        <v>87</v>
      </c>
      <c r="AV965" s="13" t="s">
        <v>85</v>
      </c>
      <c r="AW965" s="13" t="s">
        <v>38</v>
      </c>
      <c r="AX965" s="13" t="s">
        <v>77</v>
      </c>
      <c r="AY965" s="233" t="s">
        <v>153</v>
      </c>
    </row>
    <row r="966" s="14" customFormat="1">
      <c r="A966" s="14"/>
      <c r="B966" s="234"/>
      <c r="C966" s="235"/>
      <c r="D966" s="218" t="s">
        <v>167</v>
      </c>
      <c r="E966" s="236" t="s">
        <v>40</v>
      </c>
      <c r="F966" s="237" t="s">
        <v>344</v>
      </c>
      <c r="G966" s="235"/>
      <c r="H966" s="238">
        <v>2.2599999999999998</v>
      </c>
      <c r="I966" s="239"/>
      <c r="J966" s="235"/>
      <c r="K966" s="235"/>
      <c r="L966" s="240"/>
      <c r="M966" s="241"/>
      <c r="N966" s="242"/>
      <c r="O966" s="242"/>
      <c r="P966" s="242"/>
      <c r="Q966" s="242"/>
      <c r="R966" s="242"/>
      <c r="S966" s="242"/>
      <c r="T966" s="243"/>
      <c r="U966" s="14"/>
      <c r="V966" s="14"/>
      <c r="W966" s="14"/>
      <c r="X966" s="14"/>
      <c r="Y966" s="14"/>
      <c r="Z966" s="14"/>
      <c r="AA966" s="14"/>
      <c r="AB966" s="14"/>
      <c r="AC966" s="14"/>
      <c r="AD966" s="14"/>
      <c r="AE966" s="14"/>
      <c r="AT966" s="244" t="s">
        <v>167</v>
      </c>
      <c r="AU966" s="244" t="s">
        <v>87</v>
      </c>
      <c r="AV966" s="14" t="s">
        <v>87</v>
      </c>
      <c r="AW966" s="14" t="s">
        <v>38</v>
      </c>
      <c r="AX966" s="14" t="s">
        <v>77</v>
      </c>
      <c r="AY966" s="244" t="s">
        <v>153</v>
      </c>
    </row>
    <row r="967" s="13" customFormat="1">
      <c r="A967" s="13"/>
      <c r="B967" s="224"/>
      <c r="C967" s="225"/>
      <c r="D967" s="218" t="s">
        <v>167</v>
      </c>
      <c r="E967" s="226" t="s">
        <v>40</v>
      </c>
      <c r="F967" s="227" t="s">
        <v>213</v>
      </c>
      <c r="G967" s="225"/>
      <c r="H967" s="226" t="s">
        <v>40</v>
      </c>
      <c r="I967" s="228"/>
      <c r="J967" s="225"/>
      <c r="K967" s="225"/>
      <c r="L967" s="229"/>
      <c r="M967" s="230"/>
      <c r="N967" s="231"/>
      <c r="O967" s="231"/>
      <c r="P967" s="231"/>
      <c r="Q967" s="231"/>
      <c r="R967" s="231"/>
      <c r="S967" s="231"/>
      <c r="T967" s="232"/>
      <c r="U967" s="13"/>
      <c r="V967" s="13"/>
      <c r="W967" s="13"/>
      <c r="X967" s="13"/>
      <c r="Y967" s="13"/>
      <c r="Z967" s="13"/>
      <c r="AA967" s="13"/>
      <c r="AB967" s="13"/>
      <c r="AC967" s="13"/>
      <c r="AD967" s="13"/>
      <c r="AE967" s="13"/>
      <c r="AT967" s="233" t="s">
        <v>167</v>
      </c>
      <c r="AU967" s="233" t="s">
        <v>87</v>
      </c>
      <c r="AV967" s="13" t="s">
        <v>85</v>
      </c>
      <c r="AW967" s="13" t="s">
        <v>38</v>
      </c>
      <c r="AX967" s="13" t="s">
        <v>77</v>
      </c>
      <c r="AY967" s="233" t="s">
        <v>153</v>
      </c>
    </row>
    <row r="968" s="14" customFormat="1">
      <c r="A968" s="14"/>
      <c r="B968" s="234"/>
      <c r="C968" s="235"/>
      <c r="D968" s="218" t="s">
        <v>167</v>
      </c>
      <c r="E968" s="236" t="s">
        <v>40</v>
      </c>
      <c r="F968" s="237" t="s">
        <v>346</v>
      </c>
      <c r="G968" s="235"/>
      <c r="H968" s="238">
        <v>8.5800000000000001</v>
      </c>
      <c r="I968" s="239"/>
      <c r="J968" s="235"/>
      <c r="K968" s="235"/>
      <c r="L968" s="240"/>
      <c r="M968" s="241"/>
      <c r="N968" s="242"/>
      <c r="O968" s="242"/>
      <c r="P968" s="242"/>
      <c r="Q968" s="242"/>
      <c r="R968" s="242"/>
      <c r="S968" s="242"/>
      <c r="T968" s="243"/>
      <c r="U968" s="14"/>
      <c r="V968" s="14"/>
      <c r="W968" s="14"/>
      <c r="X968" s="14"/>
      <c r="Y968" s="14"/>
      <c r="Z968" s="14"/>
      <c r="AA968" s="14"/>
      <c r="AB968" s="14"/>
      <c r="AC968" s="14"/>
      <c r="AD968" s="14"/>
      <c r="AE968" s="14"/>
      <c r="AT968" s="244" t="s">
        <v>167</v>
      </c>
      <c r="AU968" s="244" t="s">
        <v>87</v>
      </c>
      <c r="AV968" s="14" t="s">
        <v>87</v>
      </c>
      <c r="AW968" s="14" t="s">
        <v>38</v>
      </c>
      <c r="AX968" s="14" t="s">
        <v>77</v>
      </c>
      <c r="AY968" s="244" t="s">
        <v>153</v>
      </c>
    </row>
    <row r="969" s="15" customFormat="1">
      <c r="A969" s="15"/>
      <c r="B969" s="245"/>
      <c r="C969" s="246"/>
      <c r="D969" s="218" t="s">
        <v>167</v>
      </c>
      <c r="E969" s="247" t="s">
        <v>40</v>
      </c>
      <c r="F969" s="248" t="s">
        <v>170</v>
      </c>
      <c r="G969" s="246"/>
      <c r="H969" s="249">
        <v>13.800000000000001</v>
      </c>
      <c r="I969" s="250"/>
      <c r="J969" s="246"/>
      <c r="K969" s="246"/>
      <c r="L969" s="251"/>
      <c r="M969" s="252"/>
      <c r="N969" s="253"/>
      <c r="O969" s="253"/>
      <c r="P969" s="253"/>
      <c r="Q969" s="253"/>
      <c r="R969" s="253"/>
      <c r="S969" s="253"/>
      <c r="T969" s="254"/>
      <c r="U969" s="15"/>
      <c r="V969" s="15"/>
      <c r="W969" s="15"/>
      <c r="X969" s="15"/>
      <c r="Y969" s="15"/>
      <c r="Z969" s="15"/>
      <c r="AA969" s="15"/>
      <c r="AB969" s="15"/>
      <c r="AC969" s="15"/>
      <c r="AD969" s="15"/>
      <c r="AE969" s="15"/>
      <c r="AT969" s="255" t="s">
        <v>167</v>
      </c>
      <c r="AU969" s="255" t="s">
        <v>87</v>
      </c>
      <c r="AV969" s="15" t="s">
        <v>161</v>
      </c>
      <c r="AW969" s="15" t="s">
        <v>38</v>
      </c>
      <c r="AX969" s="15" t="s">
        <v>85</v>
      </c>
      <c r="AY969" s="255" t="s">
        <v>153</v>
      </c>
    </row>
    <row r="970" s="2" customFormat="1" ht="24.15" customHeight="1">
      <c r="A970" s="39"/>
      <c r="B970" s="40"/>
      <c r="C970" s="205" t="s">
        <v>1223</v>
      </c>
      <c r="D970" s="205" t="s">
        <v>156</v>
      </c>
      <c r="E970" s="206" t="s">
        <v>1224</v>
      </c>
      <c r="F970" s="207" t="s">
        <v>1225</v>
      </c>
      <c r="G970" s="208" t="s">
        <v>422</v>
      </c>
      <c r="H970" s="209">
        <v>0.64900000000000002</v>
      </c>
      <c r="I970" s="210"/>
      <c r="J970" s="211">
        <f>ROUND(I970*H970,2)</f>
        <v>0</v>
      </c>
      <c r="K970" s="207" t="s">
        <v>160</v>
      </c>
      <c r="L970" s="45"/>
      <c r="M970" s="212" t="s">
        <v>40</v>
      </c>
      <c r="N970" s="213" t="s">
        <v>48</v>
      </c>
      <c r="O970" s="85"/>
      <c r="P970" s="214">
        <f>O970*H970</f>
        <v>0</v>
      </c>
      <c r="Q970" s="214">
        <v>0</v>
      </c>
      <c r="R970" s="214">
        <f>Q970*H970</f>
        <v>0</v>
      </c>
      <c r="S970" s="214">
        <v>0</v>
      </c>
      <c r="T970" s="215">
        <f>S970*H970</f>
        <v>0</v>
      </c>
      <c r="U970" s="39"/>
      <c r="V970" s="39"/>
      <c r="W970" s="39"/>
      <c r="X970" s="39"/>
      <c r="Y970" s="39"/>
      <c r="Z970" s="39"/>
      <c r="AA970" s="39"/>
      <c r="AB970" s="39"/>
      <c r="AC970" s="39"/>
      <c r="AD970" s="39"/>
      <c r="AE970" s="39"/>
      <c r="AR970" s="216" t="s">
        <v>287</v>
      </c>
      <c r="AT970" s="216" t="s">
        <v>156</v>
      </c>
      <c r="AU970" s="216" t="s">
        <v>87</v>
      </c>
      <c r="AY970" s="18" t="s">
        <v>153</v>
      </c>
      <c r="BE970" s="217">
        <f>IF(N970="základní",J970,0)</f>
        <v>0</v>
      </c>
      <c r="BF970" s="217">
        <f>IF(N970="snížená",J970,0)</f>
        <v>0</v>
      </c>
      <c r="BG970" s="217">
        <f>IF(N970="zákl. přenesená",J970,0)</f>
        <v>0</v>
      </c>
      <c r="BH970" s="217">
        <f>IF(N970="sníž. přenesená",J970,0)</f>
        <v>0</v>
      </c>
      <c r="BI970" s="217">
        <f>IF(N970="nulová",J970,0)</f>
        <v>0</v>
      </c>
      <c r="BJ970" s="18" t="s">
        <v>85</v>
      </c>
      <c r="BK970" s="217">
        <f>ROUND(I970*H970,2)</f>
        <v>0</v>
      </c>
      <c r="BL970" s="18" t="s">
        <v>287</v>
      </c>
      <c r="BM970" s="216" t="s">
        <v>1226</v>
      </c>
    </row>
    <row r="971" s="2" customFormat="1">
      <c r="A971" s="39"/>
      <c r="B971" s="40"/>
      <c r="C971" s="41"/>
      <c r="D971" s="218" t="s">
        <v>163</v>
      </c>
      <c r="E971" s="41"/>
      <c r="F971" s="219" t="s">
        <v>1227</v>
      </c>
      <c r="G971" s="41"/>
      <c r="H971" s="41"/>
      <c r="I971" s="220"/>
      <c r="J971" s="41"/>
      <c r="K971" s="41"/>
      <c r="L971" s="45"/>
      <c r="M971" s="221"/>
      <c r="N971" s="222"/>
      <c r="O971" s="85"/>
      <c r="P971" s="85"/>
      <c r="Q971" s="85"/>
      <c r="R971" s="85"/>
      <c r="S971" s="85"/>
      <c r="T971" s="86"/>
      <c r="U971" s="39"/>
      <c r="V971" s="39"/>
      <c r="W971" s="39"/>
      <c r="X971" s="39"/>
      <c r="Y971" s="39"/>
      <c r="Z971" s="39"/>
      <c r="AA971" s="39"/>
      <c r="AB971" s="39"/>
      <c r="AC971" s="39"/>
      <c r="AD971" s="39"/>
      <c r="AE971" s="39"/>
      <c r="AT971" s="18" t="s">
        <v>163</v>
      </c>
      <c r="AU971" s="18" t="s">
        <v>87</v>
      </c>
    </row>
    <row r="972" s="2" customFormat="1">
      <c r="A972" s="39"/>
      <c r="B972" s="40"/>
      <c r="C972" s="41"/>
      <c r="D972" s="218" t="s">
        <v>165</v>
      </c>
      <c r="E972" s="41"/>
      <c r="F972" s="223" t="s">
        <v>470</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165</v>
      </c>
      <c r="AU972" s="18" t="s">
        <v>87</v>
      </c>
    </row>
    <row r="973" s="12" customFormat="1" ht="22.8" customHeight="1">
      <c r="A973" s="12"/>
      <c r="B973" s="189"/>
      <c r="C973" s="190"/>
      <c r="D973" s="191" t="s">
        <v>76</v>
      </c>
      <c r="E973" s="203" t="s">
        <v>1228</v>
      </c>
      <c r="F973" s="203" t="s">
        <v>1229</v>
      </c>
      <c r="G973" s="190"/>
      <c r="H973" s="190"/>
      <c r="I973" s="193"/>
      <c r="J973" s="204">
        <f>BK973</f>
        <v>0</v>
      </c>
      <c r="K973" s="190"/>
      <c r="L973" s="195"/>
      <c r="M973" s="196"/>
      <c r="N973" s="197"/>
      <c r="O973" s="197"/>
      <c r="P973" s="198">
        <f>SUM(P974:P980)</f>
        <v>0</v>
      </c>
      <c r="Q973" s="197"/>
      <c r="R973" s="198">
        <f>SUM(R974:R980)</f>
        <v>0</v>
      </c>
      <c r="S973" s="197"/>
      <c r="T973" s="199">
        <f>SUM(T974:T980)</f>
        <v>0.36494999999999994</v>
      </c>
      <c r="U973" s="12"/>
      <c r="V973" s="12"/>
      <c r="W973" s="12"/>
      <c r="X973" s="12"/>
      <c r="Y973" s="12"/>
      <c r="Z973" s="12"/>
      <c r="AA973" s="12"/>
      <c r="AB973" s="12"/>
      <c r="AC973" s="12"/>
      <c r="AD973" s="12"/>
      <c r="AE973" s="12"/>
      <c r="AR973" s="200" t="s">
        <v>87</v>
      </c>
      <c r="AT973" s="201" t="s">
        <v>76</v>
      </c>
      <c r="AU973" s="201" t="s">
        <v>85</v>
      </c>
      <c r="AY973" s="200" t="s">
        <v>153</v>
      </c>
      <c r="BK973" s="202">
        <f>SUM(BK974:BK980)</f>
        <v>0</v>
      </c>
    </row>
    <row r="974" s="2" customFormat="1" ht="24.15" customHeight="1">
      <c r="A974" s="39"/>
      <c r="B974" s="40"/>
      <c r="C974" s="205" t="s">
        <v>1230</v>
      </c>
      <c r="D974" s="205" t="s">
        <v>156</v>
      </c>
      <c r="E974" s="206" t="s">
        <v>1231</v>
      </c>
      <c r="F974" s="207" t="s">
        <v>1232</v>
      </c>
      <c r="G974" s="208" t="s">
        <v>159</v>
      </c>
      <c r="H974" s="209">
        <v>24.329999999999998</v>
      </c>
      <c r="I974" s="210"/>
      <c r="J974" s="211">
        <f>ROUND(I974*H974,2)</f>
        <v>0</v>
      </c>
      <c r="K974" s="207" t="s">
        <v>160</v>
      </c>
      <c r="L974" s="45"/>
      <c r="M974" s="212" t="s">
        <v>40</v>
      </c>
      <c r="N974" s="213" t="s">
        <v>48</v>
      </c>
      <c r="O974" s="85"/>
      <c r="P974" s="214">
        <f>O974*H974</f>
        <v>0</v>
      </c>
      <c r="Q974" s="214">
        <v>0</v>
      </c>
      <c r="R974" s="214">
        <f>Q974*H974</f>
        <v>0</v>
      </c>
      <c r="S974" s="214">
        <v>0.014999999999999999</v>
      </c>
      <c r="T974" s="215">
        <f>S974*H974</f>
        <v>0.36494999999999994</v>
      </c>
      <c r="U974" s="39"/>
      <c r="V974" s="39"/>
      <c r="W974" s="39"/>
      <c r="X974" s="39"/>
      <c r="Y974" s="39"/>
      <c r="Z974" s="39"/>
      <c r="AA974" s="39"/>
      <c r="AB974" s="39"/>
      <c r="AC974" s="39"/>
      <c r="AD974" s="39"/>
      <c r="AE974" s="39"/>
      <c r="AR974" s="216" t="s">
        <v>287</v>
      </c>
      <c r="AT974" s="216" t="s">
        <v>156</v>
      </c>
      <c r="AU974" s="216" t="s">
        <v>87</v>
      </c>
      <c r="AY974" s="18" t="s">
        <v>153</v>
      </c>
      <c r="BE974" s="217">
        <f>IF(N974="základní",J974,0)</f>
        <v>0</v>
      </c>
      <c r="BF974" s="217">
        <f>IF(N974="snížená",J974,0)</f>
        <v>0</v>
      </c>
      <c r="BG974" s="217">
        <f>IF(N974="zákl. přenesená",J974,0)</f>
        <v>0</v>
      </c>
      <c r="BH974" s="217">
        <f>IF(N974="sníž. přenesená",J974,0)</f>
        <v>0</v>
      </c>
      <c r="BI974" s="217">
        <f>IF(N974="nulová",J974,0)</f>
        <v>0</v>
      </c>
      <c r="BJ974" s="18" t="s">
        <v>85</v>
      </c>
      <c r="BK974" s="217">
        <f>ROUND(I974*H974,2)</f>
        <v>0</v>
      </c>
      <c r="BL974" s="18" t="s">
        <v>287</v>
      </c>
      <c r="BM974" s="216" t="s">
        <v>1233</v>
      </c>
    </row>
    <row r="975" s="2" customFormat="1">
      <c r="A975" s="39"/>
      <c r="B975" s="40"/>
      <c r="C975" s="41"/>
      <c r="D975" s="218" t="s">
        <v>163</v>
      </c>
      <c r="E975" s="41"/>
      <c r="F975" s="219" t="s">
        <v>1234</v>
      </c>
      <c r="G975" s="41"/>
      <c r="H975" s="41"/>
      <c r="I975" s="220"/>
      <c r="J975" s="41"/>
      <c r="K975" s="41"/>
      <c r="L975" s="45"/>
      <c r="M975" s="221"/>
      <c r="N975" s="222"/>
      <c r="O975" s="85"/>
      <c r="P975" s="85"/>
      <c r="Q975" s="85"/>
      <c r="R975" s="85"/>
      <c r="S975" s="85"/>
      <c r="T975" s="86"/>
      <c r="U975" s="39"/>
      <c r="V975" s="39"/>
      <c r="W975" s="39"/>
      <c r="X975" s="39"/>
      <c r="Y975" s="39"/>
      <c r="Z975" s="39"/>
      <c r="AA975" s="39"/>
      <c r="AB975" s="39"/>
      <c r="AC975" s="39"/>
      <c r="AD975" s="39"/>
      <c r="AE975" s="39"/>
      <c r="AT975" s="18" t="s">
        <v>163</v>
      </c>
      <c r="AU975" s="18" t="s">
        <v>87</v>
      </c>
    </row>
    <row r="976" s="13" customFormat="1">
      <c r="A976" s="13"/>
      <c r="B976" s="224"/>
      <c r="C976" s="225"/>
      <c r="D976" s="218" t="s">
        <v>167</v>
      </c>
      <c r="E976" s="226" t="s">
        <v>40</v>
      </c>
      <c r="F976" s="227" t="s">
        <v>213</v>
      </c>
      <c r="G976" s="225"/>
      <c r="H976" s="226" t="s">
        <v>40</v>
      </c>
      <c r="I976" s="228"/>
      <c r="J976" s="225"/>
      <c r="K976" s="225"/>
      <c r="L976" s="229"/>
      <c r="M976" s="230"/>
      <c r="N976" s="231"/>
      <c r="O976" s="231"/>
      <c r="P976" s="231"/>
      <c r="Q976" s="231"/>
      <c r="R976" s="231"/>
      <c r="S976" s="231"/>
      <c r="T976" s="232"/>
      <c r="U976" s="13"/>
      <c r="V976" s="13"/>
      <c r="W976" s="13"/>
      <c r="X976" s="13"/>
      <c r="Y976" s="13"/>
      <c r="Z976" s="13"/>
      <c r="AA976" s="13"/>
      <c r="AB976" s="13"/>
      <c r="AC976" s="13"/>
      <c r="AD976" s="13"/>
      <c r="AE976" s="13"/>
      <c r="AT976" s="233" t="s">
        <v>167</v>
      </c>
      <c r="AU976" s="233" t="s">
        <v>87</v>
      </c>
      <c r="AV976" s="13" t="s">
        <v>85</v>
      </c>
      <c r="AW976" s="13" t="s">
        <v>38</v>
      </c>
      <c r="AX976" s="13" t="s">
        <v>77</v>
      </c>
      <c r="AY976" s="233" t="s">
        <v>153</v>
      </c>
    </row>
    <row r="977" s="14" customFormat="1">
      <c r="A977" s="14"/>
      <c r="B977" s="234"/>
      <c r="C977" s="235"/>
      <c r="D977" s="218" t="s">
        <v>167</v>
      </c>
      <c r="E977" s="236" t="s">
        <v>40</v>
      </c>
      <c r="F977" s="237" t="s">
        <v>346</v>
      </c>
      <c r="G977" s="235"/>
      <c r="H977" s="238">
        <v>8.5800000000000001</v>
      </c>
      <c r="I977" s="239"/>
      <c r="J977" s="235"/>
      <c r="K977" s="235"/>
      <c r="L977" s="240"/>
      <c r="M977" s="241"/>
      <c r="N977" s="242"/>
      <c r="O977" s="242"/>
      <c r="P977" s="242"/>
      <c r="Q977" s="242"/>
      <c r="R977" s="242"/>
      <c r="S977" s="242"/>
      <c r="T977" s="243"/>
      <c r="U977" s="14"/>
      <c r="V977" s="14"/>
      <c r="W977" s="14"/>
      <c r="X977" s="14"/>
      <c r="Y977" s="14"/>
      <c r="Z977" s="14"/>
      <c r="AA977" s="14"/>
      <c r="AB977" s="14"/>
      <c r="AC977" s="14"/>
      <c r="AD977" s="14"/>
      <c r="AE977" s="14"/>
      <c r="AT977" s="244" t="s">
        <v>167</v>
      </c>
      <c r="AU977" s="244" t="s">
        <v>87</v>
      </c>
      <c r="AV977" s="14" t="s">
        <v>87</v>
      </c>
      <c r="AW977" s="14" t="s">
        <v>38</v>
      </c>
      <c r="AX977" s="14" t="s">
        <v>77</v>
      </c>
      <c r="AY977" s="244" t="s">
        <v>153</v>
      </c>
    </row>
    <row r="978" s="13" customFormat="1">
      <c r="A978" s="13"/>
      <c r="B978" s="224"/>
      <c r="C978" s="225"/>
      <c r="D978" s="218" t="s">
        <v>167</v>
      </c>
      <c r="E978" s="226" t="s">
        <v>40</v>
      </c>
      <c r="F978" s="227" t="s">
        <v>211</v>
      </c>
      <c r="G978" s="225"/>
      <c r="H978" s="226" t="s">
        <v>40</v>
      </c>
      <c r="I978" s="228"/>
      <c r="J978" s="225"/>
      <c r="K978" s="225"/>
      <c r="L978" s="229"/>
      <c r="M978" s="230"/>
      <c r="N978" s="231"/>
      <c r="O978" s="231"/>
      <c r="P978" s="231"/>
      <c r="Q978" s="231"/>
      <c r="R978" s="231"/>
      <c r="S978" s="231"/>
      <c r="T978" s="232"/>
      <c r="U978" s="13"/>
      <c r="V978" s="13"/>
      <c r="W978" s="13"/>
      <c r="X978" s="13"/>
      <c r="Y978" s="13"/>
      <c r="Z978" s="13"/>
      <c r="AA978" s="13"/>
      <c r="AB978" s="13"/>
      <c r="AC978" s="13"/>
      <c r="AD978" s="13"/>
      <c r="AE978" s="13"/>
      <c r="AT978" s="233" t="s">
        <v>167</v>
      </c>
      <c r="AU978" s="233" t="s">
        <v>87</v>
      </c>
      <c r="AV978" s="13" t="s">
        <v>85</v>
      </c>
      <c r="AW978" s="13" t="s">
        <v>38</v>
      </c>
      <c r="AX978" s="13" t="s">
        <v>77</v>
      </c>
      <c r="AY978" s="233" t="s">
        <v>153</v>
      </c>
    </row>
    <row r="979" s="14" customFormat="1">
      <c r="A979" s="14"/>
      <c r="B979" s="234"/>
      <c r="C979" s="235"/>
      <c r="D979" s="218" t="s">
        <v>167</v>
      </c>
      <c r="E979" s="236" t="s">
        <v>40</v>
      </c>
      <c r="F979" s="237" t="s">
        <v>345</v>
      </c>
      <c r="G979" s="235"/>
      <c r="H979" s="238">
        <v>15.75</v>
      </c>
      <c r="I979" s="239"/>
      <c r="J979" s="235"/>
      <c r="K979" s="235"/>
      <c r="L979" s="240"/>
      <c r="M979" s="241"/>
      <c r="N979" s="242"/>
      <c r="O979" s="242"/>
      <c r="P979" s="242"/>
      <c r="Q979" s="242"/>
      <c r="R979" s="242"/>
      <c r="S979" s="242"/>
      <c r="T979" s="243"/>
      <c r="U979" s="14"/>
      <c r="V979" s="14"/>
      <c r="W979" s="14"/>
      <c r="X979" s="14"/>
      <c r="Y979" s="14"/>
      <c r="Z979" s="14"/>
      <c r="AA979" s="14"/>
      <c r="AB979" s="14"/>
      <c r="AC979" s="14"/>
      <c r="AD979" s="14"/>
      <c r="AE979" s="14"/>
      <c r="AT979" s="244" t="s">
        <v>167</v>
      </c>
      <c r="AU979" s="244" t="s">
        <v>87</v>
      </c>
      <c r="AV979" s="14" t="s">
        <v>87</v>
      </c>
      <c r="AW979" s="14" t="s">
        <v>38</v>
      </c>
      <c r="AX979" s="14" t="s">
        <v>77</v>
      </c>
      <c r="AY979" s="244" t="s">
        <v>153</v>
      </c>
    </row>
    <row r="980" s="15" customFormat="1">
      <c r="A980" s="15"/>
      <c r="B980" s="245"/>
      <c r="C980" s="246"/>
      <c r="D980" s="218" t="s">
        <v>167</v>
      </c>
      <c r="E980" s="247" t="s">
        <v>40</v>
      </c>
      <c r="F980" s="248" t="s">
        <v>170</v>
      </c>
      <c r="G980" s="246"/>
      <c r="H980" s="249">
        <v>24.329999999999998</v>
      </c>
      <c r="I980" s="250"/>
      <c r="J980" s="246"/>
      <c r="K980" s="246"/>
      <c r="L980" s="251"/>
      <c r="M980" s="252"/>
      <c r="N980" s="253"/>
      <c r="O980" s="253"/>
      <c r="P980" s="253"/>
      <c r="Q980" s="253"/>
      <c r="R980" s="253"/>
      <c r="S980" s="253"/>
      <c r="T980" s="254"/>
      <c r="U980" s="15"/>
      <c r="V980" s="15"/>
      <c r="W980" s="15"/>
      <c r="X980" s="15"/>
      <c r="Y980" s="15"/>
      <c r="Z980" s="15"/>
      <c r="AA980" s="15"/>
      <c r="AB980" s="15"/>
      <c r="AC980" s="15"/>
      <c r="AD980" s="15"/>
      <c r="AE980" s="15"/>
      <c r="AT980" s="255" t="s">
        <v>167</v>
      </c>
      <c r="AU980" s="255" t="s">
        <v>87</v>
      </c>
      <c r="AV980" s="15" t="s">
        <v>161</v>
      </c>
      <c r="AW980" s="15" t="s">
        <v>38</v>
      </c>
      <c r="AX980" s="15" t="s">
        <v>85</v>
      </c>
      <c r="AY980" s="255" t="s">
        <v>153</v>
      </c>
    </row>
    <row r="981" s="12" customFormat="1" ht="22.8" customHeight="1">
      <c r="A981" s="12"/>
      <c r="B981" s="189"/>
      <c r="C981" s="190"/>
      <c r="D981" s="191" t="s">
        <v>76</v>
      </c>
      <c r="E981" s="203" t="s">
        <v>1235</v>
      </c>
      <c r="F981" s="203" t="s">
        <v>1236</v>
      </c>
      <c r="G981" s="190"/>
      <c r="H981" s="190"/>
      <c r="I981" s="193"/>
      <c r="J981" s="204">
        <f>BK981</f>
        <v>0</v>
      </c>
      <c r="K981" s="190"/>
      <c r="L981" s="195"/>
      <c r="M981" s="196"/>
      <c r="N981" s="197"/>
      <c r="O981" s="197"/>
      <c r="P981" s="198">
        <f>SUM(P982:P1052)</f>
        <v>0</v>
      </c>
      <c r="Q981" s="197"/>
      <c r="R981" s="198">
        <f>SUM(R982:R1052)</f>
        <v>0.086419840000000012</v>
      </c>
      <c r="S981" s="197"/>
      <c r="T981" s="199">
        <f>SUM(T982:T1052)</f>
        <v>0.088739999999999999</v>
      </c>
      <c r="U981" s="12"/>
      <c r="V981" s="12"/>
      <c r="W981" s="12"/>
      <c r="X981" s="12"/>
      <c r="Y981" s="12"/>
      <c r="Z981" s="12"/>
      <c r="AA981" s="12"/>
      <c r="AB981" s="12"/>
      <c r="AC981" s="12"/>
      <c r="AD981" s="12"/>
      <c r="AE981" s="12"/>
      <c r="AR981" s="200" t="s">
        <v>87</v>
      </c>
      <c r="AT981" s="201" t="s">
        <v>76</v>
      </c>
      <c r="AU981" s="201" t="s">
        <v>85</v>
      </c>
      <c r="AY981" s="200" t="s">
        <v>153</v>
      </c>
      <c r="BK981" s="202">
        <f>SUM(BK982:BK1052)</f>
        <v>0</v>
      </c>
    </row>
    <row r="982" s="2" customFormat="1" ht="14.4" customHeight="1">
      <c r="A982" s="39"/>
      <c r="B982" s="40"/>
      <c r="C982" s="205" t="s">
        <v>1237</v>
      </c>
      <c r="D982" s="205" t="s">
        <v>156</v>
      </c>
      <c r="E982" s="206" t="s">
        <v>1238</v>
      </c>
      <c r="F982" s="207" t="s">
        <v>1239</v>
      </c>
      <c r="G982" s="208" t="s">
        <v>159</v>
      </c>
      <c r="H982" s="209">
        <v>24.329999999999998</v>
      </c>
      <c r="I982" s="210"/>
      <c r="J982" s="211">
        <f>ROUND(I982*H982,2)</f>
        <v>0</v>
      </c>
      <c r="K982" s="207" t="s">
        <v>160</v>
      </c>
      <c r="L982" s="45"/>
      <c r="M982" s="212" t="s">
        <v>40</v>
      </c>
      <c r="N982" s="213" t="s">
        <v>48</v>
      </c>
      <c r="O982" s="85"/>
      <c r="P982" s="214">
        <f>O982*H982</f>
        <v>0</v>
      </c>
      <c r="Q982" s="214">
        <v>0</v>
      </c>
      <c r="R982" s="214">
        <f>Q982*H982</f>
        <v>0</v>
      </c>
      <c r="S982" s="214">
        <v>0</v>
      </c>
      <c r="T982" s="215">
        <f>S982*H982</f>
        <v>0</v>
      </c>
      <c r="U982" s="39"/>
      <c r="V982" s="39"/>
      <c r="W982" s="39"/>
      <c r="X982" s="39"/>
      <c r="Y982" s="39"/>
      <c r="Z982" s="39"/>
      <c r="AA982" s="39"/>
      <c r="AB982" s="39"/>
      <c r="AC982" s="39"/>
      <c r="AD982" s="39"/>
      <c r="AE982" s="39"/>
      <c r="AR982" s="216" t="s">
        <v>287</v>
      </c>
      <c r="AT982" s="216" t="s">
        <v>156</v>
      </c>
      <c r="AU982" s="216" t="s">
        <v>87</v>
      </c>
      <c r="AY982" s="18" t="s">
        <v>153</v>
      </c>
      <c r="BE982" s="217">
        <f>IF(N982="základní",J982,0)</f>
        <v>0</v>
      </c>
      <c r="BF982" s="217">
        <f>IF(N982="snížená",J982,0)</f>
        <v>0</v>
      </c>
      <c r="BG982" s="217">
        <f>IF(N982="zákl. přenesená",J982,0)</f>
        <v>0</v>
      </c>
      <c r="BH982" s="217">
        <f>IF(N982="sníž. přenesená",J982,0)</f>
        <v>0</v>
      </c>
      <c r="BI982" s="217">
        <f>IF(N982="nulová",J982,0)</f>
        <v>0</v>
      </c>
      <c r="BJ982" s="18" t="s">
        <v>85</v>
      </c>
      <c r="BK982" s="217">
        <f>ROUND(I982*H982,2)</f>
        <v>0</v>
      </c>
      <c r="BL982" s="18" t="s">
        <v>287</v>
      </c>
      <c r="BM982" s="216" t="s">
        <v>1240</v>
      </c>
    </row>
    <row r="983" s="2" customFormat="1">
      <c r="A983" s="39"/>
      <c r="B983" s="40"/>
      <c r="C983" s="41"/>
      <c r="D983" s="218" t="s">
        <v>163</v>
      </c>
      <c r="E983" s="41"/>
      <c r="F983" s="219" t="s">
        <v>1241</v>
      </c>
      <c r="G983" s="41"/>
      <c r="H983" s="41"/>
      <c r="I983" s="220"/>
      <c r="J983" s="41"/>
      <c r="K983" s="41"/>
      <c r="L983" s="45"/>
      <c r="M983" s="221"/>
      <c r="N983" s="222"/>
      <c r="O983" s="85"/>
      <c r="P983" s="85"/>
      <c r="Q983" s="85"/>
      <c r="R983" s="85"/>
      <c r="S983" s="85"/>
      <c r="T983" s="86"/>
      <c r="U983" s="39"/>
      <c r="V983" s="39"/>
      <c r="W983" s="39"/>
      <c r="X983" s="39"/>
      <c r="Y983" s="39"/>
      <c r="Z983" s="39"/>
      <c r="AA983" s="39"/>
      <c r="AB983" s="39"/>
      <c r="AC983" s="39"/>
      <c r="AD983" s="39"/>
      <c r="AE983" s="39"/>
      <c r="AT983" s="18" t="s">
        <v>163</v>
      </c>
      <c r="AU983" s="18" t="s">
        <v>87</v>
      </c>
    </row>
    <row r="984" s="2" customFormat="1">
      <c r="A984" s="39"/>
      <c r="B984" s="40"/>
      <c r="C984" s="41"/>
      <c r="D984" s="218" t="s">
        <v>165</v>
      </c>
      <c r="E984" s="41"/>
      <c r="F984" s="223" t="s">
        <v>1242</v>
      </c>
      <c r="G984" s="41"/>
      <c r="H984" s="41"/>
      <c r="I984" s="220"/>
      <c r="J984" s="41"/>
      <c r="K984" s="41"/>
      <c r="L984" s="45"/>
      <c r="M984" s="221"/>
      <c r="N984" s="222"/>
      <c r="O984" s="85"/>
      <c r="P984" s="85"/>
      <c r="Q984" s="85"/>
      <c r="R984" s="85"/>
      <c r="S984" s="85"/>
      <c r="T984" s="86"/>
      <c r="U984" s="39"/>
      <c r="V984" s="39"/>
      <c r="W984" s="39"/>
      <c r="X984" s="39"/>
      <c r="Y984" s="39"/>
      <c r="Z984" s="39"/>
      <c r="AA984" s="39"/>
      <c r="AB984" s="39"/>
      <c r="AC984" s="39"/>
      <c r="AD984" s="39"/>
      <c r="AE984" s="39"/>
      <c r="AT984" s="18" t="s">
        <v>165</v>
      </c>
      <c r="AU984" s="18" t="s">
        <v>87</v>
      </c>
    </row>
    <row r="985" s="13" customFormat="1">
      <c r="A985" s="13"/>
      <c r="B985" s="224"/>
      <c r="C985" s="225"/>
      <c r="D985" s="218" t="s">
        <v>167</v>
      </c>
      <c r="E985" s="226" t="s">
        <v>40</v>
      </c>
      <c r="F985" s="227" t="s">
        <v>213</v>
      </c>
      <c r="G985" s="225"/>
      <c r="H985" s="226" t="s">
        <v>40</v>
      </c>
      <c r="I985" s="228"/>
      <c r="J985" s="225"/>
      <c r="K985" s="225"/>
      <c r="L985" s="229"/>
      <c r="M985" s="230"/>
      <c r="N985" s="231"/>
      <c r="O985" s="231"/>
      <c r="P985" s="231"/>
      <c r="Q985" s="231"/>
      <c r="R985" s="231"/>
      <c r="S985" s="231"/>
      <c r="T985" s="232"/>
      <c r="U985" s="13"/>
      <c r="V985" s="13"/>
      <c r="W985" s="13"/>
      <c r="X985" s="13"/>
      <c r="Y985" s="13"/>
      <c r="Z985" s="13"/>
      <c r="AA985" s="13"/>
      <c r="AB985" s="13"/>
      <c r="AC985" s="13"/>
      <c r="AD985" s="13"/>
      <c r="AE985" s="13"/>
      <c r="AT985" s="233" t="s">
        <v>167</v>
      </c>
      <c r="AU985" s="233" t="s">
        <v>87</v>
      </c>
      <c r="AV985" s="13" t="s">
        <v>85</v>
      </c>
      <c r="AW985" s="13" t="s">
        <v>38</v>
      </c>
      <c r="AX985" s="13" t="s">
        <v>77</v>
      </c>
      <c r="AY985" s="233" t="s">
        <v>153</v>
      </c>
    </row>
    <row r="986" s="14" customFormat="1">
      <c r="A986" s="14"/>
      <c r="B986" s="234"/>
      <c r="C986" s="235"/>
      <c r="D986" s="218" t="s">
        <v>167</v>
      </c>
      <c r="E986" s="236" t="s">
        <v>40</v>
      </c>
      <c r="F986" s="237" t="s">
        <v>346</v>
      </c>
      <c r="G986" s="235"/>
      <c r="H986" s="238">
        <v>8.5800000000000001</v>
      </c>
      <c r="I986" s="239"/>
      <c r="J986" s="235"/>
      <c r="K986" s="235"/>
      <c r="L986" s="240"/>
      <c r="M986" s="241"/>
      <c r="N986" s="242"/>
      <c r="O986" s="242"/>
      <c r="P986" s="242"/>
      <c r="Q986" s="242"/>
      <c r="R986" s="242"/>
      <c r="S986" s="242"/>
      <c r="T986" s="243"/>
      <c r="U986" s="14"/>
      <c r="V986" s="14"/>
      <c r="W986" s="14"/>
      <c r="X986" s="14"/>
      <c r="Y986" s="14"/>
      <c r="Z986" s="14"/>
      <c r="AA986" s="14"/>
      <c r="AB986" s="14"/>
      <c r="AC986" s="14"/>
      <c r="AD986" s="14"/>
      <c r="AE986" s="14"/>
      <c r="AT986" s="244" t="s">
        <v>167</v>
      </c>
      <c r="AU986" s="244" t="s">
        <v>87</v>
      </c>
      <c r="AV986" s="14" t="s">
        <v>87</v>
      </c>
      <c r="AW986" s="14" t="s">
        <v>38</v>
      </c>
      <c r="AX986" s="14" t="s">
        <v>77</v>
      </c>
      <c r="AY986" s="244" t="s">
        <v>153</v>
      </c>
    </row>
    <row r="987" s="13" customFormat="1">
      <c r="A987" s="13"/>
      <c r="B987" s="224"/>
      <c r="C987" s="225"/>
      <c r="D987" s="218" t="s">
        <v>167</v>
      </c>
      <c r="E987" s="226" t="s">
        <v>40</v>
      </c>
      <c r="F987" s="227" t="s">
        <v>211</v>
      </c>
      <c r="G987" s="225"/>
      <c r="H987" s="226" t="s">
        <v>40</v>
      </c>
      <c r="I987" s="228"/>
      <c r="J987" s="225"/>
      <c r="K987" s="225"/>
      <c r="L987" s="229"/>
      <c r="M987" s="230"/>
      <c r="N987" s="231"/>
      <c r="O987" s="231"/>
      <c r="P987" s="231"/>
      <c r="Q987" s="231"/>
      <c r="R987" s="231"/>
      <c r="S987" s="231"/>
      <c r="T987" s="232"/>
      <c r="U987" s="13"/>
      <c r="V987" s="13"/>
      <c r="W987" s="13"/>
      <c r="X987" s="13"/>
      <c r="Y987" s="13"/>
      <c r="Z987" s="13"/>
      <c r="AA987" s="13"/>
      <c r="AB987" s="13"/>
      <c r="AC987" s="13"/>
      <c r="AD987" s="13"/>
      <c r="AE987" s="13"/>
      <c r="AT987" s="233" t="s">
        <v>167</v>
      </c>
      <c r="AU987" s="233" t="s">
        <v>87</v>
      </c>
      <c r="AV987" s="13" t="s">
        <v>85</v>
      </c>
      <c r="AW987" s="13" t="s">
        <v>38</v>
      </c>
      <c r="AX987" s="13" t="s">
        <v>77</v>
      </c>
      <c r="AY987" s="233" t="s">
        <v>153</v>
      </c>
    </row>
    <row r="988" s="14" customFormat="1">
      <c r="A988" s="14"/>
      <c r="B988" s="234"/>
      <c r="C988" s="235"/>
      <c r="D988" s="218" t="s">
        <v>167</v>
      </c>
      <c r="E988" s="236" t="s">
        <v>40</v>
      </c>
      <c r="F988" s="237" t="s">
        <v>345</v>
      </c>
      <c r="G988" s="235"/>
      <c r="H988" s="238">
        <v>15.75</v>
      </c>
      <c r="I988" s="239"/>
      <c r="J988" s="235"/>
      <c r="K988" s="235"/>
      <c r="L988" s="240"/>
      <c r="M988" s="241"/>
      <c r="N988" s="242"/>
      <c r="O988" s="242"/>
      <c r="P988" s="242"/>
      <c r="Q988" s="242"/>
      <c r="R988" s="242"/>
      <c r="S988" s="242"/>
      <c r="T988" s="243"/>
      <c r="U988" s="14"/>
      <c r="V988" s="14"/>
      <c r="W988" s="14"/>
      <c r="X988" s="14"/>
      <c r="Y988" s="14"/>
      <c r="Z988" s="14"/>
      <c r="AA988" s="14"/>
      <c r="AB988" s="14"/>
      <c r="AC988" s="14"/>
      <c r="AD988" s="14"/>
      <c r="AE988" s="14"/>
      <c r="AT988" s="244" t="s">
        <v>167</v>
      </c>
      <c r="AU988" s="244" t="s">
        <v>87</v>
      </c>
      <c r="AV988" s="14" t="s">
        <v>87</v>
      </c>
      <c r="AW988" s="14" t="s">
        <v>38</v>
      </c>
      <c r="AX988" s="14" t="s">
        <v>77</v>
      </c>
      <c r="AY988" s="244" t="s">
        <v>153</v>
      </c>
    </row>
    <row r="989" s="15" customFormat="1">
      <c r="A989" s="15"/>
      <c r="B989" s="245"/>
      <c r="C989" s="246"/>
      <c r="D989" s="218" t="s">
        <v>167</v>
      </c>
      <c r="E989" s="247" t="s">
        <v>40</v>
      </c>
      <c r="F989" s="248" t="s">
        <v>170</v>
      </c>
      <c r="G989" s="246"/>
      <c r="H989" s="249">
        <v>24.329999999999998</v>
      </c>
      <c r="I989" s="250"/>
      <c r="J989" s="246"/>
      <c r="K989" s="246"/>
      <c r="L989" s="251"/>
      <c r="M989" s="252"/>
      <c r="N989" s="253"/>
      <c r="O989" s="253"/>
      <c r="P989" s="253"/>
      <c r="Q989" s="253"/>
      <c r="R989" s="253"/>
      <c r="S989" s="253"/>
      <c r="T989" s="254"/>
      <c r="U989" s="15"/>
      <c r="V989" s="15"/>
      <c r="W989" s="15"/>
      <c r="X989" s="15"/>
      <c r="Y989" s="15"/>
      <c r="Z989" s="15"/>
      <c r="AA989" s="15"/>
      <c r="AB989" s="15"/>
      <c r="AC989" s="15"/>
      <c r="AD989" s="15"/>
      <c r="AE989" s="15"/>
      <c r="AT989" s="255" t="s">
        <v>167</v>
      </c>
      <c r="AU989" s="255" t="s">
        <v>87</v>
      </c>
      <c r="AV989" s="15" t="s">
        <v>161</v>
      </c>
      <c r="AW989" s="15" t="s">
        <v>38</v>
      </c>
      <c r="AX989" s="15" t="s">
        <v>85</v>
      </c>
      <c r="AY989" s="255" t="s">
        <v>153</v>
      </c>
    </row>
    <row r="990" s="2" customFormat="1" ht="14.4" customHeight="1">
      <c r="A990" s="39"/>
      <c r="B990" s="40"/>
      <c r="C990" s="205" t="s">
        <v>1243</v>
      </c>
      <c r="D990" s="205" t="s">
        <v>156</v>
      </c>
      <c r="E990" s="206" t="s">
        <v>1244</v>
      </c>
      <c r="F990" s="207" t="s">
        <v>1245</v>
      </c>
      <c r="G990" s="208" t="s">
        <v>159</v>
      </c>
      <c r="H990" s="209">
        <v>24.329999999999998</v>
      </c>
      <c r="I990" s="210"/>
      <c r="J990" s="211">
        <f>ROUND(I990*H990,2)</f>
        <v>0</v>
      </c>
      <c r="K990" s="207" t="s">
        <v>160</v>
      </c>
      <c r="L990" s="45"/>
      <c r="M990" s="212" t="s">
        <v>40</v>
      </c>
      <c r="N990" s="213" t="s">
        <v>48</v>
      </c>
      <c r="O990" s="85"/>
      <c r="P990" s="214">
        <f>O990*H990</f>
        <v>0</v>
      </c>
      <c r="Q990" s="214">
        <v>0</v>
      </c>
      <c r="R990" s="214">
        <f>Q990*H990</f>
        <v>0</v>
      </c>
      <c r="S990" s="214">
        <v>0</v>
      </c>
      <c r="T990" s="215">
        <f>S990*H990</f>
        <v>0</v>
      </c>
      <c r="U990" s="39"/>
      <c r="V990" s="39"/>
      <c r="W990" s="39"/>
      <c r="X990" s="39"/>
      <c r="Y990" s="39"/>
      <c r="Z990" s="39"/>
      <c r="AA990" s="39"/>
      <c r="AB990" s="39"/>
      <c r="AC990" s="39"/>
      <c r="AD990" s="39"/>
      <c r="AE990" s="39"/>
      <c r="AR990" s="216" t="s">
        <v>287</v>
      </c>
      <c r="AT990" s="216" t="s">
        <v>156</v>
      </c>
      <c r="AU990" s="216" t="s">
        <v>87</v>
      </c>
      <c r="AY990" s="18" t="s">
        <v>153</v>
      </c>
      <c r="BE990" s="217">
        <f>IF(N990="základní",J990,0)</f>
        <v>0</v>
      </c>
      <c r="BF990" s="217">
        <f>IF(N990="snížená",J990,0)</f>
        <v>0</v>
      </c>
      <c r="BG990" s="217">
        <f>IF(N990="zákl. přenesená",J990,0)</f>
        <v>0</v>
      </c>
      <c r="BH990" s="217">
        <f>IF(N990="sníž. přenesená",J990,0)</f>
        <v>0</v>
      </c>
      <c r="BI990" s="217">
        <f>IF(N990="nulová",J990,0)</f>
        <v>0</v>
      </c>
      <c r="BJ990" s="18" t="s">
        <v>85</v>
      </c>
      <c r="BK990" s="217">
        <f>ROUND(I990*H990,2)</f>
        <v>0</v>
      </c>
      <c r="BL990" s="18" t="s">
        <v>287</v>
      </c>
      <c r="BM990" s="216" t="s">
        <v>1246</v>
      </c>
    </row>
    <row r="991" s="2" customFormat="1">
      <c r="A991" s="39"/>
      <c r="B991" s="40"/>
      <c r="C991" s="41"/>
      <c r="D991" s="218" t="s">
        <v>163</v>
      </c>
      <c r="E991" s="41"/>
      <c r="F991" s="219" t="s">
        <v>1247</v>
      </c>
      <c r="G991" s="41"/>
      <c r="H991" s="41"/>
      <c r="I991" s="220"/>
      <c r="J991" s="41"/>
      <c r="K991" s="41"/>
      <c r="L991" s="45"/>
      <c r="M991" s="221"/>
      <c r="N991" s="222"/>
      <c r="O991" s="85"/>
      <c r="P991" s="85"/>
      <c r="Q991" s="85"/>
      <c r="R991" s="85"/>
      <c r="S991" s="85"/>
      <c r="T991" s="86"/>
      <c r="U991" s="39"/>
      <c r="V991" s="39"/>
      <c r="W991" s="39"/>
      <c r="X991" s="39"/>
      <c r="Y991" s="39"/>
      <c r="Z991" s="39"/>
      <c r="AA991" s="39"/>
      <c r="AB991" s="39"/>
      <c r="AC991" s="39"/>
      <c r="AD991" s="39"/>
      <c r="AE991" s="39"/>
      <c r="AT991" s="18" t="s">
        <v>163</v>
      </c>
      <c r="AU991" s="18" t="s">
        <v>87</v>
      </c>
    </row>
    <row r="992" s="2" customFormat="1">
      <c r="A992" s="39"/>
      <c r="B992" s="40"/>
      <c r="C992" s="41"/>
      <c r="D992" s="218" t="s">
        <v>165</v>
      </c>
      <c r="E992" s="41"/>
      <c r="F992" s="223" t="s">
        <v>1242</v>
      </c>
      <c r="G992" s="41"/>
      <c r="H992" s="41"/>
      <c r="I992" s="220"/>
      <c r="J992" s="41"/>
      <c r="K992" s="41"/>
      <c r="L992" s="45"/>
      <c r="M992" s="221"/>
      <c r="N992" s="222"/>
      <c r="O992" s="85"/>
      <c r="P992" s="85"/>
      <c r="Q992" s="85"/>
      <c r="R992" s="85"/>
      <c r="S992" s="85"/>
      <c r="T992" s="86"/>
      <c r="U992" s="39"/>
      <c r="V992" s="39"/>
      <c r="W992" s="39"/>
      <c r="X992" s="39"/>
      <c r="Y992" s="39"/>
      <c r="Z992" s="39"/>
      <c r="AA992" s="39"/>
      <c r="AB992" s="39"/>
      <c r="AC992" s="39"/>
      <c r="AD992" s="39"/>
      <c r="AE992" s="39"/>
      <c r="AT992" s="18" t="s">
        <v>165</v>
      </c>
      <c r="AU992" s="18" t="s">
        <v>87</v>
      </c>
    </row>
    <row r="993" s="13" customFormat="1">
      <c r="A993" s="13"/>
      <c r="B993" s="224"/>
      <c r="C993" s="225"/>
      <c r="D993" s="218" t="s">
        <v>167</v>
      </c>
      <c r="E993" s="226" t="s">
        <v>40</v>
      </c>
      <c r="F993" s="227" t="s">
        <v>213</v>
      </c>
      <c r="G993" s="225"/>
      <c r="H993" s="226" t="s">
        <v>40</v>
      </c>
      <c r="I993" s="228"/>
      <c r="J993" s="225"/>
      <c r="K993" s="225"/>
      <c r="L993" s="229"/>
      <c r="M993" s="230"/>
      <c r="N993" s="231"/>
      <c r="O993" s="231"/>
      <c r="P993" s="231"/>
      <c r="Q993" s="231"/>
      <c r="R993" s="231"/>
      <c r="S993" s="231"/>
      <c r="T993" s="232"/>
      <c r="U993" s="13"/>
      <c r="V993" s="13"/>
      <c r="W993" s="13"/>
      <c r="X993" s="13"/>
      <c r="Y993" s="13"/>
      <c r="Z993" s="13"/>
      <c r="AA993" s="13"/>
      <c r="AB993" s="13"/>
      <c r="AC993" s="13"/>
      <c r="AD993" s="13"/>
      <c r="AE993" s="13"/>
      <c r="AT993" s="233" t="s">
        <v>167</v>
      </c>
      <c r="AU993" s="233" t="s">
        <v>87</v>
      </c>
      <c r="AV993" s="13" t="s">
        <v>85</v>
      </c>
      <c r="AW993" s="13" t="s">
        <v>38</v>
      </c>
      <c r="AX993" s="13" t="s">
        <v>77</v>
      </c>
      <c r="AY993" s="233" t="s">
        <v>153</v>
      </c>
    </row>
    <row r="994" s="14" customFormat="1">
      <c r="A994" s="14"/>
      <c r="B994" s="234"/>
      <c r="C994" s="235"/>
      <c r="D994" s="218" t="s">
        <v>167</v>
      </c>
      <c r="E994" s="236" t="s">
        <v>40</v>
      </c>
      <c r="F994" s="237" t="s">
        <v>346</v>
      </c>
      <c r="G994" s="235"/>
      <c r="H994" s="238">
        <v>8.5800000000000001</v>
      </c>
      <c r="I994" s="239"/>
      <c r="J994" s="235"/>
      <c r="K994" s="235"/>
      <c r="L994" s="240"/>
      <c r="M994" s="241"/>
      <c r="N994" s="242"/>
      <c r="O994" s="242"/>
      <c r="P994" s="242"/>
      <c r="Q994" s="242"/>
      <c r="R994" s="242"/>
      <c r="S994" s="242"/>
      <c r="T994" s="243"/>
      <c r="U994" s="14"/>
      <c r="V994" s="14"/>
      <c r="W994" s="14"/>
      <c r="X994" s="14"/>
      <c r="Y994" s="14"/>
      <c r="Z994" s="14"/>
      <c r="AA994" s="14"/>
      <c r="AB994" s="14"/>
      <c r="AC994" s="14"/>
      <c r="AD994" s="14"/>
      <c r="AE994" s="14"/>
      <c r="AT994" s="244" t="s">
        <v>167</v>
      </c>
      <c r="AU994" s="244" t="s">
        <v>87</v>
      </c>
      <c r="AV994" s="14" t="s">
        <v>87</v>
      </c>
      <c r="AW994" s="14" t="s">
        <v>38</v>
      </c>
      <c r="AX994" s="14" t="s">
        <v>77</v>
      </c>
      <c r="AY994" s="244" t="s">
        <v>153</v>
      </c>
    </row>
    <row r="995" s="13" customFormat="1">
      <c r="A995" s="13"/>
      <c r="B995" s="224"/>
      <c r="C995" s="225"/>
      <c r="D995" s="218" t="s">
        <v>167</v>
      </c>
      <c r="E995" s="226" t="s">
        <v>40</v>
      </c>
      <c r="F995" s="227" t="s">
        <v>211</v>
      </c>
      <c r="G995" s="225"/>
      <c r="H995" s="226" t="s">
        <v>40</v>
      </c>
      <c r="I995" s="228"/>
      <c r="J995" s="225"/>
      <c r="K995" s="225"/>
      <c r="L995" s="229"/>
      <c r="M995" s="230"/>
      <c r="N995" s="231"/>
      <c r="O995" s="231"/>
      <c r="P995" s="231"/>
      <c r="Q995" s="231"/>
      <c r="R995" s="231"/>
      <c r="S995" s="231"/>
      <c r="T995" s="232"/>
      <c r="U995" s="13"/>
      <c r="V995" s="13"/>
      <c r="W995" s="13"/>
      <c r="X995" s="13"/>
      <c r="Y995" s="13"/>
      <c r="Z995" s="13"/>
      <c r="AA995" s="13"/>
      <c r="AB995" s="13"/>
      <c r="AC995" s="13"/>
      <c r="AD995" s="13"/>
      <c r="AE995" s="13"/>
      <c r="AT995" s="233" t="s">
        <v>167</v>
      </c>
      <c r="AU995" s="233" t="s">
        <v>87</v>
      </c>
      <c r="AV995" s="13" t="s">
        <v>85</v>
      </c>
      <c r="AW995" s="13" t="s">
        <v>38</v>
      </c>
      <c r="AX995" s="13" t="s">
        <v>77</v>
      </c>
      <c r="AY995" s="233" t="s">
        <v>153</v>
      </c>
    </row>
    <row r="996" s="14" customFormat="1">
      <c r="A996" s="14"/>
      <c r="B996" s="234"/>
      <c r="C996" s="235"/>
      <c r="D996" s="218" t="s">
        <v>167</v>
      </c>
      <c r="E996" s="236" t="s">
        <v>40</v>
      </c>
      <c r="F996" s="237" t="s">
        <v>345</v>
      </c>
      <c r="G996" s="235"/>
      <c r="H996" s="238">
        <v>15.75</v>
      </c>
      <c r="I996" s="239"/>
      <c r="J996" s="235"/>
      <c r="K996" s="235"/>
      <c r="L996" s="240"/>
      <c r="M996" s="241"/>
      <c r="N996" s="242"/>
      <c r="O996" s="242"/>
      <c r="P996" s="242"/>
      <c r="Q996" s="242"/>
      <c r="R996" s="242"/>
      <c r="S996" s="242"/>
      <c r="T996" s="243"/>
      <c r="U996" s="14"/>
      <c r="V996" s="14"/>
      <c r="W996" s="14"/>
      <c r="X996" s="14"/>
      <c r="Y996" s="14"/>
      <c r="Z996" s="14"/>
      <c r="AA996" s="14"/>
      <c r="AB996" s="14"/>
      <c r="AC996" s="14"/>
      <c r="AD996" s="14"/>
      <c r="AE996" s="14"/>
      <c r="AT996" s="244" t="s">
        <v>167</v>
      </c>
      <c r="AU996" s="244" t="s">
        <v>87</v>
      </c>
      <c r="AV996" s="14" t="s">
        <v>87</v>
      </c>
      <c r="AW996" s="14" t="s">
        <v>38</v>
      </c>
      <c r="AX996" s="14" t="s">
        <v>77</v>
      </c>
      <c r="AY996" s="244" t="s">
        <v>153</v>
      </c>
    </row>
    <row r="997" s="15" customFormat="1">
      <c r="A997" s="15"/>
      <c r="B997" s="245"/>
      <c r="C997" s="246"/>
      <c r="D997" s="218" t="s">
        <v>167</v>
      </c>
      <c r="E997" s="247" t="s">
        <v>40</v>
      </c>
      <c r="F997" s="248" t="s">
        <v>170</v>
      </c>
      <c r="G997" s="246"/>
      <c r="H997" s="249">
        <v>24.329999999999998</v>
      </c>
      <c r="I997" s="250"/>
      <c r="J997" s="246"/>
      <c r="K997" s="246"/>
      <c r="L997" s="251"/>
      <c r="M997" s="252"/>
      <c r="N997" s="253"/>
      <c r="O997" s="253"/>
      <c r="P997" s="253"/>
      <c r="Q997" s="253"/>
      <c r="R997" s="253"/>
      <c r="S997" s="253"/>
      <c r="T997" s="254"/>
      <c r="U997" s="15"/>
      <c r="V997" s="15"/>
      <c r="W997" s="15"/>
      <c r="X997" s="15"/>
      <c r="Y997" s="15"/>
      <c r="Z997" s="15"/>
      <c r="AA997" s="15"/>
      <c r="AB997" s="15"/>
      <c r="AC997" s="15"/>
      <c r="AD997" s="15"/>
      <c r="AE997" s="15"/>
      <c r="AT997" s="255" t="s">
        <v>167</v>
      </c>
      <c r="AU997" s="255" t="s">
        <v>87</v>
      </c>
      <c r="AV997" s="15" t="s">
        <v>161</v>
      </c>
      <c r="AW997" s="15" t="s">
        <v>38</v>
      </c>
      <c r="AX997" s="15" t="s">
        <v>85</v>
      </c>
      <c r="AY997" s="255" t="s">
        <v>153</v>
      </c>
    </row>
    <row r="998" s="2" customFormat="1" ht="24.15" customHeight="1">
      <c r="A998" s="39"/>
      <c r="B998" s="40"/>
      <c r="C998" s="205" t="s">
        <v>1248</v>
      </c>
      <c r="D998" s="205" t="s">
        <v>156</v>
      </c>
      <c r="E998" s="206" t="s">
        <v>1249</v>
      </c>
      <c r="F998" s="207" t="s">
        <v>1250</v>
      </c>
      <c r="G998" s="208" t="s">
        <v>159</v>
      </c>
      <c r="H998" s="209">
        <v>24.329999999999998</v>
      </c>
      <c r="I998" s="210"/>
      <c r="J998" s="211">
        <f>ROUND(I998*H998,2)</f>
        <v>0</v>
      </c>
      <c r="K998" s="207" t="s">
        <v>160</v>
      </c>
      <c r="L998" s="45"/>
      <c r="M998" s="212" t="s">
        <v>40</v>
      </c>
      <c r="N998" s="213" t="s">
        <v>48</v>
      </c>
      <c r="O998" s="85"/>
      <c r="P998" s="214">
        <f>O998*H998</f>
        <v>0</v>
      </c>
      <c r="Q998" s="214">
        <v>6.9999999999999994E-05</v>
      </c>
      <c r="R998" s="214">
        <f>Q998*H998</f>
        <v>0.0017030999999999997</v>
      </c>
      <c r="S998" s="214">
        <v>0</v>
      </c>
      <c r="T998" s="215">
        <f>S998*H998</f>
        <v>0</v>
      </c>
      <c r="U998" s="39"/>
      <c r="V998" s="39"/>
      <c r="W998" s="39"/>
      <c r="X998" s="39"/>
      <c r="Y998" s="39"/>
      <c r="Z998" s="39"/>
      <c r="AA998" s="39"/>
      <c r="AB998" s="39"/>
      <c r="AC998" s="39"/>
      <c r="AD998" s="39"/>
      <c r="AE998" s="39"/>
      <c r="AR998" s="216" t="s">
        <v>287</v>
      </c>
      <c r="AT998" s="216" t="s">
        <v>156</v>
      </c>
      <c r="AU998" s="216" t="s">
        <v>87</v>
      </c>
      <c r="AY998" s="18" t="s">
        <v>153</v>
      </c>
      <c r="BE998" s="217">
        <f>IF(N998="základní",J998,0)</f>
        <v>0</v>
      </c>
      <c r="BF998" s="217">
        <f>IF(N998="snížená",J998,0)</f>
        <v>0</v>
      </c>
      <c r="BG998" s="217">
        <f>IF(N998="zákl. přenesená",J998,0)</f>
        <v>0</v>
      </c>
      <c r="BH998" s="217">
        <f>IF(N998="sníž. přenesená",J998,0)</f>
        <v>0</v>
      </c>
      <c r="BI998" s="217">
        <f>IF(N998="nulová",J998,0)</f>
        <v>0</v>
      </c>
      <c r="BJ998" s="18" t="s">
        <v>85</v>
      </c>
      <c r="BK998" s="217">
        <f>ROUND(I998*H998,2)</f>
        <v>0</v>
      </c>
      <c r="BL998" s="18" t="s">
        <v>287</v>
      </c>
      <c r="BM998" s="216" t="s">
        <v>1251</v>
      </c>
    </row>
    <row r="999" s="2" customFormat="1">
      <c r="A999" s="39"/>
      <c r="B999" s="40"/>
      <c r="C999" s="41"/>
      <c r="D999" s="218" t="s">
        <v>163</v>
      </c>
      <c r="E999" s="41"/>
      <c r="F999" s="219" t="s">
        <v>1252</v>
      </c>
      <c r="G999" s="41"/>
      <c r="H999" s="41"/>
      <c r="I999" s="220"/>
      <c r="J999" s="41"/>
      <c r="K999" s="41"/>
      <c r="L999" s="45"/>
      <c r="M999" s="221"/>
      <c r="N999" s="222"/>
      <c r="O999" s="85"/>
      <c r="P999" s="85"/>
      <c r="Q999" s="85"/>
      <c r="R999" s="85"/>
      <c r="S999" s="85"/>
      <c r="T999" s="86"/>
      <c r="U999" s="39"/>
      <c r="V999" s="39"/>
      <c r="W999" s="39"/>
      <c r="X999" s="39"/>
      <c r="Y999" s="39"/>
      <c r="Z999" s="39"/>
      <c r="AA999" s="39"/>
      <c r="AB999" s="39"/>
      <c r="AC999" s="39"/>
      <c r="AD999" s="39"/>
      <c r="AE999" s="39"/>
      <c r="AT999" s="18" t="s">
        <v>163</v>
      </c>
      <c r="AU999" s="18" t="s">
        <v>87</v>
      </c>
    </row>
    <row r="1000" s="2" customFormat="1">
      <c r="A1000" s="39"/>
      <c r="B1000" s="40"/>
      <c r="C1000" s="41"/>
      <c r="D1000" s="218" t="s">
        <v>165</v>
      </c>
      <c r="E1000" s="41"/>
      <c r="F1000" s="223" t="s">
        <v>1242</v>
      </c>
      <c r="G1000" s="41"/>
      <c r="H1000" s="41"/>
      <c r="I1000" s="220"/>
      <c r="J1000" s="41"/>
      <c r="K1000" s="41"/>
      <c r="L1000" s="45"/>
      <c r="M1000" s="221"/>
      <c r="N1000" s="222"/>
      <c r="O1000" s="85"/>
      <c r="P1000" s="85"/>
      <c r="Q1000" s="85"/>
      <c r="R1000" s="85"/>
      <c r="S1000" s="85"/>
      <c r="T1000" s="86"/>
      <c r="U1000" s="39"/>
      <c r="V1000" s="39"/>
      <c r="W1000" s="39"/>
      <c r="X1000" s="39"/>
      <c r="Y1000" s="39"/>
      <c r="Z1000" s="39"/>
      <c r="AA1000" s="39"/>
      <c r="AB1000" s="39"/>
      <c r="AC1000" s="39"/>
      <c r="AD1000" s="39"/>
      <c r="AE1000" s="39"/>
      <c r="AT1000" s="18" t="s">
        <v>165</v>
      </c>
      <c r="AU1000" s="18" t="s">
        <v>87</v>
      </c>
    </row>
    <row r="1001" s="13" customFormat="1">
      <c r="A1001" s="13"/>
      <c r="B1001" s="224"/>
      <c r="C1001" s="225"/>
      <c r="D1001" s="218" t="s">
        <v>167</v>
      </c>
      <c r="E1001" s="226" t="s">
        <v>40</v>
      </c>
      <c r="F1001" s="227" t="s">
        <v>213</v>
      </c>
      <c r="G1001" s="225"/>
      <c r="H1001" s="226" t="s">
        <v>40</v>
      </c>
      <c r="I1001" s="228"/>
      <c r="J1001" s="225"/>
      <c r="K1001" s="225"/>
      <c r="L1001" s="229"/>
      <c r="M1001" s="230"/>
      <c r="N1001" s="231"/>
      <c r="O1001" s="231"/>
      <c r="P1001" s="231"/>
      <c r="Q1001" s="231"/>
      <c r="R1001" s="231"/>
      <c r="S1001" s="231"/>
      <c r="T1001" s="232"/>
      <c r="U1001" s="13"/>
      <c r="V1001" s="13"/>
      <c r="W1001" s="13"/>
      <c r="X1001" s="13"/>
      <c r="Y1001" s="13"/>
      <c r="Z1001" s="13"/>
      <c r="AA1001" s="13"/>
      <c r="AB1001" s="13"/>
      <c r="AC1001" s="13"/>
      <c r="AD1001" s="13"/>
      <c r="AE1001" s="13"/>
      <c r="AT1001" s="233" t="s">
        <v>167</v>
      </c>
      <c r="AU1001" s="233" t="s">
        <v>87</v>
      </c>
      <c r="AV1001" s="13" t="s">
        <v>85</v>
      </c>
      <c r="AW1001" s="13" t="s">
        <v>38</v>
      </c>
      <c r="AX1001" s="13" t="s">
        <v>77</v>
      </c>
      <c r="AY1001" s="233" t="s">
        <v>153</v>
      </c>
    </row>
    <row r="1002" s="14" customFormat="1">
      <c r="A1002" s="14"/>
      <c r="B1002" s="234"/>
      <c r="C1002" s="235"/>
      <c r="D1002" s="218" t="s">
        <v>167</v>
      </c>
      <c r="E1002" s="236" t="s">
        <v>40</v>
      </c>
      <c r="F1002" s="237" t="s">
        <v>346</v>
      </c>
      <c r="G1002" s="235"/>
      <c r="H1002" s="238">
        <v>8.5800000000000001</v>
      </c>
      <c r="I1002" s="239"/>
      <c r="J1002" s="235"/>
      <c r="K1002" s="235"/>
      <c r="L1002" s="240"/>
      <c r="M1002" s="241"/>
      <c r="N1002" s="242"/>
      <c r="O1002" s="242"/>
      <c r="P1002" s="242"/>
      <c r="Q1002" s="242"/>
      <c r="R1002" s="242"/>
      <c r="S1002" s="242"/>
      <c r="T1002" s="243"/>
      <c r="U1002" s="14"/>
      <c r="V1002" s="14"/>
      <c r="W1002" s="14"/>
      <c r="X1002" s="14"/>
      <c r="Y1002" s="14"/>
      <c r="Z1002" s="14"/>
      <c r="AA1002" s="14"/>
      <c r="AB1002" s="14"/>
      <c r="AC1002" s="14"/>
      <c r="AD1002" s="14"/>
      <c r="AE1002" s="14"/>
      <c r="AT1002" s="244" t="s">
        <v>167</v>
      </c>
      <c r="AU1002" s="244" t="s">
        <v>87</v>
      </c>
      <c r="AV1002" s="14" t="s">
        <v>87</v>
      </c>
      <c r="AW1002" s="14" t="s">
        <v>38</v>
      </c>
      <c r="AX1002" s="14" t="s">
        <v>77</v>
      </c>
      <c r="AY1002" s="244" t="s">
        <v>153</v>
      </c>
    </row>
    <row r="1003" s="13" customFormat="1">
      <c r="A1003" s="13"/>
      <c r="B1003" s="224"/>
      <c r="C1003" s="225"/>
      <c r="D1003" s="218" t="s">
        <v>167</v>
      </c>
      <c r="E1003" s="226" t="s">
        <v>40</v>
      </c>
      <c r="F1003" s="227" t="s">
        <v>211</v>
      </c>
      <c r="G1003" s="225"/>
      <c r="H1003" s="226" t="s">
        <v>40</v>
      </c>
      <c r="I1003" s="228"/>
      <c r="J1003" s="225"/>
      <c r="K1003" s="225"/>
      <c r="L1003" s="229"/>
      <c r="M1003" s="230"/>
      <c r="N1003" s="231"/>
      <c r="O1003" s="231"/>
      <c r="P1003" s="231"/>
      <c r="Q1003" s="231"/>
      <c r="R1003" s="231"/>
      <c r="S1003" s="231"/>
      <c r="T1003" s="232"/>
      <c r="U1003" s="13"/>
      <c r="V1003" s="13"/>
      <c r="W1003" s="13"/>
      <c r="X1003" s="13"/>
      <c r="Y1003" s="13"/>
      <c r="Z1003" s="13"/>
      <c r="AA1003" s="13"/>
      <c r="AB1003" s="13"/>
      <c r="AC1003" s="13"/>
      <c r="AD1003" s="13"/>
      <c r="AE1003" s="13"/>
      <c r="AT1003" s="233" t="s">
        <v>167</v>
      </c>
      <c r="AU1003" s="233" t="s">
        <v>87</v>
      </c>
      <c r="AV1003" s="13" t="s">
        <v>85</v>
      </c>
      <c r="AW1003" s="13" t="s">
        <v>38</v>
      </c>
      <c r="AX1003" s="13" t="s">
        <v>77</v>
      </c>
      <c r="AY1003" s="233" t="s">
        <v>153</v>
      </c>
    </row>
    <row r="1004" s="14" customFormat="1">
      <c r="A1004" s="14"/>
      <c r="B1004" s="234"/>
      <c r="C1004" s="235"/>
      <c r="D1004" s="218" t="s">
        <v>167</v>
      </c>
      <c r="E1004" s="236" t="s">
        <v>40</v>
      </c>
      <c r="F1004" s="237" t="s">
        <v>345</v>
      </c>
      <c r="G1004" s="235"/>
      <c r="H1004" s="238">
        <v>15.75</v>
      </c>
      <c r="I1004" s="239"/>
      <c r="J1004" s="235"/>
      <c r="K1004" s="235"/>
      <c r="L1004" s="240"/>
      <c r="M1004" s="241"/>
      <c r="N1004" s="242"/>
      <c r="O1004" s="242"/>
      <c r="P1004" s="242"/>
      <c r="Q1004" s="242"/>
      <c r="R1004" s="242"/>
      <c r="S1004" s="242"/>
      <c r="T1004" s="243"/>
      <c r="U1004" s="14"/>
      <c r="V1004" s="14"/>
      <c r="W1004" s="14"/>
      <c r="X1004" s="14"/>
      <c r="Y1004" s="14"/>
      <c r="Z1004" s="14"/>
      <c r="AA1004" s="14"/>
      <c r="AB1004" s="14"/>
      <c r="AC1004" s="14"/>
      <c r="AD1004" s="14"/>
      <c r="AE1004" s="14"/>
      <c r="AT1004" s="244" t="s">
        <v>167</v>
      </c>
      <c r="AU1004" s="244" t="s">
        <v>87</v>
      </c>
      <c r="AV1004" s="14" t="s">
        <v>87</v>
      </c>
      <c r="AW1004" s="14" t="s">
        <v>38</v>
      </c>
      <c r="AX1004" s="14" t="s">
        <v>77</v>
      </c>
      <c r="AY1004" s="244" t="s">
        <v>153</v>
      </c>
    </row>
    <row r="1005" s="15" customFormat="1">
      <c r="A1005" s="15"/>
      <c r="B1005" s="245"/>
      <c r="C1005" s="246"/>
      <c r="D1005" s="218" t="s">
        <v>167</v>
      </c>
      <c r="E1005" s="247" t="s">
        <v>40</v>
      </c>
      <c r="F1005" s="248" t="s">
        <v>170</v>
      </c>
      <c r="G1005" s="246"/>
      <c r="H1005" s="249">
        <v>24.329999999999998</v>
      </c>
      <c r="I1005" s="250"/>
      <c r="J1005" s="246"/>
      <c r="K1005" s="246"/>
      <c r="L1005" s="251"/>
      <c r="M1005" s="252"/>
      <c r="N1005" s="253"/>
      <c r="O1005" s="253"/>
      <c r="P1005" s="253"/>
      <c r="Q1005" s="253"/>
      <c r="R1005" s="253"/>
      <c r="S1005" s="253"/>
      <c r="T1005" s="254"/>
      <c r="U1005" s="15"/>
      <c r="V1005" s="15"/>
      <c r="W1005" s="15"/>
      <c r="X1005" s="15"/>
      <c r="Y1005" s="15"/>
      <c r="Z1005" s="15"/>
      <c r="AA1005" s="15"/>
      <c r="AB1005" s="15"/>
      <c r="AC1005" s="15"/>
      <c r="AD1005" s="15"/>
      <c r="AE1005" s="15"/>
      <c r="AT1005" s="255" t="s">
        <v>167</v>
      </c>
      <c r="AU1005" s="255" t="s">
        <v>87</v>
      </c>
      <c r="AV1005" s="15" t="s">
        <v>161</v>
      </c>
      <c r="AW1005" s="15" t="s">
        <v>38</v>
      </c>
      <c r="AX1005" s="15" t="s">
        <v>85</v>
      </c>
      <c r="AY1005" s="255" t="s">
        <v>153</v>
      </c>
    </row>
    <row r="1006" s="2" customFormat="1" ht="24.15" customHeight="1">
      <c r="A1006" s="39"/>
      <c r="B1006" s="40"/>
      <c r="C1006" s="205" t="s">
        <v>1253</v>
      </c>
      <c r="D1006" s="205" t="s">
        <v>156</v>
      </c>
      <c r="E1006" s="206" t="s">
        <v>1254</v>
      </c>
      <c r="F1006" s="207" t="s">
        <v>1255</v>
      </c>
      <c r="G1006" s="208" t="s">
        <v>159</v>
      </c>
      <c r="H1006" s="209">
        <v>29.579999999999998</v>
      </c>
      <c r="I1006" s="210"/>
      <c r="J1006" s="211">
        <f>ROUND(I1006*H1006,2)</f>
        <v>0</v>
      </c>
      <c r="K1006" s="207" t="s">
        <v>160</v>
      </c>
      <c r="L1006" s="45"/>
      <c r="M1006" s="212" t="s">
        <v>40</v>
      </c>
      <c r="N1006" s="213" t="s">
        <v>48</v>
      </c>
      <c r="O1006" s="85"/>
      <c r="P1006" s="214">
        <f>O1006*H1006</f>
        <v>0</v>
      </c>
      <c r="Q1006" s="214">
        <v>0</v>
      </c>
      <c r="R1006" s="214">
        <f>Q1006*H1006</f>
        <v>0</v>
      </c>
      <c r="S1006" s="214">
        <v>0.0030000000000000001</v>
      </c>
      <c r="T1006" s="215">
        <f>S1006*H1006</f>
        <v>0.088739999999999999</v>
      </c>
      <c r="U1006" s="39"/>
      <c r="V1006" s="39"/>
      <c r="W1006" s="39"/>
      <c r="X1006" s="39"/>
      <c r="Y1006" s="39"/>
      <c r="Z1006" s="39"/>
      <c r="AA1006" s="39"/>
      <c r="AB1006" s="39"/>
      <c r="AC1006" s="39"/>
      <c r="AD1006" s="39"/>
      <c r="AE1006" s="39"/>
      <c r="AR1006" s="216" t="s">
        <v>287</v>
      </c>
      <c r="AT1006" s="216" t="s">
        <v>156</v>
      </c>
      <c r="AU1006" s="216" t="s">
        <v>87</v>
      </c>
      <c r="AY1006" s="18" t="s">
        <v>153</v>
      </c>
      <c r="BE1006" s="217">
        <f>IF(N1006="základní",J1006,0)</f>
        <v>0</v>
      </c>
      <c r="BF1006" s="217">
        <f>IF(N1006="snížená",J1006,0)</f>
        <v>0</v>
      </c>
      <c r="BG1006" s="217">
        <f>IF(N1006="zákl. přenesená",J1006,0)</f>
        <v>0</v>
      </c>
      <c r="BH1006" s="217">
        <f>IF(N1006="sníž. přenesená",J1006,0)</f>
        <v>0</v>
      </c>
      <c r="BI1006" s="217">
        <f>IF(N1006="nulová",J1006,0)</f>
        <v>0</v>
      </c>
      <c r="BJ1006" s="18" t="s">
        <v>85</v>
      </c>
      <c r="BK1006" s="217">
        <f>ROUND(I1006*H1006,2)</f>
        <v>0</v>
      </c>
      <c r="BL1006" s="18" t="s">
        <v>287</v>
      </c>
      <c r="BM1006" s="216" t="s">
        <v>1256</v>
      </c>
    </row>
    <row r="1007" s="2" customFormat="1">
      <c r="A1007" s="39"/>
      <c r="B1007" s="40"/>
      <c r="C1007" s="41"/>
      <c r="D1007" s="218" t="s">
        <v>163</v>
      </c>
      <c r="E1007" s="41"/>
      <c r="F1007" s="219" t="s">
        <v>1257</v>
      </c>
      <c r="G1007" s="41"/>
      <c r="H1007" s="41"/>
      <c r="I1007" s="220"/>
      <c r="J1007" s="41"/>
      <c r="K1007" s="41"/>
      <c r="L1007" s="45"/>
      <c r="M1007" s="221"/>
      <c r="N1007" s="222"/>
      <c r="O1007" s="85"/>
      <c r="P1007" s="85"/>
      <c r="Q1007" s="85"/>
      <c r="R1007" s="85"/>
      <c r="S1007" s="85"/>
      <c r="T1007" s="86"/>
      <c r="U1007" s="39"/>
      <c r="V1007" s="39"/>
      <c r="W1007" s="39"/>
      <c r="X1007" s="39"/>
      <c r="Y1007" s="39"/>
      <c r="Z1007" s="39"/>
      <c r="AA1007" s="39"/>
      <c r="AB1007" s="39"/>
      <c r="AC1007" s="39"/>
      <c r="AD1007" s="39"/>
      <c r="AE1007" s="39"/>
      <c r="AT1007" s="18" t="s">
        <v>163</v>
      </c>
      <c r="AU1007" s="18" t="s">
        <v>87</v>
      </c>
    </row>
    <row r="1008" s="13" customFormat="1">
      <c r="A1008" s="13"/>
      <c r="B1008" s="224"/>
      <c r="C1008" s="225"/>
      <c r="D1008" s="218" t="s">
        <v>167</v>
      </c>
      <c r="E1008" s="226" t="s">
        <v>40</v>
      </c>
      <c r="F1008" s="227" t="s">
        <v>206</v>
      </c>
      <c r="G1008" s="225"/>
      <c r="H1008" s="226" t="s">
        <v>40</v>
      </c>
      <c r="I1008" s="228"/>
      <c r="J1008" s="225"/>
      <c r="K1008" s="225"/>
      <c r="L1008" s="229"/>
      <c r="M1008" s="230"/>
      <c r="N1008" s="231"/>
      <c r="O1008" s="231"/>
      <c r="P1008" s="231"/>
      <c r="Q1008" s="231"/>
      <c r="R1008" s="231"/>
      <c r="S1008" s="231"/>
      <c r="T1008" s="232"/>
      <c r="U1008" s="13"/>
      <c r="V1008" s="13"/>
      <c r="W1008" s="13"/>
      <c r="X1008" s="13"/>
      <c r="Y1008" s="13"/>
      <c r="Z1008" s="13"/>
      <c r="AA1008" s="13"/>
      <c r="AB1008" s="13"/>
      <c r="AC1008" s="13"/>
      <c r="AD1008" s="13"/>
      <c r="AE1008" s="13"/>
      <c r="AT1008" s="233" t="s">
        <v>167</v>
      </c>
      <c r="AU1008" s="233" t="s">
        <v>87</v>
      </c>
      <c r="AV1008" s="13" t="s">
        <v>85</v>
      </c>
      <c r="AW1008" s="13" t="s">
        <v>38</v>
      </c>
      <c r="AX1008" s="13" t="s">
        <v>77</v>
      </c>
      <c r="AY1008" s="233" t="s">
        <v>153</v>
      </c>
    </row>
    <row r="1009" s="14" customFormat="1">
      <c r="A1009" s="14"/>
      <c r="B1009" s="234"/>
      <c r="C1009" s="235"/>
      <c r="D1009" s="218" t="s">
        <v>167</v>
      </c>
      <c r="E1009" s="236" t="s">
        <v>40</v>
      </c>
      <c r="F1009" s="237" t="s">
        <v>343</v>
      </c>
      <c r="G1009" s="235"/>
      <c r="H1009" s="238">
        <v>2.96</v>
      </c>
      <c r="I1009" s="239"/>
      <c r="J1009" s="235"/>
      <c r="K1009" s="235"/>
      <c r="L1009" s="240"/>
      <c r="M1009" s="241"/>
      <c r="N1009" s="242"/>
      <c r="O1009" s="242"/>
      <c r="P1009" s="242"/>
      <c r="Q1009" s="242"/>
      <c r="R1009" s="242"/>
      <c r="S1009" s="242"/>
      <c r="T1009" s="243"/>
      <c r="U1009" s="14"/>
      <c r="V1009" s="14"/>
      <c r="W1009" s="14"/>
      <c r="X1009" s="14"/>
      <c r="Y1009" s="14"/>
      <c r="Z1009" s="14"/>
      <c r="AA1009" s="14"/>
      <c r="AB1009" s="14"/>
      <c r="AC1009" s="14"/>
      <c r="AD1009" s="14"/>
      <c r="AE1009" s="14"/>
      <c r="AT1009" s="244" t="s">
        <v>167</v>
      </c>
      <c r="AU1009" s="244" t="s">
        <v>87</v>
      </c>
      <c r="AV1009" s="14" t="s">
        <v>87</v>
      </c>
      <c r="AW1009" s="14" t="s">
        <v>38</v>
      </c>
      <c r="AX1009" s="14" t="s">
        <v>77</v>
      </c>
      <c r="AY1009" s="244" t="s">
        <v>153</v>
      </c>
    </row>
    <row r="1010" s="13" customFormat="1">
      <c r="A1010" s="13"/>
      <c r="B1010" s="224"/>
      <c r="C1010" s="225"/>
      <c r="D1010" s="218" t="s">
        <v>167</v>
      </c>
      <c r="E1010" s="226" t="s">
        <v>40</v>
      </c>
      <c r="F1010" s="227" t="s">
        <v>209</v>
      </c>
      <c r="G1010" s="225"/>
      <c r="H1010" s="226" t="s">
        <v>40</v>
      </c>
      <c r="I1010" s="228"/>
      <c r="J1010" s="225"/>
      <c r="K1010" s="225"/>
      <c r="L1010" s="229"/>
      <c r="M1010" s="230"/>
      <c r="N1010" s="231"/>
      <c r="O1010" s="231"/>
      <c r="P1010" s="231"/>
      <c r="Q1010" s="231"/>
      <c r="R1010" s="231"/>
      <c r="S1010" s="231"/>
      <c r="T1010" s="232"/>
      <c r="U1010" s="13"/>
      <c r="V1010" s="13"/>
      <c r="W1010" s="13"/>
      <c r="X1010" s="13"/>
      <c r="Y1010" s="13"/>
      <c r="Z1010" s="13"/>
      <c r="AA1010" s="13"/>
      <c r="AB1010" s="13"/>
      <c r="AC1010" s="13"/>
      <c r="AD1010" s="13"/>
      <c r="AE1010" s="13"/>
      <c r="AT1010" s="233" t="s">
        <v>167</v>
      </c>
      <c r="AU1010" s="233" t="s">
        <v>87</v>
      </c>
      <c r="AV1010" s="13" t="s">
        <v>85</v>
      </c>
      <c r="AW1010" s="13" t="s">
        <v>38</v>
      </c>
      <c r="AX1010" s="13" t="s">
        <v>77</v>
      </c>
      <c r="AY1010" s="233" t="s">
        <v>153</v>
      </c>
    </row>
    <row r="1011" s="14" customFormat="1">
      <c r="A1011" s="14"/>
      <c r="B1011" s="234"/>
      <c r="C1011" s="235"/>
      <c r="D1011" s="218" t="s">
        <v>167</v>
      </c>
      <c r="E1011" s="236" t="s">
        <v>40</v>
      </c>
      <c r="F1011" s="237" t="s">
        <v>1258</v>
      </c>
      <c r="G1011" s="235"/>
      <c r="H1011" s="238">
        <v>2.29</v>
      </c>
      <c r="I1011" s="239"/>
      <c r="J1011" s="235"/>
      <c r="K1011" s="235"/>
      <c r="L1011" s="240"/>
      <c r="M1011" s="241"/>
      <c r="N1011" s="242"/>
      <c r="O1011" s="242"/>
      <c r="P1011" s="242"/>
      <c r="Q1011" s="242"/>
      <c r="R1011" s="242"/>
      <c r="S1011" s="242"/>
      <c r="T1011" s="243"/>
      <c r="U1011" s="14"/>
      <c r="V1011" s="14"/>
      <c r="W1011" s="14"/>
      <c r="X1011" s="14"/>
      <c r="Y1011" s="14"/>
      <c r="Z1011" s="14"/>
      <c r="AA1011" s="14"/>
      <c r="AB1011" s="14"/>
      <c r="AC1011" s="14"/>
      <c r="AD1011" s="14"/>
      <c r="AE1011" s="14"/>
      <c r="AT1011" s="244" t="s">
        <v>167</v>
      </c>
      <c r="AU1011" s="244" t="s">
        <v>87</v>
      </c>
      <c r="AV1011" s="14" t="s">
        <v>87</v>
      </c>
      <c r="AW1011" s="14" t="s">
        <v>38</v>
      </c>
      <c r="AX1011" s="14" t="s">
        <v>77</v>
      </c>
      <c r="AY1011" s="244" t="s">
        <v>153</v>
      </c>
    </row>
    <row r="1012" s="13" customFormat="1">
      <c r="A1012" s="13"/>
      <c r="B1012" s="224"/>
      <c r="C1012" s="225"/>
      <c r="D1012" s="218" t="s">
        <v>167</v>
      </c>
      <c r="E1012" s="226" t="s">
        <v>40</v>
      </c>
      <c r="F1012" s="227" t="s">
        <v>211</v>
      </c>
      <c r="G1012" s="225"/>
      <c r="H1012" s="226" t="s">
        <v>40</v>
      </c>
      <c r="I1012" s="228"/>
      <c r="J1012" s="225"/>
      <c r="K1012" s="225"/>
      <c r="L1012" s="229"/>
      <c r="M1012" s="230"/>
      <c r="N1012" s="231"/>
      <c r="O1012" s="231"/>
      <c r="P1012" s="231"/>
      <c r="Q1012" s="231"/>
      <c r="R1012" s="231"/>
      <c r="S1012" s="231"/>
      <c r="T1012" s="232"/>
      <c r="U1012" s="13"/>
      <c r="V1012" s="13"/>
      <c r="W1012" s="13"/>
      <c r="X1012" s="13"/>
      <c r="Y1012" s="13"/>
      <c r="Z1012" s="13"/>
      <c r="AA1012" s="13"/>
      <c r="AB1012" s="13"/>
      <c r="AC1012" s="13"/>
      <c r="AD1012" s="13"/>
      <c r="AE1012" s="13"/>
      <c r="AT1012" s="233" t="s">
        <v>167</v>
      </c>
      <c r="AU1012" s="233" t="s">
        <v>87</v>
      </c>
      <c r="AV1012" s="13" t="s">
        <v>85</v>
      </c>
      <c r="AW1012" s="13" t="s">
        <v>38</v>
      </c>
      <c r="AX1012" s="13" t="s">
        <v>77</v>
      </c>
      <c r="AY1012" s="233" t="s">
        <v>153</v>
      </c>
    </row>
    <row r="1013" s="14" customFormat="1">
      <c r="A1013" s="14"/>
      <c r="B1013" s="234"/>
      <c r="C1013" s="235"/>
      <c r="D1013" s="218" t="s">
        <v>167</v>
      </c>
      <c r="E1013" s="236" t="s">
        <v>40</v>
      </c>
      <c r="F1013" s="237" t="s">
        <v>345</v>
      </c>
      <c r="G1013" s="235"/>
      <c r="H1013" s="238">
        <v>15.75</v>
      </c>
      <c r="I1013" s="239"/>
      <c r="J1013" s="235"/>
      <c r="K1013" s="235"/>
      <c r="L1013" s="240"/>
      <c r="M1013" s="241"/>
      <c r="N1013" s="242"/>
      <c r="O1013" s="242"/>
      <c r="P1013" s="242"/>
      <c r="Q1013" s="242"/>
      <c r="R1013" s="242"/>
      <c r="S1013" s="242"/>
      <c r="T1013" s="243"/>
      <c r="U1013" s="14"/>
      <c r="V1013" s="14"/>
      <c r="W1013" s="14"/>
      <c r="X1013" s="14"/>
      <c r="Y1013" s="14"/>
      <c r="Z1013" s="14"/>
      <c r="AA1013" s="14"/>
      <c r="AB1013" s="14"/>
      <c r="AC1013" s="14"/>
      <c r="AD1013" s="14"/>
      <c r="AE1013" s="14"/>
      <c r="AT1013" s="244" t="s">
        <v>167</v>
      </c>
      <c r="AU1013" s="244" t="s">
        <v>87</v>
      </c>
      <c r="AV1013" s="14" t="s">
        <v>87</v>
      </c>
      <c r="AW1013" s="14" t="s">
        <v>38</v>
      </c>
      <c r="AX1013" s="14" t="s">
        <v>77</v>
      </c>
      <c r="AY1013" s="244" t="s">
        <v>153</v>
      </c>
    </row>
    <row r="1014" s="13" customFormat="1">
      <c r="A1014" s="13"/>
      <c r="B1014" s="224"/>
      <c r="C1014" s="225"/>
      <c r="D1014" s="218" t="s">
        <v>167</v>
      </c>
      <c r="E1014" s="226" t="s">
        <v>40</v>
      </c>
      <c r="F1014" s="227" t="s">
        <v>296</v>
      </c>
      <c r="G1014" s="225"/>
      <c r="H1014" s="226" t="s">
        <v>40</v>
      </c>
      <c r="I1014" s="228"/>
      <c r="J1014" s="225"/>
      <c r="K1014" s="225"/>
      <c r="L1014" s="229"/>
      <c r="M1014" s="230"/>
      <c r="N1014" s="231"/>
      <c r="O1014" s="231"/>
      <c r="P1014" s="231"/>
      <c r="Q1014" s="231"/>
      <c r="R1014" s="231"/>
      <c r="S1014" s="231"/>
      <c r="T1014" s="232"/>
      <c r="U1014" s="13"/>
      <c r="V1014" s="13"/>
      <c r="W1014" s="13"/>
      <c r="X1014" s="13"/>
      <c r="Y1014" s="13"/>
      <c r="Z1014" s="13"/>
      <c r="AA1014" s="13"/>
      <c r="AB1014" s="13"/>
      <c r="AC1014" s="13"/>
      <c r="AD1014" s="13"/>
      <c r="AE1014" s="13"/>
      <c r="AT1014" s="233" t="s">
        <v>167</v>
      </c>
      <c r="AU1014" s="233" t="s">
        <v>87</v>
      </c>
      <c r="AV1014" s="13" t="s">
        <v>85</v>
      </c>
      <c r="AW1014" s="13" t="s">
        <v>38</v>
      </c>
      <c r="AX1014" s="13" t="s">
        <v>77</v>
      </c>
      <c r="AY1014" s="233" t="s">
        <v>153</v>
      </c>
    </row>
    <row r="1015" s="14" customFormat="1">
      <c r="A1015" s="14"/>
      <c r="B1015" s="234"/>
      <c r="C1015" s="235"/>
      <c r="D1015" s="218" t="s">
        <v>167</v>
      </c>
      <c r="E1015" s="236" t="s">
        <v>40</v>
      </c>
      <c r="F1015" s="237" t="s">
        <v>346</v>
      </c>
      <c r="G1015" s="235"/>
      <c r="H1015" s="238">
        <v>8.5800000000000001</v>
      </c>
      <c r="I1015" s="239"/>
      <c r="J1015" s="235"/>
      <c r="K1015" s="235"/>
      <c r="L1015" s="240"/>
      <c r="M1015" s="241"/>
      <c r="N1015" s="242"/>
      <c r="O1015" s="242"/>
      <c r="P1015" s="242"/>
      <c r="Q1015" s="242"/>
      <c r="R1015" s="242"/>
      <c r="S1015" s="242"/>
      <c r="T1015" s="243"/>
      <c r="U1015" s="14"/>
      <c r="V1015" s="14"/>
      <c r="W1015" s="14"/>
      <c r="X1015" s="14"/>
      <c r="Y1015" s="14"/>
      <c r="Z1015" s="14"/>
      <c r="AA1015" s="14"/>
      <c r="AB1015" s="14"/>
      <c r="AC1015" s="14"/>
      <c r="AD1015" s="14"/>
      <c r="AE1015" s="14"/>
      <c r="AT1015" s="244" t="s">
        <v>167</v>
      </c>
      <c r="AU1015" s="244" t="s">
        <v>87</v>
      </c>
      <c r="AV1015" s="14" t="s">
        <v>87</v>
      </c>
      <c r="AW1015" s="14" t="s">
        <v>38</v>
      </c>
      <c r="AX1015" s="14" t="s">
        <v>77</v>
      </c>
      <c r="AY1015" s="244" t="s">
        <v>153</v>
      </c>
    </row>
    <row r="1016" s="15" customFormat="1">
      <c r="A1016" s="15"/>
      <c r="B1016" s="245"/>
      <c r="C1016" s="246"/>
      <c r="D1016" s="218" t="s">
        <v>167</v>
      </c>
      <c r="E1016" s="247" t="s">
        <v>40</v>
      </c>
      <c r="F1016" s="248" t="s">
        <v>170</v>
      </c>
      <c r="G1016" s="246"/>
      <c r="H1016" s="249">
        <v>29.579999999999998</v>
      </c>
      <c r="I1016" s="250"/>
      <c r="J1016" s="246"/>
      <c r="K1016" s="246"/>
      <c r="L1016" s="251"/>
      <c r="M1016" s="252"/>
      <c r="N1016" s="253"/>
      <c r="O1016" s="253"/>
      <c r="P1016" s="253"/>
      <c r="Q1016" s="253"/>
      <c r="R1016" s="253"/>
      <c r="S1016" s="253"/>
      <c r="T1016" s="254"/>
      <c r="U1016" s="15"/>
      <c r="V1016" s="15"/>
      <c r="W1016" s="15"/>
      <c r="X1016" s="15"/>
      <c r="Y1016" s="15"/>
      <c r="Z1016" s="15"/>
      <c r="AA1016" s="15"/>
      <c r="AB1016" s="15"/>
      <c r="AC1016" s="15"/>
      <c r="AD1016" s="15"/>
      <c r="AE1016" s="15"/>
      <c r="AT1016" s="255" t="s">
        <v>167</v>
      </c>
      <c r="AU1016" s="255" t="s">
        <v>87</v>
      </c>
      <c r="AV1016" s="15" t="s">
        <v>161</v>
      </c>
      <c r="AW1016" s="15" t="s">
        <v>38</v>
      </c>
      <c r="AX1016" s="15" t="s">
        <v>85</v>
      </c>
      <c r="AY1016" s="255" t="s">
        <v>153</v>
      </c>
    </row>
    <row r="1017" s="2" customFormat="1" ht="14.4" customHeight="1">
      <c r="A1017" s="39"/>
      <c r="B1017" s="40"/>
      <c r="C1017" s="205" t="s">
        <v>1259</v>
      </c>
      <c r="D1017" s="205" t="s">
        <v>156</v>
      </c>
      <c r="E1017" s="206" t="s">
        <v>1260</v>
      </c>
      <c r="F1017" s="207" t="s">
        <v>1261</v>
      </c>
      <c r="G1017" s="208" t="s">
        <v>159</v>
      </c>
      <c r="H1017" s="209">
        <v>24.329999999999998</v>
      </c>
      <c r="I1017" s="210"/>
      <c r="J1017" s="211">
        <f>ROUND(I1017*H1017,2)</f>
        <v>0</v>
      </c>
      <c r="K1017" s="207" t="s">
        <v>160</v>
      </c>
      <c r="L1017" s="45"/>
      <c r="M1017" s="212" t="s">
        <v>40</v>
      </c>
      <c r="N1017" s="213" t="s">
        <v>48</v>
      </c>
      <c r="O1017" s="85"/>
      <c r="P1017" s="214">
        <f>O1017*H1017</f>
        <v>0</v>
      </c>
      <c r="Q1017" s="214">
        <v>0.00029999999999999997</v>
      </c>
      <c r="R1017" s="214">
        <f>Q1017*H1017</f>
        <v>0.0072989999999999991</v>
      </c>
      <c r="S1017" s="214">
        <v>0</v>
      </c>
      <c r="T1017" s="215">
        <f>S1017*H1017</f>
        <v>0</v>
      </c>
      <c r="U1017" s="39"/>
      <c r="V1017" s="39"/>
      <c r="W1017" s="39"/>
      <c r="X1017" s="39"/>
      <c r="Y1017" s="39"/>
      <c r="Z1017" s="39"/>
      <c r="AA1017" s="39"/>
      <c r="AB1017" s="39"/>
      <c r="AC1017" s="39"/>
      <c r="AD1017" s="39"/>
      <c r="AE1017" s="39"/>
      <c r="AR1017" s="216" t="s">
        <v>287</v>
      </c>
      <c r="AT1017" s="216" t="s">
        <v>156</v>
      </c>
      <c r="AU1017" s="216" t="s">
        <v>87</v>
      </c>
      <c r="AY1017" s="18" t="s">
        <v>153</v>
      </c>
      <c r="BE1017" s="217">
        <f>IF(N1017="základní",J1017,0)</f>
        <v>0</v>
      </c>
      <c r="BF1017" s="217">
        <f>IF(N1017="snížená",J1017,0)</f>
        <v>0</v>
      </c>
      <c r="BG1017" s="217">
        <f>IF(N1017="zákl. přenesená",J1017,0)</f>
        <v>0</v>
      </c>
      <c r="BH1017" s="217">
        <f>IF(N1017="sníž. přenesená",J1017,0)</f>
        <v>0</v>
      </c>
      <c r="BI1017" s="217">
        <f>IF(N1017="nulová",J1017,0)</f>
        <v>0</v>
      </c>
      <c r="BJ1017" s="18" t="s">
        <v>85</v>
      </c>
      <c r="BK1017" s="217">
        <f>ROUND(I1017*H1017,2)</f>
        <v>0</v>
      </c>
      <c r="BL1017" s="18" t="s">
        <v>287</v>
      </c>
      <c r="BM1017" s="216" t="s">
        <v>1262</v>
      </c>
    </row>
    <row r="1018" s="2" customFormat="1">
      <c r="A1018" s="39"/>
      <c r="B1018" s="40"/>
      <c r="C1018" s="41"/>
      <c r="D1018" s="218" t="s">
        <v>163</v>
      </c>
      <c r="E1018" s="41"/>
      <c r="F1018" s="219" t="s">
        <v>1263</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163</v>
      </c>
      <c r="AU1018" s="18" t="s">
        <v>87</v>
      </c>
    </row>
    <row r="1019" s="13" customFormat="1">
      <c r="A1019" s="13"/>
      <c r="B1019" s="224"/>
      <c r="C1019" s="225"/>
      <c r="D1019" s="218" t="s">
        <v>167</v>
      </c>
      <c r="E1019" s="226" t="s">
        <v>40</v>
      </c>
      <c r="F1019" s="227" t="s">
        <v>213</v>
      </c>
      <c r="G1019" s="225"/>
      <c r="H1019" s="226" t="s">
        <v>40</v>
      </c>
      <c r="I1019" s="228"/>
      <c r="J1019" s="225"/>
      <c r="K1019" s="225"/>
      <c r="L1019" s="229"/>
      <c r="M1019" s="230"/>
      <c r="N1019" s="231"/>
      <c r="O1019" s="231"/>
      <c r="P1019" s="231"/>
      <c r="Q1019" s="231"/>
      <c r="R1019" s="231"/>
      <c r="S1019" s="231"/>
      <c r="T1019" s="232"/>
      <c r="U1019" s="13"/>
      <c r="V1019" s="13"/>
      <c r="W1019" s="13"/>
      <c r="X1019" s="13"/>
      <c r="Y1019" s="13"/>
      <c r="Z1019" s="13"/>
      <c r="AA1019" s="13"/>
      <c r="AB1019" s="13"/>
      <c r="AC1019" s="13"/>
      <c r="AD1019" s="13"/>
      <c r="AE1019" s="13"/>
      <c r="AT1019" s="233" t="s">
        <v>167</v>
      </c>
      <c r="AU1019" s="233" t="s">
        <v>87</v>
      </c>
      <c r="AV1019" s="13" t="s">
        <v>85</v>
      </c>
      <c r="AW1019" s="13" t="s">
        <v>38</v>
      </c>
      <c r="AX1019" s="13" t="s">
        <v>77</v>
      </c>
      <c r="AY1019" s="233" t="s">
        <v>153</v>
      </c>
    </row>
    <row r="1020" s="14" customFormat="1">
      <c r="A1020" s="14"/>
      <c r="B1020" s="234"/>
      <c r="C1020" s="235"/>
      <c r="D1020" s="218" t="s">
        <v>167</v>
      </c>
      <c r="E1020" s="236" t="s">
        <v>40</v>
      </c>
      <c r="F1020" s="237" t="s">
        <v>346</v>
      </c>
      <c r="G1020" s="235"/>
      <c r="H1020" s="238">
        <v>8.5800000000000001</v>
      </c>
      <c r="I1020" s="239"/>
      <c r="J1020" s="235"/>
      <c r="K1020" s="235"/>
      <c r="L1020" s="240"/>
      <c r="M1020" s="241"/>
      <c r="N1020" s="242"/>
      <c r="O1020" s="242"/>
      <c r="P1020" s="242"/>
      <c r="Q1020" s="242"/>
      <c r="R1020" s="242"/>
      <c r="S1020" s="242"/>
      <c r="T1020" s="243"/>
      <c r="U1020" s="14"/>
      <c r="V1020" s="14"/>
      <c r="W1020" s="14"/>
      <c r="X1020" s="14"/>
      <c r="Y1020" s="14"/>
      <c r="Z1020" s="14"/>
      <c r="AA1020" s="14"/>
      <c r="AB1020" s="14"/>
      <c r="AC1020" s="14"/>
      <c r="AD1020" s="14"/>
      <c r="AE1020" s="14"/>
      <c r="AT1020" s="244" t="s">
        <v>167</v>
      </c>
      <c r="AU1020" s="244" t="s">
        <v>87</v>
      </c>
      <c r="AV1020" s="14" t="s">
        <v>87</v>
      </c>
      <c r="AW1020" s="14" t="s">
        <v>38</v>
      </c>
      <c r="AX1020" s="14" t="s">
        <v>77</v>
      </c>
      <c r="AY1020" s="244" t="s">
        <v>153</v>
      </c>
    </row>
    <row r="1021" s="13" customFormat="1">
      <c r="A1021" s="13"/>
      <c r="B1021" s="224"/>
      <c r="C1021" s="225"/>
      <c r="D1021" s="218" t="s">
        <v>167</v>
      </c>
      <c r="E1021" s="226" t="s">
        <v>40</v>
      </c>
      <c r="F1021" s="227" t="s">
        <v>211</v>
      </c>
      <c r="G1021" s="225"/>
      <c r="H1021" s="226" t="s">
        <v>40</v>
      </c>
      <c r="I1021" s="228"/>
      <c r="J1021" s="225"/>
      <c r="K1021" s="225"/>
      <c r="L1021" s="229"/>
      <c r="M1021" s="230"/>
      <c r="N1021" s="231"/>
      <c r="O1021" s="231"/>
      <c r="P1021" s="231"/>
      <c r="Q1021" s="231"/>
      <c r="R1021" s="231"/>
      <c r="S1021" s="231"/>
      <c r="T1021" s="232"/>
      <c r="U1021" s="13"/>
      <c r="V1021" s="13"/>
      <c r="W1021" s="13"/>
      <c r="X1021" s="13"/>
      <c r="Y1021" s="13"/>
      <c r="Z1021" s="13"/>
      <c r="AA1021" s="13"/>
      <c r="AB1021" s="13"/>
      <c r="AC1021" s="13"/>
      <c r="AD1021" s="13"/>
      <c r="AE1021" s="13"/>
      <c r="AT1021" s="233" t="s">
        <v>167</v>
      </c>
      <c r="AU1021" s="233" t="s">
        <v>87</v>
      </c>
      <c r="AV1021" s="13" t="s">
        <v>85</v>
      </c>
      <c r="AW1021" s="13" t="s">
        <v>38</v>
      </c>
      <c r="AX1021" s="13" t="s">
        <v>77</v>
      </c>
      <c r="AY1021" s="233" t="s">
        <v>153</v>
      </c>
    </row>
    <row r="1022" s="14" customFormat="1">
      <c r="A1022" s="14"/>
      <c r="B1022" s="234"/>
      <c r="C1022" s="235"/>
      <c r="D1022" s="218" t="s">
        <v>167</v>
      </c>
      <c r="E1022" s="236" t="s">
        <v>40</v>
      </c>
      <c r="F1022" s="237" t="s">
        <v>345</v>
      </c>
      <c r="G1022" s="235"/>
      <c r="H1022" s="238">
        <v>15.75</v>
      </c>
      <c r="I1022" s="239"/>
      <c r="J1022" s="235"/>
      <c r="K1022" s="235"/>
      <c r="L1022" s="240"/>
      <c r="M1022" s="241"/>
      <c r="N1022" s="242"/>
      <c r="O1022" s="242"/>
      <c r="P1022" s="242"/>
      <c r="Q1022" s="242"/>
      <c r="R1022" s="242"/>
      <c r="S1022" s="242"/>
      <c r="T1022" s="243"/>
      <c r="U1022" s="14"/>
      <c r="V1022" s="14"/>
      <c r="W1022" s="14"/>
      <c r="X1022" s="14"/>
      <c r="Y1022" s="14"/>
      <c r="Z1022" s="14"/>
      <c r="AA1022" s="14"/>
      <c r="AB1022" s="14"/>
      <c r="AC1022" s="14"/>
      <c r="AD1022" s="14"/>
      <c r="AE1022" s="14"/>
      <c r="AT1022" s="244" t="s">
        <v>167</v>
      </c>
      <c r="AU1022" s="244" t="s">
        <v>87</v>
      </c>
      <c r="AV1022" s="14" t="s">
        <v>87</v>
      </c>
      <c r="AW1022" s="14" t="s">
        <v>38</v>
      </c>
      <c r="AX1022" s="14" t="s">
        <v>77</v>
      </c>
      <c r="AY1022" s="244" t="s">
        <v>153</v>
      </c>
    </row>
    <row r="1023" s="15" customFormat="1">
      <c r="A1023" s="15"/>
      <c r="B1023" s="245"/>
      <c r="C1023" s="246"/>
      <c r="D1023" s="218" t="s">
        <v>167</v>
      </c>
      <c r="E1023" s="247" t="s">
        <v>40</v>
      </c>
      <c r="F1023" s="248" t="s">
        <v>170</v>
      </c>
      <c r="G1023" s="246"/>
      <c r="H1023" s="249">
        <v>24.329999999999998</v>
      </c>
      <c r="I1023" s="250"/>
      <c r="J1023" s="246"/>
      <c r="K1023" s="246"/>
      <c r="L1023" s="251"/>
      <c r="M1023" s="252"/>
      <c r="N1023" s="253"/>
      <c r="O1023" s="253"/>
      <c r="P1023" s="253"/>
      <c r="Q1023" s="253"/>
      <c r="R1023" s="253"/>
      <c r="S1023" s="253"/>
      <c r="T1023" s="254"/>
      <c r="U1023" s="15"/>
      <c r="V1023" s="15"/>
      <c r="W1023" s="15"/>
      <c r="X1023" s="15"/>
      <c r="Y1023" s="15"/>
      <c r="Z1023" s="15"/>
      <c r="AA1023" s="15"/>
      <c r="AB1023" s="15"/>
      <c r="AC1023" s="15"/>
      <c r="AD1023" s="15"/>
      <c r="AE1023" s="15"/>
      <c r="AT1023" s="255" t="s">
        <v>167</v>
      </c>
      <c r="AU1023" s="255" t="s">
        <v>87</v>
      </c>
      <c r="AV1023" s="15" t="s">
        <v>161</v>
      </c>
      <c r="AW1023" s="15" t="s">
        <v>38</v>
      </c>
      <c r="AX1023" s="15" t="s">
        <v>85</v>
      </c>
      <c r="AY1023" s="255" t="s">
        <v>153</v>
      </c>
    </row>
    <row r="1024" s="2" customFormat="1" ht="14.4" customHeight="1">
      <c r="A1024" s="39"/>
      <c r="B1024" s="40"/>
      <c r="C1024" s="256" t="s">
        <v>1264</v>
      </c>
      <c r="D1024" s="256" t="s">
        <v>322</v>
      </c>
      <c r="E1024" s="257" t="s">
        <v>1265</v>
      </c>
      <c r="F1024" s="258" t="s">
        <v>1266</v>
      </c>
      <c r="G1024" s="259" t="s">
        <v>159</v>
      </c>
      <c r="H1024" s="260">
        <v>26.763000000000002</v>
      </c>
      <c r="I1024" s="261"/>
      <c r="J1024" s="262">
        <f>ROUND(I1024*H1024,2)</f>
        <v>0</v>
      </c>
      <c r="K1024" s="258" t="s">
        <v>160</v>
      </c>
      <c r="L1024" s="263"/>
      <c r="M1024" s="264" t="s">
        <v>40</v>
      </c>
      <c r="N1024" s="265" t="s">
        <v>48</v>
      </c>
      <c r="O1024" s="85"/>
      <c r="P1024" s="214">
        <f>O1024*H1024</f>
        <v>0</v>
      </c>
      <c r="Q1024" s="214">
        <v>0.0025600000000000002</v>
      </c>
      <c r="R1024" s="214">
        <f>Q1024*H1024</f>
        <v>0.06851328000000001</v>
      </c>
      <c r="S1024" s="214">
        <v>0</v>
      </c>
      <c r="T1024" s="215">
        <f>S1024*H1024</f>
        <v>0</v>
      </c>
      <c r="U1024" s="39"/>
      <c r="V1024" s="39"/>
      <c r="W1024" s="39"/>
      <c r="X1024" s="39"/>
      <c r="Y1024" s="39"/>
      <c r="Z1024" s="39"/>
      <c r="AA1024" s="39"/>
      <c r="AB1024" s="39"/>
      <c r="AC1024" s="39"/>
      <c r="AD1024" s="39"/>
      <c r="AE1024" s="39"/>
      <c r="AR1024" s="216" t="s">
        <v>383</v>
      </c>
      <c r="AT1024" s="216" t="s">
        <v>322</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1267</v>
      </c>
    </row>
    <row r="1025" s="2" customFormat="1">
      <c r="A1025" s="39"/>
      <c r="B1025" s="40"/>
      <c r="C1025" s="41"/>
      <c r="D1025" s="218" t="s">
        <v>163</v>
      </c>
      <c r="E1025" s="41"/>
      <c r="F1025" s="219" t="s">
        <v>1266</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4" customFormat="1">
      <c r="A1026" s="14"/>
      <c r="B1026" s="234"/>
      <c r="C1026" s="235"/>
      <c r="D1026" s="218" t="s">
        <v>167</v>
      </c>
      <c r="E1026" s="235"/>
      <c r="F1026" s="237" t="s">
        <v>1268</v>
      </c>
      <c r="G1026" s="235"/>
      <c r="H1026" s="238">
        <v>26.763000000000002</v>
      </c>
      <c r="I1026" s="239"/>
      <c r="J1026" s="235"/>
      <c r="K1026" s="235"/>
      <c r="L1026" s="240"/>
      <c r="M1026" s="241"/>
      <c r="N1026" s="242"/>
      <c r="O1026" s="242"/>
      <c r="P1026" s="242"/>
      <c r="Q1026" s="242"/>
      <c r="R1026" s="242"/>
      <c r="S1026" s="242"/>
      <c r="T1026" s="243"/>
      <c r="U1026" s="14"/>
      <c r="V1026" s="14"/>
      <c r="W1026" s="14"/>
      <c r="X1026" s="14"/>
      <c r="Y1026" s="14"/>
      <c r="Z1026" s="14"/>
      <c r="AA1026" s="14"/>
      <c r="AB1026" s="14"/>
      <c r="AC1026" s="14"/>
      <c r="AD1026" s="14"/>
      <c r="AE1026" s="14"/>
      <c r="AT1026" s="244" t="s">
        <v>167</v>
      </c>
      <c r="AU1026" s="244" t="s">
        <v>87</v>
      </c>
      <c r="AV1026" s="14" t="s">
        <v>87</v>
      </c>
      <c r="AW1026" s="14" t="s">
        <v>4</v>
      </c>
      <c r="AX1026" s="14" t="s">
        <v>85</v>
      </c>
      <c r="AY1026" s="244" t="s">
        <v>153</v>
      </c>
    </row>
    <row r="1027" s="2" customFormat="1" ht="14.4" customHeight="1">
      <c r="A1027" s="39"/>
      <c r="B1027" s="40"/>
      <c r="C1027" s="205" t="s">
        <v>1269</v>
      </c>
      <c r="D1027" s="205" t="s">
        <v>156</v>
      </c>
      <c r="E1027" s="206" t="s">
        <v>1270</v>
      </c>
      <c r="F1027" s="207" t="s">
        <v>1271</v>
      </c>
      <c r="G1027" s="208" t="s">
        <v>173</v>
      </c>
      <c r="H1027" s="209">
        <v>25.239999999999998</v>
      </c>
      <c r="I1027" s="210"/>
      <c r="J1027" s="211">
        <f>ROUND(I1027*H1027,2)</f>
        <v>0</v>
      </c>
      <c r="K1027" s="207" t="s">
        <v>160</v>
      </c>
      <c r="L1027" s="45"/>
      <c r="M1027" s="212" t="s">
        <v>40</v>
      </c>
      <c r="N1027" s="213" t="s">
        <v>48</v>
      </c>
      <c r="O1027" s="85"/>
      <c r="P1027" s="214">
        <f>O1027*H1027</f>
        <v>0</v>
      </c>
      <c r="Q1027" s="214">
        <v>1.0000000000000001E-05</v>
      </c>
      <c r="R1027" s="214">
        <f>Q1027*H1027</f>
        <v>0.00025240000000000001</v>
      </c>
      <c r="S1027" s="214">
        <v>0</v>
      </c>
      <c r="T1027" s="215">
        <f>S1027*H1027</f>
        <v>0</v>
      </c>
      <c r="U1027" s="39"/>
      <c r="V1027" s="39"/>
      <c r="W1027" s="39"/>
      <c r="X1027" s="39"/>
      <c r="Y1027" s="39"/>
      <c r="Z1027" s="39"/>
      <c r="AA1027" s="39"/>
      <c r="AB1027" s="39"/>
      <c r="AC1027" s="39"/>
      <c r="AD1027" s="39"/>
      <c r="AE1027" s="39"/>
      <c r="AR1027" s="216" t="s">
        <v>287</v>
      </c>
      <c r="AT1027" s="216" t="s">
        <v>156</v>
      </c>
      <c r="AU1027" s="216" t="s">
        <v>87</v>
      </c>
      <c r="AY1027" s="18" t="s">
        <v>153</v>
      </c>
      <c r="BE1027" s="217">
        <f>IF(N1027="základní",J1027,0)</f>
        <v>0</v>
      </c>
      <c r="BF1027" s="217">
        <f>IF(N1027="snížená",J1027,0)</f>
        <v>0</v>
      </c>
      <c r="BG1027" s="217">
        <f>IF(N1027="zákl. přenesená",J1027,0)</f>
        <v>0</v>
      </c>
      <c r="BH1027" s="217">
        <f>IF(N1027="sníž. přenesená",J1027,0)</f>
        <v>0</v>
      </c>
      <c r="BI1027" s="217">
        <f>IF(N1027="nulová",J1027,0)</f>
        <v>0</v>
      </c>
      <c r="BJ1027" s="18" t="s">
        <v>85</v>
      </c>
      <c r="BK1027" s="217">
        <f>ROUND(I1027*H1027,2)</f>
        <v>0</v>
      </c>
      <c r="BL1027" s="18" t="s">
        <v>287</v>
      </c>
      <c r="BM1027" s="216" t="s">
        <v>1272</v>
      </c>
    </row>
    <row r="1028" s="2" customFormat="1">
      <c r="A1028" s="39"/>
      <c r="B1028" s="40"/>
      <c r="C1028" s="41"/>
      <c r="D1028" s="218" t="s">
        <v>163</v>
      </c>
      <c r="E1028" s="41"/>
      <c r="F1028" s="219" t="s">
        <v>1273</v>
      </c>
      <c r="G1028" s="41"/>
      <c r="H1028" s="41"/>
      <c r="I1028" s="220"/>
      <c r="J1028" s="41"/>
      <c r="K1028" s="41"/>
      <c r="L1028" s="45"/>
      <c r="M1028" s="221"/>
      <c r="N1028" s="222"/>
      <c r="O1028" s="85"/>
      <c r="P1028" s="85"/>
      <c r="Q1028" s="85"/>
      <c r="R1028" s="85"/>
      <c r="S1028" s="85"/>
      <c r="T1028" s="86"/>
      <c r="U1028" s="39"/>
      <c r="V1028" s="39"/>
      <c r="W1028" s="39"/>
      <c r="X1028" s="39"/>
      <c r="Y1028" s="39"/>
      <c r="Z1028" s="39"/>
      <c r="AA1028" s="39"/>
      <c r="AB1028" s="39"/>
      <c r="AC1028" s="39"/>
      <c r="AD1028" s="39"/>
      <c r="AE1028" s="39"/>
      <c r="AT1028" s="18" t="s">
        <v>163</v>
      </c>
      <c r="AU1028" s="18" t="s">
        <v>87</v>
      </c>
    </row>
    <row r="1029" s="13" customFormat="1">
      <c r="A1029" s="13"/>
      <c r="B1029" s="224"/>
      <c r="C1029" s="225"/>
      <c r="D1029" s="218" t="s">
        <v>167</v>
      </c>
      <c r="E1029" s="226" t="s">
        <v>40</v>
      </c>
      <c r="F1029" s="227" t="s">
        <v>211</v>
      </c>
      <c r="G1029" s="225"/>
      <c r="H1029" s="226" t="s">
        <v>40</v>
      </c>
      <c r="I1029" s="228"/>
      <c r="J1029" s="225"/>
      <c r="K1029" s="225"/>
      <c r="L1029" s="229"/>
      <c r="M1029" s="230"/>
      <c r="N1029" s="231"/>
      <c r="O1029" s="231"/>
      <c r="P1029" s="231"/>
      <c r="Q1029" s="231"/>
      <c r="R1029" s="231"/>
      <c r="S1029" s="231"/>
      <c r="T1029" s="232"/>
      <c r="U1029" s="13"/>
      <c r="V1029" s="13"/>
      <c r="W1029" s="13"/>
      <c r="X1029" s="13"/>
      <c r="Y1029" s="13"/>
      <c r="Z1029" s="13"/>
      <c r="AA1029" s="13"/>
      <c r="AB1029" s="13"/>
      <c r="AC1029" s="13"/>
      <c r="AD1029" s="13"/>
      <c r="AE1029" s="13"/>
      <c r="AT1029" s="233" t="s">
        <v>167</v>
      </c>
      <c r="AU1029" s="233" t="s">
        <v>87</v>
      </c>
      <c r="AV1029" s="13" t="s">
        <v>85</v>
      </c>
      <c r="AW1029" s="13" t="s">
        <v>38</v>
      </c>
      <c r="AX1029" s="13" t="s">
        <v>77</v>
      </c>
      <c r="AY1029" s="233" t="s">
        <v>153</v>
      </c>
    </row>
    <row r="1030" s="14" customFormat="1">
      <c r="A1030" s="14"/>
      <c r="B1030" s="234"/>
      <c r="C1030" s="235"/>
      <c r="D1030" s="218" t="s">
        <v>167</v>
      </c>
      <c r="E1030" s="236" t="s">
        <v>40</v>
      </c>
      <c r="F1030" s="237" t="s">
        <v>1274</v>
      </c>
      <c r="G1030" s="235"/>
      <c r="H1030" s="238">
        <v>16</v>
      </c>
      <c r="I1030" s="239"/>
      <c r="J1030" s="235"/>
      <c r="K1030" s="235"/>
      <c r="L1030" s="240"/>
      <c r="M1030" s="241"/>
      <c r="N1030" s="242"/>
      <c r="O1030" s="242"/>
      <c r="P1030" s="242"/>
      <c r="Q1030" s="242"/>
      <c r="R1030" s="242"/>
      <c r="S1030" s="242"/>
      <c r="T1030" s="243"/>
      <c r="U1030" s="14"/>
      <c r="V1030" s="14"/>
      <c r="W1030" s="14"/>
      <c r="X1030" s="14"/>
      <c r="Y1030" s="14"/>
      <c r="Z1030" s="14"/>
      <c r="AA1030" s="14"/>
      <c r="AB1030" s="14"/>
      <c r="AC1030" s="14"/>
      <c r="AD1030" s="14"/>
      <c r="AE1030" s="14"/>
      <c r="AT1030" s="244" t="s">
        <v>167</v>
      </c>
      <c r="AU1030" s="244" t="s">
        <v>87</v>
      </c>
      <c r="AV1030" s="14" t="s">
        <v>87</v>
      </c>
      <c r="AW1030" s="14" t="s">
        <v>38</v>
      </c>
      <c r="AX1030" s="14" t="s">
        <v>77</v>
      </c>
      <c r="AY1030" s="244" t="s">
        <v>153</v>
      </c>
    </row>
    <row r="1031" s="13" customFormat="1">
      <c r="A1031" s="13"/>
      <c r="B1031" s="224"/>
      <c r="C1031" s="225"/>
      <c r="D1031" s="218" t="s">
        <v>167</v>
      </c>
      <c r="E1031" s="226" t="s">
        <v>40</v>
      </c>
      <c r="F1031" s="227" t="s">
        <v>296</v>
      </c>
      <c r="G1031" s="225"/>
      <c r="H1031" s="226" t="s">
        <v>40</v>
      </c>
      <c r="I1031" s="228"/>
      <c r="J1031" s="225"/>
      <c r="K1031" s="225"/>
      <c r="L1031" s="229"/>
      <c r="M1031" s="230"/>
      <c r="N1031" s="231"/>
      <c r="O1031" s="231"/>
      <c r="P1031" s="231"/>
      <c r="Q1031" s="231"/>
      <c r="R1031" s="231"/>
      <c r="S1031" s="231"/>
      <c r="T1031" s="232"/>
      <c r="U1031" s="13"/>
      <c r="V1031" s="13"/>
      <c r="W1031" s="13"/>
      <c r="X1031" s="13"/>
      <c r="Y1031" s="13"/>
      <c r="Z1031" s="13"/>
      <c r="AA1031" s="13"/>
      <c r="AB1031" s="13"/>
      <c r="AC1031" s="13"/>
      <c r="AD1031" s="13"/>
      <c r="AE1031" s="13"/>
      <c r="AT1031" s="233" t="s">
        <v>167</v>
      </c>
      <c r="AU1031" s="233" t="s">
        <v>87</v>
      </c>
      <c r="AV1031" s="13" t="s">
        <v>85</v>
      </c>
      <c r="AW1031" s="13" t="s">
        <v>38</v>
      </c>
      <c r="AX1031" s="13" t="s">
        <v>77</v>
      </c>
      <c r="AY1031" s="233" t="s">
        <v>153</v>
      </c>
    </row>
    <row r="1032" s="14" customFormat="1">
      <c r="A1032" s="14"/>
      <c r="B1032" s="234"/>
      <c r="C1032" s="235"/>
      <c r="D1032" s="218" t="s">
        <v>167</v>
      </c>
      <c r="E1032" s="236" t="s">
        <v>40</v>
      </c>
      <c r="F1032" s="237" t="s">
        <v>1275</v>
      </c>
      <c r="G1032" s="235"/>
      <c r="H1032" s="238">
        <v>9.2400000000000002</v>
      </c>
      <c r="I1032" s="239"/>
      <c r="J1032" s="235"/>
      <c r="K1032" s="235"/>
      <c r="L1032" s="240"/>
      <c r="M1032" s="241"/>
      <c r="N1032" s="242"/>
      <c r="O1032" s="242"/>
      <c r="P1032" s="242"/>
      <c r="Q1032" s="242"/>
      <c r="R1032" s="242"/>
      <c r="S1032" s="242"/>
      <c r="T1032" s="243"/>
      <c r="U1032" s="14"/>
      <c r="V1032" s="14"/>
      <c r="W1032" s="14"/>
      <c r="X1032" s="14"/>
      <c r="Y1032" s="14"/>
      <c r="Z1032" s="14"/>
      <c r="AA1032" s="14"/>
      <c r="AB1032" s="14"/>
      <c r="AC1032" s="14"/>
      <c r="AD1032" s="14"/>
      <c r="AE1032" s="14"/>
      <c r="AT1032" s="244" t="s">
        <v>167</v>
      </c>
      <c r="AU1032" s="244" t="s">
        <v>87</v>
      </c>
      <c r="AV1032" s="14" t="s">
        <v>87</v>
      </c>
      <c r="AW1032" s="14" t="s">
        <v>38</v>
      </c>
      <c r="AX1032" s="14" t="s">
        <v>77</v>
      </c>
      <c r="AY1032" s="244" t="s">
        <v>153</v>
      </c>
    </row>
    <row r="1033" s="15" customFormat="1">
      <c r="A1033" s="15"/>
      <c r="B1033" s="245"/>
      <c r="C1033" s="246"/>
      <c r="D1033" s="218" t="s">
        <v>167</v>
      </c>
      <c r="E1033" s="247" t="s">
        <v>40</v>
      </c>
      <c r="F1033" s="248" t="s">
        <v>170</v>
      </c>
      <c r="G1033" s="246"/>
      <c r="H1033" s="249">
        <v>25.239999999999998</v>
      </c>
      <c r="I1033" s="250"/>
      <c r="J1033" s="246"/>
      <c r="K1033" s="246"/>
      <c r="L1033" s="251"/>
      <c r="M1033" s="252"/>
      <c r="N1033" s="253"/>
      <c r="O1033" s="253"/>
      <c r="P1033" s="253"/>
      <c r="Q1033" s="253"/>
      <c r="R1033" s="253"/>
      <c r="S1033" s="253"/>
      <c r="T1033" s="254"/>
      <c r="U1033" s="15"/>
      <c r="V1033" s="15"/>
      <c r="W1033" s="15"/>
      <c r="X1033" s="15"/>
      <c r="Y1033" s="15"/>
      <c r="Z1033" s="15"/>
      <c r="AA1033" s="15"/>
      <c r="AB1033" s="15"/>
      <c r="AC1033" s="15"/>
      <c r="AD1033" s="15"/>
      <c r="AE1033" s="15"/>
      <c r="AT1033" s="255" t="s">
        <v>167</v>
      </c>
      <c r="AU1033" s="255" t="s">
        <v>87</v>
      </c>
      <c r="AV1033" s="15" t="s">
        <v>161</v>
      </c>
      <c r="AW1033" s="15" t="s">
        <v>38</v>
      </c>
      <c r="AX1033" s="15" t="s">
        <v>85</v>
      </c>
      <c r="AY1033" s="255" t="s">
        <v>153</v>
      </c>
    </row>
    <row r="1034" s="2" customFormat="1" ht="14.4" customHeight="1">
      <c r="A1034" s="39"/>
      <c r="B1034" s="40"/>
      <c r="C1034" s="256" t="s">
        <v>1276</v>
      </c>
      <c r="D1034" s="256" t="s">
        <v>322</v>
      </c>
      <c r="E1034" s="257" t="s">
        <v>1277</v>
      </c>
      <c r="F1034" s="258" t="s">
        <v>1278</v>
      </c>
      <c r="G1034" s="259" t="s">
        <v>173</v>
      </c>
      <c r="H1034" s="260">
        <v>25.745000000000001</v>
      </c>
      <c r="I1034" s="261"/>
      <c r="J1034" s="262">
        <f>ROUND(I1034*H1034,2)</f>
        <v>0</v>
      </c>
      <c r="K1034" s="258" t="s">
        <v>160</v>
      </c>
      <c r="L1034" s="263"/>
      <c r="M1034" s="264" t="s">
        <v>40</v>
      </c>
      <c r="N1034" s="265" t="s">
        <v>48</v>
      </c>
      <c r="O1034" s="85"/>
      <c r="P1034" s="214">
        <f>O1034*H1034</f>
        <v>0</v>
      </c>
      <c r="Q1034" s="214">
        <v>0.00029999999999999997</v>
      </c>
      <c r="R1034" s="214">
        <f>Q1034*H1034</f>
        <v>0.0077234999999999995</v>
      </c>
      <c r="S1034" s="214">
        <v>0</v>
      </c>
      <c r="T1034" s="215">
        <f>S1034*H1034</f>
        <v>0</v>
      </c>
      <c r="U1034" s="39"/>
      <c r="V1034" s="39"/>
      <c r="W1034" s="39"/>
      <c r="X1034" s="39"/>
      <c r="Y1034" s="39"/>
      <c r="Z1034" s="39"/>
      <c r="AA1034" s="39"/>
      <c r="AB1034" s="39"/>
      <c r="AC1034" s="39"/>
      <c r="AD1034" s="39"/>
      <c r="AE1034" s="39"/>
      <c r="AR1034" s="216" t="s">
        <v>383</v>
      </c>
      <c r="AT1034" s="216" t="s">
        <v>322</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1279</v>
      </c>
    </row>
    <row r="1035" s="2" customFormat="1">
      <c r="A1035" s="39"/>
      <c r="B1035" s="40"/>
      <c r="C1035" s="41"/>
      <c r="D1035" s="218" t="s">
        <v>163</v>
      </c>
      <c r="E1035" s="41"/>
      <c r="F1035" s="219" t="s">
        <v>1278</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14" customFormat="1">
      <c r="A1036" s="14"/>
      <c r="B1036" s="234"/>
      <c r="C1036" s="235"/>
      <c r="D1036" s="218" t="s">
        <v>167</v>
      </c>
      <c r="E1036" s="235"/>
      <c r="F1036" s="237" t="s">
        <v>1280</v>
      </c>
      <c r="G1036" s="235"/>
      <c r="H1036" s="238">
        <v>25.745000000000001</v>
      </c>
      <c r="I1036" s="239"/>
      <c r="J1036" s="235"/>
      <c r="K1036" s="235"/>
      <c r="L1036" s="240"/>
      <c r="M1036" s="241"/>
      <c r="N1036" s="242"/>
      <c r="O1036" s="242"/>
      <c r="P1036" s="242"/>
      <c r="Q1036" s="242"/>
      <c r="R1036" s="242"/>
      <c r="S1036" s="242"/>
      <c r="T1036" s="243"/>
      <c r="U1036" s="14"/>
      <c r="V1036" s="14"/>
      <c r="W1036" s="14"/>
      <c r="X1036" s="14"/>
      <c r="Y1036" s="14"/>
      <c r="Z1036" s="14"/>
      <c r="AA1036" s="14"/>
      <c r="AB1036" s="14"/>
      <c r="AC1036" s="14"/>
      <c r="AD1036" s="14"/>
      <c r="AE1036" s="14"/>
      <c r="AT1036" s="244" t="s">
        <v>167</v>
      </c>
      <c r="AU1036" s="244" t="s">
        <v>87</v>
      </c>
      <c r="AV1036" s="14" t="s">
        <v>87</v>
      </c>
      <c r="AW1036" s="14" t="s">
        <v>4</v>
      </c>
      <c r="AX1036" s="14" t="s">
        <v>85</v>
      </c>
      <c r="AY1036" s="244" t="s">
        <v>153</v>
      </c>
    </row>
    <row r="1037" s="2" customFormat="1" ht="14.4" customHeight="1">
      <c r="A1037" s="39"/>
      <c r="B1037" s="40"/>
      <c r="C1037" s="205" t="s">
        <v>1281</v>
      </c>
      <c r="D1037" s="205" t="s">
        <v>156</v>
      </c>
      <c r="E1037" s="206" t="s">
        <v>1282</v>
      </c>
      <c r="F1037" s="207" t="s">
        <v>1283</v>
      </c>
      <c r="G1037" s="208" t="s">
        <v>173</v>
      </c>
      <c r="H1037" s="209">
        <v>0.80000000000000004</v>
      </c>
      <c r="I1037" s="210"/>
      <c r="J1037" s="211">
        <f>ROUND(I1037*H1037,2)</f>
        <v>0</v>
      </c>
      <c r="K1037" s="207" t="s">
        <v>160</v>
      </c>
      <c r="L1037" s="45"/>
      <c r="M1037" s="212" t="s">
        <v>40</v>
      </c>
      <c r="N1037" s="213" t="s">
        <v>48</v>
      </c>
      <c r="O1037" s="85"/>
      <c r="P1037" s="214">
        <f>O1037*H1037</f>
        <v>0</v>
      </c>
      <c r="Q1037" s="214">
        <v>0</v>
      </c>
      <c r="R1037" s="214">
        <f>Q1037*H1037</f>
        <v>0</v>
      </c>
      <c r="S1037" s="214">
        <v>0</v>
      </c>
      <c r="T1037" s="215">
        <f>S1037*H1037</f>
        <v>0</v>
      </c>
      <c r="U1037" s="39"/>
      <c r="V1037" s="39"/>
      <c r="W1037" s="39"/>
      <c r="X1037" s="39"/>
      <c r="Y1037" s="39"/>
      <c r="Z1037" s="39"/>
      <c r="AA1037" s="39"/>
      <c r="AB1037" s="39"/>
      <c r="AC1037" s="39"/>
      <c r="AD1037" s="39"/>
      <c r="AE1037" s="39"/>
      <c r="AR1037" s="216" t="s">
        <v>287</v>
      </c>
      <c r="AT1037" s="216" t="s">
        <v>156</v>
      </c>
      <c r="AU1037" s="216" t="s">
        <v>87</v>
      </c>
      <c r="AY1037" s="18" t="s">
        <v>153</v>
      </c>
      <c r="BE1037" s="217">
        <f>IF(N1037="základní",J1037,0)</f>
        <v>0</v>
      </c>
      <c r="BF1037" s="217">
        <f>IF(N1037="snížená",J1037,0)</f>
        <v>0</v>
      </c>
      <c r="BG1037" s="217">
        <f>IF(N1037="zákl. přenesená",J1037,0)</f>
        <v>0</v>
      </c>
      <c r="BH1037" s="217">
        <f>IF(N1037="sníž. přenesená",J1037,0)</f>
        <v>0</v>
      </c>
      <c r="BI1037" s="217">
        <f>IF(N1037="nulová",J1037,0)</f>
        <v>0</v>
      </c>
      <c r="BJ1037" s="18" t="s">
        <v>85</v>
      </c>
      <c r="BK1037" s="217">
        <f>ROUND(I1037*H1037,2)</f>
        <v>0</v>
      </c>
      <c r="BL1037" s="18" t="s">
        <v>287</v>
      </c>
      <c r="BM1037" s="216" t="s">
        <v>1284</v>
      </c>
    </row>
    <row r="1038" s="2" customFormat="1">
      <c r="A1038" s="39"/>
      <c r="B1038" s="40"/>
      <c r="C1038" s="41"/>
      <c r="D1038" s="218" t="s">
        <v>163</v>
      </c>
      <c r="E1038" s="41"/>
      <c r="F1038" s="219" t="s">
        <v>1285</v>
      </c>
      <c r="G1038" s="41"/>
      <c r="H1038" s="41"/>
      <c r="I1038" s="220"/>
      <c r="J1038" s="41"/>
      <c r="K1038" s="41"/>
      <c r="L1038" s="45"/>
      <c r="M1038" s="221"/>
      <c r="N1038" s="222"/>
      <c r="O1038" s="85"/>
      <c r="P1038" s="85"/>
      <c r="Q1038" s="85"/>
      <c r="R1038" s="85"/>
      <c r="S1038" s="85"/>
      <c r="T1038" s="86"/>
      <c r="U1038" s="39"/>
      <c r="V1038" s="39"/>
      <c r="W1038" s="39"/>
      <c r="X1038" s="39"/>
      <c r="Y1038" s="39"/>
      <c r="Z1038" s="39"/>
      <c r="AA1038" s="39"/>
      <c r="AB1038" s="39"/>
      <c r="AC1038" s="39"/>
      <c r="AD1038" s="39"/>
      <c r="AE1038" s="39"/>
      <c r="AT1038" s="18" t="s">
        <v>163</v>
      </c>
      <c r="AU1038" s="18" t="s">
        <v>87</v>
      </c>
    </row>
    <row r="1039" s="2" customFormat="1" ht="24.15" customHeight="1">
      <c r="A1039" s="39"/>
      <c r="B1039" s="40"/>
      <c r="C1039" s="256" t="s">
        <v>1286</v>
      </c>
      <c r="D1039" s="256" t="s">
        <v>322</v>
      </c>
      <c r="E1039" s="257" t="s">
        <v>1287</v>
      </c>
      <c r="F1039" s="258" t="s">
        <v>1288</v>
      </c>
      <c r="G1039" s="259" t="s">
        <v>173</v>
      </c>
      <c r="H1039" s="260">
        <v>0.81599999999999995</v>
      </c>
      <c r="I1039" s="261"/>
      <c r="J1039" s="262">
        <f>ROUND(I1039*H1039,2)</f>
        <v>0</v>
      </c>
      <c r="K1039" s="258" t="s">
        <v>160</v>
      </c>
      <c r="L1039" s="263"/>
      <c r="M1039" s="264" t="s">
        <v>40</v>
      </c>
      <c r="N1039" s="265" t="s">
        <v>48</v>
      </c>
      <c r="O1039" s="85"/>
      <c r="P1039" s="214">
        <f>O1039*H1039</f>
        <v>0</v>
      </c>
      <c r="Q1039" s="214">
        <v>0.00021000000000000001</v>
      </c>
      <c r="R1039" s="214">
        <f>Q1039*H1039</f>
        <v>0.00017135999999999999</v>
      </c>
      <c r="S1039" s="214">
        <v>0</v>
      </c>
      <c r="T1039" s="215">
        <f>S1039*H1039</f>
        <v>0</v>
      </c>
      <c r="U1039" s="39"/>
      <c r="V1039" s="39"/>
      <c r="W1039" s="39"/>
      <c r="X1039" s="39"/>
      <c r="Y1039" s="39"/>
      <c r="Z1039" s="39"/>
      <c r="AA1039" s="39"/>
      <c r="AB1039" s="39"/>
      <c r="AC1039" s="39"/>
      <c r="AD1039" s="39"/>
      <c r="AE1039" s="39"/>
      <c r="AR1039" s="216" t="s">
        <v>383</v>
      </c>
      <c r="AT1039" s="216" t="s">
        <v>322</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1289</v>
      </c>
    </row>
    <row r="1040" s="2" customFormat="1">
      <c r="A1040" s="39"/>
      <c r="B1040" s="40"/>
      <c r="C1040" s="41"/>
      <c r="D1040" s="218" t="s">
        <v>163</v>
      </c>
      <c r="E1040" s="41"/>
      <c r="F1040" s="219" t="s">
        <v>1288</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14" customFormat="1">
      <c r="A1041" s="14"/>
      <c r="B1041" s="234"/>
      <c r="C1041" s="235"/>
      <c r="D1041" s="218" t="s">
        <v>167</v>
      </c>
      <c r="E1041" s="235"/>
      <c r="F1041" s="237" t="s">
        <v>1290</v>
      </c>
      <c r="G1041" s="235"/>
      <c r="H1041" s="238">
        <v>0.81599999999999995</v>
      </c>
      <c r="I1041" s="239"/>
      <c r="J1041" s="235"/>
      <c r="K1041" s="235"/>
      <c r="L1041" s="240"/>
      <c r="M1041" s="241"/>
      <c r="N1041" s="242"/>
      <c r="O1041" s="242"/>
      <c r="P1041" s="242"/>
      <c r="Q1041" s="242"/>
      <c r="R1041" s="242"/>
      <c r="S1041" s="242"/>
      <c r="T1041" s="243"/>
      <c r="U1041" s="14"/>
      <c r="V1041" s="14"/>
      <c r="W1041" s="14"/>
      <c r="X1041" s="14"/>
      <c r="Y1041" s="14"/>
      <c r="Z1041" s="14"/>
      <c r="AA1041" s="14"/>
      <c r="AB1041" s="14"/>
      <c r="AC1041" s="14"/>
      <c r="AD1041" s="14"/>
      <c r="AE1041" s="14"/>
      <c r="AT1041" s="244" t="s">
        <v>167</v>
      </c>
      <c r="AU1041" s="244" t="s">
        <v>87</v>
      </c>
      <c r="AV1041" s="14" t="s">
        <v>87</v>
      </c>
      <c r="AW1041" s="14" t="s">
        <v>4</v>
      </c>
      <c r="AX1041" s="14" t="s">
        <v>85</v>
      </c>
      <c r="AY1041" s="244" t="s">
        <v>153</v>
      </c>
    </row>
    <row r="1042" s="2" customFormat="1" ht="24.15" customHeight="1">
      <c r="A1042" s="39"/>
      <c r="B1042" s="40"/>
      <c r="C1042" s="205" t="s">
        <v>1291</v>
      </c>
      <c r="D1042" s="205" t="s">
        <v>156</v>
      </c>
      <c r="E1042" s="206" t="s">
        <v>1292</v>
      </c>
      <c r="F1042" s="207" t="s">
        <v>1293</v>
      </c>
      <c r="G1042" s="208" t="s">
        <v>159</v>
      </c>
      <c r="H1042" s="209">
        <v>25.239999999999998</v>
      </c>
      <c r="I1042" s="210"/>
      <c r="J1042" s="211">
        <f>ROUND(I1042*H1042,2)</f>
        <v>0</v>
      </c>
      <c r="K1042" s="207" t="s">
        <v>160</v>
      </c>
      <c r="L1042" s="45"/>
      <c r="M1042" s="212" t="s">
        <v>40</v>
      </c>
      <c r="N1042" s="213" t="s">
        <v>48</v>
      </c>
      <c r="O1042" s="85"/>
      <c r="P1042" s="214">
        <f>O1042*H1042</f>
        <v>0</v>
      </c>
      <c r="Q1042" s="214">
        <v>3.0000000000000001E-05</v>
      </c>
      <c r="R1042" s="214">
        <f>Q1042*H1042</f>
        <v>0.00075719999999999997</v>
      </c>
      <c r="S1042" s="214">
        <v>0</v>
      </c>
      <c r="T1042" s="215">
        <f>S1042*H1042</f>
        <v>0</v>
      </c>
      <c r="U1042" s="39"/>
      <c r="V1042" s="39"/>
      <c r="W1042" s="39"/>
      <c r="X1042" s="39"/>
      <c r="Y1042" s="39"/>
      <c r="Z1042" s="39"/>
      <c r="AA1042" s="39"/>
      <c r="AB1042" s="39"/>
      <c r="AC1042" s="39"/>
      <c r="AD1042" s="39"/>
      <c r="AE1042" s="39"/>
      <c r="AR1042" s="216" t="s">
        <v>287</v>
      </c>
      <c r="AT1042" s="216" t="s">
        <v>156</v>
      </c>
      <c r="AU1042" s="216" t="s">
        <v>87</v>
      </c>
      <c r="AY1042" s="18" t="s">
        <v>153</v>
      </c>
      <c r="BE1042" s="217">
        <f>IF(N1042="základní",J1042,0)</f>
        <v>0</v>
      </c>
      <c r="BF1042" s="217">
        <f>IF(N1042="snížená",J1042,0)</f>
        <v>0</v>
      </c>
      <c r="BG1042" s="217">
        <f>IF(N1042="zákl. přenesená",J1042,0)</f>
        <v>0</v>
      </c>
      <c r="BH1042" s="217">
        <f>IF(N1042="sníž. přenesená",J1042,0)</f>
        <v>0</v>
      </c>
      <c r="BI1042" s="217">
        <f>IF(N1042="nulová",J1042,0)</f>
        <v>0</v>
      </c>
      <c r="BJ1042" s="18" t="s">
        <v>85</v>
      </c>
      <c r="BK1042" s="217">
        <f>ROUND(I1042*H1042,2)</f>
        <v>0</v>
      </c>
      <c r="BL1042" s="18" t="s">
        <v>287</v>
      </c>
      <c r="BM1042" s="216" t="s">
        <v>1294</v>
      </c>
    </row>
    <row r="1043" s="2" customFormat="1">
      <c r="A1043" s="39"/>
      <c r="B1043" s="40"/>
      <c r="C1043" s="41"/>
      <c r="D1043" s="218" t="s">
        <v>163</v>
      </c>
      <c r="E1043" s="41"/>
      <c r="F1043" s="219" t="s">
        <v>1295</v>
      </c>
      <c r="G1043" s="41"/>
      <c r="H1043" s="41"/>
      <c r="I1043" s="220"/>
      <c r="J1043" s="41"/>
      <c r="K1043" s="41"/>
      <c r="L1043" s="45"/>
      <c r="M1043" s="221"/>
      <c r="N1043" s="222"/>
      <c r="O1043" s="85"/>
      <c r="P1043" s="85"/>
      <c r="Q1043" s="85"/>
      <c r="R1043" s="85"/>
      <c r="S1043" s="85"/>
      <c r="T1043" s="86"/>
      <c r="U1043" s="39"/>
      <c r="V1043" s="39"/>
      <c r="W1043" s="39"/>
      <c r="X1043" s="39"/>
      <c r="Y1043" s="39"/>
      <c r="Z1043" s="39"/>
      <c r="AA1043" s="39"/>
      <c r="AB1043" s="39"/>
      <c r="AC1043" s="39"/>
      <c r="AD1043" s="39"/>
      <c r="AE1043" s="39"/>
      <c r="AT1043" s="18" t="s">
        <v>163</v>
      </c>
      <c r="AU1043" s="18" t="s">
        <v>87</v>
      </c>
    </row>
    <row r="1044" s="2" customFormat="1">
      <c r="A1044" s="39"/>
      <c r="B1044" s="40"/>
      <c r="C1044" s="41"/>
      <c r="D1044" s="218" t="s">
        <v>165</v>
      </c>
      <c r="E1044" s="41"/>
      <c r="F1044" s="223" t="s">
        <v>1296</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165</v>
      </c>
      <c r="AU1044" s="18" t="s">
        <v>87</v>
      </c>
    </row>
    <row r="1045" s="13" customFormat="1">
      <c r="A1045" s="13"/>
      <c r="B1045" s="224"/>
      <c r="C1045" s="225"/>
      <c r="D1045" s="218" t="s">
        <v>167</v>
      </c>
      <c r="E1045" s="226" t="s">
        <v>40</v>
      </c>
      <c r="F1045" s="227" t="s">
        <v>211</v>
      </c>
      <c r="G1045" s="225"/>
      <c r="H1045" s="226" t="s">
        <v>40</v>
      </c>
      <c r="I1045" s="228"/>
      <c r="J1045" s="225"/>
      <c r="K1045" s="225"/>
      <c r="L1045" s="229"/>
      <c r="M1045" s="230"/>
      <c r="N1045" s="231"/>
      <c r="O1045" s="231"/>
      <c r="P1045" s="231"/>
      <c r="Q1045" s="231"/>
      <c r="R1045" s="231"/>
      <c r="S1045" s="231"/>
      <c r="T1045" s="232"/>
      <c r="U1045" s="13"/>
      <c r="V1045" s="13"/>
      <c r="W1045" s="13"/>
      <c r="X1045" s="13"/>
      <c r="Y1045" s="13"/>
      <c r="Z1045" s="13"/>
      <c r="AA1045" s="13"/>
      <c r="AB1045" s="13"/>
      <c r="AC1045" s="13"/>
      <c r="AD1045" s="13"/>
      <c r="AE1045" s="13"/>
      <c r="AT1045" s="233" t="s">
        <v>167</v>
      </c>
      <c r="AU1045" s="233" t="s">
        <v>87</v>
      </c>
      <c r="AV1045" s="13" t="s">
        <v>85</v>
      </c>
      <c r="AW1045" s="13" t="s">
        <v>38</v>
      </c>
      <c r="AX1045" s="13" t="s">
        <v>77</v>
      </c>
      <c r="AY1045" s="233" t="s">
        <v>153</v>
      </c>
    </row>
    <row r="1046" s="14" customFormat="1">
      <c r="A1046" s="14"/>
      <c r="B1046" s="234"/>
      <c r="C1046" s="235"/>
      <c r="D1046" s="218" t="s">
        <v>167</v>
      </c>
      <c r="E1046" s="236" t="s">
        <v>40</v>
      </c>
      <c r="F1046" s="237" t="s">
        <v>1274</v>
      </c>
      <c r="G1046" s="235"/>
      <c r="H1046" s="238">
        <v>16</v>
      </c>
      <c r="I1046" s="239"/>
      <c r="J1046" s="235"/>
      <c r="K1046" s="235"/>
      <c r="L1046" s="240"/>
      <c r="M1046" s="241"/>
      <c r="N1046" s="242"/>
      <c r="O1046" s="242"/>
      <c r="P1046" s="242"/>
      <c r="Q1046" s="242"/>
      <c r="R1046" s="242"/>
      <c r="S1046" s="242"/>
      <c r="T1046" s="243"/>
      <c r="U1046" s="14"/>
      <c r="V1046" s="14"/>
      <c r="W1046" s="14"/>
      <c r="X1046" s="14"/>
      <c r="Y1046" s="14"/>
      <c r="Z1046" s="14"/>
      <c r="AA1046" s="14"/>
      <c r="AB1046" s="14"/>
      <c r="AC1046" s="14"/>
      <c r="AD1046" s="14"/>
      <c r="AE1046" s="14"/>
      <c r="AT1046" s="244" t="s">
        <v>167</v>
      </c>
      <c r="AU1046" s="244" t="s">
        <v>87</v>
      </c>
      <c r="AV1046" s="14" t="s">
        <v>87</v>
      </c>
      <c r="AW1046" s="14" t="s">
        <v>38</v>
      </c>
      <c r="AX1046" s="14" t="s">
        <v>77</v>
      </c>
      <c r="AY1046" s="244" t="s">
        <v>153</v>
      </c>
    </row>
    <row r="1047" s="13" customFormat="1">
      <c r="A1047" s="13"/>
      <c r="B1047" s="224"/>
      <c r="C1047" s="225"/>
      <c r="D1047" s="218" t="s">
        <v>167</v>
      </c>
      <c r="E1047" s="226" t="s">
        <v>40</v>
      </c>
      <c r="F1047" s="227" t="s">
        <v>296</v>
      </c>
      <c r="G1047" s="225"/>
      <c r="H1047" s="226" t="s">
        <v>40</v>
      </c>
      <c r="I1047" s="228"/>
      <c r="J1047" s="225"/>
      <c r="K1047" s="225"/>
      <c r="L1047" s="229"/>
      <c r="M1047" s="230"/>
      <c r="N1047" s="231"/>
      <c r="O1047" s="231"/>
      <c r="P1047" s="231"/>
      <c r="Q1047" s="231"/>
      <c r="R1047" s="231"/>
      <c r="S1047" s="231"/>
      <c r="T1047" s="232"/>
      <c r="U1047" s="13"/>
      <c r="V1047" s="13"/>
      <c r="W1047" s="13"/>
      <c r="X1047" s="13"/>
      <c r="Y1047" s="13"/>
      <c r="Z1047" s="13"/>
      <c r="AA1047" s="13"/>
      <c r="AB1047" s="13"/>
      <c r="AC1047" s="13"/>
      <c r="AD1047" s="13"/>
      <c r="AE1047" s="13"/>
      <c r="AT1047" s="233" t="s">
        <v>167</v>
      </c>
      <c r="AU1047" s="233" t="s">
        <v>87</v>
      </c>
      <c r="AV1047" s="13" t="s">
        <v>85</v>
      </c>
      <c r="AW1047" s="13" t="s">
        <v>38</v>
      </c>
      <c r="AX1047" s="13" t="s">
        <v>77</v>
      </c>
      <c r="AY1047" s="233" t="s">
        <v>153</v>
      </c>
    </row>
    <row r="1048" s="14" customFormat="1">
      <c r="A1048" s="14"/>
      <c r="B1048" s="234"/>
      <c r="C1048" s="235"/>
      <c r="D1048" s="218" t="s">
        <v>167</v>
      </c>
      <c r="E1048" s="236" t="s">
        <v>40</v>
      </c>
      <c r="F1048" s="237" t="s">
        <v>1275</v>
      </c>
      <c r="G1048" s="235"/>
      <c r="H1048" s="238">
        <v>9.2400000000000002</v>
      </c>
      <c r="I1048" s="239"/>
      <c r="J1048" s="235"/>
      <c r="K1048" s="235"/>
      <c r="L1048" s="240"/>
      <c r="M1048" s="241"/>
      <c r="N1048" s="242"/>
      <c r="O1048" s="242"/>
      <c r="P1048" s="242"/>
      <c r="Q1048" s="242"/>
      <c r="R1048" s="242"/>
      <c r="S1048" s="242"/>
      <c r="T1048" s="243"/>
      <c r="U1048" s="14"/>
      <c r="V1048" s="14"/>
      <c r="W1048" s="14"/>
      <c r="X1048" s="14"/>
      <c r="Y1048" s="14"/>
      <c r="Z1048" s="14"/>
      <c r="AA1048" s="14"/>
      <c r="AB1048" s="14"/>
      <c r="AC1048" s="14"/>
      <c r="AD1048" s="14"/>
      <c r="AE1048" s="14"/>
      <c r="AT1048" s="244" t="s">
        <v>167</v>
      </c>
      <c r="AU1048" s="244" t="s">
        <v>87</v>
      </c>
      <c r="AV1048" s="14" t="s">
        <v>87</v>
      </c>
      <c r="AW1048" s="14" t="s">
        <v>38</v>
      </c>
      <c r="AX1048" s="14" t="s">
        <v>77</v>
      </c>
      <c r="AY1048" s="244" t="s">
        <v>153</v>
      </c>
    </row>
    <row r="1049" s="15" customFormat="1">
      <c r="A1049" s="15"/>
      <c r="B1049" s="245"/>
      <c r="C1049" s="246"/>
      <c r="D1049" s="218" t="s">
        <v>167</v>
      </c>
      <c r="E1049" s="247" t="s">
        <v>40</v>
      </c>
      <c r="F1049" s="248" t="s">
        <v>170</v>
      </c>
      <c r="G1049" s="246"/>
      <c r="H1049" s="249">
        <v>25.239999999999998</v>
      </c>
      <c r="I1049" s="250"/>
      <c r="J1049" s="246"/>
      <c r="K1049" s="246"/>
      <c r="L1049" s="251"/>
      <c r="M1049" s="252"/>
      <c r="N1049" s="253"/>
      <c r="O1049" s="253"/>
      <c r="P1049" s="253"/>
      <c r="Q1049" s="253"/>
      <c r="R1049" s="253"/>
      <c r="S1049" s="253"/>
      <c r="T1049" s="254"/>
      <c r="U1049" s="15"/>
      <c r="V1049" s="15"/>
      <c r="W1049" s="15"/>
      <c r="X1049" s="15"/>
      <c r="Y1049" s="15"/>
      <c r="Z1049" s="15"/>
      <c r="AA1049" s="15"/>
      <c r="AB1049" s="15"/>
      <c r="AC1049" s="15"/>
      <c r="AD1049" s="15"/>
      <c r="AE1049" s="15"/>
      <c r="AT1049" s="255" t="s">
        <v>167</v>
      </c>
      <c r="AU1049" s="255" t="s">
        <v>87</v>
      </c>
      <c r="AV1049" s="15" t="s">
        <v>161</v>
      </c>
      <c r="AW1049" s="15" t="s">
        <v>38</v>
      </c>
      <c r="AX1049" s="15" t="s">
        <v>85</v>
      </c>
      <c r="AY1049" s="255" t="s">
        <v>153</v>
      </c>
    </row>
    <row r="1050" s="2" customFormat="1" ht="24.15" customHeight="1">
      <c r="A1050" s="39"/>
      <c r="B1050" s="40"/>
      <c r="C1050" s="205" t="s">
        <v>1297</v>
      </c>
      <c r="D1050" s="205" t="s">
        <v>156</v>
      </c>
      <c r="E1050" s="206" t="s">
        <v>1298</v>
      </c>
      <c r="F1050" s="207" t="s">
        <v>1299</v>
      </c>
      <c r="G1050" s="208" t="s">
        <v>422</v>
      </c>
      <c r="H1050" s="209">
        <v>0.085999999999999993</v>
      </c>
      <c r="I1050" s="210"/>
      <c r="J1050" s="211">
        <f>ROUND(I1050*H1050,2)</f>
        <v>0</v>
      </c>
      <c r="K1050" s="207" t="s">
        <v>160</v>
      </c>
      <c r="L1050" s="45"/>
      <c r="M1050" s="212" t="s">
        <v>40</v>
      </c>
      <c r="N1050" s="213" t="s">
        <v>48</v>
      </c>
      <c r="O1050" s="85"/>
      <c r="P1050" s="214">
        <f>O1050*H1050</f>
        <v>0</v>
      </c>
      <c r="Q1050" s="214">
        <v>0</v>
      </c>
      <c r="R1050" s="214">
        <f>Q1050*H1050</f>
        <v>0</v>
      </c>
      <c r="S1050" s="214">
        <v>0</v>
      </c>
      <c r="T1050" s="215">
        <f>S1050*H1050</f>
        <v>0</v>
      </c>
      <c r="U1050" s="39"/>
      <c r="V1050" s="39"/>
      <c r="W1050" s="39"/>
      <c r="X1050" s="39"/>
      <c r="Y1050" s="39"/>
      <c r="Z1050" s="39"/>
      <c r="AA1050" s="39"/>
      <c r="AB1050" s="39"/>
      <c r="AC1050" s="39"/>
      <c r="AD1050" s="39"/>
      <c r="AE1050" s="39"/>
      <c r="AR1050" s="216" t="s">
        <v>287</v>
      </c>
      <c r="AT1050" s="216" t="s">
        <v>156</v>
      </c>
      <c r="AU1050" s="216" t="s">
        <v>87</v>
      </c>
      <c r="AY1050" s="18" t="s">
        <v>153</v>
      </c>
      <c r="BE1050" s="217">
        <f>IF(N1050="základní",J1050,0)</f>
        <v>0</v>
      </c>
      <c r="BF1050" s="217">
        <f>IF(N1050="snížená",J1050,0)</f>
        <v>0</v>
      </c>
      <c r="BG1050" s="217">
        <f>IF(N1050="zákl. přenesená",J1050,0)</f>
        <v>0</v>
      </c>
      <c r="BH1050" s="217">
        <f>IF(N1050="sníž. přenesená",J1050,0)</f>
        <v>0</v>
      </c>
      <c r="BI1050" s="217">
        <f>IF(N1050="nulová",J1050,0)</f>
        <v>0</v>
      </c>
      <c r="BJ1050" s="18" t="s">
        <v>85</v>
      </c>
      <c r="BK1050" s="217">
        <f>ROUND(I1050*H1050,2)</f>
        <v>0</v>
      </c>
      <c r="BL1050" s="18" t="s">
        <v>287</v>
      </c>
      <c r="BM1050" s="216" t="s">
        <v>1300</v>
      </c>
    </row>
    <row r="1051" s="2" customFormat="1">
      <c r="A1051" s="39"/>
      <c r="B1051" s="40"/>
      <c r="C1051" s="41"/>
      <c r="D1051" s="218" t="s">
        <v>163</v>
      </c>
      <c r="E1051" s="41"/>
      <c r="F1051" s="219" t="s">
        <v>1301</v>
      </c>
      <c r="G1051" s="41"/>
      <c r="H1051" s="41"/>
      <c r="I1051" s="220"/>
      <c r="J1051" s="41"/>
      <c r="K1051" s="41"/>
      <c r="L1051" s="45"/>
      <c r="M1051" s="221"/>
      <c r="N1051" s="222"/>
      <c r="O1051" s="85"/>
      <c r="P1051" s="85"/>
      <c r="Q1051" s="85"/>
      <c r="R1051" s="85"/>
      <c r="S1051" s="85"/>
      <c r="T1051" s="86"/>
      <c r="U1051" s="39"/>
      <c r="V1051" s="39"/>
      <c r="W1051" s="39"/>
      <c r="X1051" s="39"/>
      <c r="Y1051" s="39"/>
      <c r="Z1051" s="39"/>
      <c r="AA1051" s="39"/>
      <c r="AB1051" s="39"/>
      <c r="AC1051" s="39"/>
      <c r="AD1051" s="39"/>
      <c r="AE1051" s="39"/>
      <c r="AT1051" s="18" t="s">
        <v>163</v>
      </c>
      <c r="AU1051" s="18" t="s">
        <v>87</v>
      </c>
    </row>
    <row r="1052" s="2" customFormat="1">
      <c r="A1052" s="39"/>
      <c r="B1052" s="40"/>
      <c r="C1052" s="41"/>
      <c r="D1052" s="218" t="s">
        <v>165</v>
      </c>
      <c r="E1052" s="41"/>
      <c r="F1052" s="223" t="s">
        <v>1172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165</v>
      </c>
      <c r="AU1052" s="18" t="s">
        <v>87</v>
      </c>
    </row>
    <row r="1053" s="12" customFormat="1" ht="22.8" customHeight="1">
      <c r="A1053" s="12"/>
      <c r="B1053" s="189"/>
      <c r="C1053" s="190"/>
      <c r="D1053" s="191" t="s">
        <v>76</v>
      </c>
      <c r="E1053" s="203" t="s">
        <v>1302</v>
      </c>
      <c r="F1053" s="203" t="s">
        <v>1303</v>
      </c>
      <c r="G1053" s="190"/>
      <c r="H1053" s="190"/>
      <c r="I1053" s="193"/>
      <c r="J1053" s="204">
        <f>BK1053</f>
        <v>0</v>
      </c>
      <c r="K1053" s="190"/>
      <c r="L1053" s="195"/>
      <c r="M1053" s="196"/>
      <c r="N1053" s="197"/>
      <c r="O1053" s="197"/>
      <c r="P1053" s="198">
        <f>SUM(P1054:P1060)</f>
        <v>0</v>
      </c>
      <c r="Q1053" s="197"/>
      <c r="R1053" s="198">
        <f>SUM(R1054:R1060)</f>
        <v>0.009444000000000001</v>
      </c>
      <c r="S1053" s="197"/>
      <c r="T1053" s="199">
        <f>SUM(T1054:T1060)</f>
        <v>0</v>
      </c>
      <c r="U1053" s="12"/>
      <c r="V1053" s="12"/>
      <c r="W1053" s="12"/>
      <c r="X1053" s="12"/>
      <c r="Y1053" s="12"/>
      <c r="Z1053" s="12"/>
      <c r="AA1053" s="12"/>
      <c r="AB1053" s="12"/>
      <c r="AC1053" s="12"/>
      <c r="AD1053" s="12"/>
      <c r="AE1053" s="12"/>
      <c r="AR1053" s="200" t="s">
        <v>87</v>
      </c>
      <c r="AT1053" s="201" t="s">
        <v>76</v>
      </c>
      <c r="AU1053" s="201" t="s">
        <v>85</v>
      </c>
      <c r="AY1053" s="200" t="s">
        <v>153</v>
      </c>
      <c r="BK1053" s="202">
        <f>SUM(BK1054:BK1060)</f>
        <v>0</v>
      </c>
    </row>
    <row r="1054" s="2" customFormat="1" ht="24.15" customHeight="1">
      <c r="A1054" s="39"/>
      <c r="B1054" s="40"/>
      <c r="C1054" s="205" t="s">
        <v>1304</v>
      </c>
      <c r="D1054" s="205" t="s">
        <v>156</v>
      </c>
      <c r="E1054" s="206" t="s">
        <v>1305</v>
      </c>
      <c r="F1054" s="207" t="s">
        <v>1306</v>
      </c>
      <c r="G1054" s="208" t="s">
        <v>159</v>
      </c>
      <c r="H1054" s="209">
        <v>23.609999999999999</v>
      </c>
      <c r="I1054" s="210"/>
      <c r="J1054" s="211">
        <f>ROUND(I1054*H1054,2)</f>
        <v>0</v>
      </c>
      <c r="K1054" s="207" t="s">
        <v>160</v>
      </c>
      <c r="L1054" s="45"/>
      <c r="M1054" s="212" t="s">
        <v>40</v>
      </c>
      <c r="N1054" s="213" t="s">
        <v>48</v>
      </c>
      <c r="O1054" s="85"/>
      <c r="P1054" s="214">
        <f>O1054*H1054</f>
        <v>0</v>
      </c>
      <c r="Q1054" s="214">
        <v>0.00040000000000000002</v>
      </c>
      <c r="R1054" s="214">
        <f>Q1054*H1054</f>
        <v>0.009444000000000001</v>
      </c>
      <c r="S1054" s="214">
        <v>0</v>
      </c>
      <c r="T1054" s="215">
        <f>S1054*H1054</f>
        <v>0</v>
      </c>
      <c r="U1054" s="39"/>
      <c r="V1054" s="39"/>
      <c r="W1054" s="39"/>
      <c r="X1054" s="39"/>
      <c r="Y1054" s="39"/>
      <c r="Z1054" s="39"/>
      <c r="AA1054" s="39"/>
      <c r="AB1054" s="39"/>
      <c r="AC1054" s="39"/>
      <c r="AD1054" s="39"/>
      <c r="AE1054" s="39"/>
      <c r="AR1054" s="216" t="s">
        <v>287</v>
      </c>
      <c r="AT1054" s="216" t="s">
        <v>156</v>
      </c>
      <c r="AU1054" s="216" t="s">
        <v>87</v>
      </c>
      <c r="AY1054" s="18" t="s">
        <v>153</v>
      </c>
      <c r="BE1054" s="217">
        <f>IF(N1054="základní",J1054,0)</f>
        <v>0</v>
      </c>
      <c r="BF1054" s="217">
        <f>IF(N1054="snížená",J1054,0)</f>
        <v>0</v>
      </c>
      <c r="BG1054" s="217">
        <f>IF(N1054="zákl. přenesená",J1054,0)</f>
        <v>0</v>
      </c>
      <c r="BH1054" s="217">
        <f>IF(N1054="sníž. přenesená",J1054,0)</f>
        <v>0</v>
      </c>
      <c r="BI1054" s="217">
        <f>IF(N1054="nulová",J1054,0)</f>
        <v>0</v>
      </c>
      <c r="BJ1054" s="18" t="s">
        <v>85</v>
      </c>
      <c r="BK1054" s="217">
        <f>ROUND(I1054*H1054,2)</f>
        <v>0</v>
      </c>
      <c r="BL1054" s="18" t="s">
        <v>287</v>
      </c>
      <c r="BM1054" s="216" t="s">
        <v>1307</v>
      </c>
    </row>
    <row r="1055" s="2" customFormat="1">
      <c r="A1055" s="39"/>
      <c r="B1055" s="40"/>
      <c r="C1055" s="41"/>
      <c r="D1055" s="218" t="s">
        <v>163</v>
      </c>
      <c r="E1055" s="41"/>
      <c r="F1055" s="219" t="s">
        <v>1308</v>
      </c>
      <c r="G1055" s="41"/>
      <c r="H1055" s="41"/>
      <c r="I1055" s="220"/>
      <c r="J1055" s="41"/>
      <c r="K1055" s="41"/>
      <c r="L1055" s="45"/>
      <c r="M1055" s="221"/>
      <c r="N1055" s="222"/>
      <c r="O1055" s="85"/>
      <c r="P1055" s="85"/>
      <c r="Q1055" s="85"/>
      <c r="R1055" s="85"/>
      <c r="S1055" s="85"/>
      <c r="T1055" s="86"/>
      <c r="U1055" s="39"/>
      <c r="V1055" s="39"/>
      <c r="W1055" s="39"/>
      <c r="X1055" s="39"/>
      <c r="Y1055" s="39"/>
      <c r="Z1055" s="39"/>
      <c r="AA1055" s="39"/>
      <c r="AB1055" s="39"/>
      <c r="AC1055" s="39"/>
      <c r="AD1055" s="39"/>
      <c r="AE1055" s="39"/>
      <c r="AT1055" s="18" t="s">
        <v>163</v>
      </c>
      <c r="AU1055" s="18" t="s">
        <v>87</v>
      </c>
    </row>
    <row r="1056" s="13" customFormat="1">
      <c r="A1056" s="13"/>
      <c r="B1056" s="224"/>
      <c r="C1056" s="225"/>
      <c r="D1056" s="218" t="s">
        <v>167</v>
      </c>
      <c r="E1056" s="226" t="s">
        <v>40</v>
      </c>
      <c r="F1056" s="227" t="s">
        <v>213</v>
      </c>
      <c r="G1056" s="225"/>
      <c r="H1056" s="226" t="s">
        <v>40</v>
      </c>
      <c r="I1056" s="228"/>
      <c r="J1056" s="225"/>
      <c r="K1056" s="225"/>
      <c r="L1056" s="229"/>
      <c r="M1056" s="230"/>
      <c r="N1056" s="231"/>
      <c r="O1056" s="231"/>
      <c r="P1056" s="231"/>
      <c r="Q1056" s="231"/>
      <c r="R1056" s="231"/>
      <c r="S1056" s="231"/>
      <c r="T1056" s="232"/>
      <c r="U1056" s="13"/>
      <c r="V1056" s="13"/>
      <c r="W1056" s="13"/>
      <c r="X1056" s="13"/>
      <c r="Y1056" s="13"/>
      <c r="Z1056" s="13"/>
      <c r="AA1056" s="13"/>
      <c r="AB1056" s="13"/>
      <c r="AC1056" s="13"/>
      <c r="AD1056" s="13"/>
      <c r="AE1056" s="13"/>
      <c r="AT1056" s="233" t="s">
        <v>167</v>
      </c>
      <c r="AU1056" s="233" t="s">
        <v>87</v>
      </c>
      <c r="AV1056" s="13" t="s">
        <v>85</v>
      </c>
      <c r="AW1056" s="13" t="s">
        <v>38</v>
      </c>
      <c r="AX1056" s="13" t="s">
        <v>77</v>
      </c>
      <c r="AY1056" s="233" t="s">
        <v>153</v>
      </c>
    </row>
    <row r="1057" s="14" customFormat="1">
      <c r="A1057" s="14"/>
      <c r="B1057" s="234"/>
      <c r="C1057" s="235"/>
      <c r="D1057" s="218" t="s">
        <v>167</v>
      </c>
      <c r="E1057" s="236" t="s">
        <v>40</v>
      </c>
      <c r="F1057" s="237" t="s">
        <v>1309</v>
      </c>
      <c r="G1057" s="235"/>
      <c r="H1057" s="238">
        <v>8.5099999999999998</v>
      </c>
      <c r="I1057" s="239"/>
      <c r="J1057" s="235"/>
      <c r="K1057" s="235"/>
      <c r="L1057" s="240"/>
      <c r="M1057" s="241"/>
      <c r="N1057" s="242"/>
      <c r="O1057" s="242"/>
      <c r="P1057" s="242"/>
      <c r="Q1057" s="242"/>
      <c r="R1057" s="242"/>
      <c r="S1057" s="242"/>
      <c r="T1057" s="243"/>
      <c r="U1057" s="14"/>
      <c r="V1057" s="14"/>
      <c r="W1057" s="14"/>
      <c r="X1057" s="14"/>
      <c r="Y1057" s="14"/>
      <c r="Z1057" s="14"/>
      <c r="AA1057" s="14"/>
      <c r="AB1057" s="14"/>
      <c r="AC1057" s="14"/>
      <c r="AD1057" s="14"/>
      <c r="AE1057" s="14"/>
      <c r="AT1057" s="244" t="s">
        <v>167</v>
      </c>
      <c r="AU1057" s="244" t="s">
        <v>87</v>
      </c>
      <c r="AV1057" s="14" t="s">
        <v>87</v>
      </c>
      <c r="AW1057" s="14" t="s">
        <v>38</v>
      </c>
      <c r="AX1057" s="14" t="s">
        <v>77</v>
      </c>
      <c r="AY1057" s="244" t="s">
        <v>153</v>
      </c>
    </row>
    <row r="1058" s="13" customFormat="1">
      <c r="A1058" s="13"/>
      <c r="B1058" s="224"/>
      <c r="C1058" s="225"/>
      <c r="D1058" s="218" t="s">
        <v>167</v>
      </c>
      <c r="E1058" s="226" t="s">
        <v>40</v>
      </c>
      <c r="F1058" s="227" t="s">
        <v>211</v>
      </c>
      <c r="G1058" s="225"/>
      <c r="H1058" s="226" t="s">
        <v>40</v>
      </c>
      <c r="I1058" s="228"/>
      <c r="J1058" s="225"/>
      <c r="K1058" s="225"/>
      <c r="L1058" s="229"/>
      <c r="M1058" s="230"/>
      <c r="N1058" s="231"/>
      <c r="O1058" s="231"/>
      <c r="P1058" s="231"/>
      <c r="Q1058" s="231"/>
      <c r="R1058" s="231"/>
      <c r="S1058" s="231"/>
      <c r="T1058" s="232"/>
      <c r="U1058" s="13"/>
      <c r="V1058" s="13"/>
      <c r="W1058" s="13"/>
      <c r="X1058" s="13"/>
      <c r="Y1058" s="13"/>
      <c r="Z1058" s="13"/>
      <c r="AA1058" s="13"/>
      <c r="AB1058" s="13"/>
      <c r="AC1058" s="13"/>
      <c r="AD1058" s="13"/>
      <c r="AE1058" s="13"/>
      <c r="AT1058" s="233" t="s">
        <v>167</v>
      </c>
      <c r="AU1058" s="233" t="s">
        <v>87</v>
      </c>
      <c r="AV1058" s="13" t="s">
        <v>85</v>
      </c>
      <c r="AW1058" s="13" t="s">
        <v>38</v>
      </c>
      <c r="AX1058" s="13" t="s">
        <v>77</v>
      </c>
      <c r="AY1058" s="233" t="s">
        <v>153</v>
      </c>
    </row>
    <row r="1059" s="14" customFormat="1">
      <c r="A1059" s="14"/>
      <c r="B1059" s="234"/>
      <c r="C1059" s="235"/>
      <c r="D1059" s="218" t="s">
        <v>167</v>
      </c>
      <c r="E1059" s="236" t="s">
        <v>40</v>
      </c>
      <c r="F1059" s="237" t="s">
        <v>1310</v>
      </c>
      <c r="G1059" s="235"/>
      <c r="H1059" s="238">
        <v>15.1</v>
      </c>
      <c r="I1059" s="239"/>
      <c r="J1059" s="235"/>
      <c r="K1059" s="235"/>
      <c r="L1059" s="240"/>
      <c r="M1059" s="241"/>
      <c r="N1059" s="242"/>
      <c r="O1059" s="242"/>
      <c r="P1059" s="242"/>
      <c r="Q1059" s="242"/>
      <c r="R1059" s="242"/>
      <c r="S1059" s="242"/>
      <c r="T1059" s="243"/>
      <c r="U1059" s="14"/>
      <c r="V1059" s="14"/>
      <c r="W1059" s="14"/>
      <c r="X1059" s="14"/>
      <c r="Y1059" s="14"/>
      <c r="Z1059" s="14"/>
      <c r="AA1059" s="14"/>
      <c r="AB1059" s="14"/>
      <c r="AC1059" s="14"/>
      <c r="AD1059" s="14"/>
      <c r="AE1059" s="14"/>
      <c r="AT1059" s="244" t="s">
        <v>167</v>
      </c>
      <c r="AU1059" s="244" t="s">
        <v>87</v>
      </c>
      <c r="AV1059" s="14" t="s">
        <v>87</v>
      </c>
      <c r="AW1059" s="14" t="s">
        <v>38</v>
      </c>
      <c r="AX1059" s="14" t="s">
        <v>77</v>
      </c>
      <c r="AY1059" s="244" t="s">
        <v>153</v>
      </c>
    </row>
    <row r="1060" s="15" customFormat="1">
      <c r="A1060" s="15"/>
      <c r="B1060" s="245"/>
      <c r="C1060" s="246"/>
      <c r="D1060" s="218" t="s">
        <v>167</v>
      </c>
      <c r="E1060" s="247" t="s">
        <v>40</v>
      </c>
      <c r="F1060" s="248" t="s">
        <v>170</v>
      </c>
      <c r="G1060" s="246"/>
      <c r="H1060" s="249">
        <v>23.609999999999999</v>
      </c>
      <c r="I1060" s="250"/>
      <c r="J1060" s="246"/>
      <c r="K1060" s="246"/>
      <c r="L1060" s="251"/>
      <c r="M1060" s="252"/>
      <c r="N1060" s="253"/>
      <c r="O1060" s="253"/>
      <c r="P1060" s="253"/>
      <c r="Q1060" s="253"/>
      <c r="R1060" s="253"/>
      <c r="S1060" s="253"/>
      <c r="T1060" s="254"/>
      <c r="U1060" s="15"/>
      <c r="V1060" s="15"/>
      <c r="W1060" s="15"/>
      <c r="X1060" s="15"/>
      <c r="Y1060" s="15"/>
      <c r="Z1060" s="15"/>
      <c r="AA1060" s="15"/>
      <c r="AB1060" s="15"/>
      <c r="AC1060" s="15"/>
      <c r="AD1060" s="15"/>
      <c r="AE1060" s="15"/>
      <c r="AT1060" s="255" t="s">
        <v>167</v>
      </c>
      <c r="AU1060" s="255" t="s">
        <v>87</v>
      </c>
      <c r="AV1060" s="15" t="s">
        <v>161</v>
      </c>
      <c r="AW1060" s="15" t="s">
        <v>38</v>
      </c>
      <c r="AX1060" s="15" t="s">
        <v>85</v>
      </c>
      <c r="AY1060" s="255" t="s">
        <v>153</v>
      </c>
    </row>
    <row r="1061" s="12" customFormat="1" ht="22.8" customHeight="1">
      <c r="A1061" s="12"/>
      <c r="B1061" s="189"/>
      <c r="C1061" s="190"/>
      <c r="D1061" s="191" t="s">
        <v>76</v>
      </c>
      <c r="E1061" s="203" t="s">
        <v>1311</v>
      </c>
      <c r="F1061" s="203" t="s">
        <v>1312</v>
      </c>
      <c r="G1061" s="190"/>
      <c r="H1061" s="190"/>
      <c r="I1061" s="193"/>
      <c r="J1061" s="204">
        <f>BK1061</f>
        <v>0</v>
      </c>
      <c r="K1061" s="190"/>
      <c r="L1061" s="195"/>
      <c r="M1061" s="196"/>
      <c r="N1061" s="197"/>
      <c r="O1061" s="197"/>
      <c r="P1061" s="198">
        <f>SUM(P1062:P1133)</f>
        <v>0</v>
      </c>
      <c r="Q1061" s="197"/>
      <c r="R1061" s="198">
        <f>SUM(R1062:R1133)</f>
        <v>0.30800263999999999</v>
      </c>
      <c r="S1061" s="197"/>
      <c r="T1061" s="199">
        <f>SUM(T1062:T1133)</f>
        <v>0</v>
      </c>
      <c r="U1061" s="12"/>
      <c r="V1061" s="12"/>
      <c r="W1061" s="12"/>
      <c r="X1061" s="12"/>
      <c r="Y1061" s="12"/>
      <c r="Z1061" s="12"/>
      <c r="AA1061" s="12"/>
      <c r="AB1061" s="12"/>
      <c r="AC1061" s="12"/>
      <c r="AD1061" s="12"/>
      <c r="AE1061" s="12"/>
      <c r="AR1061" s="200" t="s">
        <v>87</v>
      </c>
      <c r="AT1061" s="201" t="s">
        <v>76</v>
      </c>
      <c r="AU1061" s="201" t="s">
        <v>85</v>
      </c>
      <c r="AY1061" s="200" t="s">
        <v>153</v>
      </c>
      <c r="BK1061" s="202">
        <f>SUM(BK1062:BK1133)</f>
        <v>0</v>
      </c>
    </row>
    <row r="1062" s="2" customFormat="1" ht="24.15" customHeight="1">
      <c r="A1062" s="39"/>
      <c r="B1062" s="40"/>
      <c r="C1062" s="205" t="s">
        <v>1313</v>
      </c>
      <c r="D1062" s="205" t="s">
        <v>156</v>
      </c>
      <c r="E1062" s="206" t="s">
        <v>1314</v>
      </c>
      <c r="F1062" s="207" t="s">
        <v>1315</v>
      </c>
      <c r="G1062" s="208" t="s">
        <v>159</v>
      </c>
      <c r="H1062" s="209">
        <v>14.448</v>
      </c>
      <c r="I1062" s="210"/>
      <c r="J1062" s="211">
        <f>ROUND(I1062*H1062,2)</f>
        <v>0</v>
      </c>
      <c r="K1062" s="207" t="s">
        <v>160</v>
      </c>
      <c r="L1062" s="45"/>
      <c r="M1062" s="212" t="s">
        <v>40</v>
      </c>
      <c r="N1062" s="213" t="s">
        <v>48</v>
      </c>
      <c r="O1062" s="85"/>
      <c r="P1062" s="214">
        <f>O1062*H1062</f>
        <v>0</v>
      </c>
      <c r="Q1062" s="214">
        <v>0.0047999999999999996</v>
      </c>
      <c r="R1062" s="214">
        <f>Q1062*H1062</f>
        <v>0.069350399999999993</v>
      </c>
      <c r="S1062" s="214">
        <v>0</v>
      </c>
      <c r="T1062" s="215">
        <f>S1062*H1062</f>
        <v>0</v>
      </c>
      <c r="U1062" s="39"/>
      <c r="V1062" s="39"/>
      <c r="W1062" s="39"/>
      <c r="X1062" s="39"/>
      <c r="Y1062" s="39"/>
      <c r="Z1062" s="39"/>
      <c r="AA1062" s="39"/>
      <c r="AB1062" s="39"/>
      <c r="AC1062" s="39"/>
      <c r="AD1062" s="39"/>
      <c r="AE1062" s="39"/>
      <c r="AR1062" s="216" t="s">
        <v>287</v>
      </c>
      <c r="AT1062" s="216" t="s">
        <v>156</v>
      </c>
      <c r="AU1062" s="216" t="s">
        <v>87</v>
      </c>
      <c r="AY1062" s="18" t="s">
        <v>153</v>
      </c>
      <c r="BE1062" s="217">
        <f>IF(N1062="základní",J1062,0)</f>
        <v>0</v>
      </c>
      <c r="BF1062" s="217">
        <f>IF(N1062="snížená",J1062,0)</f>
        <v>0</v>
      </c>
      <c r="BG1062" s="217">
        <f>IF(N1062="zákl. přenesená",J1062,0)</f>
        <v>0</v>
      </c>
      <c r="BH1062" s="217">
        <f>IF(N1062="sníž. přenesená",J1062,0)</f>
        <v>0</v>
      </c>
      <c r="BI1062" s="217">
        <f>IF(N1062="nulová",J1062,0)</f>
        <v>0</v>
      </c>
      <c r="BJ1062" s="18" t="s">
        <v>85</v>
      </c>
      <c r="BK1062" s="217">
        <f>ROUND(I1062*H1062,2)</f>
        <v>0</v>
      </c>
      <c r="BL1062" s="18" t="s">
        <v>287</v>
      </c>
      <c r="BM1062" s="216" t="s">
        <v>1316</v>
      </c>
    </row>
    <row r="1063" s="2" customFormat="1">
      <c r="A1063" s="39"/>
      <c r="B1063" s="40"/>
      <c r="C1063" s="41"/>
      <c r="D1063" s="218" t="s">
        <v>163</v>
      </c>
      <c r="E1063" s="41"/>
      <c r="F1063" s="219" t="s">
        <v>1317</v>
      </c>
      <c r="G1063" s="41"/>
      <c r="H1063" s="41"/>
      <c r="I1063" s="220"/>
      <c r="J1063" s="41"/>
      <c r="K1063" s="41"/>
      <c r="L1063" s="45"/>
      <c r="M1063" s="221"/>
      <c r="N1063" s="222"/>
      <c r="O1063" s="85"/>
      <c r="P1063" s="85"/>
      <c r="Q1063" s="85"/>
      <c r="R1063" s="85"/>
      <c r="S1063" s="85"/>
      <c r="T1063" s="86"/>
      <c r="U1063" s="39"/>
      <c r="V1063" s="39"/>
      <c r="W1063" s="39"/>
      <c r="X1063" s="39"/>
      <c r="Y1063" s="39"/>
      <c r="Z1063" s="39"/>
      <c r="AA1063" s="39"/>
      <c r="AB1063" s="39"/>
      <c r="AC1063" s="39"/>
      <c r="AD1063" s="39"/>
      <c r="AE1063" s="39"/>
      <c r="AT1063" s="18" t="s">
        <v>163</v>
      </c>
      <c r="AU1063" s="18" t="s">
        <v>87</v>
      </c>
    </row>
    <row r="1064" s="2" customFormat="1">
      <c r="A1064" s="39"/>
      <c r="B1064" s="40"/>
      <c r="C1064" s="41"/>
      <c r="D1064" s="218" t="s">
        <v>165</v>
      </c>
      <c r="E1064" s="41"/>
      <c r="F1064" s="223" t="s">
        <v>1318</v>
      </c>
      <c r="G1064" s="41"/>
      <c r="H1064" s="41"/>
      <c r="I1064" s="220"/>
      <c r="J1064" s="41"/>
      <c r="K1064" s="41"/>
      <c r="L1064" s="45"/>
      <c r="M1064" s="221"/>
      <c r="N1064" s="222"/>
      <c r="O1064" s="85"/>
      <c r="P1064" s="85"/>
      <c r="Q1064" s="85"/>
      <c r="R1064" s="85"/>
      <c r="S1064" s="85"/>
      <c r="T1064" s="86"/>
      <c r="U1064" s="39"/>
      <c r="V1064" s="39"/>
      <c r="W1064" s="39"/>
      <c r="X1064" s="39"/>
      <c r="Y1064" s="39"/>
      <c r="Z1064" s="39"/>
      <c r="AA1064" s="39"/>
      <c r="AB1064" s="39"/>
      <c r="AC1064" s="39"/>
      <c r="AD1064" s="39"/>
      <c r="AE1064" s="39"/>
      <c r="AT1064" s="18" t="s">
        <v>165</v>
      </c>
      <c r="AU1064" s="18" t="s">
        <v>87</v>
      </c>
    </row>
    <row r="1065" s="13" customFormat="1">
      <c r="A1065" s="13"/>
      <c r="B1065" s="224"/>
      <c r="C1065" s="225"/>
      <c r="D1065" s="218" t="s">
        <v>167</v>
      </c>
      <c r="E1065" s="226" t="s">
        <v>40</v>
      </c>
      <c r="F1065" s="227" t="s">
        <v>1319</v>
      </c>
      <c r="G1065" s="225"/>
      <c r="H1065" s="226" t="s">
        <v>40</v>
      </c>
      <c r="I1065" s="228"/>
      <c r="J1065" s="225"/>
      <c r="K1065" s="225"/>
      <c r="L1065" s="229"/>
      <c r="M1065" s="230"/>
      <c r="N1065" s="231"/>
      <c r="O1065" s="231"/>
      <c r="P1065" s="231"/>
      <c r="Q1065" s="231"/>
      <c r="R1065" s="231"/>
      <c r="S1065" s="231"/>
      <c r="T1065" s="232"/>
      <c r="U1065" s="13"/>
      <c r="V1065" s="13"/>
      <c r="W1065" s="13"/>
      <c r="X1065" s="13"/>
      <c r="Y1065" s="13"/>
      <c r="Z1065" s="13"/>
      <c r="AA1065" s="13"/>
      <c r="AB1065" s="13"/>
      <c r="AC1065" s="13"/>
      <c r="AD1065" s="13"/>
      <c r="AE1065" s="13"/>
      <c r="AT1065" s="233" t="s">
        <v>167</v>
      </c>
      <c r="AU1065" s="233" t="s">
        <v>87</v>
      </c>
      <c r="AV1065" s="13" t="s">
        <v>85</v>
      </c>
      <c r="AW1065" s="13" t="s">
        <v>38</v>
      </c>
      <c r="AX1065" s="13" t="s">
        <v>77</v>
      </c>
      <c r="AY1065" s="233" t="s">
        <v>153</v>
      </c>
    </row>
    <row r="1066" s="14" customFormat="1">
      <c r="A1066" s="14"/>
      <c r="B1066" s="234"/>
      <c r="C1066" s="235"/>
      <c r="D1066" s="218" t="s">
        <v>167</v>
      </c>
      <c r="E1066" s="236" t="s">
        <v>40</v>
      </c>
      <c r="F1066" s="237" t="s">
        <v>1320</v>
      </c>
      <c r="G1066" s="235"/>
      <c r="H1066" s="238">
        <v>1.788</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3" customFormat="1">
      <c r="A1067" s="13"/>
      <c r="B1067" s="224"/>
      <c r="C1067" s="225"/>
      <c r="D1067" s="218" t="s">
        <v>167</v>
      </c>
      <c r="E1067" s="226" t="s">
        <v>40</v>
      </c>
      <c r="F1067" s="227" t="s">
        <v>209</v>
      </c>
      <c r="G1067" s="225"/>
      <c r="H1067" s="226" t="s">
        <v>40</v>
      </c>
      <c r="I1067" s="228"/>
      <c r="J1067" s="225"/>
      <c r="K1067" s="225"/>
      <c r="L1067" s="229"/>
      <c r="M1067" s="230"/>
      <c r="N1067" s="231"/>
      <c r="O1067" s="231"/>
      <c r="P1067" s="231"/>
      <c r="Q1067" s="231"/>
      <c r="R1067" s="231"/>
      <c r="S1067" s="231"/>
      <c r="T1067" s="232"/>
      <c r="U1067" s="13"/>
      <c r="V1067" s="13"/>
      <c r="W1067" s="13"/>
      <c r="X1067" s="13"/>
      <c r="Y1067" s="13"/>
      <c r="Z1067" s="13"/>
      <c r="AA1067" s="13"/>
      <c r="AB1067" s="13"/>
      <c r="AC1067" s="13"/>
      <c r="AD1067" s="13"/>
      <c r="AE1067" s="13"/>
      <c r="AT1067" s="233" t="s">
        <v>167</v>
      </c>
      <c r="AU1067" s="233" t="s">
        <v>87</v>
      </c>
      <c r="AV1067" s="13" t="s">
        <v>85</v>
      </c>
      <c r="AW1067" s="13" t="s">
        <v>38</v>
      </c>
      <c r="AX1067" s="13" t="s">
        <v>77</v>
      </c>
      <c r="AY1067" s="233" t="s">
        <v>153</v>
      </c>
    </row>
    <row r="1068" s="14" customFormat="1">
      <c r="A1068" s="14"/>
      <c r="B1068" s="234"/>
      <c r="C1068" s="235"/>
      <c r="D1068" s="218" t="s">
        <v>167</v>
      </c>
      <c r="E1068" s="236" t="s">
        <v>40</v>
      </c>
      <c r="F1068" s="237" t="s">
        <v>1321</v>
      </c>
      <c r="G1068" s="235"/>
      <c r="H1068" s="238">
        <v>13.859999999999999</v>
      </c>
      <c r="I1068" s="239"/>
      <c r="J1068" s="235"/>
      <c r="K1068" s="235"/>
      <c r="L1068" s="240"/>
      <c r="M1068" s="241"/>
      <c r="N1068" s="242"/>
      <c r="O1068" s="242"/>
      <c r="P1068" s="242"/>
      <c r="Q1068" s="242"/>
      <c r="R1068" s="242"/>
      <c r="S1068" s="242"/>
      <c r="T1068" s="243"/>
      <c r="U1068" s="14"/>
      <c r="V1068" s="14"/>
      <c r="W1068" s="14"/>
      <c r="X1068" s="14"/>
      <c r="Y1068" s="14"/>
      <c r="Z1068" s="14"/>
      <c r="AA1068" s="14"/>
      <c r="AB1068" s="14"/>
      <c r="AC1068" s="14"/>
      <c r="AD1068" s="14"/>
      <c r="AE1068" s="14"/>
      <c r="AT1068" s="244" t="s">
        <v>167</v>
      </c>
      <c r="AU1068" s="244" t="s">
        <v>87</v>
      </c>
      <c r="AV1068" s="14" t="s">
        <v>87</v>
      </c>
      <c r="AW1068" s="14" t="s">
        <v>38</v>
      </c>
      <c r="AX1068" s="14" t="s">
        <v>77</v>
      </c>
      <c r="AY1068" s="244" t="s">
        <v>153</v>
      </c>
    </row>
    <row r="1069" s="14" customFormat="1">
      <c r="A1069" s="14"/>
      <c r="B1069" s="234"/>
      <c r="C1069" s="235"/>
      <c r="D1069" s="218" t="s">
        <v>167</v>
      </c>
      <c r="E1069" s="236" t="s">
        <v>40</v>
      </c>
      <c r="F1069" s="237" t="s">
        <v>1322</v>
      </c>
      <c r="G1069" s="235"/>
      <c r="H1069" s="238">
        <v>-1.2</v>
      </c>
      <c r="I1069" s="239"/>
      <c r="J1069" s="235"/>
      <c r="K1069" s="235"/>
      <c r="L1069" s="240"/>
      <c r="M1069" s="241"/>
      <c r="N1069" s="242"/>
      <c r="O1069" s="242"/>
      <c r="P1069" s="242"/>
      <c r="Q1069" s="242"/>
      <c r="R1069" s="242"/>
      <c r="S1069" s="242"/>
      <c r="T1069" s="243"/>
      <c r="U1069" s="14"/>
      <c r="V1069" s="14"/>
      <c r="W1069" s="14"/>
      <c r="X1069" s="14"/>
      <c r="Y1069" s="14"/>
      <c r="Z1069" s="14"/>
      <c r="AA1069" s="14"/>
      <c r="AB1069" s="14"/>
      <c r="AC1069" s="14"/>
      <c r="AD1069" s="14"/>
      <c r="AE1069" s="14"/>
      <c r="AT1069" s="244" t="s">
        <v>167</v>
      </c>
      <c r="AU1069" s="244" t="s">
        <v>87</v>
      </c>
      <c r="AV1069" s="14" t="s">
        <v>87</v>
      </c>
      <c r="AW1069" s="14" t="s">
        <v>38</v>
      </c>
      <c r="AX1069" s="14" t="s">
        <v>77</v>
      </c>
      <c r="AY1069" s="244" t="s">
        <v>153</v>
      </c>
    </row>
    <row r="1070" s="15" customFormat="1">
      <c r="A1070" s="15"/>
      <c r="B1070" s="245"/>
      <c r="C1070" s="246"/>
      <c r="D1070" s="218" t="s">
        <v>167</v>
      </c>
      <c r="E1070" s="247" t="s">
        <v>40</v>
      </c>
      <c r="F1070" s="248" t="s">
        <v>170</v>
      </c>
      <c r="G1070" s="246"/>
      <c r="H1070" s="249">
        <v>14.448</v>
      </c>
      <c r="I1070" s="250"/>
      <c r="J1070" s="246"/>
      <c r="K1070" s="246"/>
      <c r="L1070" s="251"/>
      <c r="M1070" s="252"/>
      <c r="N1070" s="253"/>
      <c r="O1070" s="253"/>
      <c r="P1070" s="253"/>
      <c r="Q1070" s="253"/>
      <c r="R1070" s="253"/>
      <c r="S1070" s="253"/>
      <c r="T1070" s="254"/>
      <c r="U1070" s="15"/>
      <c r="V1070" s="15"/>
      <c r="W1070" s="15"/>
      <c r="X1070" s="15"/>
      <c r="Y1070" s="15"/>
      <c r="Z1070" s="15"/>
      <c r="AA1070" s="15"/>
      <c r="AB1070" s="15"/>
      <c r="AC1070" s="15"/>
      <c r="AD1070" s="15"/>
      <c r="AE1070" s="15"/>
      <c r="AT1070" s="255" t="s">
        <v>167</v>
      </c>
      <c r="AU1070" s="255" t="s">
        <v>87</v>
      </c>
      <c r="AV1070" s="15" t="s">
        <v>161</v>
      </c>
      <c r="AW1070" s="15" t="s">
        <v>38</v>
      </c>
      <c r="AX1070" s="15" t="s">
        <v>85</v>
      </c>
      <c r="AY1070" s="255" t="s">
        <v>153</v>
      </c>
    </row>
    <row r="1071" s="2" customFormat="1" ht="24.15" customHeight="1">
      <c r="A1071" s="39"/>
      <c r="B1071" s="40"/>
      <c r="C1071" s="256" t="s">
        <v>1323</v>
      </c>
      <c r="D1071" s="256" t="s">
        <v>322</v>
      </c>
      <c r="E1071" s="257" t="s">
        <v>1324</v>
      </c>
      <c r="F1071" s="258" t="s">
        <v>1325</v>
      </c>
      <c r="G1071" s="259" t="s">
        <v>159</v>
      </c>
      <c r="H1071" s="260">
        <v>15.603999999999999</v>
      </c>
      <c r="I1071" s="261"/>
      <c r="J1071" s="262">
        <f>ROUND(I1071*H1071,2)</f>
        <v>0</v>
      </c>
      <c r="K1071" s="258" t="s">
        <v>160</v>
      </c>
      <c r="L1071" s="263"/>
      <c r="M1071" s="264" t="s">
        <v>40</v>
      </c>
      <c r="N1071" s="265" t="s">
        <v>48</v>
      </c>
      <c r="O1071" s="85"/>
      <c r="P1071" s="214">
        <f>O1071*H1071</f>
        <v>0</v>
      </c>
      <c r="Q1071" s="214">
        <v>0.0138</v>
      </c>
      <c r="R1071" s="214">
        <f>Q1071*H1071</f>
        <v>0.21533519999999998</v>
      </c>
      <c r="S1071" s="214">
        <v>0</v>
      </c>
      <c r="T1071" s="215">
        <f>S1071*H1071</f>
        <v>0</v>
      </c>
      <c r="U1071" s="39"/>
      <c r="V1071" s="39"/>
      <c r="W1071" s="39"/>
      <c r="X1071" s="39"/>
      <c r="Y1071" s="39"/>
      <c r="Z1071" s="39"/>
      <c r="AA1071" s="39"/>
      <c r="AB1071" s="39"/>
      <c r="AC1071" s="39"/>
      <c r="AD1071" s="39"/>
      <c r="AE1071" s="39"/>
      <c r="AR1071" s="216" t="s">
        <v>383</v>
      </c>
      <c r="AT1071" s="216" t="s">
        <v>322</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1326</v>
      </c>
    </row>
    <row r="1072" s="2" customFormat="1">
      <c r="A1072" s="39"/>
      <c r="B1072" s="40"/>
      <c r="C1072" s="41"/>
      <c r="D1072" s="218" t="s">
        <v>163</v>
      </c>
      <c r="E1072" s="41"/>
      <c r="F1072" s="219" t="s">
        <v>1325</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14" customFormat="1">
      <c r="A1073" s="14"/>
      <c r="B1073" s="234"/>
      <c r="C1073" s="235"/>
      <c r="D1073" s="218" t="s">
        <v>167</v>
      </c>
      <c r="E1073" s="235"/>
      <c r="F1073" s="237" t="s">
        <v>1327</v>
      </c>
      <c r="G1073" s="235"/>
      <c r="H1073" s="238">
        <v>15.603999999999999</v>
      </c>
      <c r="I1073" s="239"/>
      <c r="J1073" s="235"/>
      <c r="K1073" s="235"/>
      <c r="L1073" s="240"/>
      <c r="M1073" s="241"/>
      <c r="N1073" s="242"/>
      <c r="O1073" s="242"/>
      <c r="P1073" s="242"/>
      <c r="Q1073" s="242"/>
      <c r="R1073" s="242"/>
      <c r="S1073" s="242"/>
      <c r="T1073" s="243"/>
      <c r="U1073" s="14"/>
      <c r="V1073" s="14"/>
      <c r="W1073" s="14"/>
      <c r="X1073" s="14"/>
      <c r="Y1073" s="14"/>
      <c r="Z1073" s="14"/>
      <c r="AA1073" s="14"/>
      <c r="AB1073" s="14"/>
      <c r="AC1073" s="14"/>
      <c r="AD1073" s="14"/>
      <c r="AE1073" s="14"/>
      <c r="AT1073" s="244" t="s">
        <v>167</v>
      </c>
      <c r="AU1073" s="244" t="s">
        <v>87</v>
      </c>
      <c r="AV1073" s="14" t="s">
        <v>87</v>
      </c>
      <c r="AW1073" s="14" t="s">
        <v>4</v>
      </c>
      <c r="AX1073" s="14" t="s">
        <v>85</v>
      </c>
      <c r="AY1073" s="244" t="s">
        <v>153</v>
      </c>
    </row>
    <row r="1074" s="2" customFormat="1" ht="24.15" customHeight="1">
      <c r="A1074" s="39"/>
      <c r="B1074" s="40"/>
      <c r="C1074" s="205" t="s">
        <v>1328</v>
      </c>
      <c r="D1074" s="205" t="s">
        <v>156</v>
      </c>
      <c r="E1074" s="206" t="s">
        <v>1329</v>
      </c>
      <c r="F1074" s="207" t="s">
        <v>1330</v>
      </c>
      <c r="G1074" s="208" t="s">
        <v>159</v>
      </c>
      <c r="H1074" s="209">
        <v>14.448</v>
      </c>
      <c r="I1074" s="210"/>
      <c r="J1074" s="211">
        <f>ROUND(I1074*H1074,2)</f>
        <v>0</v>
      </c>
      <c r="K1074" s="207" t="s">
        <v>160</v>
      </c>
      <c r="L1074" s="45"/>
      <c r="M1074" s="212" t="s">
        <v>40</v>
      </c>
      <c r="N1074" s="213" t="s">
        <v>48</v>
      </c>
      <c r="O1074" s="85"/>
      <c r="P1074" s="214">
        <f>O1074*H1074</f>
        <v>0</v>
      </c>
      <c r="Q1074" s="214">
        <v>0</v>
      </c>
      <c r="R1074" s="214">
        <f>Q1074*H1074</f>
        <v>0</v>
      </c>
      <c r="S1074" s="214">
        <v>0</v>
      </c>
      <c r="T1074" s="215">
        <f>S1074*H1074</f>
        <v>0</v>
      </c>
      <c r="U1074" s="39"/>
      <c r="V1074" s="39"/>
      <c r="W1074" s="39"/>
      <c r="X1074" s="39"/>
      <c r="Y1074" s="39"/>
      <c r="Z1074" s="39"/>
      <c r="AA1074" s="39"/>
      <c r="AB1074" s="39"/>
      <c r="AC1074" s="39"/>
      <c r="AD1074" s="39"/>
      <c r="AE1074" s="39"/>
      <c r="AR1074" s="216" t="s">
        <v>287</v>
      </c>
      <c r="AT1074" s="216" t="s">
        <v>156</v>
      </c>
      <c r="AU1074" s="216" t="s">
        <v>87</v>
      </c>
      <c r="AY1074" s="18" t="s">
        <v>153</v>
      </c>
      <c r="BE1074" s="217">
        <f>IF(N1074="základní",J1074,0)</f>
        <v>0</v>
      </c>
      <c r="BF1074" s="217">
        <f>IF(N1074="snížená",J1074,0)</f>
        <v>0</v>
      </c>
      <c r="BG1074" s="217">
        <f>IF(N1074="zákl. přenesená",J1074,0)</f>
        <v>0</v>
      </c>
      <c r="BH1074" s="217">
        <f>IF(N1074="sníž. přenesená",J1074,0)</f>
        <v>0</v>
      </c>
      <c r="BI1074" s="217">
        <f>IF(N1074="nulová",J1074,0)</f>
        <v>0</v>
      </c>
      <c r="BJ1074" s="18" t="s">
        <v>85</v>
      </c>
      <c r="BK1074" s="217">
        <f>ROUND(I1074*H1074,2)</f>
        <v>0</v>
      </c>
      <c r="BL1074" s="18" t="s">
        <v>287</v>
      </c>
      <c r="BM1074" s="216" t="s">
        <v>1331</v>
      </c>
    </row>
    <row r="1075" s="2" customFormat="1">
      <c r="A1075" s="39"/>
      <c r="B1075" s="40"/>
      <c r="C1075" s="41"/>
      <c r="D1075" s="218" t="s">
        <v>163</v>
      </c>
      <c r="E1075" s="41"/>
      <c r="F1075" s="219" t="s">
        <v>1332</v>
      </c>
      <c r="G1075" s="41"/>
      <c r="H1075" s="41"/>
      <c r="I1075" s="220"/>
      <c r="J1075" s="41"/>
      <c r="K1075" s="41"/>
      <c r="L1075" s="45"/>
      <c r="M1075" s="221"/>
      <c r="N1075" s="222"/>
      <c r="O1075" s="85"/>
      <c r="P1075" s="85"/>
      <c r="Q1075" s="85"/>
      <c r="R1075" s="85"/>
      <c r="S1075" s="85"/>
      <c r="T1075" s="86"/>
      <c r="U1075" s="39"/>
      <c r="V1075" s="39"/>
      <c r="W1075" s="39"/>
      <c r="X1075" s="39"/>
      <c r="Y1075" s="39"/>
      <c r="Z1075" s="39"/>
      <c r="AA1075" s="39"/>
      <c r="AB1075" s="39"/>
      <c r="AC1075" s="39"/>
      <c r="AD1075" s="39"/>
      <c r="AE1075" s="39"/>
      <c r="AT1075" s="18" t="s">
        <v>163</v>
      </c>
      <c r="AU1075" s="18" t="s">
        <v>87</v>
      </c>
    </row>
    <row r="1076" s="2" customFormat="1">
      <c r="A1076" s="39"/>
      <c r="B1076" s="40"/>
      <c r="C1076" s="41"/>
      <c r="D1076" s="218" t="s">
        <v>165</v>
      </c>
      <c r="E1076" s="41"/>
      <c r="F1076" s="223" t="s">
        <v>1318</v>
      </c>
      <c r="G1076" s="41"/>
      <c r="H1076" s="41"/>
      <c r="I1076" s="220"/>
      <c r="J1076" s="41"/>
      <c r="K1076" s="41"/>
      <c r="L1076" s="45"/>
      <c r="M1076" s="221"/>
      <c r="N1076" s="222"/>
      <c r="O1076" s="85"/>
      <c r="P1076" s="85"/>
      <c r="Q1076" s="85"/>
      <c r="R1076" s="85"/>
      <c r="S1076" s="85"/>
      <c r="T1076" s="86"/>
      <c r="U1076" s="39"/>
      <c r="V1076" s="39"/>
      <c r="W1076" s="39"/>
      <c r="X1076" s="39"/>
      <c r="Y1076" s="39"/>
      <c r="Z1076" s="39"/>
      <c r="AA1076" s="39"/>
      <c r="AB1076" s="39"/>
      <c r="AC1076" s="39"/>
      <c r="AD1076" s="39"/>
      <c r="AE1076" s="39"/>
      <c r="AT1076" s="18" t="s">
        <v>165</v>
      </c>
      <c r="AU1076" s="18" t="s">
        <v>87</v>
      </c>
    </row>
    <row r="1077" s="13" customFormat="1">
      <c r="A1077" s="13"/>
      <c r="B1077" s="224"/>
      <c r="C1077" s="225"/>
      <c r="D1077" s="218" t="s">
        <v>167</v>
      </c>
      <c r="E1077" s="226" t="s">
        <v>40</v>
      </c>
      <c r="F1077" s="227" t="s">
        <v>1319</v>
      </c>
      <c r="G1077" s="225"/>
      <c r="H1077" s="226" t="s">
        <v>40</v>
      </c>
      <c r="I1077" s="228"/>
      <c r="J1077" s="225"/>
      <c r="K1077" s="225"/>
      <c r="L1077" s="229"/>
      <c r="M1077" s="230"/>
      <c r="N1077" s="231"/>
      <c r="O1077" s="231"/>
      <c r="P1077" s="231"/>
      <c r="Q1077" s="231"/>
      <c r="R1077" s="231"/>
      <c r="S1077" s="231"/>
      <c r="T1077" s="232"/>
      <c r="U1077" s="13"/>
      <c r="V1077" s="13"/>
      <c r="W1077" s="13"/>
      <c r="X1077" s="13"/>
      <c r="Y1077" s="13"/>
      <c r="Z1077" s="13"/>
      <c r="AA1077" s="13"/>
      <c r="AB1077" s="13"/>
      <c r="AC1077" s="13"/>
      <c r="AD1077" s="13"/>
      <c r="AE1077" s="13"/>
      <c r="AT1077" s="233" t="s">
        <v>167</v>
      </c>
      <c r="AU1077" s="233" t="s">
        <v>87</v>
      </c>
      <c r="AV1077" s="13" t="s">
        <v>85</v>
      </c>
      <c r="AW1077" s="13" t="s">
        <v>38</v>
      </c>
      <c r="AX1077" s="13" t="s">
        <v>77</v>
      </c>
      <c r="AY1077" s="233" t="s">
        <v>153</v>
      </c>
    </row>
    <row r="1078" s="14" customFormat="1">
      <c r="A1078" s="14"/>
      <c r="B1078" s="234"/>
      <c r="C1078" s="235"/>
      <c r="D1078" s="218" t="s">
        <v>167</v>
      </c>
      <c r="E1078" s="236" t="s">
        <v>40</v>
      </c>
      <c r="F1078" s="237" t="s">
        <v>1320</v>
      </c>
      <c r="G1078" s="235"/>
      <c r="H1078" s="238">
        <v>1.788</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3" customFormat="1">
      <c r="A1079" s="13"/>
      <c r="B1079" s="224"/>
      <c r="C1079" s="225"/>
      <c r="D1079" s="218" t="s">
        <v>167</v>
      </c>
      <c r="E1079" s="226" t="s">
        <v>40</v>
      </c>
      <c r="F1079" s="227" t="s">
        <v>209</v>
      </c>
      <c r="G1079" s="225"/>
      <c r="H1079" s="226" t="s">
        <v>40</v>
      </c>
      <c r="I1079" s="228"/>
      <c r="J1079" s="225"/>
      <c r="K1079" s="225"/>
      <c r="L1079" s="229"/>
      <c r="M1079" s="230"/>
      <c r="N1079" s="231"/>
      <c r="O1079" s="231"/>
      <c r="P1079" s="231"/>
      <c r="Q1079" s="231"/>
      <c r="R1079" s="231"/>
      <c r="S1079" s="231"/>
      <c r="T1079" s="232"/>
      <c r="U1079" s="13"/>
      <c r="V1079" s="13"/>
      <c r="W1079" s="13"/>
      <c r="X1079" s="13"/>
      <c r="Y1079" s="13"/>
      <c r="Z1079" s="13"/>
      <c r="AA1079" s="13"/>
      <c r="AB1079" s="13"/>
      <c r="AC1079" s="13"/>
      <c r="AD1079" s="13"/>
      <c r="AE1079" s="13"/>
      <c r="AT1079" s="233" t="s">
        <v>167</v>
      </c>
      <c r="AU1079" s="233" t="s">
        <v>87</v>
      </c>
      <c r="AV1079" s="13" t="s">
        <v>85</v>
      </c>
      <c r="AW1079" s="13" t="s">
        <v>38</v>
      </c>
      <c r="AX1079" s="13" t="s">
        <v>77</v>
      </c>
      <c r="AY1079" s="233" t="s">
        <v>153</v>
      </c>
    </row>
    <row r="1080" s="14" customFormat="1">
      <c r="A1080" s="14"/>
      <c r="B1080" s="234"/>
      <c r="C1080" s="235"/>
      <c r="D1080" s="218" t="s">
        <v>167</v>
      </c>
      <c r="E1080" s="236" t="s">
        <v>40</v>
      </c>
      <c r="F1080" s="237" t="s">
        <v>1321</v>
      </c>
      <c r="G1080" s="235"/>
      <c r="H1080" s="238">
        <v>13.859999999999999</v>
      </c>
      <c r="I1080" s="239"/>
      <c r="J1080" s="235"/>
      <c r="K1080" s="235"/>
      <c r="L1080" s="240"/>
      <c r="M1080" s="241"/>
      <c r="N1080" s="242"/>
      <c r="O1080" s="242"/>
      <c r="P1080" s="242"/>
      <c r="Q1080" s="242"/>
      <c r="R1080" s="242"/>
      <c r="S1080" s="242"/>
      <c r="T1080" s="243"/>
      <c r="U1080" s="14"/>
      <c r="V1080" s="14"/>
      <c r="W1080" s="14"/>
      <c r="X1080" s="14"/>
      <c r="Y1080" s="14"/>
      <c r="Z1080" s="14"/>
      <c r="AA1080" s="14"/>
      <c r="AB1080" s="14"/>
      <c r="AC1080" s="14"/>
      <c r="AD1080" s="14"/>
      <c r="AE1080" s="14"/>
      <c r="AT1080" s="244" t="s">
        <v>167</v>
      </c>
      <c r="AU1080" s="244" t="s">
        <v>87</v>
      </c>
      <c r="AV1080" s="14" t="s">
        <v>87</v>
      </c>
      <c r="AW1080" s="14" t="s">
        <v>38</v>
      </c>
      <c r="AX1080" s="14" t="s">
        <v>77</v>
      </c>
      <c r="AY1080" s="244" t="s">
        <v>153</v>
      </c>
    </row>
    <row r="1081" s="14" customFormat="1">
      <c r="A1081" s="14"/>
      <c r="B1081" s="234"/>
      <c r="C1081" s="235"/>
      <c r="D1081" s="218" t="s">
        <v>167</v>
      </c>
      <c r="E1081" s="236" t="s">
        <v>40</v>
      </c>
      <c r="F1081" s="237" t="s">
        <v>1322</v>
      </c>
      <c r="G1081" s="235"/>
      <c r="H1081" s="238">
        <v>-1.2</v>
      </c>
      <c r="I1081" s="239"/>
      <c r="J1081" s="235"/>
      <c r="K1081" s="235"/>
      <c r="L1081" s="240"/>
      <c r="M1081" s="241"/>
      <c r="N1081" s="242"/>
      <c r="O1081" s="242"/>
      <c r="P1081" s="242"/>
      <c r="Q1081" s="242"/>
      <c r="R1081" s="242"/>
      <c r="S1081" s="242"/>
      <c r="T1081" s="243"/>
      <c r="U1081" s="14"/>
      <c r="V1081" s="14"/>
      <c r="W1081" s="14"/>
      <c r="X1081" s="14"/>
      <c r="Y1081" s="14"/>
      <c r="Z1081" s="14"/>
      <c r="AA1081" s="14"/>
      <c r="AB1081" s="14"/>
      <c r="AC1081" s="14"/>
      <c r="AD1081" s="14"/>
      <c r="AE1081" s="14"/>
      <c r="AT1081" s="244" t="s">
        <v>167</v>
      </c>
      <c r="AU1081" s="244" t="s">
        <v>87</v>
      </c>
      <c r="AV1081" s="14" t="s">
        <v>87</v>
      </c>
      <c r="AW1081" s="14" t="s">
        <v>38</v>
      </c>
      <c r="AX1081" s="14" t="s">
        <v>77</v>
      </c>
      <c r="AY1081" s="244" t="s">
        <v>153</v>
      </c>
    </row>
    <row r="1082" s="15" customFormat="1">
      <c r="A1082" s="15"/>
      <c r="B1082" s="245"/>
      <c r="C1082" s="246"/>
      <c r="D1082" s="218" t="s">
        <v>167</v>
      </c>
      <c r="E1082" s="247" t="s">
        <v>40</v>
      </c>
      <c r="F1082" s="248" t="s">
        <v>170</v>
      </c>
      <c r="G1082" s="246"/>
      <c r="H1082" s="249">
        <v>14.448</v>
      </c>
      <c r="I1082" s="250"/>
      <c r="J1082" s="246"/>
      <c r="K1082" s="246"/>
      <c r="L1082" s="251"/>
      <c r="M1082" s="252"/>
      <c r="N1082" s="253"/>
      <c r="O1082" s="253"/>
      <c r="P1082" s="253"/>
      <c r="Q1082" s="253"/>
      <c r="R1082" s="253"/>
      <c r="S1082" s="253"/>
      <c r="T1082" s="254"/>
      <c r="U1082" s="15"/>
      <c r="V1082" s="15"/>
      <c r="W1082" s="15"/>
      <c r="X1082" s="15"/>
      <c r="Y1082" s="15"/>
      <c r="Z1082" s="15"/>
      <c r="AA1082" s="15"/>
      <c r="AB1082" s="15"/>
      <c r="AC1082" s="15"/>
      <c r="AD1082" s="15"/>
      <c r="AE1082" s="15"/>
      <c r="AT1082" s="255" t="s">
        <v>167</v>
      </c>
      <c r="AU1082" s="255" t="s">
        <v>87</v>
      </c>
      <c r="AV1082" s="15" t="s">
        <v>161</v>
      </c>
      <c r="AW1082" s="15" t="s">
        <v>38</v>
      </c>
      <c r="AX1082" s="15" t="s">
        <v>85</v>
      </c>
      <c r="AY1082" s="255" t="s">
        <v>153</v>
      </c>
    </row>
    <row r="1083" s="2" customFormat="1" ht="24.15" customHeight="1">
      <c r="A1083" s="39"/>
      <c r="B1083" s="40"/>
      <c r="C1083" s="205" t="s">
        <v>1333</v>
      </c>
      <c r="D1083" s="205" t="s">
        <v>156</v>
      </c>
      <c r="E1083" s="206" t="s">
        <v>1334</v>
      </c>
      <c r="F1083" s="207" t="s">
        <v>1335</v>
      </c>
      <c r="G1083" s="208" t="s">
        <v>159</v>
      </c>
      <c r="H1083" s="209">
        <v>14.448</v>
      </c>
      <c r="I1083" s="210"/>
      <c r="J1083" s="211">
        <f>ROUND(I1083*H1083,2)</f>
        <v>0</v>
      </c>
      <c r="K1083" s="207" t="s">
        <v>160</v>
      </c>
      <c r="L1083" s="45"/>
      <c r="M1083" s="212" t="s">
        <v>40</v>
      </c>
      <c r="N1083" s="213" t="s">
        <v>48</v>
      </c>
      <c r="O1083" s="85"/>
      <c r="P1083" s="214">
        <f>O1083*H1083</f>
        <v>0</v>
      </c>
      <c r="Q1083" s="214">
        <v>0</v>
      </c>
      <c r="R1083" s="214">
        <f>Q1083*H1083</f>
        <v>0</v>
      </c>
      <c r="S1083" s="214">
        <v>0</v>
      </c>
      <c r="T1083" s="215">
        <f>S1083*H1083</f>
        <v>0</v>
      </c>
      <c r="U1083" s="39"/>
      <c r="V1083" s="39"/>
      <c r="W1083" s="39"/>
      <c r="X1083" s="39"/>
      <c r="Y1083" s="39"/>
      <c r="Z1083" s="39"/>
      <c r="AA1083" s="39"/>
      <c r="AB1083" s="39"/>
      <c r="AC1083" s="39"/>
      <c r="AD1083" s="39"/>
      <c r="AE1083" s="39"/>
      <c r="AR1083" s="216" t="s">
        <v>287</v>
      </c>
      <c r="AT1083" s="216" t="s">
        <v>156</v>
      </c>
      <c r="AU1083" s="216" t="s">
        <v>87</v>
      </c>
      <c r="AY1083" s="18" t="s">
        <v>153</v>
      </c>
      <c r="BE1083" s="217">
        <f>IF(N1083="základní",J1083,0)</f>
        <v>0</v>
      </c>
      <c r="BF1083" s="217">
        <f>IF(N1083="snížená",J1083,0)</f>
        <v>0</v>
      </c>
      <c r="BG1083" s="217">
        <f>IF(N1083="zákl. přenesená",J1083,0)</f>
        <v>0</v>
      </c>
      <c r="BH1083" s="217">
        <f>IF(N1083="sníž. přenesená",J1083,0)</f>
        <v>0</v>
      </c>
      <c r="BI1083" s="217">
        <f>IF(N1083="nulová",J1083,0)</f>
        <v>0</v>
      </c>
      <c r="BJ1083" s="18" t="s">
        <v>85</v>
      </c>
      <c r="BK1083" s="217">
        <f>ROUND(I1083*H1083,2)</f>
        <v>0</v>
      </c>
      <c r="BL1083" s="18" t="s">
        <v>287</v>
      </c>
      <c r="BM1083" s="216" t="s">
        <v>1336</v>
      </c>
    </row>
    <row r="1084" s="2" customFormat="1">
      <c r="A1084" s="39"/>
      <c r="B1084" s="40"/>
      <c r="C1084" s="41"/>
      <c r="D1084" s="218" t="s">
        <v>163</v>
      </c>
      <c r="E1084" s="41"/>
      <c r="F1084" s="219" t="s">
        <v>1337</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163</v>
      </c>
      <c r="AU1084" s="18" t="s">
        <v>87</v>
      </c>
    </row>
    <row r="1085" s="2" customFormat="1">
      <c r="A1085" s="39"/>
      <c r="B1085" s="40"/>
      <c r="C1085" s="41"/>
      <c r="D1085" s="218" t="s">
        <v>165</v>
      </c>
      <c r="E1085" s="41"/>
      <c r="F1085" s="223" t="s">
        <v>1318</v>
      </c>
      <c r="G1085" s="41"/>
      <c r="H1085" s="41"/>
      <c r="I1085" s="220"/>
      <c r="J1085" s="41"/>
      <c r="K1085" s="41"/>
      <c r="L1085" s="45"/>
      <c r="M1085" s="221"/>
      <c r="N1085" s="222"/>
      <c r="O1085" s="85"/>
      <c r="P1085" s="85"/>
      <c r="Q1085" s="85"/>
      <c r="R1085" s="85"/>
      <c r="S1085" s="85"/>
      <c r="T1085" s="86"/>
      <c r="U1085" s="39"/>
      <c r="V1085" s="39"/>
      <c r="W1085" s="39"/>
      <c r="X1085" s="39"/>
      <c r="Y1085" s="39"/>
      <c r="Z1085" s="39"/>
      <c r="AA1085" s="39"/>
      <c r="AB1085" s="39"/>
      <c r="AC1085" s="39"/>
      <c r="AD1085" s="39"/>
      <c r="AE1085" s="39"/>
      <c r="AT1085" s="18" t="s">
        <v>165</v>
      </c>
      <c r="AU1085" s="18" t="s">
        <v>87</v>
      </c>
    </row>
    <row r="1086" s="13" customFormat="1">
      <c r="A1086" s="13"/>
      <c r="B1086" s="224"/>
      <c r="C1086" s="225"/>
      <c r="D1086" s="218" t="s">
        <v>167</v>
      </c>
      <c r="E1086" s="226" t="s">
        <v>40</v>
      </c>
      <c r="F1086" s="227" t="s">
        <v>1319</v>
      </c>
      <c r="G1086" s="225"/>
      <c r="H1086" s="226" t="s">
        <v>40</v>
      </c>
      <c r="I1086" s="228"/>
      <c r="J1086" s="225"/>
      <c r="K1086" s="225"/>
      <c r="L1086" s="229"/>
      <c r="M1086" s="230"/>
      <c r="N1086" s="231"/>
      <c r="O1086" s="231"/>
      <c r="P1086" s="231"/>
      <c r="Q1086" s="231"/>
      <c r="R1086" s="231"/>
      <c r="S1086" s="231"/>
      <c r="T1086" s="232"/>
      <c r="U1086" s="13"/>
      <c r="V1086" s="13"/>
      <c r="W1086" s="13"/>
      <c r="X1086" s="13"/>
      <c r="Y1086" s="13"/>
      <c r="Z1086" s="13"/>
      <c r="AA1086" s="13"/>
      <c r="AB1086" s="13"/>
      <c r="AC1086" s="13"/>
      <c r="AD1086" s="13"/>
      <c r="AE1086" s="13"/>
      <c r="AT1086" s="233" t="s">
        <v>167</v>
      </c>
      <c r="AU1086" s="233" t="s">
        <v>87</v>
      </c>
      <c r="AV1086" s="13" t="s">
        <v>85</v>
      </c>
      <c r="AW1086" s="13" t="s">
        <v>38</v>
      </c>
      <c r="AX1086" s="13" t="s">
        <v>77</v>
      </c>
      <c r="AY1086" s="233" t="s">
        <v>153</v>
      </c>
    </row>
    <row r="1087" s="14" customFormat="1">
      <c r="A1087" s="14"/>
      <c r="B1087" s="234"/>
      <c r="C1087" s="235"/>
      <c r="D1087" s="218" t="s">
        <v>167</v>
      </c>
      <c r="E1087" s="236" t="s">
        <v>40</v>
      </c>
      <c r="F1087" s="237" t="s">
        <v>1320</v>
      </c>
      <c r="G1087" s="235"/>
      <c r="H1087" s="238">
        <v>1.788</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3" customFormat="1">
      <c r="A1088" s="13"/>
      <c r="B1088" s="224"/>
      <c r="C1088" s="225"/>
      <c r="D1088" s="218" t="s">
        <v>167</v>
      </c>
      <c r="E1088" s="226" t="s">
        <v>40</v>
      </c>
      <c r="F1088" s="227" t="s">
        <v>209</v>
      </c>
      <c r="G1088" s="225"/>
      <c r="H1088" s="226" t="s">
        <v>40</v>
      </c>
      <c r="I1088" s="228"/>
      <c r="J1088" s="225"/>
      <c r="K1088" s="225"/>
      <c r="L1088" s="229"/>
      <c r="M1088" s="230"/>
      <c r="N1088" s="231"/>
      <c r="O1088" s="231"/>
      <c r="P1088" s="231"/>
      <c r="Q1088" s="231"/>
      <c r="R1088" s="231"/>
      <c r="S1088" s="231"/>
      <c r="T1088" s="232"/>
      <c r="U1088" s="13"/>
      <c r="V1088" s="13"/>
      <c r="W1088" s="13"/>
      <c r="X1088" s="13"/>
      <c r="Y1088" s="13"/>
      <c r="Z1088" s="13"/>
      <c r="AA1088" s="13"/>
      <c r="AB1088" s="13"/>
      <c r="AC1088" s="13"/>
      <c r="AD1088" s="13"/>
      <c r="AE1088" s="13"/>
      <c r="AT1088" s="233" t="s">
        <v>167</v>
      </c>
      <c r="AU1088" s="233" t="s">
        <v>87</v>
      </c>
      <c r="AV1088" s="13" t="s">
        <v>85</v>
      </c>
      <c r="AW1088" s="13" t="s">
        <v>38</v>
      </c>
      <c r="AX1088" s="13" t="s">
        <v>77</v>
      </c>
      <c r="AY1088" s="233" t="s">
        <v>153</v>
      </c>
    </row>
    <row r="1089" s="14" customFormat="1">
      <c r="A1089" s="14"/>
      <c r="B1089" s="234"/>
      <c r="C1089" s="235"/>
      <c r="D1089" s="218" t="s">
        <v>167</v>
      </c>
      <c r="E1089" s="236" t="s">
        <v>40</v>
      </c>
      <c r="F1089" s="237" t="s">
        <v>1321</v>
      </c>
      <c r="G1089" s="235"/>
      <c r="H1089" s="238">
        <v>13.859999999999999</v>
      </c>
      <c r="I1089" s="239"/>
      <c r="J1089" s="235"/>
      <c r="K1089" s="235"/>
      <c r="L1089" s="240"/>
      <c r="M1089" s="241"/>
      <c r="N1089" s="242"/>
      <c r="O1089" s="242"/>
      <c r="P1089" s="242"/>
      <c r="Q1089" s="242"/>
      <c r="R1089" s="242"/>
      <c r="S1089" s="242"/>
      <c r="T1089" s="243"/>
      <c r="U1089" s="14"/>
      <c r="V1089" s="14"/>
      <c r="W1089" s="14"/>
      <c r="X1089" s="14"/>
      <c r="Y1089" s="14"/>
      <c r="Z1089" s="14"/>
      <c r="AA1089" s="14"/>
      <c r="AB1089" s="14"/>
      <c r="AC1089" s="14"/>
      <c r="AD1089" s="14"/>
      <c r="AE1089" s="14"/>
      <c r="AT1089" s="244" t="s">
        <v>167</v>
      </c>
      <c r="AU1089" s="244" t="s">
        <v>87</v>
      </c>
      <c r="AV1089" s="14" t="s">
        <v>87</v>
      </c>
      <c r="AW1089" s="14" t="s">
        <v>38</v>
      </c>
      <c r="AX1089" s="14" t="s">
        <v>77</v>
      </c>
      <c r="AY1089" s="244" t="s">
        <v>153</v>
      </c>
    </row>
    <row r="1090" s="14" customFormat="1">
      <c r="A1090" s="14"/>
      <c r="B1090" s="234"/>
      <c r="C1090" s="235"/>
      <c r="D1090" s="218" t="s">
        <v>167</v>
      </c>
      <c r="E1090" s="236" t="s">
        <v>40</v>
      </c>
      <c r="F1090" s="237" t="s">
        <v>1322</v>
      </c>
      <c r="G1090" s="235"/>
      <c r="H1090" s="238">
        <v>-1.2</v>
      </c>
      <c r="I1090" s="239"/>
      <c r="J1090" s="235"/>
      <c r="K1090" s="235"/>
      <c r="L1090" s="240"/>
      <c r="M1090" s="241"/>
      <c r="N1090" s="242"/>
      <c r="O1090" s="242"/>
      <c r="P1090" s="242"/>
      <c r="Q1090" s="242"/>
      <c r="R1090" s="242"/>
      <c r="S1090" s="242"/>
      <c r="T1090" s="243"/>
      <c r="U1090" s="14"/>
      <c r="V1090" s="14"/>
      <c r="W1090" s="14"/>
      <c r="X1090" s="14"/>
      <c r="Y1090" s="14"/>
      <c r="Z1090" s="14"/>
      <c r="AA1090" s="14"/>
      <c r="AB1090" s="14"/>
      <c r="AC1090" s="14"/>
      <c r="AD1090" s="14"/>
      <c r="AE1090" s="14"/>
      <c r="AT1090" s="244" t="s">
        <v>167</v>
      </c>
      <c r="AU1090" s="244" t="s">
        <v>87</v>
      </c>
      <c r="AV1090" s="14" t="s">
        <v>87</v>
      </c>
      <c r="AW1090" s="14" t="s">
        <v>38</v>
      </c>
      <c r="AX1090" s="14" t="s">
        <v>77</v>
      </c>
      <c r="AY1090" s="244" t="s">
        <v>153</v>
      </c>
    </row>
    <row r="1091" s="15" customFormat="1">
      <c r="A1091" s="15"/>
      <c r="B1091" s="245"/>
      <c r="C1091" s="246"/>
      <c r="D1091" s="218" t="s">
        <v>167</v>
      </c>
      <c r="E1091" s="247" t="s">
        <v>40</v>
      </c>
      <c r="F1091" s="248" t="s">
        <v>170</v>
      </c>
      <c r="G1091" s="246"/>
      <c r="H1091" s="249">
        <v>14.448</v>
      </c>
      <c r="I1091" s="250"/>
      <c r="J1091" s="246"/>
      <c r="K1091" s="246"/>
      <c r="L1091" s="251"/>
      <c r="M1091" s="252"/>
      <c r="N1091" s="253"/>
      <c r="O1091" s="253"/>
      <c r="P1091" s="253"/>
      <c r="Q1091" s="253"/>
      <c r="R1091" s="253"/>
      <c r="S1091" s="253"/>
      <c r="T1091" s="254"/>
      <c r="U1091" s="15"/>
      <c r="V1091" s="15"/>
      <c r="W1091" s="15"/>
      <c r="X1091" s="15"/>
      <c r="Y1091" s="15"/>
      <c r="Z1091" s="15"/>
      <c r="AA1091" s="15"/>
      <c r="AB1091" s="15"/>
      <c r="AC1091" s="15"/>
      <c r="AD1091" s="15"/>
      <c r="AE1091" s="15"/>
      <c r="AT1091" s="255" t="s">
        <v>167</v>
      </c>
      <c r="AU1091" s="255" t="s">
        <v>87</v>
      </c>
      <c r="AV1091" s="15" t="s">
        <v>161</v>
      </c>
      <c r="AW1091" s="15" t="s">
        <v>38</v>
      </c>
      <c r="AX1091" s="15" t="s">
        <v>85</v>
      </c>
      <c r="AY1091" s="255" t="s">
        <v>153</v>
      </c>
    </row>
    <row r="1092" s="2" customFormat="1" ht="24.15" customHeight="1">
      <c r="A1092" s="39"/>
      <c r="B1092" s="40"/>
      <c r="C1092" s="205" t="s">
        <v>1338</v>
      </c>
      <c r="D1092" s="205" t="s">
        <v>156</v>
      </c>
      <c r="E1092" s="206" t="s">
        <v>1339</v>
      </c>
      <c r="F1092" s="207" t="s">
        <v>1340</v>
      </c>
      <c r="G1092" s="208" t="s">
        <v>159</v>
      </c>
      <c r="H1092" s="209">
        <v>14.448</v>
      </c>
      <c r="I1092" s="210"/>
      <c r="J1092" s="211">
        <f>ROUND(I1092*H1092,2)</f>
        <v>0</v>
      </c>
      <c r="K1092" s="207" t="s">
        <v>160</v>
      </c>
      <c r="L1092" s="45"/>
      <c r="M1092" s="212" t="s">
        <v>40</v>
      </c>
      <c r="N1092" s="213" t="s">
        <v>48</v>
      </c>
      <c r="O1092" s="85"/>
      <c r="P1092" s="214">
        <f>O1092*H1092</f>
        <v>0</v>
      </c>
      <c r="Q1092" s="214">
        <v>0.00093000000000000005</v>
      </c>
      <c r="R1092" s="214">
        <f>Q1092*H1092</f>
        <v>0.013436640000000001</v>
      </c>
      <c r="S1092" s="214">
        <v>0</v>
      </c>
      <c r="T1092" s="215">
        <f>S1092*H1092</f>
        <v>0</v>
      </c>
      <c r="U1092" s="39"/>
      <c r="V1092" s="39"/>
      <c r="W1092" s="39"/>
      <c r="X1092" s="39"/>
      <c r="Y1092" s="39"/>
      <c r="Z1092" s="39"/>
      <c r="AA1092" s="39"/>
      <c r="AB1092" s="39"/>
      <c r="AC1092" s="39"/>
      <c r="AD1092" s="39"/>
      <c r="AE1092" s="39"/>
      <c r="AR1092" s="216" t="s">
        <v>287</v>
      </c>
      <c r="AT1092" s="216" t="s">
        <v>156</v>
      </c>
      <c r="AU1092" s="216" t="s">
        <v>87</v>
      </c>
      <c r="AY1092" s="18" t="s">
        <v>153</v>
      </c>
      <c r="BE1092" s="217">
        <f>IF(N1092="základní",J1092,0)</f>
        <v>0</v>
      </c>
      <c r="BF1092" s="217">
        <f>IF(N1092="snížená",J1092,0)</f>
        <v>0</v>
      </c>
      <c r="BG1092" s="217">
        <f>IF(N1092="zákl. přenesená",J1092,0)</f>
        <v>0</v>
      </c>
      <c r="BH1092" s="217">
        <f>IF(N1092="sníž. přenesená",J1092,0)</f>
        <v>0</v>
      </c>
      <c r="BI1092" s="217">
        <f>IF(N1092="nulová",J1092,0)</f>
        <v>0</v>
      </c>
      <c r="BJ1092" s="18" t="s">
        <v>85</v>
      </c>
      <c r="BK1092" s="217">
        <f>ROUND(I1092*H1092,2)</f>
        <v>0</v>
      </c>
      <c r="BL1092" s="18" t="s">
        <v>287</v>
      </c>
      <c r="BM1092" s="216" t="s">
        <v>1341</v>
      </c>
    </row>
    <row r="1093" s="2" customFormat="1">
      <c r="A1093" s="39"/>
      <c r="B1093" s="40"/>
      <c r="C1093" s="41"/>
      <c r="D1093" s="218" t="s">
        <v>163</v>
      </c>
      <c r="E1093" s="41"/>
      <c r="F1093" s="219" t="s">
        <v>1342</v>
      </c>
      <c r="G1093" s="41"/>
      <c r="H1093" s="41"/>
      <c r="I1093" s="220"/>
      <c r="J1093" s="41"/>
      <c r="K1093" s="41"/>
      <c r="L1093" s="45"/>
      <c r="M1093" s="221"/>
      <c r="N1093" s="222"/>
      <c r="O1093" s="85"/>
      <c r="P1093" s="85"/>
      <c r="Q1093" s="85"/>
      <c r="R1093" s="85"/>
      <c r="S1093" s="85"/>
      <c r="T1093" s="86"/>
      <c r="U1093" s="39"/>
      <c r="V1093" s="39"/>
      <c r="W1093" s="39"/>
      <c r="X1093" s="39"/>
      <c r="Y1093" s="39"/>
      <c r="Z1093" s="39"/>
      <c r="AA1093" s="39"/>
      <c r="AB1093" s="39"/>
      <c r="AC1093" s="39"/>
      <c r="AD1093" s="39"/>
      <c r="AE1093" s="39"/>
      <c r="AT1093" s="18" t="s">
        <v>163</v>
      </c>
      <c r="AU1093" s="18" t="s">
        <v>87</v>
      </c>
    </row>
    <row r="1094" s="2" customFormat="1">
      <c r="A1094" s="39"/>
      <c r="B1094" s="40"/>
      <c r="C1094" s="41"/>
      <c r="D1094" s="218" t="s">
        <v>165</v>
      </c>
      <c r="E1094" s="41"/>
      <c r="F1094" s="223" t="s">
        <v>1318</v>
      </c>
      <c r="G1094" s="41"/>
      <c r="H1094" s="41"/>
      <c r="I1094" s="220"/>
      <c r="J1094" s="41"/>
      <c r="K1094" s="41"/>
      <c r="L1094" s="45"/>
      <c r="M1094" s="221"/>
      <c r="N1094" s="222"/>
      <c r="O1094" s="85"/>
      <c r="P1094" s="85"/>
      <c r="Q1094" s="85"/>
      <c r="R1094" s="85"/>
      <c r="S1094" s="85"/>
      <c r="T1094" s="86"/>
      <c r="U1094" s="39"/>
      <c r="V1094" s="39"/>
      <c r="W1094" s="39"/>
      <c r="X1094" s="39"/>
      <c r="Y1094" s="39"/>
      <c r="Z1094" s="39"/>
      <c r="AA1094" s="39"/>
      <c r="AB1094" s="39"/>
      <c r="AC1094" s="39"/>
      <c r="AD1094" s="39"/>
      <c r="AE1094" s="39"/>
      <c r="AT1094" s="18" t="s">
        <v>165</v>
      </c>
      <c r="AU1094" s="18" t="s">
        <v>87</v>
      </c>
    </row>
    <row r="1095" s="13" customFormat="1">
      <c r="A1095" s="13"/>
      <c r="B1095" s="224"/>
      <c r="C1095" s="225"/>
      <c r="D1095" s="218" t="s">
        <v>167</v>
      </c>
      <c r="E1095" s="226" t="s">
        <v>40</v>
      </c>
      <c r="F1095" s="227" t="s">
        <v>1319</v>
      </c>
      <c r="G1095" s="225"/>
      <c r="H1095" s="226" t="s">
        <v>40</v>
      </c>
      <c r="I1095" s="228"/>
      <c r="J1095" s="225"/>
      <c r="K1095" s="225"/>
      <c r="L1095" s="229"/>
      <c r="M1095" s="230"/>
      <c r="N1095" s="231"/>
      <c r="O1095" s="231"/>
      <c r="P1095" s="231"/>
      <c r="Q1095" s="231"/>
      <c r="R1095" s="231"/>
      <c r="S1095" s="231"/>
      <c r="T1095" s="232"/>
      <c r="U1095" s="13"/>
      <c r="V1095" s="13"/>
      <c r="W1095" s="13"/>
      <c r="X1095" s="13"/>
      <c r="Y1095" s="13"/>
      <c r="Z1095" s="13"/>
      <c r="AA1095" s="13"/>
      <c r="AB1095" s="13"/>
      <c r="AC1095" s="13"/>
      <c r="AD1095" s="13"/>
      <c r="AE1095" s="13"/>
      <c r="AT1095" s="233" t="s">
        <v>167</v>
      </c>
      <c r="AU1095" s="233" t="s">
        <v>87</v>
      </c>
      <c r="AV1095" s="13" t="s">
        <v>85</v>
      </c>
      <c r="AW1095" s="13" t="s">
        <v>38</v>
      </c>
      <c r="AX1095" s="13" t="s">
        <v>77</v>
      </c>
      <c r="AY1095" s="233" t="s">
        <v>153</v>
      </c>
    </row>
    <row r="1096" s="14" customFormat="1">
      <c r="A1096" s="14"/>
      <c r="B1096" s="234"/>
      <c r="C1096" s="235"/>
      <c r="D1096" s="218" t="s">
        <v>167</v>
      </c>
      <c r="E1096" s="236" t="s">
        <v>40</v>
      </c>
      <c r="F1096" s="237" t="s">
        <v>1320</v>
      </c>
      <c r="G1096" s="235"/>
      <c r="H1096" s="238">
        <v>1.788</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3" customFormat="1">
      <c r="A1097" s="13"/>
      <c r="B1097" s="224"/>
      <c r="C1097" s="225"/>
      <c r="D1097" s="218" t="s">
        <v>167</v>
      </c>
      <c r="E1097" s="226" t="s">
        <v>40</v>
      </c>
      <c r="F1097" s="227" t="s">
        <v>209</v>
      </c>
      <c r="G1097" s="225"/>
      <c r="H1097" s="226" t="s">
        <v>40</v>
      </c>
      <c r="I1097" s="228"/>
      <c r="J1097" s="225"/>
      <c r="K1097" s="225"/>
      <c r="L1097" s="229"/>
      <c r="M1097" s="230"/>
      <c r="N1097" s="231"/>
      <c r="O1097" s="231"/>
      <c r="P1097" s="231"/>
      <c r="Q1097" s="231"/>
      <c r="R1097" s="231"/>
      <c r="S1097" s="231"/>
      <c r="T1097" s="232"/>
      <c r="U1097" s="13"/>
      <c r="V1097" s="13"/>
      <c r="W1097" s="13"/>
      <c r="X1097" s="13"/>
      <c r="Y1097" s="13"/>
      <c r="Z1097" s="13"/>
      <c r="AA1097" s="13"/>
      <c r="AB1097" s="13"/>
      <c r="AC1097" s="13"/>
      <c r="AD1097" s="13"/>
      <c r="AE1097" s="13"/>
      <c r="AT1097" s="233" t="s">
        <v>167</v>
      </c>
      <c r="AU1097" s="233" t="s">
        <v>87</v>
      </c>
      <c r="AV1097" s="13" t="s">
        <v>85</v>
      </c>
      <c r="AW1097" s="13" t="s">
        <v>38</v>
      </c>
      <c r="AX1097" s="13" t="s">
        <v>77</v>
      </c>
      <c r="AY1097" s="233" t="s">
        <v>153</v>
      </c>
    </row>
    <row r="1098" s="14" customFormat="1">
      <c r="A1098" s="14"/>
      <c r="B1098" s="234"/>
      <c r="C1098" s="235"/>
      <c r="D1098" s="218" t="s">
        <v>167</v>
      </c>
      <c r="E1098" s="236" t="s">
        <v>40</v>
      </c>
      <c r="F1098" s="237" t="s">
        <v>1321</v>
      </c>
      <c r="G1098" s="235"/>
      <c r="H1098" s="238">
        <v>13.859999999999999</v>
      </c>
      <c r="I1098" s="239"/>
      <c r="J1098" s="235"/>
      <c r="K1098" s="235"/>
      <c r="L1098" s="240"/>
      <c r="M1098" s="241"/>
      <c r="N1098" s="242"/>
      <c r="O1098" s="242"/>
      <c r="P1098" s="242"/>
      <c r="Q1098" s="242"/>
      <c r="R1098" s="242"/>
      <c r="S1098" s="242"/>
      <c r="T1098" s="243"/>
      <c r="U1098" s="14"/>
      <c r="V1098" s="14"/>
      <c r="W1098" s="14"/>
      <c r="X1098" s="14"/>
      <c r="Y1098" s="14"/>
      <c r="Z1098" s="14"/>
      <c r="AA1098" s="14"/>
      <c r="AB1098" s="14"/>
      <c r="AC1098" s="14"/>
      <c r="AD1098" s="14"/>
      <c r="AE1098" s="14"/>
      <c r="AT1098" s="244" t="s">
        <v>167</v>
      </c>
      <c r="AU1098" s="244" t="s">
        <v>87</v>
      </c>
      <c r="AV1098" s="14" t="s">
        <v>87</v>
      </c>
      <c r="AW1098" s="14" t="s">
        <v>38</v>
      </c>
      <c r="AX1098" s="14" t="s">
        <v>77</v>
      </c>
      <c r="AY1098" s="244" t="s">
        <v>153</v>
      </c>
    </row>
    <row r="1099" s="14" customFormat="1">
      <c r="A1099" s="14"/>
      <c r="B1099" s="234"/>
      <c r="C1099" s="235"/>
      <c r="D1099" s="218" t="s">
        <v>167</v>
      </c>
      <c r="E1099" s="236" t="s">
        <v>40</v>
      </c>
      <c r="F1099" s="237" t="s">
        <v>1322</v>
      </c>
      <c r="G1099" s="235"/>
      <c r="H1099" s="238">
        <v>-1.2</v>
      </c>
      <c r="I1099" s="239"/>
      <c r="J1099" s="235"/>
      <c r="K1099" s="235"/>
      <c r="L1099" s="240"/>
      <c r="M1099" s="241"/>
      <c r="N1099" s="242"/>
      <c r="O1099" s="242"/>
      <c r="P1099" s="242"/>
      <c r="Q1099" s="242"/>
      <c r="R1099" s="242"/>
      <c r="S1099" s="242"/>
      <c r="T1099" s="243"/>
      <c r="U1099" s="14"/>
      <c r="V1099" s="14"/>
      <c r="W1099" s="14"/>
      <c r="X1099" s="14"/>
      <c r="Y1099" s="14"/>
      <c r="Z1099" s="14"/>
      <c r="AA1099" s="14"/>
      <c r="AB1099" s="14"/>
      <c r="AC1099" s="14"/>
      <c r="AD1099" s="14"/>
      <c r="AE1099" s="14"/>
      <c r="AT1099" s="244" t="s">
        <v>167</v>
      </c>
      <c r="AU1099" s="244" t="s">
        <v>87</v>
      </c>
      <c r="AV1099" s="14" t="s">
        <v>87</v>
      </c>
      <c r="AW1099" s="14" t="s">
        <v>38</v>
      </c>
      <c r="AX1099" s="14" t="s">
        <v>77</v>
      </c>
      <c r="AY1099" s="244" t="s">
        <v>153</v>
      </c>
    </row>
    <row r="1100" s="15" customFormat="1">
      <c r="A1100" s="15"/>
      <c r="B1100" s="245"/>
      <c r="C1100" s="246"/>
      <c r="D1100" s="218" t="s">
        <v>167</v>
      </c>
      <c r="E1100" s="247" t="s">
        <v>40</v>
      </c>
      <c r="F1100" s="248" t="s">
        <v>170</v>
      </c>
      <c r="G1100" s="246"/>
      <c r="H1100" s="249">
        <v>14.448</v>
      </c>
      <c r="I1100" s="250"/>
      <c r="J1100" s="246"/>
      <c r="K1100" s="246"/>
      <c r="L1100" s="251"/>
      <c r="M1100" s="252"/>
      <c r="N1100" s="253"/>
      <c r="O1100" s="253"/>
      <c r="P1100" s="253"/>
      <c r="Q1100" s="253"/>
      <c r="R1100" s="253"/>
      <c r="S1100" s="253"/>
      <c r="T1100" s="254"/>
      <c r="U1100" s="15"/>
      <c r="V1100" s="15"/>
      <c r="W1100" s="15"/>
      <c r="X1100" s="15"/>
      <c r="Y1100" s="15"/>
      <c r="Z1100" s="15"/>
      <c r="AA1100" s="15"/>
      <c r="AB1100" s="15"/>
      <c r="AC1100" s="15"/>
      <c r="AD1100" s="15"/>
      <c r="AE1100" s="15"/>
      <c r="AT1100" s="255" t="s">
        <v>167</v>
      </c>
      <c r="AU1100" s="255" t="s">
        <v>87</v>
      </c>
      <c r="AV1100" s="15" t="s">
        <v>161</v>
      </c>
      <c r="AW1100" s="15" t="s">
        <v>38</v>
      </c>
      <c r="AX1100" s="15" t="s">
        <v>85</v>
      </c>
      <c r="AY1100" s="255" t="s">
        <v>153</v>
      </c>
    </row>
    <row r="1101" s="2" customFormat="1" ht="14.4" customHeight="1">
      <c r="A1101" s="39"/>
      <c r="B1101" s="40"/>
      <c r="C1101" s="205" t="s">
        <v>1343</v>
      </c>
      <c r="D1101" s="205" t="s">
        <v>156</v>
      </c>
      <c r="E1101" s="206" t="s">
        <v>1344</v>
      </c>
      <c r="F1101" s="207" t="s">
        <v>1345</v>
      </c>
      <c r="G1101" s="208" t="s">
        <v>173</v>
      </c>
      <c r="H1101" s="209">
        <v>8.8000000000000007</v>
      </c>
      <c r="I1101" s="210"/>
      <c r="J1101" s="211">
        <f>ROUND(I1101*H1101,2)</f>
        <v>0</v>
      </c>
      <c r="K1101" s="207" t="s">
        <v>160</v>
      </c>
      <c r="L1101" s="45"/>
      <c r="M1101" s="212" t="s">
        <v>40</v>
      </c>
      <c r="N1101" s="213" t="s">
        <v>48</v>
      </c>
      <c r="O1101" s="85"/>
      <c r="P1101" s="214">
        <f>O1101*H1101</f>
        <v>0</v>
      </c>
      <c r="Q1101" s="214">
        <v>0.00031</v>
      </c>
      <c r="R1101" s="214">
        <f>Q1101*H1101</f>
        <v>0.0027280000000000004</v>
      </c>
      <c r="S1101" s="214">
        <v>0</v>
      </c>
      <c r="T1101" s="215">
        <f>S1101*H1101</f>
        <v>0</v>
      </c>
      <c r="U1101" s="39"/>
      <c r="V1101" s="39"/>
      <c r="W1101" s="39"/>
      <c r="X1101" s="39"/>
      <c r="Y1101" s="39"/>
      <c r="Z1101" s="39"/>
      <c r="AA1101" s="39"/>
      <c r="AB1101" s="39"/>
      <c r="AC1101" s="39"/>
      <c r="AD1101" s="39"/>
      <c r="AE1101" s="39"/>
      <c r="AR1101" s="216" t="s">
        <v>287</v>
      </c>
      <c r="AT1101" s="216" t="s">
        <v>156</v>
      </c>
      <c r="AU1101" s="216" t="s">
        <v>87</v>
      </c>
      <c r="AY1101" s="18" t="s">
        <v>153</v>
      </c>
      <c r="BE1101" s="217">
        <f>IF(N1101="základní",J1101,0)</f>
        <v>0</v>
      </c>
      <c r="BF1101" s="217">
        <f>IF(N1101="snížená",J1101,0)</f>
        <v>0</v>
      </c>
      <c r="BG1101" s="217">
        <f>IF(N1101="zákl. přenesená",J1101,0)</f>
        <v>0</v>
      </c>
      <c r="BH1101" s="217">
        <f>IF(N1101="sníž. přenesená",J1101,0)</f>
        <v>0</v>
      </c>
      <c r="BI1101" s="217">
        <f>IF(N1101="nulová",J1101,0)</f>
        <v>0</v>
      </c>
      <c r="BJ1101" s="18" t="s">
        <v>85</v>
      </c>
      <c r="BK1101" s="217">
        <f>ROUND(I1101*H1101,2)</f>
        <v>0</v>
      </c>
      <c r="BL1101" s="18" t="s">
        <v>287</v>
      </c>
      <c r="BM1101" s="216" t="s">
        <v>1346</v>
      </c>
    </row>
    <row r="1102" s="2" customFormat="1">
      <c r="A1102" s="39"/>
      <c r="B1102" s="40"/>
      <c r="C1102" s="41"/>
      <c r="D1102" s="218" t="s">
        <v>163</v>
      </c>
      <c r="E1102" s="41"/>
      <c r="F1102" s="219" t="s">
        <v>1347</v>
      </c>
      <c r="G1102" s="41"/>
      <c r="H1102" s="41"/>
      <c r="I1102" s="220"/>
      <c r="J1102" s="41"/>
      <c r="K1102" s="41"/>
      <c r="L1102" s="45"/>
      <c r="M1102" s="221"/>
      <c r="N1102" s="222"/>
      <c r="O1102" s="85"/>
      <c r="P1102" s="85"/>
      <c r="Q1102" s="85"/>
      <c r="R1102" s="85"/>
      <c r="S1102" s="85"/>
      <c r="T1102" s="86"/>
      <c r="U1102" s="39"/>
      <c r="V1102" s="39"/>
      <c r="W1102" s="39"/>
      <c r="X1102" s="39"/>
      <c r="Y1102" s="39"/>
      <c r="Z1102" s="39"/>
      <c r="AA1102" s="39"/>
      <c r="AB1102" s="39"/>
      <c r="AC1102" s="39"/>
      <c r="AD1102" s="39"/>
      <c r="AE1102" s="39"/>
      <c r="AT1102" s="18" t="s">
        <v>163</v>
      </c>
      <c r="AU1102" s="18" t="s">
        <v>87</v>
      </c>
    </row>
    <row r="1103" s="2" customFormat="1">
      <c r="A1103" s="39"/>
      <c r="B1103" s="40"/>
      <c r="C1103" s="41"/>
      <c r="D1103" s="218" t="s">
        <v>165</v>
      </c>
      <c r="E1103" s="41"/>
      <c r="F1103" s="223" t="s">
        <v>1348</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165</v>
      </c>
      <c r="AU1103" s="18" t="s">
        <v>87</v>
      </c>
    </row>
    <row r="1104" s="14" customFormat="1">
      <c r="A1104" s="14"/>
      <c r="B1104" s="234"/>
      <c r="C1104" s="235"/>
      <c r="D1104" s="218" t="s">
        <v>167</v>
      </c>
      <c r="E1104" s="236" t="s">
        <v>40</v>
      </c>
      <c r="F1104" s="237" t="s">
        <v>1349</v>
      </c>
      <c r="G1104" s="235"/>
      <c r="H1104" s="238">
        <v>8.8000000000000007</v>
      </c>
      <c r="I1104" s="239"/>
      <c r="J1104" s="235"/>
      <c r="K1104" s="235"/>
      <c r="L1104" s="240"/>
      <c r="M1104" s="241"/>
      <c r="N1104" s="242"/>
      <c r="O1104" s="242"/>
      <c r="P1104" s="242"/>
      <c r="Q1104" s="242"/>
      <c r="R1104" s="242"/>
      <c r="S1104" s="242"/>
      <c r="T1104" s="243"/>
      <c r="U1104" s="14"/>
      <c r="V1104" s="14"/>
      <c r="W1104" s="14"/>
      <c r="X1104" s="14"/>
      <c r="Y1104" s="14"/>
      <c r="Z1104" s="14"/>
      <c r="AA1104" s="14"/>
      <c r="AB1104" s="14"/>
      <c r="AC1104" s="14"/>
      <c r="AD1104" s="14"/>
      <c r="AE1104" s="14"/>
      <c r="AT1104" s="244" t="s">
        <v>167</v>
      </c>
      <c r="AU1104" s="244" t="s">
        <v>87</v>
      </c>
      <c r="AV1104" s="14" t="s">
        <v>87</v>
      </c>
      <c r="AW1104" s="14" t="s">
        <v>38</v>
      </c>
      <c r="AX1104" s="14" t="s">
        <v>77</v>
      </c>
      <c r="AY1104" s="244" t="s">
        <v>153</v>
      </c>
    </row>
    <row r="1105" s="15" customFormat="1">
      <c r="A1105" s="15"/>
      <c r="B1105" s="245"/>
      <c r="C1105" s="246"/>
      <c r="D1105" s="218" t="s">
        <v>167</v>
      </c>
      <c r="E1105" s="247" t="s">
        <v>40</v>
      </c>
      <c r="F1105" s="248" t="s">
        <v>170</v>
      </c>
      <c r="G1105" s="246"/>
      <c r="H1105" s="249">
        <v>8.8000000000000007</v>
      </c>
      <c r="I1105" s="250"/>
      <c r="J1105" s="246"/>
      <c r="K1105" s="246"/>
      <c r="L1105" s="251"/>
      <c r="M1105" s="252"/>
      <c r="N1105" s="253"/>
      <c r="O1105" s="253"/>
      <c r="P1105" s="253"/>
      <c r="Q1105" s="253"/>
      <c r="R1105" s="253"/>
      <c r="S1105" s="253"/>
      <c r="T1105" s="254"/>
      <c r="U1105" s="15"/>
      <c r="V1105" s="15"/>
      <c r="W1105" s="15"/>
      <c r="X1105" s="15"/>
      <c r="Y1105" s="15"/>
      <c r="Z1105" s="15"/>
      <c r="AA1105" s="15"/>
      <c r="AB1105" s="15"/>
      <c r="AC1105" s="15"/>
      <c r="AD1105" s="15"/>
      <c r="AE1105" s="15"/>
      <c r="AT1105" s="255" t="s">
        <v>167</v>
      </c>
      <c r="AU1105" s="255" t="s">
        <v>87</v>
      </c>
      <c r="AV1105" s="15" t="s">
        <v>161</v>
      </c>
      <c r="AW1105" s="15" t="s">
        <v>38</v>
      </c>
      <c r="AX1105" s="15" t="s">
        <v>85</v>
      </c>
      <c r="AY1105" s="255" t="s">
        <v>153</v>
      </c>
    </row>
    <row r="1106" s="2" customFormat="1" ht="14.4" customHeight="1">
      <c r="A1106" s="39"/>
      <c r="B1106" s="40"/>
      <c r="C1106" s="205" t="s">
        <v>1350</v>
      </c>
      <c r="D1106" s="205" t="s">
        <v>156</v>
      </c>
      <c r="E1106" s="206" t="s">
        <v>1351</v>
      </c>
      <c r="F1106" s="207" t="s">
        <v>1352</v>
      </c>
      <c r="G1106" s="208" t="s">
        <v>173</v>
      </c>
      <c r="H1106" s="209">
        <v>1.8</v>
      </c>
      <c r="I1106" s="210"/>
      <c r="J1106" s="211">
        <f>ROUND(I1106*H1106,2)</f>
        <v>0</v>
      </c>
      <c r="K1106" s="207" t="s">
        <v>160</v>
      </c>
      <c r="L1106" s="45"/>
      <c r="M1106" s="212" t="s">
        <v>40</v>
      </c>
      <c r="N1106" s="213" t="s">
        <v>48</v>
      </c>
      <c r="O1106" s="85"/>
      <c r="P1106" s="214">
        <f>O1106*H1106</f>
        <v>0</v>
      </c>
      <c r="Q1106" s="214">
        <v>0.00031</v>
      </c>
      <c r="R1106" s="214">
        <f>Q1106*H1106</f>
        <v>0.00055800000000000001</v>
      </c>
      <c r="S1106" s="214">
        <v>0</v>
      </c>
      <c r="T1106" s="215">
        <f>S1106*H1106</f>
        <v>0</v>
      </c>
      <c r="U1106" s="39"/>
      <c r="V1106" s="39"/>
      <c r="W1106" s="39"/>
      <c r="X1106" s="39"/>
      <c r="Y1106" s="39"/>
      <c r="Z1106" s="39"/>
      <c r="AA1106" s="39"/>
      <c r="AB1106" s="39"/>
      <c r="AC1106" s="39"/>
      <c r="AD1106" s="39"/>
      <c r="AE1106" s="39"/>
      <c r="AR1106" s="216" t="s">
        <v>287</v>
      </c>
      <c r="AT1106" s="216" t="s">
        <v>156</v>
      </c>
      <c r="AU1106" s="216" t="s">
        <v>87</v>
      </c>
      <c r="AY1106" s="18" t="s">
        <v>153</v>
      </c>
      <c r="BE1106" s="217">
        <f>IF(N1106="základní",J1106,0)</f>
        <v>0</v>
      </c>
      <c r="BF1106" s="217">
        <f>IF(N1106="snížená",J1106,0)</f>
        <v>0</v>
      </c>
      <c r="BG1106" s="217">
        <f>IF(N1106="zákl. přenesená",J1106,0)</f>
        <v>0</v>
      </c>
      <c r="BH1106" s="217">
        <f>IF(N1106="sníž. přenesená",J1106,0)</f>
        <v>0</v>
      </c>
      <c r="BI1106" s="217">
        <f>IF(N1106="nulová",J1106,0)</f>
        <v>0</v>
      </c>
      <c r="BJ1106" s="18" t="s">
        <v>85</v>
      </c>
      <c r="BK1106" s="217">
        <f>ROUND(I1106*H1106,2)</f>
        <v>0</v>
      </c>
      <c r="BL1106" s="18" t="s">
        <v>287</v>
      </c>
      <c r="BM1106" s="216" t="s">
        <v>1353</v>
      </c>
    </row>
    <row r="1107" s="2" customFormat="1">
      <c r="A1107" s="39"/>
      <c r="B1107" s="40"/>
      <c r="C1107" s="41"/>
      <c r="D1107" s="218" t="s">
        <v>163</v>
      </c>
      <c r="E1107" s="41"/>
      <c r="F1107" s="219" t="s">
        <v>1354</v>
      </c>
      <c r="G1107" s="41"/>
      <c r="H1107" s="41"/>
      <c r="I1107" s="220"/>
      <c r="J1107" s="41"/>
      <c r="K1107" s="41"/>
      <c r="L1107" s="45"/>
      <c r="M1107" s="221"/>
      <c r="N1107" s="222"/>
      <c r="O1107" s="85"/>
      <c r="P1107" s="85"/>
      <c r="Q1107" s="85"/>
      <c r="R1107" s="85"/>
      <c r="S1107" s="85"/>
      <c r="T1107" s="86"/>
      <c r="U1107" s="39"/>
      <c r="V1107" s="39"/>
      <c r="W1107" s="39"/>
      <c r="X1107" s="39"/>
      <c r="Y1107" s="39"/>
      <c r="Z1107" s="39"/>
      <c r="AA1107" s="39"/>
      <c r="AB1107" s="39"/>
      <c r="AC1107" s="39"/>
      <c r="AD1107" s="39"/>
      <c r="AE1107" s="39"/>
      <c r="AT1107" s="18" t="s">
        <v>163</v>
      </c>
      <c r="AU1107" s="18" t="s">
        <v>87</v>
      </c>
    </row>
    <row r="1108" s="2" customFormat="1">
      <c r="A1108" s="39"/>
      <c r="B1108" s="40"/>
      <c r="C1108" s="41"/>
      <c r="D1108" s="218" t="s">
        <v>165</v>
      </c>
      <c r="E1108" s="41"/>
      <c r="F1108" s="223" t="s">
        <v>1348</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165</v>
      </c>
      <c r="AU1108" s="18" t="s">
        <v>87</v>
      </c>
    </row>
    <row r="1109" s="14" customFormat="1">
      <c r="A1109" s="14"/>
      <c r="B1109" s="234"/>
      <c r="C1109" s="235"/>
      <c r="D1109" s="218" t="s">
        <v>167</v>
      </c>
      <c r="E1109" s="236" t="s">
        <v>40</v>
      </c>
      <c r="F1109" s="237" t="s">
        <v>1355</v>
      </c>
      <c r="G1109" s="235"/>
      <c r="H1109" s="238">
        <v>1.8</v>
      </c>
      <c r="I1109" s="239"/>
      <c r="J1109" s="235"/>
      <c r="K1109" s="235"/>
      <c r="L1109" s="240"/>
      <c r="M1109" s="241"/>
      <c r="N1109" s="242"/>
      <c r="O1109" s="242"/>
      <c r="P1109" s="242"/>
      <c r="Q1109" s="242"/>
      <c r="R1109" s="242"/>
      <c r="S1109" s="242"/>
      <c r="T1109" s="243"/>
      <c r="U1109" s="14"/>
      <c r="V1109" s="14"/>
      <c r="W1109" s="14"/>
      <c r="X1109" s="14"/>
      <c r="Y1109" s="14"/>
      <c r="Z1109" s="14"/>
      <c r="AA1109" s="14"/>
      <c r="AB1109" s="14"/>
      <c r="AC1109" s="14"/>
      <c r="AD1109" s="14"/>
      <c r="AE1109" s="14"/>
      <c r="AT1109" s="244" t="s">
        <v>167</v>
      </c>
      <c r="AU1109" s="244" t="s">
        <v>87</v>
      </c>
      <c r="AV1109" s="14" t="s">
        <v>87</v>
      </c>
      <c r="AW1109" s="14" t="s">
        <v>38</v>
      </c>
      <c r="AX1109" s="14" t="s">
        <v>77</v>
      </c>
      <c r="AY1109" s="244" t="s">
        <v>153</v>
      </c>
    </row>
    <row r="1110" s="15" customFormat="1">
      <c r="A1110" s="15"/>
      <c r="B1110" s="245"/>
      <c r="C1110" s="246"/>
      <c r="D1110" s="218" t="s">
        <v>167</v>
      </c>
      <c r="E1110" s="247" t="s">
        <v>40</v>
      </c>
      <c r="F1110" s="248" t="s">
        <v>170</v>
      </c>
      <c r="G1110" s="246"/>
      <c r="H1110" s="249">
        <v>1.8</v>
      </c>
      <c r="I1110" s="250"/>
      <c r="J1110" s="246"/>
      <c r="K1110" s="246"/>
      <c r="L1110" s="251"/>
      <c r="M1110" s="252"/>
      <c r="N1110" s="253"/>
      <c r="O1110" s="253"/>
      <c r="P1110" s="253"/>
      <c r="Q1110" s="253"/>
      <c r="R1110" s="253"/>
      <c r="S1110" s="253"/>
      <c r="T1110" s="254"/>
      <c r="U1110" s="15"/>
      <c r="V1110" s="15"/>
      <c r="W1110" s="15"/>
      <c r="X1110" s="15"/>
      <c r="Y1110" s="15"/>
      <c r="Z1110" s="15"/>
      <c r="AA1110" s="15"/>
      <c r="AB1110" s="15"/>
      <c r="AC1110" s="15"/>
      <c r="AD1110" s="15"/>
      <c r="AE1110" s="15"/>
      <c r="AT1110" s="255" t="s">
        <v>167</v>
      </c>
      <c r="AU1110" s="255" t="s">
        <v>87</v>
      </c>
      <c r="AV1110" s="15" t="s">
        <v>161</v>
      </c>
      <c r="AW1110" s="15" t="s">
        <v>38</v>
      </c>
      <c r="AX1110" s="15" t="s">
        <v>85</v>
      </c>
      <c r="AY1110" s="255" t="s">
        <v>153</v>
      </c>
    </row>
    <row r="1111" s="2" customFormat="1" ht="14.4" customHeight="1">
      <c r="A1111" s="39"/>
      <c r="B1111" s="40"/>
      <c r="C1111" s="205" t="s">
        <v>1356</v>
      </c>
      <c r="D1111" s="205" t="s">
        <v>156</v>
      </c>
      <c r="E1111" s="206" t="s">
        <v>1357</v>
      </c>
      <c r="F1111" s="207" t="s">
        <v>1358</v>
      </c>
      <c r="G1111" s="208" t="s">
        <v>317</v>
      </c>
      <c r="H1111" s="209">
        <v>1</v>
      </c>
      <c r="I1111" s="210"/>
      <c r="J1111" s="211">
        <f>ROUND(I1111*H1111,2)</f>
        <v>0</v>
      </c>
      <c r="K1111" s="207" t="s">
        <v>160</v>
      </c>
      <c r="L1111" s="45"/>
      <c r="M1111" s="212" t="s">
        <v>40</v>
      </c>
      <c r="N1111" s="213" t="s">
        <v>48</v>
      </c>
      <c r="O1111" s="85"/>
      <c r="P1111" s="214">
        <f>O1111*H1111</f>
        <v>0</v>
      </c>
      <c r="Q1111" s="214">
        <v>0.00020000000000000001</v>
      </c>
      <c r="R1111" s="214">
        <f>Q1111*H1111</f>
        <v>0.00020000000000000001</v>
      </c>
      <c r="S1111" s="214">
        <v>0</v>
      </c>
      <c r="T1111" s="215">
        <f>S1111*H1111</f>
        <v>0</v>
      </c>
      <c r="U1111" s="39"/>
      <c r="V1111" s="39"/>
      <c r="W1111" s="39"/>
      <c r="X1111" s="39"/>
      <c r="Y1111" s="39"/>
      <c r="Z1111" s="39"/>
      <c r="AA1111" s="39"/>
      <c r="AB1111" s="39"/>
      <c r="AC1111" s="39"/>
      <c r="AD1111" s="39"/>
      <c r="AE1111" s="39"/>
      <c r="AR1111" s="216" t="s">
        <v>287</v>
      </c>
      <c r="AT1111" s="216" t="s">
        <v>156</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1359</v>
      </c>
    </row>
    <row r="1112" s="2" customFormat="1">
      <c r="A1112" s="39"/>
      <c r="B1112" s="40"/>
      <c r="C1112" s="41"/>
      <c r="D1112" s="218" t="s">
        <v>163</v>
      </c>
      <c r="E1112" s="41"/>
      <c r="F1112" s="219" t="s">
        <v>1360</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c r="A1113" s="39"/>
      <c r="B1113" s="40"/>
      <c r="C1113" s="41"/>
      <c r="D1113" s="218" t="s">
        <v>165</v>
      </c>
      <c r="E1113" s="41"/>
      <c r="F1113" s="223" t="s">
        <v>1348</v>
      </c>
      <c r="G1113" s="41"/>
      <c r="H1113" s="41"/>
      <c r="I1113" s="220"/>
      <c r="J1113" s="41"/>
      <c r="K1113" s="41"/>
      <c r="L1113" s="45"/>
      <c r="M1113" s="221"/>
      <c r="N1113" s="222"/>
      <c r="O1113" s="85"/>
      <c r="P1113" s="85"/>
      <c r="Q1113" s="85"/>
      <c r="R1113" s="85"/>
      <c r="S1113" s="85"/>
      <c r="T1113" s="86"/>
      <c r="U1113" s="39"/>
      <c r="V1113" s="39"/>
      <c r="W1113" s="39"/>
      <c r="X1113" s="39"/>
      <c r="Y1113" s="39"/>
      <c r="Z1113" s="39"/>
      <c r="AA1113" s="39"/>
      <c r="AB1113" s="39"/>
      <c r="AC1113" s="39"/>
      <c r="AD1113" s="39"/>
      <c r="AE1113" s="39"/>
      <c r="AT1113" s="18" t="s">
        <v>165</v>
      </c>
      <c r="AU1113" s="18" t="s">
        <v>87</v>
      </c>
    </row>
    <row r="1114" s="2" customFormat="1" ht="14.4" customHeight="1">
      <c r="A1114" s="39"/>
      <c r="B1114" s="40"/>
      <c r="C1114" s="256" t="s">
        <v>1361</v>
      </c>
      <c r="D1114" s="256" t="s">
        <v>322</v>
      </c>
      <c r="E1114" s="257" t="s">
        <v>1362</v>
      </c>
      <c r="F1114" s="258" t="s">
        <v>1363</v>
      </c>
      <c r="G1114" s="259" t="s">
        <v>317</v>
      </c>
      <c r="H1114" s="260">
        <v>1</v>
      </c>
      <c r="I1114" s="261"/>
      <c r="J1114" s="262">
        <f>ROUND(I1114*H1114,2)</f>
        <v>0</v>
      </c>
      <c r="K1114" s="258" t="s">
        <v>160</v>
      </c>
      <c r="L1114" s="263"/>
      <c r="M1114" s="264" t="s">
        <v>40</v>
      </c>
      <c r="N1114" s="265" t="s">
        <v>48</v>
      </c>
      <c r="O1114" s="85"/>
      <c r="P1114" s="214">
        <f>O1114*H1114</f>
        <v>0</v>
      </c>
      <c r="Q1114" s="214">
        <v>0.0020600000000000002</v>
      </c>
      <c r="R1114" s="214">
        <f>Q1114*H1114</f>
        <v>0.0020600000000000002</v>
      </c>
      <c r="S1114" s="214">
        <v>0</v>
      </c>
      <c r="T1114" s="215">
        <f>S1114*H1114</f>
        <v>0</v>
      </c>
      <c r="U1114" s="39"/>
      <c r="V1114" s="39"/>
      <c r="W1114" s="39"/>
      <c r="X1114" s="39"/>
      <c r="Y1114" s="39"/>
      <c r="Z1114" s="39"/>
      <c r="AA1114" s="39"/>
      <c r="AB1114" s="39"/>
      <c r="AC1114" s="39"/>
      <c r="AD1114" s="39"/>
      <c r="AE1114" s="39"/>
      <c r="AR1114" s="216" t="s">
        <v>383</v>
      </c>
      <c r="AT1114" s="216" t="s">
        <v>322</v>
      </c>
      <c r="AU1114" s="216" t="s">
        <v>87</v>
      </c>
      <c r="AY1114" s="18" t="s">
        <v>153</v>
      </c>
      <c r="BE1114" s="217">
        <f>IF(N1114="základní",J1114,0)</f>
        <v>0</v>
      </c>
      <c r="BF1114" s="217">
        <f>IF(N1114="snížená",J1114,0)</f>
        <v>0</v>
      </c>
      <c r="BG1114" s="217">
        <f>IF(N1114="zákl. přenesená",J1114,0)</f>
        <v>0</v>
      </c>
      <c r="BH1114" s="217">
        <f>IF(N1114="sníž. přenesená",J1114,0)</f>
        <v>0</v>
      </c>
      <c r="BI1114" s="217">
        <f>IF(N1114="nulová",J1114,0)</f>
        <v>0</v>
      </c>
      <c r="BJ1114" s="18" t="s">
        <v>85</v>
      </c>
      <c r="BK1114" s="217">
        <f>ROUND(I1114*H1114,2)</f>
        <v>0</v>
      </c>
      <c r="BL1114" s="18" t="s">
        <v>287</v>
      </c>
      <c r="BM1114" s="216" t="s">
        <v>1364</v>
      </c>
    </row>
    <row r="1115" s="2" customFormat="1">
      <c r="A1115" s="39"/>
      <c r="B1115" s="40"/>
      <c r="C1115" s="41"/>
      <c r="D1115" s="218" t="s">
        <v>163</v>
      </c>
      <c r="E1115" s="41"/>
      <c r="F1115" s="219" t="s">
        <v>1363</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163</v>
      </c>
      <c r="AU1115" s="18" t="s">
        <v>87</v>
      </c>
    </row>
    <row r="1116" s="2" customFormat="1" ht="14.4" customHeight="1">
      <c r="A1116" s="39"/>
      <c r="B1116" s="40"/>
      <c r="C1116" s="205" t="s">
        <v>1365</v>
      </c>
      <c r="D1116" s="205" t="s">
        <v>156</v>
      </c>
      <c r="E1116" s="206" t="s">
        <v>1366</v>
      </c>
      <c r="F1116" s="207" t="s">
        <v>1367</v>
      </c>
      <c r="G1116" s="208" t="s">
        <v>159</v>
      </c>
      <c r="H1116" s="209">
        <v>14.448</v>
      </c>
      <c r="I1116" s="210"/>
      <c r="J1116" s="211">
        <f>ROUND(I1116*H1116,2)</f>
        <v>0</v>
      </c>
      <c r="K1116" s="207" t="s">
        <v>160</v>
      </c>
      <c r="L1116" s="45"/>
      <c r="M1116" s="212" t="s">
        <v>40</v>
      </c>
      <c r="N1116" s="213" t="s">
        <v>48</v>
      </c>
      <c r="O1116" s="85"/>
      <c r="P1116" s="214">
        <f>O1116*H1116</f>
        <v>0</v>
      </c>
      <c r="Q1116" s="214">
        <v>0.00029999999999999997</v>
      </c>
      <c r="R1116" s="214">
        <f>Q1116*H1116</f>
        <v>0.0043343999999999995</v>
      </c>
      <c r="S1116" s="214">
        <v>0</v>
      </c>
      <c r="T1116" s="215">
        <f>S1116*H1116</f>
        <v>0</v>
      </c>
      <c r="U1116" s="39"/>
      <c r="V1116" s="39"/>
      <c r="W1116" s="39"/>
      <c r="X1116" s="39"/>
      <c r="Y1116" s="39"/>
      <c r="Z1116" s="39"/>
      <c r="AA1116" s="39"/>
      <c r="AB1116" s="39"/>
      <c r="AC1116" s="39"/>
      <c r="AD1116" s="39"/>
      <c r="AE1116" s="39"/>
      <c r="AR1116" s="216" t="s">
        <v>287</v>
      </c>
      <c r="AT1116" s="216" t="s">
        <v>156</v>
      </c>
      <c r="AU1116" s="216" t="s">
        <v>87</v>
      </c>
      <c r="AY1116" s="18" t="s">
        <v>153</v>
      </c>
      <c r="BE1116" s="217">
        <f>IF(N1116="základní",J1116,0)</f>
        <v>0</v>
      </c>
      <c r="BF1116" s="217">
        <f>IF(N1116="snížená",J1116,0)</f>
        <v>0</v>
      </c>
      <c r="BG1116" s="217">
        <f>IF(N1116="zákl. přenesená",J1116,0)</f>
        <v>0</v>
      </c>
      <c r="BH1116" s="217">
        <f>IF(N1116="sníž. přenesená",J1116,0)</f>
        <v>0</v>
      </c>
      <c r="BI1116" s="217">
        <f>IF(N1116="nulová",J1116,0)</f>
        <v>0</v>
      </c>
      <c r="BJ1116" s="18" t="s">
        <v>85</v>
      </c>
      <c r="BK1116" s="217">
        <f>ROUND(I1116*H1116,2)</f>
        <v>0</v>
      </c>
      <c r="BL1116" s="18" t="s">
        <v>287</v>
      </c>
      <c r="BM1116" s="216" t="s">
        <v>1368</v>
      </c>
    </row>
    <row r="1117" s="2" customFormat="1">
      <c r="A1117" s="39"/>
      <c r="B1117" s="40"/>
      <c r="C1117" s="41"/>
      <c r="D1117" s="218" t="s">
        <v>163</v>
      </c>
      <c r="E1117" s="41"/>
      <c r="F1117" s="219" t="s">
        <v>1369</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163</v>
      </c>
      <c r="AU1117" s="18" t="s">
        <v>87</v>
      </c>
    </row>
    <row r="1118" s="2" customFormat="1">
      <c r="A1118" s="39"/>
      <c r="B1118" s="40"/>
      <c r="C1118" s="41"/>
      <c r="D1118" s="218" t="s">
        <v>165</v>
      </c>
      <c r="E1118" s="41"/>
      <c r="F1118" s="223" t="s">
        <v>1370</v>
      </c>
      <c r="G1118" s="41"/>
      <c r="H1118" s="41"/>
      <c r="I1118" s="220"/>
      <c r="J1118" s="41"/>
      <c r="K1118" s="41"/>
      <c r="L1118" s="45"/>
      <c r="M1118" s="221"/>
      <c r="N1118" s="222"/>
      <c r="O1118" s="85"/>
      <c r="P1118" s="85"/>
      <c r="Q1118" s="85"/>
      <c r="R1118" s="85"/>
      <c r="S1118" s="85"/>
      <c r="T1118" s="86"/>
      <c r="U1118" s="39"/>
      <c r="V1118" s="39"/>
      <c r="W1118" s="39"/>
      <c r="X1118" s="39"/>
      <c r="Y1118" s="39"/>
      <c r="Z1118" s="39"/>
      <c r="AA1118" s="39"/>
      <c r="AB1118" s="39"/>
      <c r="AC1118" s="39"/>
      <c r="AD1118" s="39"/>
      <c r="AE1118" s="39"/>
      <c r="AT1118" s="18" t="s">
        <v>165</v>
      </c>
      <c r="AU1118" s="18" t="s">
        <v>87</v>
      </c>
    </row>
    <row r="1119" s="13" customFormat="1">
      <c r="A1119" s="13"/>
      <c r="B1119" s="224"/>
      <c r="C1119" s="225"/>
      <c r="D1119" s="218" t="s">
        <v>167</v>
      </c>
      <c r="E1119" s="226" t="s">
        <v>40</v>
      </c>
      <c r="F1119" s="227" t="s">
        <v>1319</v>
      </c>
      <c r="G1119" s="225"/>
      <c r="H1119" s="226" t="s">
        <v>40</v>
      </c>
      <c r="I1119" s="228"/>
      <c r="J1119" s="225"/>
      <c r="K1119" s="225"/>
      <c r="L1119" s="229"/>
      <c r="M1119" s="230"/>
      <c r="N1119" s="231"/>
      <c r="O1119" s="231"/>
      <c r="P1119" s="231"/>
      <c r="Q1119" s="231"/>
      <c r="R1119" s="231"/>
      <c r="S1119" s="231"/>
      <c r="T1119" s="232"/>
      <c r="U1119" s="13"/>
      <c r="V1119" s="13"/>
      <c r="W1119" s="13"/>
      <c r="X1119" s="13"/>
      <c r="Y1119" s="13"/>
      <c r="Z1119" s="13"/>
      <c r="AA1119" s="13"/>
      <c r="AB1119" s="13"/>
      <c r="AC1119" s="13"/>
      <c r="AD1119" s="13"/>
      <c r="AE1119" s="13"/>
      <c r="AT1119" s="233" t="s">
        <v>167</v>
      </c>
      <c r="AU1119" s="233" t="s">
        <v>87</v>
      </c>
      <c r="AV1119" s="13" t="s">
        <v>85</v>
      </c>
      <c r="AW1119" s="13" t="s">
        <v>38</v>
      </c>
      <c r="AX1119" s="13" t="s">
        <v>77</v>
      </c>
      <c r="AY1119" s="233" t="s">
        <v>153</v>
      </c>
    </row>
    <row r="1120" s="14" customFormat="1">
      <c r="A1120" s="14"/>
      <c r="B1120" s="234"/>
      <c r="C1120" s="235"/>
      <c r="D1120" s="218" t="s">
        <v>167</v>
      </c>
      <c r="E1120" s="236" t="s">
        <v>40</v>
      </c>
      <c r="F1120" s="237" t="s">
        <v>1320</v>
      </c>
      <c r="G1120" s="235"/>
      <c r="H1120" s="238">
        <v>1.788</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3" customFormat="1">
      <c r="A1121" s="13"/>
      <c r="B1121" s="224"/>
      <c r="C1121" s="225"/>
      <c r="D1121" s="218" t="s">
        <v>167</v>
      </c>
      <c r="E1121" s="226" t="s">
        <v>40</v>
      </c>
      <c r="F1121" s="227" t="s">
        <v>209</v>
      </c>
      <c r="G1121" s="225"/>
      <c r="H1121" s="226" t="s">
        <v>40</v>
      </c>
      <c r="I1121" s="228"/>
      <c r="J1121" s="225"/>
      <c r="K1121" s="225"/>
      <c r="L1121" s="229"/>
      <c r="M1121" s="230"/>
      <c r="N1121" s="231"/>
      <c r="O1121" s="231"/>
      <c r="P1121" s="231"/>
      <c r="Q1121" s="231"/>
      <c r="R1121" s="231"/>
      <c r="S1121" s="231"/>
      <c r="T1121" s="232"/>
      <c r="U1121" s="13"/>
      <c r="V1121" s="13"/>
      <c r="W1121" s="13"/>
      <c r="X1121" s="13"/>
      <c r="Y1121" s="13"/>
      <c r="Z1121" s="13"/>
      <c r="AA1121" s="13"/>
      <c r="AB1121" s="13"/>
      <c r="AC1121" s="13"/>
      <c r="AD1121" s="13"/>
      <c r="AE1121" s="13"/>
      <c r="AT1121" s="233" t="s">
        <v>167</v>
      </c>
      <c r="AU1121" s="233" t="s">
        <v>87</v>
      </c>
      <c r="AV1121" s="13" t="s">
        <v>85</v>
      </c>
      <c r="AW1121" s="13" t="s">
        <v>38</v>
      </c>
      <c r="AX1121" s="13" t="s">
        <v>77</v>
      </c>
      <c r="AY1121" s="233" t="s">
        <v>153</v>
      </c>
    </row>
    <row r="1122" s="14" customFormat="1">
      <c r="A1122" s="14"/>
      <c r="B1122" s="234"/>
      <c r="C1122" s="235"/>
      <c r="D1122" s="218" t="s">
        <v>167</v>
      </c>
      <c r="E1122" s="236" t="s">
        <v>40</v>
      </c>
      <c r="F1122" s="237" t="s">
        <v>1321</v>
      </c>
      <c r="G1122" s="235"/>
      <c r="H1122" s="238">
        <v>13.859999999999999</v>
      </c>
      <c r="I1122" s="239"/>
      <c r="J1122" s="235"/>
      <c r="K1122" s="235"/>
      <c r="L1122" s="240"/>
      <c r="M1122" s="241"/>
      <c r="N1122" s="242"/>
      <c r="O1122" s="242"/>
      <c r="P1122" s="242"/>
      <c r="Q1122" s="242"/>
      <c r="R1122" s="242"/>
      <c r="S1122" s="242"/>
      <c r="T1122" s="243"/>
      <c r="U1122" s="14"/>
      <c r="V1122" s="14"/>
      <c r="W1122" s="14"/>
      <c r="X1122" s="14"/>
      <c r="Y1122" s="14"/>
      <c r="Z1122" s="14"/>
      <c r="AA1122" s="14"/>
      <c r="AB1122" s="14"/>
      <c r="AC1122" s="14"/>
      <c r="AD1122" s="14"/>
      <c r="AE1122" s="14"/>
      <c r="AT1122" s="244" t="s">
        <v>167</v>
      </c>
      <c r="AU1122" s="244" t="s">
        <v>87</v>
      </c>
      <c r="AV1122" s="14" t="s">
        <v>87</v>
      </c>
      <c r="AW1122" s="14" t="s">
        <v>38</v>
      </c>
      <c r="AX1122" s="14" t="s">
        <v>77</v>
      </c>
      <c r="AY1122" s="244" t="s">
        <v>153</v>
      </c>
    </row>
    <row r="1123" s="14" customFormat="1">
      <c r="A1123" s="14"/>
      <c r="B1123" s="234"/>
      <c r="C1123" s="235"/>
      <c r="D1123" s="218" t="s">
        <v>167</v>
      </c>
      <c r="E1123" s="236" t="s">
        <v>40</v>
      </c>
      <c r="F1123" s="237" t="s">
        <v>1322</v>
      </c>
      <c r="G1123" s="235"/>
      <c r="H1123" s="238">
        <v>-1.2</v>
      </c>
      <c r="I1123" s="239"/>
      <c r="J1123" s="235"/>
      <c r="K1123" s="235"/>
      <c r="L1123" s="240"/>
      <c r="M1123" s="241"/>
      <c r="N1123" s="242"/>
      <c r="O1123" s="242"/>
      <c r="P1123" s="242"/>
      <c r="Q1123" s="242"/>
      <c r="R1123" s="242"/>
      <c r="S1123" s="242"/>
      <c r="T1123" s="243"/>
      <c r="U1123" s="14"/>
      <c r="V1123" s="14"/>
      <c r="W1123" s="14"/>
      <c r="X1123" s="14"/>
      <c r="Y1123" s="14"/>
      <c r="Z1123" s="14"/>
      <c r="AA1123" s="14"/>
      <c r="AB1123" s="14"/>
      <c r="AC1123" s="14"/>
      <c r="AD1123" s="14"/>
      <c r="AE1123" s="14"/>
      <c r="AT1123" s="244" t="s">
        <v>167</v>
      </c>
      <c r="AU1123" s="244" t="s">
        <v>87</v>
      </c>
      <c r="AV1123" s="14" t="s">
        <v>87</v>
      </c>
      <c r="AW1123" s="14" t="s">
        <v>38</v>
      </c>
      <c r="AX1123" s="14" t="s">
        <v>77</v>
      </c>
      <c r="AY1123" s="244" t="s">
        <v>153</v>
      </c>
    </row>
    <row r="1124" s="15" customFormat="1">
      <c r="A1124" s="15"/>
      <c r="B1124" s="245"/>
      <c r="C1124" s="246"/>
      <c r="D1124" s="218" t="s">
        <v>167</v>
      </c>
      <c r="E1124" s="247" t="s">
        <v>40</v>
      </c>
      <c r="F1124" s="248" t="s">
        <v>170</v>
      </c>
      <c r="G1124" s="246"/>
      <c r="H1124" s="249">
        <v>14.448</v>
      </c>
      <c r="I1124" s="250"/>
      <c r="J1124" s="246"/>
      <c r="K1124" s="246"/>
      <c r="L1124" s="251"/>
      <c r="M1124" s="252"/>
      <c r="N1124" s="253"/>
      <c r="O1124" s="253"/>
      <c r="P1124" s="253"/>
      <c r="Q1124" s="253"/>
      <c r="R1124" s="253"/>
      <c r="S1124" s="253"/>
      <c r="T1124" s="254"/>
      <c r="U1124" s="15"/>
      <c r="V1124" s="15"/>
      <c r="W1124" s="15"/>
      <c r="X1124" s="15"/>
      <c r="Y1124" s="15"/>
      <c r="Z1124" s="15"/>
      <c r="AA1124" s="15"/>
      <c r="AB1124" s="15"/>
      <c r="AC1124" s="15"/>
      <c r="AD1124" s="15"/>
      <c r="AE1124" s="15"/>
      <c r="AT1124" s="255" t="s">
        <v>167</v>
      </c>
      <c r="AU1124" s="255" t="s">
        <v>87</v>
      </c>
      <c r="AV1124" s="15" t="s">
        <v>161</v>
      </c>
      <c r="AW1124" s="15" t="s">
        <v>38</v>
      </c>
      <c r="AX1124" s="15" t="s">
        <v>85</v>
      </c>
      <c r="AY1124" s="255" t="s">
        <v>153</v>
      </c>
    </row>
    <row r="1125" s="2" customFormat="1" ht="24.15" customHeight="1">
      <c r="A1125" s="39"/>
      <c r="B1125" s="40"/>
      <c r="C1125" s="205" t="s">
        <v>1371</v>
      </c>
      <c r="D1125" s="205" t="s">
        <v>156</v>
      </c>
      <c r="E1125" s="206" t="s">
        <v>1372</v>
      </c>
      <c r="F1125" s="207" t="s">
        <v>1373</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1374</v>
      </c>
    </row>
    <row r="1126" s="2" customFormat="1">
      <c r="A1126" s="39"/>
      <c r="B1126" s="40"/>
      <c r="C1126" s="41"/>
      <c r="D1126" s="218" t="s">
        <v>163</v>
      </c>
      <c r="E1126" s="41"/>
      <c r="F1126" s="219" t="s">
        <v>1375</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1376</v>
      </c>
      <c r="D1128" s="205" t="s">
        <v>156</v>
      </c>
      <c r="E1128" s="206" t="s">
        <v>1377</v>
      </c>
      <c r="F1128" s="207" t="s">
        <v>1378</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1379</v>
      </c>
    </row>
    <row r="1129" s="2" customFormat="1">
      <c r="A1129" s="39"/>
      <c r="B1129" s="40"/>
      <c r="C1129" s="41"/>
      <c r="D1129" s="218" t="s">
        <v>163</v>
      </c>
      <c r="E1129" s="41"/>
      <c r="F1129" s="219" t="s">
        <v>1380</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2" customFormat="1" ht="24.15" customHeight="1">
      <c r="A1131" s="39"/>
      <c r="B1131" s="40"/>
      <c r="C1131" s="205" t="s">
        <v>1381</v>
      </c>
      <c r="D1131" s="205" t="s">
        <v>156</v>
      </c>
      <c r="E1131" s="206" t="s">
        <v>1382</v>
      </c>
      <c r="F1131" s="207" t="s">
        <v>1383</v>
      </c>
      <c r="G1131" s="208" t="s">
        <v>422</v>
      </c>
      <c r="H1131" s="209">
        <v>0.308</v>
      </c>
      <c r="I1131" s="210"/>
      <c r="J1131" s="211">
        <f>ROUND(I1131*H1131,2)</f>
        <v>0</v>
      </c>
      <c r="K1131" s="207" t="s">
        <v>160</v>
      </c>
      <c r="L1131" s="45"/>
      <c r="M1131" s="212" t="s">
        <v>40</v>
      </c>
      <c r="N1131" s="213" t="s">
        <v>48</v>
      </c>
      <c r="O1131" s="85"/>
      <c r="P1131" s="214">
        <f>O1131*H1131</f>
        <v>0</v>
      </c>
      <c r="Q1131" s="214">
        <v>0</v>
      </c>
      <c r="R1131" s="214">
        <f>Q1131*H1131</f>
        <v>0</v>
      </c>
      <c r="S1131" s="214">
        <v>0</v>
      </c>
      <c r="T1131" s="215">
        <f>S1131*H1131</f>
        <v>0</v>
      </c>
      <c r="U1131" s="39"/>
      <c r="V1131" s="39"/>
      <c r="W1131" s="39"/>
      <c r="X1131" s="39"/>
      <c r="Y1131" s="39"/>
      <c r="Z1131" s="39"/>
      <c r="AA1131" s="39"/>
      <c r="AB1131" s="39"/>
      <c r="AC1131" s="39"/>
      <c r="AD1131" s="39"/>
      <c r="AE1131" s="39"/>
      <c r="AR1131" s="216" t="s">
        <v>287</v>
      </c>
      <c r="AT1131" s="216" t="s">
        <v>156</v>
      </c>
      <c r="AU1131" s="216" t="s">
        <v>87</v>
      </c>
      <c r="AY1131" s="18" t="s">
        <v>153</v>
      </c>
      <c r="BE1131" s="217">
        <f>IF(N1131="základní",J1131,0)</f>
        <v>0</v>
      </c>
      <c r="BF1131" s="217">
        <f>IF(N1131="snížená",J1131,0)</f>
        <v>0</v>
      </c>
      <c r="BG1131" s="217">
        <f>IF(N1131="zákl. přenesená",J1131,0)</f>
        <v>0</v>
      </c>
      <c r="BH1131" s="217">
        <f>IF(N1131="sníž. přenesená",J1131,0)</f>
        <v>0</v>
      </c>
      <c r="BI1131" s="217">
        <f>IF(N1131="nulová",J1131,0)</f>
        <v>0</v>
      </c>
      <c r="BJ1131" s="18" t="s">
        <v>85</v>
      </c>
      <c r="BK1131" s="217">
        <f>ROUND(I1131*H1131,2)</f>
        <v>0</v>
      </c>
      <c r="BL1131" s="18" t="s">
        <v>287</v>
      </c>
      <c r="BM1131" s="216" t="s">
        <v>1384</v>
      </c>
    </row>
    <row r="1132" s="2" customFormat="1">
      <c r="A1132" s="39"/>
      <c r="B1132" s="40"/>
      <c r="C1132" s="41"/>
      <c r="D1132" s="218" t="s">
        <v>163</v>
      </c>
      <c r="E1132" s="41"/>
      <c r="F1132" s="219" t="s">
        <v>1385</v>
      </c>
      <c r="G1132" s="41"/>
      <c r="H1132" s="41"/>
      <c r="I1132" s="220"/>
      <c r="J1132" s="41"/>
      <c r="K1132" s="41"/>
      <c r="L1132" s="45"/>
      <c r="M1132" s="221"/>
      <c r="N1132" s="222"/>
      <c r="O1132" s="85"/>
      <c r="P1132" s="85"/>
      <c r="Q1132" s="85"/>
      <c r="R1132" s="85"/>
      <c r="S1132" s="85"/>
      <c r="T1132" s="86"/>
      <c r="U1132" s="39"/>
      <c r="V1132" s="39"/>
      <c r="W1132" s="39"/>
      <c r="X1132" s="39"/>
      <c r="Y1132" s="39"/>
      <c r="Z1132" s="39"/>
      <c r="AA1132" s="39"/>
      <c r="AB1132" s="39"/>
      <c r="AC1132" s="39"/>
      <c r="AD1132" s="39"/>
      <c r="AE1132" s="39"/>
      <c r="AT1132" s="18" t="s">
        <v>163</v>
      </c>
      <c r="AU1132" s="18" t="s">
        <v>87</v>
      </c>
    </row>
    <row r="1133" s="2" customFormat="1">
      <c r="A1133" s="39"/>
      <c r="B1133" s="40"/>
      <c r="C1133" s="41"/>
      <c r="D1133" s="218" t="s">
        <v>165</v>
      </c>
      <c r="E1133" s="41"/>
      <c r="F1133" s="223" t="s">
        <v>470</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165</v>
      </c>
      <c r="AU1133" s="18" t="s">
        <v>87</v>
      </c>
    </row>
    <row r="1134" s="12" customFormat="1" ht="22.8" customHeight="1">
      <c r="A1134" s="12"/>
      <c r="B1134" s="189"/>
      <c r="C1134" s="190"/>
      <c r="D1134" s="191" t="s">
        <v>76</v>
      </c>
      <c r="E1134" s="203" t="s">
        <v>1386</v>
      </c>
      <c r="F1134" s="203" t="s">
        <v>1387</v>
      </c>
      <c r="G1134" s="190"/>
      <c r="H1134" s="190"/>
      <c r="I1134" s="193"/>
      <c r="J1134" s="204">
        <f>BK1134</f>
        <v>0</v>
      </c>
      <c r="K1134" s="190"/>
      <c r="L1134" s="195"/>
      <c r="M1134" s="196"/>
      <c r="N1134" s="197"/>
      <c r="O1134" s="197"/>
      <c r="P1134" s="198">
        <f>SUM(P1135:P1154)</f>
        <v>0</v>
      </c>
      <c r="Q1134" s="197"/>
      <c r="R1134" s="198">
        <f>SUM(R1135:R1154)</f>
        <v>0.0026494000000000001</v>
      </c>
      <c r="S1134" s="197"/>
      <c r="T1134" s="199">
        <f>SUM(T1135:T1154)</f>
        <v>0</v>
      </c>
      <c r="U1134" s="12"/>
      <c r="V1134" s="12"/>
      <c r="W1134" s="12"/>
      <c r="X1134" s="12"/>
      <c r="Y1134" s="12"/>
      <c r="Z1134" s="12"/>
      <c r="AA1134" s="12"/>
      <c r="AB1134" s="12"/>
      <c r="AC1134" s="12"/>
      <c r="AD1134" s="12"/>
      <c r="AE1134" s="12"/>
      <c r="AR1134" s="200" t="s">
        <v>87</v>
      </c>
      <c r="AT1134" s="201" t="s">
        <v>76</v>
      </c>
      <c r="AU1134" s="201" t="s">
        <v>85</v>
      </c>
      <c r="AY1134" s="200" t="s">
        <v>153</v>
      </c>
      <c r="BK1134" s="202">
        <f>SUM(BK1135:BK1154)</f>
        <v>0</v>
      </c>
    </row>
    <row r="1135" s="2" customFormat="1" ht="24.15" customHeight="1">
      <c r="A1135" s="39"/>
      <c r="B1135" s="40"/>
      <c r="C1135" s="205" t="s">
        <v>1388</v>
      </c>
      <c r="D1135" s="205" t="s">
        <v>156</v>
      </c>
      <c r="E1135" s="206" t="s">
        <v>1389</v>
      </c>
      <c r="F1135" s="207" t="s">
        <v>1390</v>
      </c>
      <c r="G1135" s="208" t="s">
        <v>159</v>
      </c>
      <c r="H1135" s="209">
        <v>4.0759999999999996</v>
      </c>
      <c r="I1135" s="210"/>
      <c r="J1135" s="211">
        <f>ROUND(I1135*H1135,2)</f>
        <v>0</v>
      </c>
      <c r="K1135" s="207" t="s">
        <v>160</v>
      </c>
      <c r="L1135" s="45"/>
      <c r="M1135" s="212" t="s">
        <v>40</v>
      </c>
      <c r="N1135" s="213" t="s">
        <v>48</v>
      </c>
      <c r="O1135" s="85"/>
      <c r="P1135" s="214">
        <f>O1135*H1135</f>
        <v>0</v>
      </c>
      <c r="Q1135" s="214">
        <v>8.0000000000000007E-05</v>
      </c>
      <c r="R1135" s="214">
        <f>Q1135*H1135</f>
        <v>0.00032608000000000002</v>
      </c>
      <c r="S1135" s="214">
        <v>0</v>
      </c>
      <c r="T1135" s="215">
        <f>S1135*H1135</f>
        <v>0</v>
      </c>
      <c r="U1135" s="39"/>
      <c r="V1135" s="39"/>
      <c r="W1135" s="39"/>
      <c r="X1135" s="39"/>
      <c r="Y1135" s="39"/>
      <c r="Z1135" s="39"/>
      <c r="AA1135" s="39"/>
      <c r="AB1135" s="39"/>
      <c r="AC1135" s="39"/>
      <c r="AD1135" s="39"/>
      <c r="AE1135" s="39"/>
      <c r="AR1135" s="216" t="s">
        <v>287</v>
      </c>
      <c r="AT1135" s="216" t="s">
        <v>156</v>
      </c>
      <c r="AU1135" s="216" t="s">
        <v>87</v>
      </c>
      <c r="AY1135" s="18" t="s">
        <v>153</v>
      </c>
      <c r="BE1135" s="217">
        <f>IF(N1135="základní",J1135,0)</f>
        <v>0</v>
      </c>
      <c r="BF1135" s="217">
        <f>IF(N1135="snížená",J1135,0)</f>
        <v>0</v>
      </c>
      <c r="BG1135" s="217">
        <f>IF(N1135="zákl. přenesená",J1135,0)</f>
        <v>0</v>
      </c>
      <c r="BH1135" s="217">
        <f>IF(N1135="sníž. přenesená",J1135,0)</f>
        <v>0</v>
      </c>
      <c r="BI1135" s="217">
        <f>IF(N1135="nulová",J1135,0)</f>
        <v>0</v>
      </c>
      <c r="BJ1135" s="18" t="s">
        <v>85</v>
      </c>
      <c r="BK1135" s="217">
        <f>ROUND(I1135*H1135,2)</f>
        <v>0</v>
      </c>
      <c r="BL1135" s="18" t="s">
        <v>287</v>
      </c>
      <c r="BM1135" s="216" t="s">
        <v>1391</v>
      </c>
    </row>
    <row r="1136" s="2" customFormat="1">
      <c r="A1136" s="39"/>
      <c r="B1136" s="40"/>
      <c r="C1136" s="41"/>
      <c r="D1136" s="218" t="s">
        <v>163</v>
      </c>
      <c r="E1136" s="41"/>
      <c r="F1136" s="219" t="s">
        <v>1392</v>
      </c>
      <c r="G1136" s="41"/>
      <c r="H1136" s="41"/>
      <c r="I1136" s="220"/>
      <c r="J1136" s="41"/>
      <c r="K1136" s="41"/>
      <c r="L1136" s="45"/>
      <c r="M1136" s="221"/>
      <c r="N1136" s="222"/>
      <c r="O1136" s="85"/>
      <c r="P1136" s="85"/>
      <c r="Q1136" s="85"/>
      <c r="R1136" s="85"/>
      <c r="S1136" s="85"/>
      <c r="T1136" s="86"/>
      <c r="U1136" s="39"/>
      <c r="V1136" s="39"/>
      <c r="W1136" s="39"/>
      <c r="X1136" s="39"/>
      <c r="Y1136" s="39"/>
      <c r="Z1136" s="39"/>
      <c r="AA1136" s="39"/>
      <c r="AB1136" s="39"/>
      <c r="AC1136" s="39"/>
      <c r="AD1136" s="39"/>
      <c r="AE1136" s="39"/>
      <c r="AT1136" s="18" t="s">
        <v>163</v>
      </c>
      <c r="AU1136" s="18" t="s">
        <v>87</v>
      </c>
    </row>
    <row r="1137" s="14" customFormat="1">
      <c r="A1137" s="14"/>
      <c r="B1137" s="234"/>
      <c r="C1137" s="235"/>
      <c r="D1137" s="218" t="s">
        <v>167</v>
      </c>
      <c r="E1137" s="236" t="s">
        <v>40</v>
      </c>
      <c r="F1137" s="237" t="s">
        <v>1393</v>
      </c>
      <c r="G1137" s="235"/>
      <c r="H1137" s="238">
        <v>4.0759999999999996</v>
      </c>
      <c r="I1137" s="239"/>
      <c r="J1137" s="235"/>
      <c r="K1137" s="235"/>
      <c r="L1137" s="240"/>
      <c r="M1137" s="241"/>
      <c r="N1137" s="242"/>
      <c r="O1137" s="242"/>
      <c r="P1137" s="242"/>
      <c r="Q1137" s="242"/>
      <c r="R1137" s="242"/>
      <c r="S1137" s="242"/>
      <c r="T1137" s="243"/>
      <c r="U1137" s="14"/>
      <c r="V1137" s="14"/>
      <c r="W1137" s="14"/>
      <c r="X1137" s="14"/>
      <c r="Y1137" s="14"/>
      <c r="Z1137" s="14"/>
      <c r="AA1137" s="14"/>
      <c r="AB1137" s="14"/>
      <c r="AC1137" s="14"/>
      <c r="AD1137" s="14"/>
      <c r="AE1137" s="14"/>
      <c r="AT1137" s="244" t="s">
        <v>167</v>
      </c>
      <c r="AU1137" s="244" t="s">
        <v>87</v>
      </c>
      <c r="AV1137" s="14" t="s">
        <v>87</v>
      </c>
      <c r="AW1137" s="14" t="s">
        <v>38</v>
      </c>
      <c r="AX1137" s="14" t="s">
        <v>77</v>
      </c>
      <c r="AY1137" s="244" t="s">
        <v>153</v>
      </c>
    </row>
    <row r="1138" s="15" customFormat="1">
      <c r="A1138" s="15"/>
      <c r="B1138" s="245"/>
      <c r="C1138" s="246"/>
      <c r="D1138" s="218" t="s">
        <v>167</v>
      </c>
      <c r="E1138" s="247" t="s">
        <v>40</v>
      </c>
      <c r="F1138" s="248" t="s">
        <v>170</v>
      </c>
      <c r="G1138" s="246"/>
      <c r="H1138" s="249">
        <v>4.0759999999999996</v>
      </c>
      <c r="I1138" s="250"/>
      <c r="J1138" s="246"/>
      <c r="K1138" s="246"/>
      <c r="L1138" s="251"/>
      <c r="M1138" s="252"/>
      <c r="N1138" s="253"/>
      <c r="O1138" s="253"/>
      <c r="P1138" s="253"/>
      <c r="Q1138" s="253"/>
      <c r="R1138" s="253"/>
      <c r="S1138" s="253"/>
      <c r="T1138" s="254"/>
      <c r="U1138" s="15"/>
      <c r="V1138" s="15"/>
      <c r="W1138" s="15"/>
      <c r="X1138" s="15"/>
      <c r="Y1138" s="15"/>
      <c r="Z1138" s="15"/>
      <c r="AA1138" s="15"/>
      <c r="AB1138" s="15"/>
      <c r="AC1138" s="15"/>
      <c r="AD1138" s="15"/>
      <c r="AE1138" s="15"/>
      <c r="AT1138" s="255" t="s">
        <v>167</v>
      </c>
      <c r="AU1138" s="255" t="s">
        <v>87</v>
      </c>
      <c r="AV1138" s="15" t="s">
        <v>161</v>
      </c>
      <c r="AW1138" s="15" t="s">
        <v>38</v>
      </c>
      <c r="AX1138" s="15" t="s">
        <v>85</v>
      </c>
      <c r="AY1138" s="255" t="s">
        <v>153</v>
      </c>
    </row>
    <row r="1139" s="2" customFormat="1" ht="24.15" customHeight="1">
      <c r="A1139" s="39"/>
      <c r="B1139" s="40"/>
      <c r="C1139" s="205" t="s">
        <v>1394</v>
      </c>
      <c r="D1139" s="205" t="s">
        <v>156</v>
      </c>
      <c r="E1139" s="206" t="s">
        <v>1395</v>
      </c>
      <c r="F1139" s="207" t="s">
        <v>1396</v>
      </c>
      <c r="G1139" s="208" t="s">
        <v>159</v>
      </c>
      <c r="H1139" s="209">
        <v>4.0759999999999996</v>
      </c>
      <c r="I1139" s="210"/>
      <c r="J1139" s="211">
        <f>ROUND(I1139*H1139,2)</f>
        <v>0</v>
      </c>
      <c r="K1139" s="207" t="s">
        <v>160</v>
      </c>
      <c r="L1139" s="45"/>
      <c r="M1139" s="212" t="s">
        <v>40</v>
      </c>
      <c r="N1139" s="213" t="s">
        <v>48</v>
      </c>
      <c r="O1139" s="85"/>
      <c r="P1139" s="214">
        <f>O1139*H1139</f>
        <v>0</v>
      </c>
      <c r="Q1139" s="214">
        <v>0.00012</v>
      </c>
      <c r="R1139" s="214">
        <f>Q1139*H1139</f>
        <v>0.00048912000000000001</v>
      </c>
      <c r="S1139" s="214">
        <v>0</v>
      </c>
      <c r="T1139" s="215">
        <f>S1139*H1139</f>
        <v>0</v>
      </c>
      <c r="U1139" s="39"/>
      <c r="V1139" s="39"/>
      <c r="W1139" s="39"/>
      <c r="X1139" s="39"/>
      <c r="Y1139" s="39"/>
      <c r="Z1139" s="39"/>
      <c r="AA1139" s="39"/>
      <c r="AB1139" s="39"/>
      <c r="AC1139" s="39"/>
      <c r="AD1139" s="39"/>
      <c r="AE1139" s="39"/>
      <c r="AR1139" s="216" t="s">
        <v>287</v>
      </c>
      <c r="AT1139" s="216" t="s">
        <v>156</v>
      </c>
      <c r="AU1139" s="216" t="s">
        <v>87</v>
      </c>
      <c r="AY1139" s="18" t="s">
        <v>153</v>
      </c>
      <c r="BE1139" s="217">
        <f>IF(N1139="základní",J1139,0)</f>
        <v>0</v>
      </c>
      <c r="BF1139" s="217">
        <f>IF(N1139="snížená",J1139,0)</f>
        <v>0</v>
      </c>
      <c r="BG1139" s="217">
        <f>IF(N1139="zákl. přenesená",J1139,0)</f>
        <v>0</v>
      </c>
      <c r="BH1139" s="217">
        <f>IF(N1139="sníž. přenesená",J1139,0)</f>
        <v>0</v>
      </c>
      <c r="BI1139" s="217">
        <f>IF(N1139="nulová",J1139,0)</f>
        <v>0</v>
      </c>
      <c r="BJ1139" s="18" t="s">
        <v>85</v>
      </c>
      <c r="BK1139" s="217">
        <f>ROUND(I1139*H1139,2)</f>
        <v>0</v>
      </c>
      <c r="BL1139" s="18" t="s">
        <v>287</v>
      </c>
      <c r="BM1139" s="216" t="s">
        <v>1397</v>
      </c>
    </row>
    <row r="1140" s="2" customFormat="1">
      <c r="A1140" s="39"/>
      <c r="B1140" s="40"/>
      <c r="C1140" s="41"/>
      <c r="D1140" s="218" t="s">
        <v>163</v>
      </c>
      <c r="E1140" s="41"/>
      <c r="F1140" s="219" t="s">
        <v>1398</v>
      </c>
      <c r="G1140" s="41"/>
      <c r="H1140" s="41"/>
      <c r="I1140" s="220"/>
      <c r="J1140" s="41"/>
      <c r="K1140" s="41"/>
      <c r="L1140" s="45"/>
      <c r="M1140" s="221"/>
      <c r="N1140" s="222"/>
      <c r="O1140" s="85"/>
      <c r="P1140" s="85"/>
      <c r="Q1140" s="85"/>
      <c r="R1140" s="85"/>
      <c r="S1140" s="85"/>
      <c r="T1140" s="86"/>
      <c r="U1140" s="39"/>
      <c r="V1140" s="39"/>
      <c r="W1140" s="39"/>
      <c r="X1140" s="39"/>
      <c r="Y1140" s="39"/>
      <c r="Z1140" s="39"/>
      <c r="AA1140" s="39"/>
      <c r="AB1140" s="39"/>
      <c r="AC1140" s="39"/>
      <c r="AD1140" s="39"/>
      <c r="AE1140" s="39"/>
      <c r="AT1140" s="18" t="s">
        <v>163</v>
      </c>
      <c r="AU1140" s="18" t="s">
        <v>87</v>
      </c>
    </row>
    <row r="1141" s="14" customFormat="1">
      <c r="A1141" s="14"/>
      <c r="B1141" s="234"/>
      <c r="C1141" s="235"/>
      <c r="D1141" s="218" t="s">
        <v>167</v>
      </c>
      <c r="E1141" s="236" t="s">
        <v>40</v>
      </c>
      <c r="F1141" s="237" t="s">
        <v>1393</v>
      </c>
      <c r="G1141" s="235"/>
      <c r="H1141" s="238">
        <v>4.0759999999999996</v>
      </c>
      <c r="I1141" s="239"/>
      <c r="J1141" s="235"/>
      <c r="K1141" s="235"/>
      <c r="L1141" s="240"/>
      <c r="M1141" s="241"/>
      <c r="N1141" s="242"/>
      <c r="O1141" s="242"/>
      <c r="P1141" s="242"/>
      <c r="Q1141" s="242"/>
      <c r="R1141" s="242"/>
      <c r="S1141" s="242"/>
      <c r="T1141" s="243"/>
      <c r="U1141" s="14"/>
      <c r="V1141" s="14"/>
      <c r="W1141" s="14"/>
      <c r="X1141" s="14"/>
      <c r="Y1141" s="14"/>
      <c r="Z1141" s="14"/>
      <c r="AA1141" s="14"/>
      <c r="AB1141" s="14"/>
      <c r="AC1141" s="14"/>
      <c r="AD1141" s="14"/>
      <c r="AE1141" s="14"/>
      <c r="AT1141" s="244" t="s">
        <v>167</v>
      </c>
      <c r="AU1141" s="244" t="s">
        <v>87</v>
      </c>
      <c r="AV1141" s="14" t="s">
        <v>87</v>
      </c>
      <c r="AW1141" s="14" t="s">
        <v>38</v>
      </c>
      <c r="AX1141" s="14" t="s">
        <v>77</v>
      </c>
      <c r="AY1141" s="244" t="s">
        <v>153</v>
      </c>
    </row>
    <row r="1142" s="15" customFormat="1">
      <c r="A1142" s="15"/>
      <c r="B1142" s="245"/>
      <c r="C1142" s="246"/>
      <c r="D1142" s="218" t="s">
        <v>167</v>
      </c>
      <c r="E1142" s="247" t="s">
        <v>40</v>
      </c>
      <c r="F1142" s="248" t="s">
        <v>170</v>
      </c>
      <c r="G1142" s="246"/>
      <c r="H1142" s="249">
        <v>4.0759999999999996</v>
      </c>
      <c r="I1142" s="250"/>
      <c r="J1142" s="246"/>
      <c r="K1142" s="246"/>
      <c r="L1142" s="251"/>
      <c r="M1142" s="252"/>
      <c r="N1142" s="253"/>
      <c r="O1142" s="253"/>
      <c r="P1142" s="253"/>
      <c r="Q1142" s="253"/>
      <c r="R1142" s="253"/>
      <c r="S1142" s="253"/>
      <c r="T1142" s="254"/>
      <c r="U1142" s="15"/>
      <c r="V1142" s="15"/>
      <c r="W1142" s="15"/>
      <c r="X1142" s="15"/>
      <c r="Y1142" s="15"/>
      <c r="Z1142" s="15"/>
      <c r="AA1142" s="15"/>
      <c r="AB1142" s="15"/>
      <c r="AC1142" s="15"/>
      <c r="AD1142" s="15"/>
      <c r="AE1142" s="15"/>
      <c r="AT1142" s="255" t="s">
        <v>167</v>
      </c>
      <c r="AU1142" s="255" t="s">
        <v>87</v>
      </c>
      <c r="AV1142" s="15" t="s">
        <v>161</v>
      </c>
      <c r="AW1142" s="15" t="s">
        <v>38</v>
      </c>
      <c r="AX1142" s="15" t="s">
        <v>85</v>
      </c>
      <c r="AY1142" s="255" t="s">
        <v>153</v>
      </c>
    </row>
    <row r="1143" s="2" customFormat="1" ht="24.15" customHeight="1">
      <c r="A1143" s="39"/>
      <c r="B1143" s="40"/>
      <c r="C1143" s="205" t="s">
        <v>1399</v>
      </c>
      <c r="D1143" s="205" t="s">
        <v>156</v>
      </c>
      <c r="E1143" s="206" t="s">
        <v>1400</v>
      </c>
      <c r="F1143" s="207" t="s">
        <v>1401</v>
      </c>
      <c r="G1143" s="208" t="s">
        <v>159</v>
      </c>
      <c r="H1143" s="209">
        <v>4.0759999999999996</v>
      </c>
      <c r="I1143" s="210"/>
      <c r="J1143" s="211">
        <f>ROUND(I1143*H1143,2)</f>
        <v>0</v>
      </c>
      <c r="K1143" s="207" t="s">
        <v>160</v>
      </c>
      <c r="L1143" s="45"/>
      <c r="M1143" s="212" t="s">
        <v>40</v>
      </c>
      <c r="N1143" s="213" t="s">
        <v>48</v>
      </c>
      <c r="O1143" s="85"/>
      <c r="P1143" s="214">
        <f>O1143*H1143</f>
        <v>0</v>
      </c>
      <c r="Q1143" s="214">
        <v>0.00012</v>
      </c>
      <c r="R1143" s="214">
        <f>Q1143*H1143</f>
        <v>0.00048912000000000001</v>
      </c>
      <c r="S1143" s="214">
        <v>0</v>
      </c>
      <c r="T1143" s="215">
        <f>S1143*H1143</f>
        <v>0</v>
      </c>
      <c r="U1143" s="39"/>
      <c r="V1143" s="39"/>
      <c r="W1143" s="39"/>
      <c r="X1143" s="39"/>
      <c r="Y1143" s="39"/>
      <c r="Z1143" s="39"/>
      <c r="AA1143" s="39"/>
      <c r="AB1143" s="39"/>
      <c r="AC1143" s="39"/>
      <c r="AD1143" s="39"/>
      <c r="AE1143" s="39"/>
      <c r="AR1143" s="216" t="s">
        <v>287</v>
      </c>
      <c r="AT1143" s="216" t="s">
        <v>156</v>
      </c>
      <c r="AU1143" s="216" t="s">
        <v>87</v>
      </c>
      <c r="AY1143" s="18" t="s">
        <v>153</v>
      </c>
      <c r="BE1143" s="217">
        <f>IF(N1143="základní",J1143,0)</f>
        <v>0</v>
      </c>
      <c r="BF1143" s="217">
        <f>IF(N1143="snížená",J1143,0)</f>
        <v>0</v>
      </c>
      <c r="BG1143" s="217">
        <f>IF(N1143="zákl. přenesená",J1143,0)</f>
        <v>0</v>
      </c>
      <c r="BH1143" s="217">
        <f>IF(N1143="sníž. přenesená",J1143,0)</f>
        <v>0</v>
      </c>
      <c r="BI1143" s="217">
        <f>IF(N1143="nulová",J1143,0)</f>
        <v>0</v>
      </c>
      <c r="BJ1143" s="18" t="s">
        <v>85</v>
      </c>
      <c r="BK1143" s="217">
        <f>ROUND(I1143*H1143,2)</f>
        <v>0</v>
      </c>
      <c r="BL1143" s="18" t="s">
        <v>287</v>
      </c>
      <c r="BM1143" s="216" t="s">
        <v>1402</v>
      </c>
    </row>
    <row r="1144" s="2" customFormat="1">
      <c r="A1144" s="39"/>
      <c r="B1144" s="40"/>
      <c r="C1144" s="41"/>
      <c r="D1144" s="218" t="s">
        <v>163</v>
      </c>
      <c r="E1144" s="41"/>
      <c r="F1144" s="219" t="s">
        <v>1403</v>
      </c>
      <c r="G1144" s="41"/>
      <c r="H1144" s="41"/>
      <c r="I1144" s="220"/>
      <c r="J1144" s="41"/>
      <c r="K1144" s="41"/>
      <c r="L1144" s="45"/>
      <c r="M1144" s="221"/>
      <c r="N1144" s="222"/>
      <c r="O1144" s="85"/>
      <c r="P1144" s="85"/>
      <c r="Q1144" s="85"/>
      <c r="R1144" s="85"/>
      <c r="S1144" s="85"/>
      <c r="T1144" s="86"/>
      <c r="U1144" s="39"/>
      <c r="V1144" s="39"/>
      <c r="W1144" s="39"/>
      <c r="X1144" s="39"/>
      <c r="Y1144" s="39"/>
      <c r="Z1144" s="39"/>
      <c r="AA1144" s="39"/>
      <c r="AB1144" s="39"/>
      <c r="AC1144" s="39"/>
      <c r="AD1144" s="39"/>
      <c r="AE1144" s="39"/>
      <c r="AT1144" s="18" t="s">
        <v>163</v>
      </c>
      <c r="AU1144" s="18" t="s">
        <v>87</v>
      </c>
    </row>
    <row r="1145" s="14" customFormat="1">
      <c r="A1145" s="14"/>
      <c r="B1145" s="234"/>
      <c r="C1145" s="235"/>
      <c r="D1145" s="218" t="s">
        <v>167</v>
      </c>
      <c r="E1145" s="236" t="s">
        <v>40</v>
      </c>
      <c r="F1145" s="237" t="s">
        <v>1393</v>
      </c>
      <c r="G1145" s="235"/>
      <c r="H1145" s="238">
        <v>4.0759999999999996</v>
      </c>
      <c r="I1145" s="239"/>
      <c r="J1145" s="235"/>
      <c r="K1145" s="235"/>
      <c r="L1145" s="240"/>
      <c r="M1145" s="241"/>
      <c r="N1145" s="242"/>
      <c r="O1145" s="242"/>
      <c r="P1145" s="242"/>
      <c r="Q1145" s="242"/>
      <c r="R1145" s="242"/>
      <c r="S1145" s="242"/>
      <c r="T1145" s="243"/>
      <c r="U1145" s="14"/>
      <c r="V1145" s="14"/>
      <c r="W1145" s="14"/>
      <c r="X1145" s="14"/>
      <c r="Y1145" s="14"/>
      <c r="Z1145" s="14"/>
      <c r="AA1145" s="14"/>
      <c r="AB1145" s="14"/>
      <c r="AC1145" s="14"/>
      <c r="AD1145" s="14"/>
      <c r="AE1145" s="14"/>
      <c r="AT1145" s="244" t="s">
        <v>167</v>
      </c>
      <c r="AU1145" s="244" t="s">
        <v>87</v>
      </c>
      <c r="AV1145" s="14" t="s">
        <v>87</v>
      </c>
      <c r="AW1145" s="14" t="s">
        <v>38</v>
      </c>
      <c r="AX1145" s="14" t="s">
        <v>77</v>
      </c>
      <c r="AY1145" s="244" t="s">
        <v>153</v>
      </c>
    </row>
    <row r="1146" s="15" customFormat="1">
      <c r="A1146" s="15"/>
      <c r="B1146" s="245"/>
      <c r="C1146" s="246"/>
      <c r="D1146" s="218" t="s">
        <v>167</v>
      </c>
      <c r="E1146" s="247" t="s">
        <v>40</v>
      </c>
      <c r="F1146" s="248" t="s">
        <v>170</v>
      </c>
      <c r="G1146" s="246"/>
      <c r="H1146" s="249">
        <v>4.0759999999999996</v>
      </c>
      <c r="I1146" s="250"/>
      <c r="J1146" s="246"/>
      <c r="K1146" s="246"/>
      <c r="L1146" s="251"/>
      <c r="M1146" s="252"/>
      <c r="N1146" s="253"/>
      <c r="O1146" s="253"/>
      <c r="P1146" s="253"/>
      <c r="Q1146" s="253"/>
      <c r="R1146" s="253"/>
      <c r="S1146" s="253"/>
      <c r="T1146" s="254"/>
      <c r="U1146" s="15"/>
      <c r="V1146" s="15"/>
      <c r="W1146" s="15"/>
      <c r="X1146" s="15"/>
      <c r="Y1146" s="15"/>
      <c r="Z1146" s="15"/>
      <c r="AA1146" s="15"/>
      <c r="AB1146" s="15"/>
      <c r="AC1146" s="15"/>
      <c r="AD1146" s="15"/>
      <c r="AE1146" s="15"/>
      <c r="AT1146" s="255" t="s">
        <v>167</v>
      </c>
      <c r="AU1146" s="255" t="s">
        <v>87</v>
      </c>
      <c r="AV1146" s="15" t="s">
        <v>161</v>
      </c>
      <c r="AW1146" s="15" t="s">
        <v>38</v>
      </c>
      <c r="AX1146" s="15" t="s">
        <v>85</v>
      </c>
      <c r="AY1146" s="255" t="s">
        <v>153</v>
      </c>
    </row>
    <row r="1147" s="2" customFormat="1" ht="24.15" customHeight="1">
      <c r="A1147" s="39"/>
      <c r="B1147" s="40"/>
      <c r="C1147" s="205" t="s">
        <v>1404</v>
      </c>
      <c r="D1147" s="205" t="s">
        <v>156</v>
      </c>
      <c r="E1147" s="206" t="s">
        <v>1405</v>
      </c>
      <c r="F1147" s="207" t="s">
        <v>1406</v>
      </c>
      <c r="G1147" s="208" t="s">
        <v>159</v>
      </c>
      <c r="H1147" s="209">
        <v>4.0759999999999996</v>
      </c>
      <c r="I1147" s="210"/>
      <c r="J1147" s="211">
        <f>ROUND(I1147*H1147,2)</f>
        <v>0</v>
      </c>
      <c r="K1147" s="207" t="s">
        <v>160</v>
      </c>
      <c r="L1147" s="45"/>
      <c r="M1147" s="212" t="s">
        <v>40</v>
      </c>
      <c r="N1147" s="213" t="s">
        <v>48</v>
      </c>
      <c r="O1147" s="85"/>
      <c r="P1147" s="214">
        <f>O1147*H1147</f>
        <v>0</v>
      </c>
      <c r="Q1147" s="214">
        <v>0.00023000000000000001</v>
      </c>
      <c r="R1147" s="214">
        <f>Q1147*H1147</f>
        <v>0.00093747999999999998</v>
      </c>
      <c r="S1147" s="214">
        <v>0</v>
      </c>
      <c r="T1147" s="215">
        <f>S1147*H1147</f>
        <v>0</v>
      </c>
      <c r="U1147" s="39"/>
      <c r="V1147" s="39"/>
      <c r="W1147" s="39"/>
      <c r="X1147" s="39"/>
      <c r="Y1147" s="39"/>
      <c r="Z1147" s="39"/>
      <c r="AA1147" s="39"/>
      <c r="AB1147" s="39"/>
      <c r="AC1147" s="39"/>
      <c r="AD1147" s="39"/>
      <c r="AE1147" s="39"/>
      <c r="AR1147" s="216" t="s">
        <v>287</v>
      </c>
      <c r="AT1147" s="216" t="s">
        <v>156</v>
      </c>
      <c r="AU1147" s="216" t="s">
        <v>87</v>
      </c>
      <c r="AY1147" s="18" t="s">
        <v>153</v>
      </c>
      <c r="BE1147" s="217">
        <f>IF(N1147="základní",J1147,0)</f>
        <v>0</v>
      </c>
      <c r="BF1147" s="217">
        <f>IF(N1147="snížená",J1147,0)</f>
        <v>0</v>
      </c>
      <c r="BG1147" s="217">
        <f>IF(N1147="zákl. přenesená",J1147,0)</f>
        <v>0</v>
      </c>
      <c r="BH1147" s="217">
        <f>IF(N1147="sníž. přenesená",J1147,0)</f>
        <v>0</v>
      </c>
      <c r="BI1147" s="217">
        <f>IF(N1147="nulová",J1147,0)</f>
        <v>0</v>
      </c>
      <c r="BJ1147" s="18" t="s">
        <v>85</v>
      </c>
      <c r="BK1147" s="217">
        <f>ROUND(I1147*H1147,2)</f>
        <v>0</v>
      </c>
      <c r="BL1147" s="18" t="s">
        <v>287</v>
      </c>
      <c r="BM1147" s="216" t="s">
        <v>1407</v>
      </c>
    </row>
    <row r="1148" s="2" customFormat="1">
      <c r="A1148" s="39"/>
      <c r="B1148" s="40"/>
      <c r="C1148" s="41"/>
      <c r="D1148" s="218" t="s">
        <v>163</v>
      </c>
      <c r="E1148" s="41"/>
      <c r="F1148" s="219" t="s">
        <v>1408</v>
      </c>
      <c r="G1148" s="41"/>
      <c r="H1148" s="41"/>
      <c r="I1148" s="220"/>
      <c r="J1148" s="41"/>
      <c r="K1148" s="41"/>
      <c r="L1148" s="45"/>
      <c r="M1148" s="221"/>
      <c r="N1148" s="222"/>
      <c r="O1148" s="85"/>
      <c r="P1148" s="85"/>
      <c r="Q1148" s="85"/>
      <c r="R1148" s="85"/>
      <c r="S1148" s="85"/>
      <c r="T1148" s="86"/>
      <c r="U1148" s="39"/>
      <c r="V1148" s="39"/>
      <c r="W1148" s="39"/>
      <c r="X1148" s="39"/>
      <c r="Y1148" s="39"/>
      <c r="Z1148" s="39"/>
      <c r="AA1148" s="39"/>
      <c r="AB1148" s="39"/>
      <c r="AC1148" s="39"/>
      <c r="AD1148" s="39"/>
      <c r="AE1148" s="39"/>
      <c r="AT1148" s="18" t="s">
        <v>163</v>
      </c>
      <c r="AU1148" s="18" t="s">
        <v>87</v>
      </c>
    </row>
    <row r="1149" s="14" customFormat="1">
      <c r="A1149" s="14"/>
      <c r="B1149" s="234"/>
      <c r="C1149" s="235"/>
      <c r="D1149" s="218" t="s">
        <v>167</v>
      </c>
      <c r="E1149" s="236" t="s">
        <v>40</v>
      </c>
      <c r="F1149" s="237" t="s">
        <v>1393</v>
      </c>
      <c r="G1149" s="235"/>
      <c r="H1149" s="238">
        <v>4.0759999999999996</v>
      </c>
      <c r="I1149" s="239"/>
      <c r="J1149" s="235"/>
      <c r="K1149" s="235"/>
      <c r="L1149" s="240"/>
      <c r="M1149" s="241"/>
      <c r="N1149" s="242"/>
      <c r="O1149" s="242"/>
      <c r="P1149" s="242"/>
      <c r="Q1149" s="242"/>
      <c r="R1149" s="242"/>
      <c r="S1149" s="242"/>
      <c r="T1149" s="243"/>
      <c r="U1149" s="14"/>
      <c r="V1149" s="14"/>
      <c r="W1149" s="14"/>
      <c r="X1149" s="14"/>
      <c r="Y1149" s="14"/>
      <c r="Z1149" s="14"/>
      <c r="AA1149" s="14"/>
      <c r="AB1149" s="14"/>
      <c r="AC1149" s="14"/>
      <c r="AD1149" s="14"/>
      <c r="AE1149" s="14"/>
      <c r="AT1149" s="244" t="s">
        <v>167</v>
      </c>
      <c r="AU1149" s="244" t="s">
        <v>87</v>
      </c>
      <c r="AV1149" s="14" t="s">
        <v>87</v>
      </c>
      <c r="AW1149" s="14" t="s">
        <v>38</v>
      </c>
      <c r="AX1149" s="14" t="s">
        <v>77</v>
      </c>
      <c r="AY1149" s="244" t="s">
        <v>153</v>
      </c>
    </row>
    <row r="1150" s="15" customFormat="1">
      <c r="A1150" s="15"/>
      <c r="B1150" s="245"/>
      <c r="C1150" s="246"/>
      <c r="D1150" s="218" t="s">
        <v>167</v>
      </c>
      <c r="E1150" s="247" t="s">
        <v>40</v>
      </c>
      <c r="F1150" s="248" t="s">
        <v>170</v>
      </c>
      <c r="G1150" s="246"/>
      <c r="H1150" s="249">
        <v>4.0759999999999996</v>
      </c>
      <c r="I1150" s="250"/>
      <c r="J1150" s="246"/>
      <c r="K1150" s="246"/>
      <c r="L1150" s="251"/>
      <c r="M1150" s="252"/>
      <c r="N1150" s="253"/>
      <c r="O1150" s="253"/>
      <c r="P1150" s="253"/>
      <c r="Q1150" s="253"/>
      <c r="R1150" s="253"/>
      <c r="S1150" s="253"/>
      <c r="T1150" s="254"/>
      <c r="U1150" s="15"/>
      <c r="V1150" s="15"/>
      <c r="W1150" s="15"/>
      <c r="X1150" s="15"/>
      <c r="Y1150" s="15"/>
      <c r="Z1150" s="15"/>
      <c r="AA1150" s="15"/>
      <c r="AB1150" s="15"/>
      <c r="AC1150" s="15"/>
      <c r="AD1150" s="15"/>
      <c r="AE1150" s="15"/>
      <c r="AT1150" s="255" t="s">
        <v>167</v>
      </c>
      <c r="AU1150" s="255" t="s">
        <v>87</v>
      </c>
      <c r="AV1150" s="15" t="s">
        <v>161</v>
      </c>
      <c r="AW1150" s="15" t="s">
        <v>38</v>
      </c>
      <c r="AX1150" s="15" t="s">
        <v>85</v>
      </c>
      <c r="AY1150" s="255" t="s">
        <v>153</v>
      </c>
    </row>
    <row r="1151" s="2" customFormat="1" ht="24.15" customHeight="1">
      <c r="A1151" s="39"/>
      <c r="B1151" s="40"/>
      <c r="C1151" s="205" t="s">
        <v>1409</v>
      </c>
      <c r="D1151" s="205" t="s">
        <v>156</v>
      </c>
      <c r="E1151" s="206" t="s">
        <v>1410</v>
      </c>
      <c r="F1151" s="207" t="s">
        <v>1411</v>
      </c>
      <c r="G1151" s="208" t="s">
        <v>159</v>
      </c>
      <c r="H1151" s="209">
        <v>4.0759999999999996</v>
      </c>
      <c r="I1151" s="210"/>
      <c r="J1151" s="211">
        <f>ROUND(I1151*H1151,2)</f>
        <v>0</v>
      </c>
      <c r="K1151" s="207" t="s">
        <v>160</v>
      </c>
      <c r="L1151" s="45"/>
      <c r="M1151" s="212" t="s">
        <v>40</v>
      </c>
      <c r="N1151" s="213" t="s">
        <v>48</v>
      </c>
      <c r="O1151" s="85"/>
      <c r="P1151" s="214">
        <f>O1151*H1151</f>
        <v>0</v>
      </c>
      <c r="Q1151" s="214">
        <v>0.00010000000000000001</v>
      </c>
      <c r="R1151" s="214">
        <f>Q1151*H1151</f>
        <v>0.00040759999999999999</v>
      </c>
      <c r="S1151" s="214">
        <v>0</v>
      </c>
      <c r="T1151" s="215">
        <f>S1151*H1151</f>
        <v>0</v>
      </c>
      <c r="U1151" s="39"/>
      <c r="V1151" s="39"/>
      <c r="W1151" s="39"/>
      <c r="X1151" s="39"/>
      <c r="Y1151" s="39"/>
      <c r="Z1151" s="39"/>
      <c r="AA1151" s="39"/>
      <c r="AB1151" s="39"/>
      <c r="AC1151" s="39"/>
      <c r="AD1151" s="39"/>
      <c r="AE1151" s="39"/>
      <c r="AR1151" s="216" t="s">
        <v>287</v>
      </c>
      <c r="AT1151" s="216" t="s">
        <v>156</v>
      </c>
      <c r="AU1151" s="216" t="s">
        <v>87</v>
      </c>
      <c r="AY1151" s="18" t="s">
        <v>153</v>
      </c>
      <c r="BE1151" s="217">
        <f>IF(N1151="základní",J1151,0)</f>
        <v>0</v>
      </c>
      <c r="BF1151" s="217">
        <f>IF(N1151="snížená",J1151,0)</f>
        <v>0</v>
      </c>
      <c r="BG1151" s="217">
        <f>IF(N1151="zákl. přenesená",J1151,0)</f>
        <v>0</v>
      </c>
      <c r="BH1151" s="217">
        <f>IF(N1151="sníž. přenesená",J1151,0)</f>
        <v>0</v>
      </c>
      <c r="BI1151" s="217">
        <f>IF(N1151="nulová",J1151,0)</f>
        <v>0</v>
      </c>
      <c r="BJ1151" s="18" t="s">
        <v>85</v>
      </c>
      <c r="BK1151" s="217">
        <f>ROUND(I1151*H1151,2)</f>
        <v>0</v>
      </c>
      <c r="BL1151" s="18" t="s">
        <v>287</v>
      </c>
      <c r="BM1151" s="216" t="s">
        <v>1412</v>
      </c>
    </row>
    <row r="1152" s="2" customFormat="1">
      <c r="A1152" s="39"/>
      <c r="B1152" s="40"/>
      <c r="C1152" s="41"/>
      <c r="D1152" s="218" t="s">
        <v>163</v>
      </c>
      <c r="E1152" s="41"/>
      <c r="F1152" s="219" t="s">
        <v>1413</v>
      </c>
      <c r="G1152" s="41"/>
      <c r="H1152" s="41"/>
      <c r="I1152" s="220"/>
      <c r="J1152" s="41"/>
      <c r="K1152" s="41"/>
      <c r="L1152" s="45"/>
      <c r="M1152" s="221"/>
      <c r="N1152" s="222"/>
      <c r="O1152" s="85"/>
      <c r="P1152" s="85"/>
      <c r="Q1152" s="85"/>
      <c r="R1152" s="85"/>
      <c r="S1152" s="85"/>
      <c r="T1152" s="86"/>
      <c r="U1152" s="39"/>
      <c r="V1152" s="39"/>
      <c r="W1152" s="39"/>
      <c r="X1152" s="39"/>
      <c r="Y1152" s="39"/>
      <c r="Z1152" s="39"/>
      <c r="AA1152" s="39"/>
      <c r="AB1152" s="39"/>
      <c r="AC1152" s="39"/>
      <c r="AD1152" s="39"/>
      <c r="AE1152" s="39"/>
      <c r="AT1152" s="18" t="s">
        <v>163</v>
      </c>
      <c r="AU1152" s="18" t="s">
        <v>87</v>
      </c>
    </row>
    <row r="1153" s="14" customFormat="1">
      <c r="A1153" s="14"/>
      <c r="B1153" s="234"/>
      <c r="C1153" s="235"/>
      <c r="D1153" s="218" t="s">
        <v>167</v>
      </c>
      <c r="E1153" s="236" t="s">
        <v>40</v>
      </c>
      <c r="F1153" s="237" t="s">
        <v>1393</v>
      </c>
      <c r="G1153" s="235"/>
      <c r="H1153" s="238">
        <v>4.0759999999999996</v>
      </c>
      <c r="I1153" s="239"/>
      <c r="J1153" s="235"/>
      <c r="K1153" s="235"/>
      <c r="L1153" s="240"/>
      <c r="M1153" s="241"/>
      <c r="N1153" s="242"/>
      <c r="O1153" s="242"/>
      <c r="P1153" s="242"/>
      <c r="Q1153" s="242"/>
      <c r="R1153" s="242"/>
      <c r="S1153" s="242"/>
      <c r="T1153" s="243"/>
      <c r="U1153" s="14"/>
      <c r="V1153" s="14"/>
      <c r="W1153" s="14"/>
      <c r="X1153" s="14"/>
      <c r="Y1153" s="14"/>
      <c r="Z1153" s="14"/>
      <c r="AA1153" s="14"/>
      <c r="AB1153" s="14"/>
      <c r="AC1153" s="14"/>
      <c r="AD1153" s="14"/>
      <c r="AE1153" s="14"/>
      <c r="AT1153" s="244" t="s">
        <v>167</v>
      </c>
      <c r="AU1153" s="244" t="s">
        <v>87</v>
      </c>
      <c r="AV1153" s="14" t="s">
        <v>87</v>
      </c>
      <c r="AW1153" s="14" t="s">
        <v>38</v>
      </c>
      <c r="AX1153" s="14" t="s">
        <v>77</v>
      </c>
      <c r="AY1153" s="244" t="s">
        <v>153</v>
      </c>
    </row>
    <row r="1154" s="15" customFormat="1">
      <c r="A1154" s="15"/>
      <c r="B1154" s="245"/>
      <c r="C1154" s="246"/>
      <c r="D1154" s="218" t="s">
        <v>167</v>
      </c>
      <c r="E1154" s="247" t="s">
        <v>40</v>
      </c>
      <c r="F1154" s="248" t="s">
        <v>170</v>
      </c>
      <c r="G1154" s="246"/>
      <c r="H1154" s="249">
        <v>4.0759999999999996</v>
      </c>
      <c r="I1154" s="250"/>
      <c r="J1154" s="246"/>
      <c r="K1154" s="246"/>
      <c r="L1154" s="251"/>
      <c r="M1154" s="252"/>
      <c r="N1154" s="253"/>
      <c r="O1154" s="253"/>
      <c r="P1154" s="253"/>
      <c r="Q1154" s="253"/>
      <c r="R1154" s="253"/>
      <c r="S1154" s="253"/>
      <c r="T1154" s="254"/>
      <c r="U1154" s="15"/>
      <c r="V1154" s="15"/>
      <c r="W1154" s="15"/>
      <c r="X1154" s="15"/>
      <c r="Y1154" s="15"/>
      <c r="Z1154" s="15"/>
      <c r="AA1154" s="15"/>
      <c r="AB1154" s="15"/>
      <c r="AC1154" s="15"/>
      <c r="AD1154" s="15"/>
      <c r="AE1154" s="15"/>
      <c r="AT1154" s="255" t="s">
        <v>167</v>
      </c>
      <c r="AU1154" s="255" t="s">
        <v>87</v>
      </c>
      <c r="AV1154" s="15" t="s">
        <v>161</v>
      </c>
      <c r="AW1154" s="15" t="s">
        <v>38</v>
      </c>
      <c r="AX1154" s="15" t="s">
        <v>85</v>
      </c>
      <c r="AY1154" s="255" t="s">
        <v>153</v>
      </c>
    </row>
    <row r="1155" s="12" customFormat="1" ht="22.8" customHeight="1">
      <c r="A1155" s="12"/>
      <c r="B1155" s="189"/>
      <c r="C1155" s="190"/>
      <c r="D1155" s="191" t="s">
        <v>76</v>
      </c>
      <c r="E1155" s="203" t="s">
        <v>1414</v>
      </c>
      <c r="F1155" s="203" t="s">
        <v>1415</v>
      </c>
      <c r="G1155" s="190"/>
      <c r="H1155" s="190"/>
      <c r="I1155" s="193"/>
      <c r="J1155" s="204">
        <f>BK1155</f>
        <v>0</v>
      </c>
      <c r="K1155" s="190"/>
      <c r="L1155" s="195"/>
      <c r="M1155" s="196"/>
      <c r="N1155" s="197"/>
      <c r="O1155" s="197"/>
      <c r="P1155" s="198">
        <f>SUM(P1156:P1297)</f>
        <v>0</v>
      </c>
      <c r="Q1155" s="197"/>
      <c r="R1155" s="198">
        <f>SUM(R1156:R1297)</f>
        <v>0.16210191999999996</v>
      </c>
      <c r="S1155" s="197"/>
      <c r="T1155" s="199">
        <f>SUM(T1156:T1297)</f>
        <v>0.058560759999999996</v>
      </c>
      <c r="U1155" s="12"/>
      <c r="V1155" s="12"/>
      <c r="W1155" s="12"/>
      <c r="X1155" s="12"/>
      <c r="Y1155" s="12"/>
      <c r="Z1155" s="12"/>
      <c r="AA1155" s="12"/>
      <c r="AB1155" s="12"/>
      <c r="AC1155" s="12"/>
      <c r="AD1155" s="12"/>
      <c r="AE1155" s="12"/>
      <c r="AR1155" s="200" t="s">
        <v>87</v>
      </c>
      <c r="AT1155" s="201" t="s">
        <v>76</v>
      </c>
      <c r="AU1155" s="201" t="s">
        <v>85</v>
      </c>
      <c r="AY1155" s="200" t="s">
        <v>153</v>
      </c>
      <c r="BK1155" s="202">
        <f>SUM(BK1156:BK1297)</f>
        <v>0</v>
      </c>
    </row>
    <row r="1156" s="2" customFormat="1" ht="24.15" customHeight="1">
      <c r="A1156" s="39"/>
      <c r="B1156" s="40"/>
      <c r="C1156" s="205" t="s">
        <v>1416</v>
      </c>
      <c r="D1156" s="205" t="s">
        <v>156</v>
      </c>
      <c r="E1156" s="206" t="s">
        <v>1417</v>
      </c>
      <c r="F1156" s="207" t="s">
        <v>1418</v>
      </c>
      <c r="G1156" s="208" t="s">
        <v>159</v>
      </c>
      <c r="H1156" s="209">
        <v>127.306</v>
      </c>
      <c r="I1156" s="210"/>
      <c r="J1156" s="211">
        <f>ROUND(I1156*H1156,2)</f>
        <v>0</v>
      </c>
      <c r="K1156" s="207" t="s">
        <v>160</v>
      </c>
      <c r="L1156" s="45"/>
      <c r="M1156" s="212" t="s">
        <v>40</v>
      </c>
      <c r="N1156" s="213" t="s">
        <v>48</v>
      </c>
      <c r="O1156" s="85"/>
      <c r="P1156" s="214">
        <f>O1156*H1156</f>
        <v>0</v>
      </c>
      <c r="Q1156" s="214">
        <v>0</v>
      </c>
      <c r="R1156" s="214">
        <f>Q1156*H1156</f>
        <v>0</v>
      </c>
      <c r="S1156" s="214">
        <v>0.00014999999999999999</v>
      </c>
      <c r="T1156" s="215">
        <f>S1156*H1156</f>
        <v>0.019095899999999999</v>
      </c>
      <c r="U1156" s="39"/>
      <c r="V1156" s="39"/>
      <c r="W1156" s="39"/>
      <c r="X1156" s="39"/>
      <c r="Y1156" s="39"/>
      <c r="Z1156" s="39"/>
      <c r="AA1156" s="39"/>
      <c r="AB1156" s="39"/>
      <c r="AC1156" s="39"/>
      <c r="AD1156" s="39"/>
      <c r="AE1156" s="39"/>
      <c r="AR1156" s="216" t="s">
        <v>287</v>
      </c>
      <c r="AT1156" s="216" t="s">
        <v>156</v>
      </c>
      <c r="AU1156" s="216" t="s">
        <v>87</v>
      </c>
      <c r="AY1156" s="18" t="s">
        <v>153</v>
      </c>
      <c r="BE1156" s="217">
        <f>IF(N1156="základní",J1156,0)</f>
        <v>0</v>
      </c>
      <c r="BF1156" s="217">
        <f>IF(N1156="snížená",J1156,0)</f>
        <v>0</v>
      </c>
      <c r="BG1156" s="217">
        <f>IF(N1156="zákl. přenesená",J1156,0)</f>
        <v>0</v>
      </c>
      <c r="BH1156" s="217">
        <f>IF(N1156="sníž. přenesená",J1156,0)</f>
        <v>0</v>
      </c>
      <c r="BI1156" s="217">
        <f>IF(N1156="nulová",J1156,0)</f>
        <v>0</v>
      </c>
      <c r="BJ1156" s="18" t="s">
        <v>85</v>
      </c>
      <c r="BK1156" s="217">
        <f>ROUND(I1156*H1156,2)</f>
        <v>0</v>
      </c>
      <c r="BL1156" s="18" t="s">
        <v>287</v>
      </c>
      <c r="BM1156" s="216" t="s">
        <v>1419</v>
      </c>
    </row>
    <row r="1157" s="2" customFormat="1">
      <c r="A1157" s="39"/>
      <c r="B1157" s="40"/>
      <c r="C1157" s="41"/>
      <c r="D1157" s="218" t="s">
        <v>163</v>
      </c>
      <c r="E1157" s="41"/>
      <c r="F1157" s="219" t="s">
        <v>1420</v>
      </c>
      <c r="G1157" s="41"/>
      <c r="H1157" s="41"/>
      <c r="I1157" s="220"/>
      <c r="J1157" s="41"/>
      <c r="K1157" s="41"/>
      <c r="L1157" s="45"/>
      <c r="M1157" s="221"/>
      <c r="N1157" s="222"/>
      <c r="O1157" s="85"/>
      <c r="P1157" s="85"/>
      <c r="Q1157" s="85"/>
      <c r="R1157" s="85"/>
      <c r="S1157" s="85"/>
      <c r="T1157" s="86"/>
      <c r="U1157" s="39"/>
      <c r="V1157" s="39"/>
      <c r="W1157" s="39"/>
      <c r="X1157" s="39"/>
      <c r="Y1157" s="39"/>
      <c r="Z1157" s="39"/>
      <c r="AA1157" s="39"/>
      <c r="AB1157" s="39"/>
      <c r="AC1157" s="39"/>
      <c r="AD1157" s="39"/>
      <c r="AE1157" s="39"/>
      <c r="AT1157" s="18" t="s">
        <v>163</v>
      </c>
      <c r="AU1157" s="18" t="s">
        <v>87</v>
      </c>
    </row>
    <row r="1158" s="13" customFormat="1">
      <c r="A1158" s="13"/>
      <c r="B1158" s="224"/>
      <c r="C1158" s="225"/>
      <c r="D1158" s="218" t="s">
        <v>167</v>
      </c>
      <c r="E1158" s="226" t="s">
        <v>40</v>
      </c>
      <c r="F1158" s="227" t="s">
        <v>1421</v>
      </c>
      <c r="G1158" s="225"/>
      <c r="H1158" s="226" t="s">
        <v>40</v>
      </c>
      <c r="I1158" s="228"/>
      <c r="J1158" s="225"/>
      <c r="K1158" s="225"/>
      <c r="L1158" s="229"/>
      <c r="M1158" s="230"/>
      <c r="N1158" s="231"/>
      <c r="O1158" s="231"/>
      <c r="P1158" s="231"/>
      <c r="Q1158" s="231"/>
      <c r="R1158" s="231"/>
      <c r="S1158" s="231"/>
      <c r="T1158" s="232"/>
      <c r="U1158" s="13"/>
      <c r="V1158" s="13"/>
      <c r="W1158" s="13"/>
      <c r="X1158" s="13"/>
      <c r="Y1158" s="13"/>
      <c r="Z1158" s="13"/>
      <c r="AA1158" s="13"/>
      <c r="AB1158" s="13"/>
      <c r="AC1158" s="13"/>
      <c r="AD1158" s="13"/>
      <c r="AE1158" s="13"/>
      <c r="AT1158" s="233" t="s">
        <v>167</v>
      </c>
      <c r="AU1158" s="233" t="s">
        <v>87</v>
      </c>
      <c r="AV1158" s="13" t="s">
        <v>85</v>
      </c>
      <c r="AW1158" s="13" t="s">
        <v>38</v>
      </c>
      <c r="AX1158" s="13" t="s">
        <v>77</v>
      </c>
      <c r="AY1158" s="233" t="s">
        <v>153</v>
      </c>
    </row>
    <row r="1159" s="13" customFormat="1">
      <c r="A1159" s="13"/>
      <c r="B1159" s="224"/>
      <c r="C1159" s="225"/>
      <c r="D1159" s="218" t="s">
        <v>167</v>
      </c>
      <c r="E1159" s="226" t="s">
        <v>40</v>
      </c>
      <c r="F1159" s="227" t="s">
        <v>206</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207</v>
      </c>
      <c r="G1160" s="235"/>
      <c r="H1160" s="238">
        <v>2.5579999999999998</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4" customFormat="1">
      <c r="A1161" s="14"/>
      <c r="B1161" s="234"/>
      <c r="C1161" s="235"/>
      <c r="D1161" s="218" t="s">
        <v>167</v>
      </c>
      <c r="E1161" s="236" t="s">
        <v>40</v>
      </c>
      <c r="F1161" s="237" t="s">
        <v>208</v>
      </c>
      <c r="G1161" s="235"/>
      <c r="H1161" s="238">
        <v>0.40000000000000002</v>
      </c>
      <c r="I1161" s="239"/>
      <c r="J1161" s="235"/>
      <c r="K1161" s="235"/>
      <c r="L1161" s="240"/>
      <c r="M1161" s="241"/>
      <c r="N1161" s="242"/>
      <c r="O1161" s="242"/>
      <c r="P1161" s="242"/>
      <c r="Q1161" s="242"/>
      <c r="R1161" s="242"/>
      <c r="S1161" s="242"/>
      <c r="T1161" s="243"/>
      <c r="U1161" s="14"/>
      <c r="V1161" s="14"/>
      <c r="W1161" s="14"/>
      <c r="X1161" s="14"/>
      <c r="Y1161" s="14"/>
      <c r="Z1161" s="14"/>
      <c r="AA1161" s="14"/>
      <c r="AB1161" s="14"/>
      <c r="AC1161" s="14"/>
      <c r="AD1161" s="14"/>
      <c r="AE1161" s="14"/>
      <c r="AT1161" s="244" t="s">
        <v>167</v>
      </c>
      <c r="AU1161" s="244" t="s">
        <v>87</v>
      </c>
      <c r="AV1161" s="14" t="s">
        <v>87</v>
      </c>
      <c r="AW1161" s="14" t="s">
        <v>38</v>
      </c>
      <c r="AX1161" s="14" t="s">
        <v>77</v>
      </c>
      <c r="AY1161" s="244" t="s">
        <v>153</v>
      </c>
    </row>
    <row r="1162" s="13" customFormat="1">
      <c r="A1162" s="13"/>
      <c r="B1162" s="224"/>
      <c r="C1162" s="225"/>
      <c r="D1162" s="218" t="s">
        <v>167</v>
      </c>
      <c r="E1162" s="226" t="s">
        <v>40</v>
      </c>
      <c r="F1162" s="227" t="s">
        <v>209</v>
      </c>
      <c r="G1162" s="225"/>
      <c r="H1162" s="226" t="s">
        <v>40</v>
      </c>
      <c r="I1162" s="228"/>
      <c r="J1162" s="225"/>
      <c r="K1162" s="225"/>
      <c r="L1162" s="229"/>
      <c r="M1162" s="230"/>
      <c r="N1162" s="231"/>
      <c r="O1162" s="231"/>
      <c r="P1162" s="231"/>
      <c r="Q1162" s="231"/>
      <c r="R1162" s="231"/>
      <c r="S1162" s="231"/>
      <c r="T1162" s="232"/>
      <c r="U1162" s="13"/>
      <c r="V1162" s="13"/>
      <c r="W1162" s="13"/>
      <c r="X1162" s="13"/>
      <c r="Y1162" s="13"/>
      <c r="Z1162" s="13"/>
      <c r="AA1162" s="13"/>
      <c r="AB1162" s="13"/>
      <c r="AC1162" s="13"/>
      <c r="AD1162" s="13"/>
      <c r="AE1162" s="13"/>
      <c r="AT1162" s="233" t="s">
        <v>167</v>
      </c>
      <c r="AU1162" s="233" t="s">
        <v>87</v>
      </c>
      <c r="AV1162" s="13" t="s">
        <v>85</v>
      </c>
      <c r="AW1162" s="13" t="s">
        <v>38</v>
      </c>
      <c r="AX1162" s="13" t="s">
        <v>77</v>
      </c>
      <c r="AY1162" s="233" t="s">
        <v>153</v>
      </c>
    </row>
    <row r="1163" s="14" customFormat="1">
      <c r="A1163" s="14"/>
      <c r="B1163" s="234"/>
      <c r="C1163" s="235"/>
      <c r="D1163" s="218" t="s">
        <v>167</v>
      </c>
      <c r="E1163" s="236" t="s">
        <v>40</v>
      </c>
      <c r="F1163" s="237" t="s">
        <v>210</v>
      </c>
      <c r="G1163" s="235"/>
      <c r="H1163" s="238">
        <v>2.2650000000000001</v>
      </c>
      <c r="I1163" s="239"/>
      <c r="J1163" s="235"/>
      <c r="K1163" s="235"/>
      <c r="L1163" s="240"/>
      <c r="M1163" s="241"/>
      <c r="N1163" s="242"/>
      <c r="O1163" s="242"/>
      <c r="P1163" s="242"/>
      <c r="Q1163" s="242"/>
      <c r="R1163" s="242"/>
      <c r="S1163" s="242"/>
      <c r="T1163" s="243"/>
      <c r="U1163" s="14"/>
      <c r="V1163" s="14"/>
      <c r="W1163" s="14"/>
      <c r="X1163" s="14"/>
      <c r="Y1163" s="14"/>
      <c r="Z1163" s="14"/>
      <c r="AA1163" s="14"/>
      <c r="AB1163" s="14"/>
      <c r="AC1163" s="14"/>
      <c r="AD1163" s="14"/>
      <c r="AE1163" s="14"/>
      <c r="AT1163" s="244" t="s">
        <v>167</v>
      </c>
      <c r="AU1163" s="244" t="s">
        <v>87</v>
      </c>
      <c r="AV1163" s="14" t="s">
        <v>87</v>
      </c>
      <c r="AW1163" s="14" t="s">
        <v>38</v>
      </c>
      <c r="AX1163" s="14" t="s">
        <v>77</v>
      </c>
      <c r="AY1163" s="244" t="s">
        <v>153</v>
      </c>
    </row>
    <row r="1164" s="13" customFormat="1">
      <c r="A1164" s="13"/>
      <c r="B1164" s="224"/>
      <c r="C1164" s="225"/>
      <c r="D1164" s="218" t="s">
        <v>167</v>
      </c>
      <c r="E1164" s="226" t="s">
        <v>40</v>
      </c>
      <c r="F1164" s="227" t="s">
        <v>211</v>
      </c>
      <c r="G1164" s="225"/>
      <c r="H1164" s="226" t="s">
        <v>40</v>
      </c>
      <c r="I1164" s="228"/>
      <c r="J1164" s="225"/>
      <c r="K1164" s="225"/>
      <c r="L1164" s="229"/>
      <c r="M1164" s="230"/>
      <c r="N1164" s="231"/>
      <c r="O1164" s="231"/>
      <c r="P1164" s="231"/>
      <c r="Q1164" s="231"/>
      <c r="R1164" s="231"/>
      <c r="S1164" s="231"/>
      <c r="T1164" s="232"/>
      <c r="U1164" s="13"/>
      <c r="V1164" s="13"/>
      <c r="W1164" s="13"/>
      <c r="X1164" s="13"/>
      <c r="Y1164" s="13"/>
      <c r="Z1164" s="13"/>
      <c r="AA1164" s="13"/>
      <c r="AB1164" s="13"/>
      <c r="AC1164" s="13"/>
      <c r="AD1164" s="13"/>
      <c r="AE1164" s="13"/>
      <c r="AT1164" s="233" t="s">
        <v>167</v>
      </c>
      <c r="AU1164" s="233" t="s">
        <v>87</v>
      </c>
      <c r="AV1164" s="13" t="s">
        <v>85</v>
      </c>
      <c r="AW1164" s="13" t="s">
        <v>38</v>
      </c>
      <c r="AX1164" s="13" t="s">
        <v>77</v>
      </c>
      <c r="AY1164" s="233" t="s">
        <v>153</v>
      </c>
    </row>
    <row r="1165" s="14" customFormat="1">
      <c r="A1165" s="14"/>
      <c r="B1165" s="234"/>
      <c r="C1165" s="235"/>
      <c r="D1165" s="218" t="s">
        <v>167</v>
      </c>
      <c r="E1165" s="236" t="s">
        <v>40</v>
      </c>
      <c r="F1165" s="237" t="s">
        <v>212</v>
      </c>
      <c r="G1165" s="235"/>
      <c r="H1165" s="238">
        <v>15.416</v>
      </c>
      <c r="I1165" s="239"/>
      <c r="J1165" s="235"/>
      <c r="K1165" s="235"/>
      <c r="L1165" s="240"/>
      <c r="M1165" s="241"/>
      <c r="N1165" s="242"/>
      <c r="O1165" s="242"/>
      <c r="P1165" s="242"/>
      <c r="Q1165" s="242"/>
      <c r="R1165" s="242"/>
      <c r="S1165" s="242"/>
      <c r="T1165" s="243"/>
      <c r="U1165" s="14"/>
      <c r="V1165" s="14"/>
      <c r="W1165" s="14"/>
      <c r="X1165" s="14"/>
      <c r="Y1165" s="14"/>
      <c r="Z1165" s="14"/>
      <c r="AA1165" s="14"/>
      <c r="AB1165" s="14"/>
      <c r="AC1165" s="14"/>
      <c r="AD1165" s="14"/>
      <c r="AE1165" s="14"/>
      <c r="AT1165" s="244" t="s">
        <v>167</v>
      </c>
      <c r="AU1165" s="244" t="s">
        <v>87</v>
      </c>
      <c r="AV1165" s="14" t="s">
        <v>87</v>
      </c>
      <c r="AW1165" s="14" t="s">
        <v>38</v>
      </c>
      <c r="AX1165" s="14" t="s">
        <v>77</v>
      </c>
      <c r="AY1165" s="244" t="s">
        <v>153</v>
      </c>
    </row>
    <row r="1166" s="13" customFormat="1">
      <c r="A1166" s="13"/>
      <c r="B1166" s="224"/>
      <c r="C1166" s="225"/>
      <c r="D1166" s="218" t="s">
        <v>167</v>
      </c>
      <c r="E1166" s="226" t="s">
        <v>40</v>
      </c>
      <c r="F1166" s="227" t="s">
        <v>213</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214</v>
      </c>
      <c r="G1167" s="235"/>
      <c r="H1167" s="238">
        <v>8.4529999999999994</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3" customFormat="1">
      <c r="A1168" s="13"/>
      <c r="B1168" s="224"/>
      <c r="C1168" s="225"/>
      <c r="D1168" s="218" t="s">
        <v>167</v>
      </c>
      <c r="E1168" s="226" t="s">
        <v>40</v>
      </c>
      <c r="F1168" s="227" t="s">
        <v>1422</v>
      </c>
      <c r="G1168" s="225"/>
      <c r="H1168" s="226" t="s">
        <v>40</v>
      </c>
      <c r="I1168" s="228"/>
      <c r="J1168" s="225"/>
      <c r="K1168" s="225"/>
      <c r="L1168" s="229"/>
      <c r="M1168" s="230"/>
      <c r="N1168" s="231"/>
      <c r="O1168" s="231"/>
      <c r="P1168" s="231"/>
      <c r="Q1168" s="231"/>
      <c r="R1168" s="231"/>
      <c r="S1168" s="231"/>
      <c r="T1168" s="232"/>
      <c r="U1168" s="13"/>
      <c r="V1168" s="13"/>
      <c r="W1168" s="13"/>
      <c r="X1168" s="13"/>
      <c r="Y1168" s="13"/>
      <c r="Z1168" s="13"/>
      <c r="AA1168" s="13"/>
      <c r="AB1168" s="13"/>
      <c r="AC1168" s="13"/>
      <c r="AD1168" s="13"/>
      <c r="AE1168" s="13"/>
      <c r="AT1168" s="233" t="s">
        <v>167</v>
      </c>
      <c r="AU1168" s="233" t="s">
        <v>87</v>
      </c>
      <c r="AV1168" s="13" t="s">
        <v>85</v>
      </c>
      <c r="AW1168" s="13" t="s">
        <v>38</v>
      </c>
      <c r="AX1168" s="13" t="s">
        <v>77</v>
      </c>
      <c r="AY1168" s="233" t="s">
        <v>153</v>
      </c>
    </row>
    <row r="1169" s="13" customFormat="1">
      <c r="A1169" s="13"/>
      <c r="B1169" s="224"/>
      <c r="C1169" s="225"/>
      <c r="D1169" s="218" t="s">
        <v>167</v>
      </c>
      <c r="E1169" s="226" t="s">
        <v>40</v>
      </c>
      <c r="F1169" s="227" t="s">
        <v>206</v>
      </c>
      <c r="G1169" s="225"/>
      <c r="H1169" s="226" t="s">
        <v>40</v>
      </c>
      <c r="I1169" s="228"/>
      <c r="J1169" s="225"/>
      <c r="K1169" s="225"/>
      <c r="L1169" s="229"/>
      <c r="M1169" s="230"/>
      <c r="N1169" s="231"/>
      <c r="O1169" s="231"/>
      <c r="P1169" s="231"/>
      <c r="Q1169" s="231"/>
      <c r="R1169" s="231"/>
      <c r="S1169" s="231"/>
      <c r="T1169" s="232"/>
      <c r="U1169" s="13"/>
      <c r="V1169" s="13"/>
      <c r="W1169" s="13"/>
      <c r="X1169" s="13"/>
      <c r="Y1169" s="13"/>
      <c r="Z1169" s="13"/>
      <c r="AA1169" s="13"/>
      <c r="AB1169" s="13"/>
      <c r="AC1169" s="13"/>
      <c r="AD1169" s="13"/>
      <c r="AE1169" s="13"/>
      <c r="AT1169" s="233" t="s">
        <v>167</v>
      </c>
      <c r="AU1169" s="233" t="s">
        <v>87</v>
      </c>
      <c r="AV1169" s="13" t="s">
        <v>85</v>
      </c>
      <c r="AW1169" s="13" t="s">
        <v>38</v>
      </c>
      <c r="AX1169" s="13" t="s">
        <v>77</v>
      </c>
      <c r="AY1169" s="233" t="s">
        <v>153</v>
      </c>
    </row>
    <row r="1170" s="14" customFormat="1">
      <c r="A1170" s="14"/>
      <c r="B1170" s="234"/>
      <c r="C1170" s="235"/>
      <c r="D1170" s="218" t="s">
        <v>167</v>
      </c>
      <c r="E1170" s="236" t="s">
        <v>40</v>
      </c>
      <c r="F1170" s="237" t="s">
        <v>237</v>
      </c>
      <c r="G1170" s="235"/>
      <c r="H1170" s="238">
        <v>19.079999999999998</v>
      </c>
      <c r="I1170" s="239"/>
      <c r="J1170" s="235"/>
      <c r="K1170" s="235"/>
      <c r="L1170" s="240"/>
      <c r="M1170" s="241"/>
      <c r="N1170" s="242"/>
      <c r="O1170" s="242"/>
      <c r="P1170" s="242"/>
      <c r="Q1170" s="242"/>
      <c r="R1170" s="242"/>
      <c r="S1170" s="242"/>
      <c r="T1170" s="243"/>
      <c r="U1170" s="14"/>
      <c r="V1170" s="14"/>
      <c r="W1170" s="14"/>
      <c r="X1170" s="14"/>
      <c r="Y1170" s="14"/>
      <c r="Z1170" s="14"/>
      <c r="AA1170" s="14"/>
      <c r="AB1170" s="14"/>
      <c r="AC1170" s="14"/>
      <c r="AD1170" s="14"/>
      <c r="AE1170" s="14"/>
      <c r="AT1170" s="244" t="s">
        <v>167</v>
      </c>
      <c r="AU1170" s="244" t="s">
        <v>87</v>
      </c>
      <c r="AV1170" s="14" t="s">
        <v>87</v>
      </c>
      <c r="AW1170" s="14" t="s">
        <v>38</v>
      </c>
      <c r="AX1170" s="14" t="s">
        <v>77</v>
      </c>
      <c r="AY1170" s="244" t="s">
        <v>153</v>
      </c>
    </row>
    <row r="1171" s="14" customFormat="1">
      <c r="A1171" s="14"/>
      <c r="B1171" s="234"/>
      <c r="C1171" s="235"/>
      <c r="D1171" s="218" t="s">
        <v>167</v>
      </c>
      <c r="E1171" s="236" t="s">
        <v>40</v>
      </c>
      <c r="F1171" s="237" t="s">
        <v>238</v>
      </c>
      <c r="G1171" s="235"/>
      <c r="H1171" s="238">
        <v>-4.7279999999999998</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209</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240</v>
      </c>
      <c r="G1174" s="235"/>
      <c r="H1174" s="238">
        <v>16.695</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239</v>
      </c>
      <c r="G1175" s="235"/>
      <c r="H1175" s="238">
        <v>-1.1819999999999999</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3" customFormat="1">
      <c r="A1176" s="13"/>
      <c r="B1176" s="224"/>
      <c r="C1176" s="225"/>
      <c r="D1176" s="218" t="s">
        <v>167</v>
      </c>
      <c r="E1176" s="226" t="s">
        <v>40</v>
      </c>
      <c r="F1176" s="227" t="s">
        <v>211</v>
      </c>
      <c r="G1176" s="225"/>
      <c r="H1176" s="226" t="s">
        <v>40</v>
      </c>
      <c r="I1176" s="228"/>
      <c r="J1176" s="225"/>
      <c r="K1176" s="225"/>
      <c r="L1176" s="229"/>
      <c r="M1176" s="230"/>
      <c r="N1176" s="231"/>
      <c r="O1176" s="231"/>
      <c r="P1176" s="231"/>
      <c r="Q1176" s="231"/>
      <c r="R1176" s="231"/>
      <c r="S1176" s="231"/>
      <c r="T1176" s="232"/>
      <c r="U1176" s="13"/>
      <c r="V1176" s="13"/>
      <c r="W1176" s="13"/>
      <c r="X1176" s="13"/>
      <c r="Y1176" s="13"/>
      <c r="Z1176" s="13"/>
      <c r="AA1176" s="13"/>
      <c r="AB1176" s="13"/>
      <c r="AC1176" s="13"/>
      <c r="AD1176" s="13"/>
      <c r="AE1176" s="13"/>
      <c r="AT1176" s="233" t="s">
        <v>167</v>
      </c>
      <c r="AU1176" s="233" t="s">
        <v>87</v>
      </c>
      <c r="AV1176" s="13" t="s">
        <v>85</v>
      </c>
      <c r="AW1176" s="13" t="s">
        <v>38</v>
      </c>
      <c r="AX1176" s="13" t="s">
        <v>77</v>
      </c>
      <c r="AY1176" s="233" t="s">
        <v>153</v>
      </c>
    </row>
    <row r="1177" s="14" customFormat="1">
      <c r="A1177" s="14"/>
      <c r="B1177" s="234"/>
      <c r="C1177" s="235"/>
      <c r="D1177" s="218" t="s">
        <v>167</v>
      </c>
      <c r="E1177" s="236" t="s">
        <v>40</v>
      </c>
      <c r="F1177" s="237" t="s">
        <v>241</v>
      </c>
      <c r="G1177" s="235"/>
      <c r="H1177" s="238">
        <v>42.051000000000002</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4" customFormat="1">
      <c r="A1178" s="14"/>
      <c r="B1178" s="234"/>
      <c r="C1178" s="235"/>
      <c r="D1178" s="218" t="s">
        <v>167</v>
      </c>
      <c r="E1178" s="236" t="s">
        <v>40</v>
      </c>
      <c r="F1178" s="237" t="s">
        <v>242</v>
      </c>
      <c r="G1178" s="235"/>
      <c r="H1178" s="238">
        <v>-1.5760000000000001</v>
      </c>
      <c r="I1178" s="239"/>
      <c r="J1178" s="235"/>
      <c r="K1178" s="235"/>
      <c r="L1178" s="240"/>
      <c r="M1178" s="241"/>
      <c r="N1178" s="242"/>
      <c r="O1178" s="242"/>
      <c r="P1178" s="242"/>
      <c r="Q1178" s="242"/>
      <c r="R1178" s="242"/>
      <c r="S1178" s="242"/>
      <c r="T1178" s="243"/>
      <c r="U1178" s="14"/>
      <c r="V1178" s="14"/>
      <c r="W1178" s="14"/>
      <c r="X1178" s="14"/>
      <c r="Y1178" s="14"/>
      <c r="Z1178" s="14"/>
      <c r="AA1178" s="14"/>
      <c r="AB1178" s="14"/>
      <c r="AC1178" s="14"/>
      <c r="AD1178" s="14"/>
      <c r="AE1178" s="14"/>
      <c r="AT1178" s="244" t="s">
        <v>167</v>
      </c>
      <c r="AU1178" s="244" t="s">
        <v>87</v>
      </c>
      <c r="AV1178" s="14" t="s">
        <v>87</v>
      </c>
      <c r="AW1178" s="14" t="s">
        <v>38</v>
      </c>
      <c r="AX1178" s="14" t="s">
        <v>77</v>
      </c>
      <c r="AY1178" s="244" t="s">
        <v>153</v>
      </c>
    </row>
    <row r="1179" s="14" customFormat="1">
      <c r="A1179" s="14"/>
      <c r="B1179" s="234"/>
      <c r="C1179" s="235"/>
      <c r="D1179" s="218" t="s">
        <v>167</v>
      </c>
      <c r="E1179" s="236" t="s">
        <v>40</v>
      </c>
      <c r="F1179" s="237" t="s">
        <v>243</v>
      </c>
      <c r="G1179" s="235"/>
      <c r="H1179" s="238">
        <v>-2.093</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244</v>
      </c>
      <c r="G1180" s="235"/>
      <c r="H1180" s="238">
        <v>1.74</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3" customFormat="1">
      <c r="A1181" s="13"/>
      <c r="B1181" s="224"/>
      <c r="C1181" s="225"/>
      <c r="D1181" s="218" t="s">
        <v>167</v>
      </c>
      <c r="E1181" s="226" t="s">
        <v>40</v>
      </c>
      <c r="F1181" s="227" t="s">
        <v>213</v>
      </c>
      <c r="G1181" s="225"/>
      <c r="H1181" s="226" t="s">
        <v>40</v>
      </c>
      <c r="I1181" s="228"/>
      <c r="J1181" s="225"/>
      <c r="K1181" s="225"/>
      <c r="L1181" s="229"/>
      <c r="M1181" s="230"/>
      <c r="N1181" s="231"/>
      <c r="O1181" s="231"/>
      <c r="P1181" s="231"/>
      <c r="Q1181" s="231"/>
      <c r="R1181" s="231"/>
      <c r="S1181" s="231"/>
      <c r="T1181" s="232"/>
      <c r="U1181" s="13"/>
      <c r="V1181" s="13"/>
      <c r="W1181" s="13"/>
      <c r="X1181" s="13"/>
      <c r="Y1181" s="13"/>
      <c r="Z1181" s="13"/>
      <c r="AA1181" s="13"/>
      <c r="AB1181" s="13"/>
      <c r="AC1181" s="13"/>
      <c r="AD1181" s="13"/>
      <c r="AE1181" s="13"/>
      <c r="AT1181" s="233" t="s">
        <v>167</v>
      </c>
      <c r="AU1181" s="233" t="s">
        <v>87</v>
      </c>
      <c r="AV1181" s="13" t="s">
        <v>85</v>
      </c>
      <c r="AW1181" s="13" t="s">
        <v>38</v>
      </c>
      <c r="AX1181" s="13" t="s">
        <v>77</v>
      </c>
      <c r="AY1181" s="233" t="s">
        <v>153</v>
      </c>
    </row>
    <row r="1182" s="14" customFormat="1">
      <c r="A1182" s="14"/>
      <c r="B1182" s="234"/>
      <c r="C1182" s="235"/>
      <c r="D1182" s="218" t="s">
        <v>167</v>
      </c>
      <c r="E1182" s="236" t="s">
        <v>40</v>
      </c>
      <c r="F1182" s="237" t="s">
        <v>245</v>
      </c>
      <c r="G1182" s="235"/>
      <c r="H1182" s="238">
        <v>31.27</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4" customFormat="1">
      <c r="A1183" s="14"/>
      <c r="B1183" s="234"/>
      <c r="C1183" s="235"/>
      <c r="D1183" s="218" t="s">
        <v>167</v>
      </c>
      <c r="E1183" s="236" t="s">
        <v>40</v>
      </c>
      <c r="F1183" s="237" t="s">
        <v>242</v>
      </c>
      <c r="G1183" s="235"/>
      <c r="H1183" s="238">
        <v>-1.5760000000000001</v>
      </c>
      <c r="I1183" s="239"/>
      <c r="J1183" s="235"/>
      <c r="K1183" s="235"/>
      <c r="L1183" s="240"/>
      <c r="M1183" s="241"/>
      <c r="N1183" s="242"/>
      <c r="O1183" s="242"/>
      <c r="P1183" s="242"/>
      <c r="Q1183" s="242"/>
      <c r="R1183" s="242"/>
      <c r="S1183" s="242"/>
      <c r="T1183" s="243"/>
      <c r="U1183" s="14"/>
      <c r="V1183" s="14"/>
      <c r="W1183" s="14"/>
      <c r="X1183" s="14"/>
      <c r="Y1183" s="14"/>
      <c r="Z1183" s="14"/>
      <c r="AA1183" s="14"/>
      <c r="AB1183" s="14"/>
      <c r="AC1183" s="14"/>
      <c r="AD1183" s="14"/>
      <c r="AE1183" s="14"/>
      <c r="AT1183" s="244" t="s">
        <v>167</v>
      </c>
      <c r="AU1183" s="244" t="s">
        <v>87</v>
      </c>
      <c r="AV1183" s="14" t="s">
        <v>87</v>
      </c>
      <c r="AW1183" s="14" t="s">
        <v>38</v>
      </c>
      <c r="AX1183" s="14" t="s">
        <v>77</v>
      </c>
      <c r="AY1183" s="244" t="s">
        <v>153</v>
      </c>
    </row>
    <row r="1184" s="14" customFormat="1">
      <c r="A1184" s="14"/>
      <c r="B1184" s="234"/>
      <c r="C1184" s="235"/>
      <c r="D1184" s="218" t="s">
        <v>167</v>
      </c>
      <c r="E1184" s="236" t="s">
        <v>40</v>
      </c>
      <c r="F1184" s="237" t="s">
        <v>246</v>
      </c>
      <c r="G1184" s="235"/>
      <c r="H1184" s="238">
        <v>-2.0249999999999999</v>
      </c>
      <c r="I1184" s="239"/>
      <c r="J1184" s="235"/>
      <c r="K1184" s="235"/>
      <c r="L1184" s="240"/>
      <c r="M1184" s="241"/>
      <c r="N1184" s="242"/>
      <c r="O1184" s="242"/>
      <c r="P1184" s="242"/>
      <c r="Q1184" s="242"/>
      <c r="R1184" s="242"/>
      <c r="S1184" s="242"/>
      <c r="T1184" s="243"/>
      <c r="U1184" s="14"/>
      <c r="V1184" s="14"/>
      <c r="W1184" s="14"/>
      <c r="X1184" s="14"/>
      <c r="Y1184" s="14"/>
      <c r="Z1184" s="14"/>
      <c r="AA1184" s="14"/>
      <c r="AB1184" s="14"/>
      <c r="AC1184" s="14"/>
      <c r="AD1184" s="14"/>
      <c r="AE1184" s="14"/>
      <c r="AT1184" s="244" t="s">
        <v>167</v>
      </c>
      <c r="AU1184" s="244" t="s">
        <v>87</v>
      </c>
      <c r="AV1184" s="14" t="s">
        <v>87</v>
      </c>
      <c r="AW1184" s="14" t="s">
        <v>38</v>
      </c>
      <c r="AX1184" s="14" t="s">
        <v>77</v>
      </c>
      <c r="AY1184" s="244" t="s">
        <v>153</v>
      </c>
    </row>
    <row r="1185" s="14" customFormat="1">
      <c r="A1185" s="14"/>
      <c r="B1185" s="234"/>
      <c r="C1185" s="235"/>
      <c r="D1185" s="218" t="s">
        <v>167</v>
      </c>
      <c r="E1185" s="236" t="s">
        <v>40</v>
      </c>
      <c r="F1185" s="237" t="s">
        <v>244</v>
      </c>
      <c r="G1185" s="235"/>
      <c r="H1185" s="238">
        <v>1.74</v>
      </c>
      <c r="I1185" s="239"/>
      <c r="J1185" s="235"/>
      <c r="K1185" s="235"/>
      <c r="L1185" s="240"/>
      <c r="M1185" s="241"/>
      <c r="N1185" s="242"/>
      <c r="O1185" s="242"/>
      <c r="P1185" s="242"/>
      <c r="Q1185" s="242"/>
      <c r="R1185" s="242"/>
      <c r="S1185" s="242"/>
      <c r="T1185" s="243"/>
      <c r="U1185" s="14"/>
      <c r="V1185" s="14"/>
      <c r="W1185" s="14"/>
      <c r="X1185" s="14"/>
      <c r="Y1185" s="14"/>
      <c r="Z1185" s="14"/>
      <c r="AA1185" s="14"/>
      <c r="AB1185" s="14"/>
      <c r="AC1185" s="14"/>
      <c r="AD1185" s="14"/>
      <c r="AE1185" s="14"/>
      <c r="AT1185" s="244" t="s">
        <v>167</v>
      </c>
      <c r="AU1185" s="244" t="s">
        <v>87</v>
      </c>
      <c r="AV1185" s="14" t="s">
        <v>87</v>
      </c>
      <c r="AW1185" s="14" t="s">
        <v>38</v>
      </c>
      <c r="AX1185" s="14" t="s">
        <v>77</v>
      </c>
      <c r="AY1185" s="244" t="s">
        <v>153</v>
      </c>
    </row>
    <row r="1186" s="15" customFormat="1">
      <c r="A1186" s="15"/>
      <c r="B1186" s="245"/>
      <c r="C1186" s="246"/>
      <c r="D1186" s="218" t="s">
        <v>167</v>
      </c>
      <c r="E1186" s="247" t="s">
        <v>40</v>
      </c>
      <c r="F1186" s="248" t="s">
        <v>170</v>
      </c>
      <c r="G1186" s="246"/>
      <c r="H1186" s="249">
        <v>127.306</v>
      </c>
      <c r="I1186" s="250"/>
      <c r="J1186" s="246"/>
      <c r="K1186" s="246"/>
      <c r="L1186" s="251"/>
      <c r="M1186" s="252"/>
      <c r="N1186" s="253"/>
      <c r="O1186" s="253"/>
      <c r="P1186" s="253"/>
      <c r="Q1186" s="253"/>
      <c r="R1186" s="253"/>
      <c r="S1186" s="253"/>
      <c r="T1186" s="254"/>
      <c r="U1186" s="15"/>
      <c r="V1186" s="15"/>
      <c r="W1186" s="15"/>
      <c r="X1186" s="15"/>
      <c r="Y1186" s="15"/>
      <c r="Z1186" s="15"/>
      <c r="AA1186" s="15"/>
      <c r="AB1186" s="15"/>
      <c r="AC1186" s="15"/>
      <c r="AD1186" s="15"/>
      <c r="AE1186" s="15"/>
      <c r="AT1186" s="255" t="s">
        <v>167</v>
      </c>
      <c r="AU1186" s="255" t="s">
        <v>87</v>
      </c>
      <c r="AV1186" s="15" t="s">
        <v>161</v>
      </c>
      <c r="AW1186" s="15" t="s">
        <v>38</v>
      </c>
      <c r="AX1186" s="15" t="s">
        <v>85</v>
      </c>
      <c r="AY1186" s="255" t="s">
        <v>153</v>
      </c>
    </row>
    <row r="1187" s="2" customFormat="1" ht="14.4" customHeight="1">
      <c r="A1187" s="39"/>
      <c r="B1187" s="40"/>
      <c r="C1187" s="205" t="s">
        <v>1423</v>
      </c>
      <c r="D1187" s="205" t="s">
        <v>156</v>
      </c>
      <c r="E1187" s="206" t="s">
        <v>1424</v>
      </c>
      <c r="F1187" s="207" t="s">
        <v>1425</v>
      </c>
      <c r="G1187" s="208" t="s">
        <v>159</v>
      </c>
      <c r="H1187" s="209">
        <v>127.306</v>
      </c>
      <c r="I1187" s="210"/>
      <c r="J1187" s="211">
        <f>ROUND(I1187*H1187,2)</f>
        <v>0</v>
      </c>
      <c r="K1187" s="207" t="s">
        <v>160</v>
      </c>
      <c r="L1187" s="45"/>
      <c r="M1187" s="212" t="s">
        <v>40</v>
      </c>
      <c r="N1187" s="213" t="s">
        <v>48</v>
      </c>
      <c r="O1187" s="85"/>
      <c r="P1187" s="214">
        <f>O1187*H1187</f>
        <v>0</v>
      </c>
      <c r="Q1187" s="214">
        <v>0.001</v>
      </c>
      <c r="R1187" s="214">
        <f>Q1187*H1187</f>
        <v>0.127306</v>
      </c>
      <c r="S1187" s="214">
        <v>0.00031</v>
      </c>
      <c r="T1187" s="215">
        <f>S1187*H1187</f>
        <v>0.039464859999999997</v>
      </c>
      <c r="U1187" s="39"/>
      <c r="V1187" s="39"/>
      <c r="W1187" s="39"/>
      <c r="X1187" s="39"/>
      <c r="Y1187" s="39"/>
      <c r="Z1187" s="39"/>
      <c r="AA1187" s="39"/>
      <c r="AB1187" s="39"/>
      <c r="AC1187" s="39"/>
      <c r="AD1187" s="39"/>
      <c r="AE1187" s="39"/>
      <c r="AR1187" s="216" t="s">
        <v>287</v>
      </c>
      <c r="AT1187" s="216" t="s">
        <v>156</v>
      </c>
      <c r="AU1187" s="216" t="s">
        <v>87</v>
      </c>
      <c r="AY1187" s="18" t="s">
        <v>153</v>
      </c>
      <c r="BE1187" s="217">
        <f>IF(N1187="základní",J1187,0)</f>
        <v>0</v>
      </c>
      <c r="BF1187" s="217">
        <f>IF(N1187="snížená",J1187,0)</f>
        <v>0</v>
      </c>
      <c r="BG1187" s="217">
        <f>IF(N1187="zákl. přenesená",J1187,0)</f>
        <v>0</v>
      </c>
      <c r="BH1187" s="217">
        <f>IF(N1187="sníž. přenesená",J1187,0)</f>
        <v>0</v>
      </c>
      <c r="BI1187" s="217">
        <f>IF(N1187="nulová",J1187,0)</f>
        <v>0</v>
      </c>
      <c r="BJ1187" s="18" t="s">
        <v>85</v>
      </c>
      <c r="BK1187" s="217">
        <f>ROUND(I1187*H1187,2)</f>
        <v>0</v>
      </c>
      <c r="BL1187" s="18" t="s">
        <v>287</v>
      </c>
      <c r="BM1187" s="216" t="s">
        <v>1426</v>
      </c>
    </row>
    <row r="1188" s="2" customFormat="1">
      <c r="A1188" s="39"/>
      <c r="B1188" s="40"/>
      <c r="C1188" s="41"/>
      <c r="D1188" s="218" t="s">
        <v>163</v>
      </c>
      <c r="E1188" s="41"/>
      <c r="F1188" s="219" t="s">
        <v>1427</v>
      </c>
      <c r="G1188" s="41"/>
      <c r="H1188" s="41"/>
      <c r="I1188" s="220"/>
      <c r="J1188" s="41"/>
      <c r="K1188" s="41"/>
      <c r="L1188" s="45"/>
      <c r="M1188" s="221"/>
      <c r="N1188" s="222"/>
      <c r="O1188" s="85"/>
      <c r="P1188" s="85"/>
      <c r="Q1188" s="85"/>
      <c r="R1188" s="85"/>
      <c r="S1188" s="85"/>
      <c r="T1188" s="86"/>
      <c r="U1188" s="39"/>
      <c r="V1188" s="39"/>
      <c r="W1188" s="39"/>
      <c r="X1188" s="39"/>
      <c r="Y1188" s="39"/>
      <c r="Z1188" s="39"/>
      <c r="AA1188" s="39"/>
      <c r="AB1188" s="39"/>
      <c r="AC1188" s="39"/>
      <c r="AD1188" s="39"/>
      <c r="AE1188" s="39"/>
      <c r="AT1188" s="18" t="s">
        <v>163</v>
      </c>
      <c r="AU1188" s="18" t="s">
        <v>87</v>
      </c>
    </row>
    <row r="1189" s="2" customFormat="1">
      <c r="A1189" s="39"/>
      <c r="B1189" s="40"/>
      <c r="C1189" s="41"/>
      <c r="D1189" s="218" t="s">
        <v>165</v>
      </c>
      <c r="E1189" s="41"/>
      <c r="F1189" s="223" t="s">
        <v>1428</v>
      </c>
      <c r="G1189" s="41"/>
      <c r="H1189" s="41"/>
      <c r="I1189" s="220"/>
      <c r="J1189" s="41"/>
      <c r="K1189" s="41"/>
      <c r="L1189" s="45"/>
      <c r="M1189" s="221"/>
      <c r="N1189" s="222"/>
      <c r="O1189" s="85"/>
      <c r="P1189" s="85"/>
      <c r="Q1189" s="85"/>
      <c r="R1189" s="85"/>
      <c r="S1189" s="85"/>
      <c r="T1189" s="86"/>
      <c r="U1189" s="39"/>
      <c r="V1189" s="39"/>
      <c r="W1189" s="39"/>
      <c r="X1189" s="39"/>
      <c r="Y1189" s="39"/>
      <c r="Z1189" s="39"/>
      <c r="AA1189" s="39"/>
      <c r="AB1189" s="39"/>
      <c r="AC1189" s="39"/>
      <c r="AD1189" s="39"/>
      <c r="AE1189" s="39"/>
      <c r="AT1189" s="18" t="s">
        <v>165</v>
      </c>
      <c r="AU1189" s="18" t="s">
        <v>87</v>
      </c>
    </row>
    <row r="1190" s="13" customFormat="1">
      <c r="A1190" s="13"/>
      <c r="B1190" s="224"/>
      <c r="C1190" s="225"/>
      <c r="D1190" s="218" t="s">
        <v>167</v>
      </c>
      <c r="E1190" s="226" t="s">
        <v>40</v>
      </c>
      <c r="F1190" s="227" t="s">
        <v>1421</v>
      </c>
      <c r="G1190" s="225"/>
      <c r="H1190" s="226" t="s">
        <v>40</v>
      </c>
      <c r="I1190" s="228"/>
      <c r="J1190" s="225"/>
      <c r="K1190" s="225"/>
      <c r="L1190" s="229"/>
      <c r="M1190" s="230"/>
      <c r="N1190" s="231"/>
      <c r="O1190" s="231"/>
      <c r="P1190" s="231"/>
      <c r="Q1190" s="231"/>
      <c r="R1190" s="231"/>
      <c r="S1190" s="231"/>
      <c r="T1190" s="232"/>
      <c r="U1190" s="13"/>
      <c r="V1190" s="13"/>
      <c r="W1190" s="13"/>
      <c r="X1190" s="13"/>
      <c r="Y1190" s="13"/>
      <c r="Z1190" s="13"/>
      <c r="AA1190" s="13"/>
      <c r="AB1190" s="13"/>
      <c r="AC1190" s="13"/>
      <c r="AD1190" s="13"/>
      <c r="AE1190" s="13"/>
      <c r="AT1190" s="233" t="s">
        <v>167</v>
      </c>
      <c r="AU1190" s="233" t="s">
        <v>87</v>
      </c>
      <c r="AV1190" s="13" t="s">
        <v>85</v>
      </c>
      <c r="AW1190" s="13" t="s">
        <v>38</v>
      </c>
      <c r="AX1190" s="13" t="s">
        <v>77</v>
      </c>
      <c r="AY1190" s="233" t="s">
        <v>153</v>
      </c>
    </row>
    <row r="1191" s="13" customFormat="1">
      <c r="A1191" s="13"/>
      <c r="B1191" s="224"/>
      <c r="C1191" s="225"/>
      <c r="D1191" s="218" t="s">
        <v>167</v>
      </c>
      <c r="E1191" s="226" t="s">
        <v>40</v>
      </c>
      <c r="F1191" s="227" t="s">
        <v>206</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207</v>
      </c>
      <c r="G1192" s="235"/>
      <c r="H1192" s="238">
        <v>2.5579999999999998</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4" customFormat="1">
      <c r="A1193" s="14"/>
      <c r="B1193" s="234"/>
      <c r="C1193" s="235"/>
      <c r="D1193" s="218" t="s">
        <v>167</v>
      </c>
      <c r="E1193" s="236" t="s">
        <v>40</v>
      </c>
      <c r="F1193" s="237" t="s">
        <v>208</v>
      </c>
      <c r="G1193" s="235"/>
      <c r="H1193" s="238">
        <v>0.40000000000000002</v>
      </c>
      <c r="I1193" s="239"/>
      <c r="J1193" s="235"/>
      <c r="K1193" s="235"/>
      <c r="L1193" s="240"/>
      <c r="M1193" s="241"/>
      <c r="N1193" s="242"/>
      <c r="O1193" s="242"/>
      <c r="P1193" s="242"/>
      <c r="Q1193" s="242"/>
      <c r="R1193" s="242"/>
      <c r="S1193" s="242"/>
      <c r="T1193" s="243"/>
      <c r="U1193" s="14"/>
      <c r="V1193" s="14"/>
      <c r="W1193" s="14"/>
      <c r="X1193" s="14"/>
      <c r="Y1193" s="14"/>
      <c r="Z1193" s="14"/>
      <c r="AA1193" s="14"/>
      <c r="AB1193" s="14"/>
      <c r="AC1193" s="14"/>
      <c r="AD1193" s="14"/>
      <c r="AE1193" s="14"/>
      <c r="AT1193" s="244" t="s">
        <v>167</v>
      </c>
      <c r="AU1193" s="244" t="s">
        <v>87</v>
      </c>
      <c r="AV1193" s="14" t="s">
        <v>87</v>
      </c>
      <c r="AW1193" s="14" t="s">
        <v>38</v>
      </c>
      <c r="AX1193" s="14" t="s">
        <v>77</v>
      </c>
      <c r="AY1193" s="244" t="s">
        <v>153</v>
      </c>
    </row>
    <row r="1194" s="13" customFormat="1">
      <c r="A1194" s="13"/>
      <c r="B1194" s="224"/>
      <c r="C1194" s="225"/>
      <c r="D1194" s="218" t="s">
        <v>167</v>
      </c>
      <c r="E1194" s="226" t="s">
        <v>40</v>
      </c>
      <c r="F1194" s="227" t="s">
        <v>209</v>
      </c>
      <c r="G1194" s="225"/>
      <c r="H1194" s="226" t="s">
        <v>40</v>
      </c>
      <c r="I1194" s="228"/>
      <c r="J1194" s="225"/>
      <c r="K1194" s="225"/>
      <c r="L1194" s="229"/>
      <c r="M1194" s="230"/>
      <c r="N1194" s="231"/>
      <c r="O1194" s="231"/>
      <c r="P1194" s="231"/>
      <c r="Q1194" s="231"/>
      <c r="R1194" s="231"/>
      <c r="S1194" s="231"/>
      <c r="T1194" s="232"/>
      <c r="U1194" s="13"/>
      <c r="V1194" s="13"/>
      <c r="W1194" s="13"/>
      <c r="X1194" s="13"/>
      <c r="Y1194" s="13"/>
      <c r="Z1194" s="13"/>
      <c r="AA1194" s="13"/>
      <c r="AB1194" s="13"/>
      <c r="AC1194" s="13"/>
      <c r="AD1194" s="13"/>
      <c r="AE1194" s="13"/>
      <c r="AT1194" s="233" t="s">
        <v>167</v>
      </c>
      <c r="AU1194" s="233" t="s">
        <v>87</v>
      </c>
      <c r="AV1194" s="13" t="s">
        <v>85</v>
      </c>
      <c r="AW1194" s="13" t="s">
        <v>38</v>
      </c>
      <c r="AX1194" s="13" t="s">
        <v>77</v>
      </c>
      <c r="AY1194" s="233" t="s">
        <v>153</v>
      </c>
    </row>
    <row r="1195" s="14" customFormat="1">
      <c r="A1195" s="14"/>
      <c r="B1195" s="234"/>
      <c r="C1195" s="235"/>
      <c r="D1195" s="218" t="s">
        <v>167</v>
      </c>
      <c r="E1195" s="236" t="s">
        <v>40</v>
      </c>
      <c r="F1195" s="237" t="s">
        <v>210</v>
      </c>
      <c r="G1195" s="235"/>
      <c r="H1195" s="238">
        <v>2.2650000000000001</v>
      </c>
      <c r="I1195" s="239"/>
      <c r="J1195" s="235"/>
      <c r="K1195" s="235"/>
      <c r="L1195" s="240"/>
      <c r="M1195" s="241"/>
      <c r="N1195" s="242"/>
      <c r="O1195" s="242"/>
      <c r="P1195" s="242"/>
      <c r="Q1195" s="242"/>
      <c r="R1195" s="242"/>
      <c r="S1195" s="242"/>
      <c r="T1195" s="243"/>
      <c r="U1195" s="14"/>
      <c r="V1195" s="14"/>
      <c r="W1195" s="14"/>
      <c r="X1195" s="14"/>
      <c r="Y1195" s="14"/>
      <c r="Z1195" s="14"/>
      <c r="AA1195" s="14"/>
      <c r="AB1195" s="14"/>
      <c r="AC1195" s="14"/>
      <c r="AD1195" s="14"/>
      <c r="AE1195" s="14"/>
      <c r="AT1195" s="244" t="s">
        <v>167</v>
      </c>
      <c r="AU1195" s="244" t="s">
        <v>87</v>
      </c>
      <c r="AV1195" s="14" t="s">
        <v>87</v>
      </c>
      <c r="AW1195" s="14" t="s">
        <v>38</v>
      </c>
      <c r="AX1195" s="14" t="s">
        <v>77</v>
      </c>
      <c r="AY1195" s="244" t="s">
        <v>153</v>
      </c>
    </row>
    <row r="1196" s="13" customFormat="1">
      <c r="A1196" s="13"/>
      <c r="B1196" s="224"/>
      <c r="C1196" s="225"/>
      <c r="D1196" s="218" t="s">
        <v>167</v>
      </c>
      <c r="E1196" s="226" t="s">
        <v>40</v>
      </c>
      <c r="F1196" s="227" t="s">
        <v>211</v>
      </c>
      <c r="G1196" s="225"/>
      <c r="H1196" s="226" t="s">
        <v>40</v>
      </c>
      <c r="I1196" s="228"/>
      <c r="J1196" s="225"/>
      <c r="K1196" s="225"/>
      <c r="L1196" s="229"/>
      <c r="M1196" s="230"/>
      <c r="N1196" s="231"/>
      <c r="O1196" s="231"/>
      <c r="P1196" s="231"/>
      <c r="Q1196" s="231"/>
      <c r="R1196" s="231"/>
      <c r="S1196" s="231"/>
      <c r="T1196" s="232"/>
      <c r="U1196" s="13"/>
      <c r="V1196" s="13"/>
      <c r="W1196" s="13"/>
      <c r="X1196" s="13"/>
      <c r="Y1196" s="13"/>
      <c r="Z1196" s="13"/>
      <c r="AA1196" s="13"/>
      <c r="AB1196" s="13"/>
      <c r="AC1196" s="13"/>
      <c r="AD1196" s="13"/>
      <c r="AE1196" s="13"/>
      <c r="AT1196" s="233" t="s">
        <v>167</v>
      </c>
      <c r="AU1196" s="233" t="s">
        <v>87</v>
      </c>
      <c r="AV1196" s="13" t="s">
        <v>85</v>
      </c>
      <c r="AW1196" s="13" t="s">
        <v>38</v>
      </c>
      <c r="AX1196" s="13" t="s">
        <v>77</v>
      </c>
      <c r="AY1196" s="233" t="s">
        <v>153</v>
      </c>
    </row>
    <row r="1197" s="14" customFormat="1">
      <c r="A1197" s="14"/>
      <c r="B1197" s="234"/>
      <c r="C1197" s="235"/>
      <c r="D1197" s="218" t="s">
        <v>167</v>
      </c>
      <c r="E1197" s="236" t="s">
        <v>40</v>
      </c>
      <c r="F1197" s="237" t="s">
        <v>212</v>
      </c>
      <c r="G1197" s="235"/>
      <c r="H1197" s="238">
        <v>15.416</v>
      </c>
      <c r="I1197" s="239"/>
      <c r="J1197" s="235"/>
      <c r="K1197" s="235"/>
      <c r="L1197" s="240"/>
      <c r="M1197" s="241"/>
      <c r="N1197" s="242"/>
      <c r="O1197" s="242"/>
      <c r="P1197" s="242"/>
      <c r="Q1197" s="242"/>
      <c r="R1197" s="242"/>
      <c r="S1197" s="242"/>
      <c r="T1197" s="243"/>
      <c r="U1197" s="14"/>
      <c r="V1197" s="14"/>
      <c r="W1197" s="14"/>
      <c r="X1197" s="14"/>
      <c r="Y1197" s="14"/>
      <c r="Z1197" s="14"/>
      <c r="AA1197" s="14"/>
      <c r="AB1197" s="14"/>
      <c r="AC1197" s="14"/>
      <c r="AD1197" s="14"/>
      <c r="AE1197" s="14"/>
      <c r="AT1197" s="244" t="s">
        <v>167</v>
      </c>
      <c r="AU1197" s="244" t="s">
        <v>87</v>
      </c>
      <c r="AV1197" s="14" t="s">
        <v>87</v>
      </c>
      <c r="AW1197" s="14" t="s">
        <v>38</v>
      </c>
      <c r="AX1197" s="14" t="s">
        <v>77</v>
      </c>
      <c r="AY1197" s="244" t="s">
        <v>153</v>
      </c>
    </row>
    <row r="1198" s="13" customFormat="1">
      <c r="A1198" s="13"/>
      <c r="B1198" s="224"/>
      <c r="C1198" s="225"/>
      <c r="D1198" s="218" t="s">
        <v>167</v>
      </c>
      <c r="E1198" s="226" t="s">
        <v>40</v>
      </c>
      <c r="F1198" s="227" t="s">
        <v>213</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214</v>
      </c>
      <c r="G1199" s="235"/>
      <c r="H1199" s="238">
        <v>8.4529999999999994</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3" customFormat="1">
      <c r="A1200" s="13"/>
      <c r="B1200" s="224"/>
      <c r="C1200" s="225"/>
      <c r="D1200" s="218" t="s">
        <v>167</v>
      </c>
      <c r="E1200" s="226" t="s">
        <v>40</v>
      </c>
      <c r="F1200" s="227" t="s">
        <v>1422</v>
      </c>
      <c r="G1200" s="225"/>
      <c r="H1200" s="226" t="s">
        <v>40</v>
      </c>
      <c r="I1200" s="228"/>
      <c r="J1200" s="225"/>
      <c r="K1200" s="225"/>
      <c r="L1200" s="229"/>
      <c r="M1200" s="230"/>
      <c r="N1200" s="231"/>
      <c r="O1200" s="231"/>
      <c r="P1200" s="231"/>
      <c r="Q1200" s="231"/>
      <c r="R1200" s="231"/>
      <c r="S1200" s="231"/>
      <c r="T1200" s="232"/>
      <c r="U1200" s="13"/>
      <c r="V1200" s="13"/>
      <c r="W1200" s="13"/>
      <c r="X1200" s="13"/>
      <c r="Y1200" s="13"/>
      <c r="Z1200" s="13"/>
      <c r="AA1200" s="13"/>
      <c r="AB1200" s="13"/>
      <c r="AC1200" s="13"/>
      <c r="AD1200" s="13"/>
      <c r="AE1200" s="13"/>
      <c r="AT1200" s="233" t="s">
        <v>167</v>
      </c>
      <c r="AU1200" s="233" t="s">
        <v>87</v>
      </c>
      <c r="AV1200" s="13" t="s">
        <v>85</v>
      </c>
      <c r="AW1200" s="13" t="s">
        <v>38</v>
      </c>
      <c r="AX1200" s="13" t="s">
        <v>77</v>
      </c>
      <c r="AY1200" s="233" t="s">
        <v>153</v>
      </c>
    </row>
    <row r="1201" s="13" customFormat="1">
      <c r="A1201" s="13"/>
      <c r="B1201" s="224"/>
      <c r="C1201" s="225"/>
      <c r="D1201" s="218" t="s">
        <v>167</v>
      </c>
      <c r="E1201" s="226" t="s">
        <v>40</v>
      </c>
      <c r="F1201" s="227" t="s">
        <v>206</v>
      </c>
      <c r="G1201" s="225"/>
      <c r="H1201" s="226" t="s">
        <v>40</v>
      </c>
      <c r="I1201" s="228"/>
      <c r="J1201" s="225"/>
      <c r="K1201" s="225"/>
      <c r="L1201" s="229"/>
      <c r="M1201" s="230"/>
      <c r="N1201" s="231"/>
      <c r="O1201" s="231"/>
      <c r="P1201" s="231"/>
      <c r="Q1201" s="231"/>
      <c r="R1201" s="231"/>
      <c r="S1201" s="231"/>
      <c r="T1201" s="232"/>
      <c r="U1201" s="13"/>
      <c r="V1201" s="13"/>
      <c r="W1201" s="13"/>
      <c r="X1201" s="13"/>
      <c r="Y1201" s="13"/>
      <c r="Z1201" s="13"/>
      <c r="AA1201" s="13"/>
      <c r="AB1201" s="13"/>
      <c r="AC1201" s="13"/>
      <c r="AD1201" s="13"/>
      <c r="AE1201" s="13"/>
      <c r="AT1201" s="233" t="s">
        <v>167</v>
      </c>
      <c r="AU1201" s="233" t="s">
        <v>87</v>
      </c>
      <c r="AV1201" s="13" t="s">
        <v>85</v>
      </c>
      <c r="AW1201" s="13" t="s">
        <v>38</v>
      </c>
      <c r="AX1201" s="13" t="s">
        <v>77</v>
      </c>
      <c r="AY1201" s="233" t="s">
        <v>153</v>
      </c>
    </row>
    <row r="1202" s="14" customFormat="1">
      <c r="A1202" s="14"/>
      <c r="B1202" s="234"/>
      <c r="C1202" s="235"/>
      <c r="D1202" s="218" t="s">
        <v>167</v>
      </c>
      <c r="E1202" s="236" t="s">
        <v>40</v>
      </c>
      <c r="F1202" s="237" t="s">
        <v>237</v>
      </c>
      <c r="G1202" s="235"/>
      <c r="H1202" s="238">
        <v>19.079999999999998</v>
      </c>
      <c r="I1202" s="239"/>
      <c r="J1202" s="235"/>
      <c r="K1202" s="235"/>
      <c r="L1202" s="240"/>
      <c r="M1202" s="241"/>
      <c r="N1202" s="242"/>
      <c r="O1202" s="242"/>
      <c r="P1202" s="242"/>
      <c r="Q1202" s="242"/>
      <c r="R1202" s="242"/>
      <c r="S1202" s="242"/>
      <c r="T1202" s="243"/>
      <c r="U1202" s="14"/>
      <c r="V1202" s="14"/>
      <c r="W1202" s="14"/>
      <c r="X1202" s="14"/>
      <c r="Y1202" s="14"/>
      <c r="Z1202" s="14"/>
      <c r="AA1202" s="14"/>
      <c r="AB1202" s="14"/>
      <c r="AC1202" s="14"/>
      <c r="AD1202" s="14"/>
      <c r="AE1202" s="14"/>
      <c r="AT1202" s="244" t="s">
        <v>167</v>
      </c>
      <c r="AU1202" s="244" t="s">
        <v>87</v>
      </c>
      <c r="AV1202" s="14" t="s">
        <v>87</v>
      </c>
      <c r="AW1202" s="14" t="s">
        <v>38</v>
      </c>
      <c r="AX1202" s="14" t="s">
        <v>77</v>
      </c>
      <c r="AY1202" s="244" t="s">
        <v>153</v>
      </c>
    </row>
    <row r="1203" s="14" customFormat="1">
      <c r="A1203" s="14"/>
      <c r="B1203" s="234"/>
      <c r="C1203" s="235"/>
      <c r="D1203" s="218" t="s">
        <v>167</v>
      </c>
      <c r="E1203" s="236" t="s">
        <v>40</v>
      </c>
      <c r="F1203" s="237" t="s">
        <v>238</v>
      </c>
      <c r="G1203" s="235"/>
      <c r="H1203" s="238">
        <v>-4.7279999999999998</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209</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240</v>
      </c>
      <c r="G1206" s="235"/>
      <c r="H1206" s="238">
        <v>16.695</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239</v>
      </c>
      <c r="G1207" s="235"/>
      <c r="H1207" s="238">
        <v>-1.1819999999999999</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3" customFormat="1">
      <c r="A1208" s="13"/>
      <c r="B1208" s="224"/>
      <c r="C1208" s="225"/>
      <c r="D1208" s="218" t="s">
        <v>167</v>
      </c>
      <c r="E1208" s="226" t="s">
        <v>40</v>
      </c>
      <c r="F1208" s="227" t="s">
        <v>211</v>
      </c>
      <c r="G1208" s="225"/>
      <c r="H1208" s="226" t="s">
        <v>40</v>
      </c>
      <c r="I1208" s="228"/>
      <c r="J1208" s="225"/>
      <c r="K1208" s="225"/>
      <c r="L1208" s="229"/>
      <c r="M1208" s="230"/>
      <c r="N1208" s="231"/>
      <c r="O1208" s="231"/>
      <c r="P1208" s="231"/>
      <c r="Q1208" s="231"/>
      <c r="R1208" s="231"/>
      <c r="S1208" s="231"/>
      <c r="T1208" s="232"/>
      <c r="U1208" s="13"/>
      <c r="V1208" s="13"/>
      <c r="W1208" s="13"/>
      <c r="X1208" s="13"/>
      <c r="Y1208" s="13"/>
      <c r="Z1208" s="13"/>
      <c r="AA1208" s="13"/>
      <c r="AB1208" s="13"/>
      <c r="AC1208" s="13"/>
      <c r="AD1208" s="13"/>
      <c r="AE1208" s="13"/>
      <c r="AT1208" s="233" t="s">
        <v>167</v>
      </c>
      <c r="AU1208" s="233" t="s">
        <v>87</v>
      </c>
      <c r="AV1208" s="13" t="s">
        <v>85</v>
      </c>
      <c r="AW1208" s="13" t="s">
        <v>38</v>
      </c>
      <c r="AX1208" s="13" t="s">
        <v>77</v>
      </c>
      <c r="AY1208" s="233" t="s">
        <v>153</v>
      </c>
    </row>
    <row r="1209" s="14" customFormat="1">
      <c r="A1209" s="14"/>
      <c r="B1209" s="234"/>
      <c r="C1209" s="235"/>
      <c r="D1209" s="218" t="s">
        <v>167</v>
      </c>
      <c r="E1209" s="236" t="s">
        <v>40</v>
      </c>
      <c r="F1209" s="237" t="s">
        <v>241</v>
      </c>
      <c r="G1209" s="235"/>
      <c r="H1209" s="238">
        <v>42.051000000000002</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4" customFormat="1">
      <c r="A1210" s="14"/>
      <c r="B1210" s="234"/>
      <c r="C1210" s="235"/>
      <c r="D1210" s="218" t="s">
        <v>167</v>
      </c>
      <c r="E1210" s="236" t="s">
        <v>40</v>
      </c>
      <c r="F1210" s="237" t="s">
        <v>242</v>
      </c>
      <c r="G1210" s="235"/>
      <c r="H1210" s="238">
        <v>-1.5760000000000001</v>
      </c>
      <c r="I1210" s="239"/>
      <c r="J1210" s="235"/>
      <c r="K1210" s="235"/>
      <c r="L1210" s="240"/>
      <c r="M1210" s="241"/>
      <c r="N1210" s="242"/>
      <c r="O1210" s="242"/>
      <c r="P1210" s="242"/>
      <c r="Q1210" s="242"/>
      <c r="R1210" s="242"/>
      <c r="S1210" s="242"/>
      <c r="T1210" s="243"/>
      <c r="U1210" s="14"/>
      <c r="V1210" s="14"/>
      <c r="W1210" s="14"/>
      <c r="X1210" s="14"/>
      <c r="Y1210" s="14"/>
      <c r="Z1210" s="14"/>
      <c r="AA1210" s="14"/>
      <c r="AB1210" s="14"/>
      <c r="AC1210" s="14"/>
      <c r="AD1210" s="14"/>
      <c r="AE1210" s="14"/>
      <c r="AT1210" s="244" t="s">
        <v>167</v>
      </c>
      <c r="AU1210" s="244" t="s">
        <v>87</v>
      </c>
      <c r="AV1210" s="14" t="s">
        <v>87</v>
      </c>
      <c r="AW1210" s="14" t="s">
        <v>38</v>
      </c>
      <c r="AX1210" s="14" t="s">
        <v>77</v>
      </c>
      <c r="AY1210" s="244" t="s">
        <v>153</v>
      </c>
    </row>
    <row r="1211" s="14" customFormat="1">
      <c r="A1211" s="14"/>
      <c r="B1211" s="234"/>
      <c r="C1211" s="235"/>
      <c r="D1211" s="218" t="s">
        <v>167</v>
      </c>
      <c r="E1211" s="236" t="s">
        <v>40</v>
      </c>
      <c r="F1211" s="237" t="s">
        <v>243</v>
      </c>
      <c r="G1211" s="235"/>
      <c r="H1211" s="238">
        <v>-2.093</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244</v>
      </c>
      <c r="G1212" s="235"/>
      <c r="H1212" s="238">
        <v>1.74</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3" customFormat="1">
      <c r="A1213" s="13"/>
      <c r="B1213" s="224"/>
      <c r="C1213" s="225"/>
      <c r="D1213" s="218" t="s">
        <v>167</v>
      </c>
      <c r="E1213" s="226" t="s">
        <v>40</v>
      </c>
      <c r="F1213" s="227" t="s">
        <v>213</v>
      </c>
      <c r="G1213" s="225"/>
      <c r="H1213" s="226" t="s">
        <v>40</v>
      </c>
      <c r="I1213" s="228"/>
      <c r="J1213" s="225"/>
      <c r="K1213" s="225"/>
      <c r="L1213" s="229"/>
      <c r="M1213" s="230"/>
      <c r="N1213" s="231"/>
      <c r="O1213" s="231"/>
      <c r="P1213" s="231"/>
      <c r="Q1213" s="231"/>
      <c r="R1213" s="231"/>
      <c r="S1213" s="231"/>
      <c r="T1213" s="232"/>
      <c r="U1213" s="13"/>
      <c r="V1213" s="13"/>
      <c r="W1213" s="13"/>
      <c r="X1213" s="13"/>
      <c r="Y1213" s="13"/>
      <c r="Z1213" s="13"/>
      <c r="AA1213" s="13"/>
      <c r="AB1213" s="13"/>
      <c r="AC1213" s="13"/>
      <c r="AD1213" s="13"/>
      <c r="AE1213" s="13"/>
      <c r="AT1213" s="233" t="s">
        <v>167</v>
      </c>
      <c r="AU1213" s="233" t="s">
        <v>87</v>
      </c>
      <c r="AV1213" s="13" t="s">
        <v>85</v>
      </c>
      <c r="AW1213" s="13" t="s">
        <v>38</v>
      </c>
      <c r="AX1213" s="13" t="s">
        <v>77</v>
      </c>
      <c r="AY1213" s="233" t="s">
        <v>153</v>
      </c>
    </row>
    <row r="1214" s="14" customFormat="1">
      <c r="A1214" s="14"/>
      <c r="B1214" s="234"/>
      <c r="C1214" s="235"/>
      <c r="D1214" s="218" t="s">
        <v>167</v>
      </c>
      <c r="E1214" s="236" t="s">
        <v>40</v>
      </c>
      <c r="F1214" s="237" t="s">
        <v>245</v>
      </c>
      <c r="G1214" s="235"/>
      <c r="H1214" s="238">
        <v>31.27</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4" customFormat="1">
      <c r="A1215" s="14"/>
      <c r="B1215" s="234"/>
      <c r="C1215" s="235"/>
      <c r="D1215" s="218" t="s">
        <v>167</v>
      </c>
      <c r="E1215" s="236" t="s">
        <v>40</v>
      </c>
      <c r="F1215" s="237" t="s">
        <v>242</v>
      </c>
      <c r="G1215" s="235"/>
      <c r="H1215" s="238">
        <v>-1.5760000000000001</v>
      </c>
      <c r="I1215" s="239"/>
      <c r="J1215" s="235"/>
      <c r="K1215" s="235"/>
      <c r="L1215" s="240"/>
      <c r="M1215" s="241"/>
      <c r="N1215" s="242"/>
      <c r="O1215" s="242"/>
      <c r="P1215" s="242"/>
      <c r="Q1215" s="242"/>
      <c r="R1215" s="242"/>
      <c r="S1215" s="242"/>
      <c r="T1215" s="243"/>
      <c r="U1215" s="14"/>
      <c r="V1215" s="14"/>
      <c r="W1215" s="14"/>
      <c r="X1215" s="14"/>
      <c r="Y1215" s="14"/>
      <c r="Z1215" s="14"/>
      <c r="AA1215" s="14"/>
      <c r="AB1215" s="14"/>
      <c r="AC1215" s="14"/>
      <c r="AD1215" s="14"/>
      <c r="AE1215" s="14"/>
      <c r="AT1215" s="244" t="s">
        <v>167</v>
      </c>
      <c r="AU1215" s="244" t="s">
        <v>87</v>
      </c>
      <c r="AV1215" s="14" t="s">
        <v>87</v>
      </c>
      <c r="AW1215" s="14" t="s">
        <v>38</v>
      </c>
      <c r="AX1215" s="14" t="s">
        <v>77</v>
      </c>
      <c r="AY1215" s="244" t="s">
        <v>153</v>
      </c>
    </row>
    <row r="1216" s="14" customFormat="1">
      <c r="A1216" s="14"/>
      <c r="B1216" s="234"/>
      <c r="C1216" s="235"/>
      <c r="D1216" s="218" t="s">
        <v>167</v>
      </c>
      <c r="E1216" s="236" t="s">
        <v>40</v>
      </c>
      <c r="F1216" s="237" t="s">
        <v>246</v>
      </c>
      <c r="G1216" s="235"/>
      <c r="H1216" s="238">
        <v>-2.0249999999999999</v>
      </c>
      <c r="I1216" s="239"/>
      <c r="J1216" s="235"/>
      <c r="K1216" s="235"/>
      <c r="L1216" s="240"/>
      <c r="M1216" s="241"/>
      <c r="N1216" s="242"/>
      <c r="O1216" s="242"/>
      <c r="P1216" s="242"/>
      <c r="Q1216" s="242"/>
      <c r="R1216" s="242"/>
      <c r="S1216" s="242"/>
      <c r="T1216" s="243"/>
      <c r="U1216" s="14"/>
      <c r="V1216" s="14"/>
      <c r="W1216" s="14"/>
      <c r="X1216" s="14"/>
      <c r="Y1216" s="14"/>
      <c r="Z1216" s="14"/>
      <c r="AA1216" s="14"/>
      <c r="AB1216" s="14"/>
      <c r="AC1216" s="14"/>
      <c r="AD1216" s="14"/>
      <c r="AE1216" s="14"/>
      <c r="AT1216" s="244" t="s">
        <v>167</v>
      </c>
      <c r="AU1216" s="244" t="s">
        <v>87</v>
      </c>
      <c r="AV1216" s="14" t="s">
        <v>87</v>
      </c>
      <c r="AW1216" s="14" t="s">
        <v>38</v>
      </c>
      <c r="AX1216" s="14" t="s">
        <v>77</v>
      </c>
      <c r="AY1216" s="244" t="s">
        <v>153</v>
      </c>
    </row>
    <row r="1217" s="14" customFormat="1">
      <c r="A1217" s="14"/>
      <c r="B1217" s="234"/>
      <c r="C1217" s="235"/>
      <c r="D1217" s="218" t="s">
        <v>167</v>
      </c>
      <c r="E1217" s="236" t="s">
        <v>40</v>
      </c>
      <c r="F1217" s="237" t="s">
        <v>244</v>
      </c>
      <c r="G1217" s="235"/>
      <c r="H1217" s="238">
        <v>1.74</v>
      </c>
      <c r="I1217" s="239"/>
      <c r="J1217" s="235"/>
      <c r="K1217" s="235"/>
      <c r="L1217" s="240"/>
      <c r="M1217" s="241"/>
      <c r="N1217" s="242"/>
      <c r="O1217" s="242"/>
      <c r="P1217" s="242"/>
      <c r="Q1217" s="242"/>
      <c r="R1217" s="242"/>
      <c r="S1217" s="242"/>
      <c r="T1217" s="243"/>
      <c r="U1217" s="14"/>
      <c r="V1217" s="14"/>
      <c r="W1217" s="14"/>
      <c r="X1217" s="14"/>
      <c r="Y1217" s="14"/>
      <c r="Z1217" s="14"/>
      <c r="AA1217" s="14"/>
      <c r="AB1217" s="14"/>
      <c r="AC1217" s="14"/>
      <c r="AD1217" s="14"/>
      <c r="AE1217" s="14"/>
      <c r="AT1217" s="244" t="s">
        <v>167</v>
      </c>
      <c r="AU1217" s="244" t="s">
        <v>87</v>
      </c>
      <c r="AV1217" s="14" t="s">
        <v>87</v>
      </c>
      <c r="AW1217" s="14" t="s">
        <v>38</v>
      </c>
      <c r="AX1217" s="14" t="s">
        <v>77</v>
      </c>
      <c r="AY1217" s="244" t="s">
        <v>153</v>
      </c>
    </row>
    <row r="1218" s="15" customFormat="1">
      <c r="A1218" s="15"/>
      <c r="B1218" s="245"/>
      <c r="C1218" s="246"/>
      <c r="D1218" s="218" t="s">
        <v>167</v>
      </c>
      <c r="E1218" s="247" t="s">
        <v>40</v>
      </c>
      <c r="F1218" s="248" t="s">
        <v>170</v>
      </c>
      <c r="G1218" s="246"/>
      <c r="H1218" s="249">
        <v>127.306</v>
      </c>
      <c r="I1218" s="250"/>
      <c r="J1218" s="246"/>
      <c r="K1218" s="246"/>
      <c r="L1218" s="251"/>
      <c r="M1218" s="252"/>
      <c r="N1218" s="253"/>
      <c r="O1218" s="253"/>
      <c r="P1218" s="253"/>
      <c r="Q1218" s="253"/>
      <c r="R1218" s="253"/>
      <c r="S1218" s="253"/>
      <c r="T1218" s="254"/>
      <c r="U1218" s="15"/>
      <c r="V1218" s="15"/>
      <c r="W1218" s="15"/>
      <c r="X1218" s="15"/>
      <c r="Y1218" s="15"/>
      <c r="Z1218" s="15"/>
      <c r="AA1218" s="15"/>
      <c r="AB1218" s="15"/>
      <c r="AC1218" s="15"/>
      <c r="AD1218" s="15"/>
      <c r="AE1218" s="15"/>
      <c r="AT1218" s="255" t="s">
        <v>167</v>
      </c>
      <c r="AU1218" s="255" t="s">
        <v>87</v>
      </c>
      <c r="AV1218" s="15" t="s">
        <v>161</v>
      </c>
      <c r="AW1218" s="15" t="s">
        <v>38</v>
      </c>
      <c r="AX1218" s="15" t="s">
        <v>85</v>
      </c>
      <c r="AY1218" s="255" t="s">
        <v>153</v>
      </c>
    </row>
    <row r="1219" s="2" customFormat="1" ht="24.15" customHeight="1">
      <c r="A1219" s="39"/>
      <c r="B1219" s="40"/>
      <c r="C1219" s="205" t="s">
        <v>1429</v>
      </c>
      <c r="D1219" s="205" t="s">
        <v>156</v>
      </c>
      <c r="E1219" s="206" t="s">
        <v>1430</v>
      </c>
      <c r="F1219" s="207" t="s">
        <v>1431</v>
      </c>
      <c r="G1219" s="208" t="s">
        <v>159</v>
      </c>
      <c r="H1219" s="209">
        <v>127.306</v>
      </c>
      <c r="I1219" s="210"/>
      <c r="J1219" s="211">
        <f>ROUND(I1219*H1219,2)</f>
        <v>0</v>
      </c>
      <c r="K1219" s="207" t="s">
        <v>160</v>
      </c>
      <c r="L1219" s="45"/>
      <c r="M1219" s="212" t="s">
        <v>40</v>
      </c>
      <c r="N1219" s="213" t="s">
        <v>48</v>
      </c>
      <c r="O1219" s="85"/>
      <c r="P1219" s="214">
        <f>O1219*H1219</f>
        <v>0</v>
      </c>
      <c r="Q1219" s="214">
        <v>0.00020000000000000001</v>
      </c>
      <c r="R1219" s="214">
        <f>Q1219*H1219</f>
        <v>0.0254612</v>
      </c>
      <c r="S1219" s="214">
        <v>0</v>
      </c>
      <c r="T1219" s="215">
        <f>S1219*H1219</f>
        <v>0</v>
      </c>
      <c r="U1219" s="39"/>
      <c r="V1219" s="39"/>
      <c r="W1219" s="39"/>
      <c r="X1219" s="39"/>
      <c r="Y1219" s="39"/>
      <c r="Z1219" s="39"/>
      <c r="AA1219" s="39"/>
      <c r="AB1219" s="39"/>
      <c r="AC1219" s="39"/>
      <c r="AD1219" s="39"/>
      <c r="AE1219" s="39"/>
      <c r="AR1219" s="216" t="s">
        <v>287</v>
      </c>
      <c r="AT1219" s="216" t="s">
        <v>156</v>
      </c>
      <c r="AU1219" s="216" t="s">
        <v>87</v>
      </c>
      <c r="AY1219" s="18" t="s">
        <v>153</v>
      </c>
      <c r="BE1219" s="217">
        <f>IF(N1219="základní",J1219,0)</f>
        <v>0</v>
      </c>
      <c r="BF1219" s="217">
        <f>IF(N1219="snížená",J1219,0)</f>
        <v>0</v>
      </c>
      <c r="BG1219" s="217">
        <f>IF(N1219="zákl. přenesená",J1219,0)</f>
        <v>0</v>
      </c>
      <c r="BH1219" s="217">
        <f>IF(N1219="sníž. přenesená",J1219,0)</f>
        <v>0</v>
      </c>
      <c r="BI1219" s="217">
        <f>IF(N1219="nulová",J1219,0)</f>
        <v>0</v>
      </c>
      <c r="BJ1219" s="18" t="s">
        <v>85</v>
      </c>
      <c r="BK1219" s="217">
        <f>ROUND(I1219*H1219,2)</f>
        <v>0</v>
      </c>
      <c r="BL1219" s="18" t="s">
        <v>287</v>
      </c>
      <c r="BM1219" s="216" t="s">
        <v>1432</v>
      </c>
    </row>
    <row r="1220" s="2" customFormat="1">
      <c r="A1220" s="39"/>
      <c r="B1220" s="40"/>
      <c r="C1220" s="41"/>
      <c r="D1220" s="218" t="s">
        <v>163</v>
      </c>
      <c r="E1220" s="41"/>
      <c r="F1220" s="219" t="s">
        <v>1433</v>
      </c>
      <c r="G1220" s="41"/>
      <c r="H1220" s="41"/>
      <c r="I1220" s="220"/>
      <c r="J1220" s="41"/>
      <c r="K1220" s="41"/>
      <c r="L1220" s="45"/>
      <c r="M1220" s="221"/>
      <c r="N1220" s="222"/>
      <c r="O1220" s="85"/>
      <c r="P1220" s="85"/>
      <c r="Q1220" s="85"/>
      <c r="R1220" s="85"/>
      <c r="S1220" s="85"/>
      <c r="T1220" s="86"/>
      <c r="U1220" s="39"/>
      <c r="V1220" s="39"/>
      <c r="W1220" s="39"/>
      <c r="X1220" s="39"/>
      <c r="Y1220" s="39"/>
      <c r="Z1220" s="39"/>
      <c r="AA1220" s="39"/>
      <c r="AB1220" s="39"/>
      <c r="AC1220" s="39"/>
      <c r="AD1220" s="39"/>
      <c r="AE1220" s="39"/>
      <c r="AT1220" s="18" t="s">
        <v>163</v>
      </c>
      <c r="AU1220" s="18" t="s">
        <v>87</v>
      </c>
    </row>
    <row r="1221" s="13" customFormat="1">
      <c r="A1221" s="13"/>
      <c r="B1221" s="224"/>
      <c r="C1221" s="225"/>
      <c r="D1221" s="218" t="s">
        <v>167</v>
      </c>
      <c r="E1221" s="226" t="s">
        <v>40</v>
      </c>
      <c r="F1221" s="227" t="s">
        <v>1421</v>
      </c>
      <c r="G1221" s="225"/>
      <c r="H1221" s="226" t="s">
        <v>40</v>
      </c>
      <c r="I1221" s="228"/>
      <c r="J1221" s="225"/>
      <c r="K1221" s="225"/>
      <c r="L1221" s="229"/>
      <c r="M1221" s="230"/>
      <c r="N1221" s="231"/>
      <c r="O1221" s="231"/>
      <c r="P1221" s="231"/>
      <c r="Q1221" s="231"/>
      <c r="R1221" s="231"/>
      <c r="S1221" s="231"/>
      <c r="T1221" s="232"/>
      <c r="U1221" s="13"/>
      <c r="V1221" s="13"/>
      <c r="W1221" s="13"/>
      <c r="X1221" s="13"/>
      <c r="Y1221" s="13"/>
      <c r="Z1221" s="13"/>
      <c r="AA1221" s="13"/>
      <c r="AB1221" s="13"/>
      <c r="AC1221" s="13"/>
      <c r="AD1221" s="13"/>
      <c r="AE1221" s="13"/>
      <c r="AT1221" s="233" t="s">
        <v>167</v>
      </c>
      <c r="AU1221" s="233" t="s">
        <v>87</v>
      </c>
      <c r="AV1221" s="13" t="s">
        <v>85</v>
      </c>
      <c r="AW1221" s="13" t="s">
        <v>38</v>
      </c>
      <c r="AX1221" s="13" t="s">
        <v>77</v>
      </c>
      <c r="AY1221" s="233" t="s">
        <v>153</v>
      </c>
    </row>
    <row r="1222" s="13" customFormat="1">
      <c r="A1222" s="13"/>
      <c r="B1222" s="224"/>
      <c r="C1222" s="225"/>
      <c r="D1222" s="218" t="s">
        <v>167</v>
      </c>
      <c r="E1222" s="226" t="s">
        <v>40</v>
      </c>
      <c r="F1222" s="227" t="s">
        <v>206</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207</v>
      </c>
      <c r="G1223" s="235"/>
      <c r="H1223" s="238">
        <v>2.5579999999999998</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4" customFormat="1">
      <c r="A1224" s="14"/>
      <c r="B1224" s="234"/>
      <c r="C1224" s="235"/>
      <c r="D1224" s="218" t="s">
        <v>167</v>
      </c>
      <c r="E1224" s="236" t="s">
        <v>40</v>
      </c>
      <c r="F1224" s="237" t="s">
        <v>208</v>
      </c>
      <c r="G1224" s="235"/>
      <c r="H1224" s="238">
        <v>0.40000000000000002</v>
      </c>
      <c r="I1224" s="239"/>
      <c r="J1224" s="235"/>
      <c r="K1224" s="235"/>
      <c r="L1224" s="240"/>
      <c r="M1224" s="241"/>
      <c r="N1224" s="242"/>
      <c r="O1224" s="242"/>
      <c r="P1224" s="242"/>
      <c r="Q1224" s="242"/>
      <c r="R1224" s="242"/>
      <c r="S1224" s="242"/>
      <c r="T1224" s="243"/>
      <c r="U1224" s="14"/>
      <c r="V1224" s="14"/>
      <c r="W1224" s="14"/>
      <c r="X1224" s="14"/>
      <c r="Y1224" s="14"/>
      <c r="Z1224" s="14"/>
      <c r="AA1224" s="14"/>
      <c r="AB1224" s="14"/>
      <c r="AC1224" s="14"/>
      <c r="AD1224" s="14"/>
      <c r="AE1224" s="14"/>
      <c r="AT1224" s="244" t="s">
        <v>167</v>
      </c>
      <c r="AU1224" s="244" t="s">
        <v>87</v>
      </c>
      <c r="AV1224" s="14" t="s">
        <v>87</v>
      </c>
      <c r="AW1224" s="14" t="s">
        <v>38</v>
      </c>
      <c r="AX1224" s="14" t="s">
        <v>77</v>
      </c>
      <c r="AY1224" s="244" t="s">
        <v>153</v>
      </c>
    </row>
    <row r="1225" s="13" customFormat="1">
      <c r="A1225" s="13"/>
      <c r="B1225" s="224"/>
      <c r="C1225" s="225"/>
      <c r="D1225" s="218" t="s">
        <v>167</v>
      </c>
      <c r="E1225" s="226" t="s">
        <v>40</v>
      </c>
      <c r="F1225" s="227" t="s">
        <v>209</v>
      </c>
      <c r="G1225" s="225"/>
      <c r="H1225" s="226" t="s">
        <v>40</v>
      </c>
      <c r="I1225" s="228"/>
      <c r="J1225" s="225"/>
      <c r="K1225" s="225"/>
      <c r="L1225" s="229"/>
      <c r="M1225" s="230"/>
      <c r="N1225" s="231"/>
      <c r="O1225" s="231"/>
      <c r="P1225" s="231"/>
      <c r="Q1225" s="231"/>
      <c r="R1225" s="231"/>
      <c r="S1225" s="231"/>
      <c r="T1225" s="232"/>
      <c r="U1225" s="13"/>
      <c r="V1225" s="13"/>
      <c r="W1225" s="13"/>
      <c r="X1225" s="13"/>
      <c r="Y1225" s="13"/>
      <c r="Z1225" s="13"/>
      <c r="AA1225" s="13"/>
      <c r="AB1225" s="13"/>
      <c r="AC1225" s="13"/>
      <c r="AD1225" s="13"/>
      <c r="AE1225" s="13"/>
      <c r="AT1225" s="233" t="s">
        <v>167</v>
      </c>
      <c r="AU1225" s="233" t="s">
        <v>87</v>
      </c>
      <c r="AV1225" s="13" t="s">
        <v>85</v>
      </c>
      <c r="AW1225" s="13" t="s">
        <v>38</v>
      </c>
      <c r="AX1225" s="13" t="s">
        <v>77</v>
      </c>
      <c r="AY1225" s="233" t="s">
        <v>153</v>
      </c>
    </row>
    <row r="1226" s="14" customFormat="1">
      <c r="A1226" s="14"/>
      <c r="B1226" s="234"/>
      <c r="C1226" s="235"/>
      <c r="D1226" s="218" t="s">
        <v>167</v>
      </c>
      <c r="E1226" s="236" t="s">
        <v>40</v>
      </c>
      <c r="F1226" s="237" t="s">
        <v>210</v>
      </c>
      <c r="G1226" s="235"/>
      <c r="H1226" s="238">
        <v>2.2650000000000001</v>
      </c>
      <c r="I1226" s="239"/>
      <c r="J1226" s="235"/>
      <c r="K1226" s="235"/>
      <c r="L1226" s="240"/>
      <c r="M1226" s="241"/>
      <c r="N1226" s="242"/>
      <c r="O1226" s="242"/>
      <c r="P1226" s="242"/>
      <c r="Q1226" s="242"/>
      <c r="R1226" s="242"/>
      <c r="S1226" s="242"/>
      <c r="T1226" s="243"/>
      <c r="U1226" s="14"/>
      <c r="V1226" s="14"/>
      <c r="W1226" s="14"/>
      <c r="X1226" s="14"/>
      <c r="Y1226" s="14"/>
      <c r="Z1226" s="14"/>
      <c r="AA1226" s="14"/>
      <c r="AB1226" s="14"/>
      <c r="AC1226" s="14"/>
      <c r="AD1226" s="14"/>
      <c r="AE1226" s="14"/>
      <c r="AT1226" s="244" t="s">
        <v>167</v>
      </c>
      <c r="AU1226" s="244" t="s">
        <v>87</v>
      </c>
      <c r="AV1226" s="14" t="s">
        <v>87</v>
      </c>
      <c r="AW1226" s="14" t="s">
        <v>38</v>
      </c>
      <c r="AX1226" s="14" t="s">
        <v>77</v>
      </c>
      <c r="AY1226" s="244" t="s">
        <v>153</v>
      </c>
    </row>
    <row r="1227" s="13" customFormat="1">
      <c r="A1227" s="13"/>
      <c r="B1227" s="224"/>
      <c r="C1227" s="225"/>
      <c r="D1227" s="218" t="s">
        <v>167</v>
      </c>
      <c r="E1227" s="226" t="s">
        <v>40</v>
      </c>
      <c r="F1227" s="227" t="s">
        <v>211</v>
      </c>
      <c r="G1227" s="225"/>
      <c r="H1227" s="226" t="s">
        <v>40</v>
      </c>
      <c r="I1227" s="228"/>
      <c r="J1227" s="225"/>
      <c r="K1227" s="225"/>
      <c r="L1227" s="229"/>
      <c r="M1227" s="230"/>
      <c r="N1227" s="231"/>
      <c r="O1227" s="231"/>
      <c r="P1227" s="231"/>
      <c r="Q1227" s="231"/>
      <c r="R1227" s="231"/>
      <c r="S1227" s="231"/>
      <c r="T1227" s="232"/>
      <c r="U1227" s="13"/>
      <c r="V1227" s="13"/>
      <c r="W1227" s="13"/>
      <c r="X1227" s="13"/>
      <c r="Y1227" s="13"/>
      <c r="Z1227" s="13"/>
      <c r="AA1227" s="13"/>
      <c r="AB1227" s="13"/>
      <c r="AC1227" s="13"/>
      <c r="AD1227" s="13"/>
      <c r="AE1227" s="13"/>
      <c r="AT1227" s="233" t="s">
        <v>167</v>
      </c>
      <c r="AU1227" s="233" t="s">
        <v>87</v>
      </c>
      <c r="AV1227" s="13" t="s">
        <v>85</v>
      </c>
      <c r="AW1227" s="13" t="s">
        <v>38</v>
      </c>
      <c r="AX1227" s="13" t="s">
        <v>77</v>
      </c>
      <c r="AY1227" s="233" t="s">
        <v>153</v>
      </c>
    </row>
    <row r="1228" s="14" customFormat="1">
      <c r="A1228" s="14"/>
      <c r="B1228" s="234"/>
      <c r="C1228" s="235"/>
      <c r="D1228" s="218" t="s">
        <v>167</v>
      </c>
      <c r="E1228" s="236" t="s">
        <v>40</v>
      </c>
      <c r="F1228" s="237" t="s">
        <v>212</v>
      </c>
      <c r="G1228" s="235"/>
      <c r="H1228" s="238">
        <v>15.416</v>
      </c>
      <c r="I1228" s="239"/>
      <c r="J1228" s="235"/>
      <c r="K1228" s="235"/>
      <c r="L1228" s="240"/>
      <c r="M1228" s="241"/>
      <c r="N1228" s="242"/>
      <c r="O1228" s="242"/>
      <c r="P1228" s="242"/>
      <c r="Q1228" s="242"/>
      <c r="R1228" s="242"/>
      <c r="S1228" s="242"/>
      <c r="T1228" s="243"/>
      <c r="U1228" s="14"/>
      <c r="V1228" s="14"/>
      <c r="W1228" s="14"/>
      <c r="X1228" s="14"/>
      <c r="Y1228" s="14"/>
      <c r="Z1228" s="14"/>
      <c r="AA1228" s="14"/>
      <c r="AB1228" s="14"/>
      <c r="AC1228" s="14"/>
      <c r="AD1228" s="14"/>
      <c r="AE1228" s="14"/>
      <c r="AT1228" s="244" t="s">
        <v>167</v>
      </c>
      <c r="AU1228" s="244" t="s">
        <v>87</v>
      </c>
      <c r="AV1228" s="14" t="s">
        <v>87</v>
      </c>
      <c r="AW1228" s="14" t="s">
        <v>38</v>
      </c>
      <c r="AX1228" s="14" t="s">
        <v>77</v>
      </c>
      <c r="AY1228" s="244" t="s">
        <v>153</v>
      </c>
    </row>
    <row r="1229" s="13" customFormat="1">
      <c r="A1229" s="13"/>
      <c r="B1229" s="224"/>
      <c r="C1229" s="225"/>
      <c r="D1229" s="218" t="s">
        <v>167</v>
      </c>
      <c r="E1229" s="226" t="s">
        <v>40</v>
      </c>
      <c r="F1229" s="227" t="s">
        <v>213</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214</v>
      </c>
      <c r="G1230" s="235"/>
      <c r="H1230" s="238">
        <v>8.4529999999999994</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3" customFormat="1">
      <c r="A1231" s="13"/>
      <c r="B1231" s="224"/>
      <c r="C1231" s="225"/>
      <c r="D1231" s="218" t="s">
        <v>167</v>
      </c>
      <c r="E1231" s="226" t="s">
        <v>40</v>
      </c>
      <c r="F1231" s="227" t="s">
        <v>1422</v>
      </c>
      <c r="G1231" s="225"/>
      <c r="H1231" s="226" t="s">
        <v>40</v>
      </c>
      <c r="I1231" s="228"/>
      <c r="J1231" s="225"/>
      <c r="K1231" s="225"/>
      <c r="L1231" s="229"/>
      <c r="M1231" s="230"/>
      <c r="N1231" s="231"/>
      <c r="O1231" s="231"/>
      <c r="P1231" s="231"/>
      <c r="Q1231" s="231"/>
      <c r="R1231" s="231"/>
      <c r="S1231" s="231"/>
      <c r="T1231" s="232"/>
      <c r="U1231" s="13"/>
      <c r="V1231" s="13"/>
      <c r="W1231" s="13"/>
      <c r="X1231" s="13"/>
      <c r="Y1231" s="13"/>
      <c r="Z1231" s="13"/>
      <c r="AA1231" s="13"/>
      <c r="AB1231" s="13"/>
      <c r="AC1231" s="13"/>
      <c r="AD1231" s="13"/>
      <c r="AE1231" s="13"/>
      <c r="AT1231" s="233" t="s">
        <v>167</v>
      </c>
      <c r="AU1231" s="233" t="s">
        <v>87</v>
      </c>
      <c r="AV1231" s="13" t="s">
        <v>85</v>
      </c>
      <c r="AW1231" s="13" t="s">
        <v>38</v>
      </c>
      <c r="AX1231" s="13" t="s">
        <v>77</v>
      </c>
      <c r="AY1231" s="233" t="s">
        <v>153</v>
      </c>
    </row>
    <row r="1232" s="13" customFormat="1">
      <c r="A1232" s="13"/>
      <c r="B1232" s="224"/>
      <c r="C1232" s="225"/>
      <c r="D1232" s="218" t="s">
        <v>167</v>
      </c>
      <c r="E1232" s="226" t="s">
        <v>40</v>
      </c>
      <c r="F1232" s="227" t="s">
        <v>206</v>
      </c>
      <c r="G1232" s="225"/>
      <c r="H1232" s="226" t="s">
        <v>40</v>
      </c>
      <c r="I1232" s="228"/>
      <c r="J1232" s="225"/>
      <c r="K1232" s="225"/>
      <c r="L1232" s="229"/>
      <c r="M1232" s="230"/>
      <c r="N1232" s="231"/>
      <c r="O1232" s="231"/>
      <c r="P1232" s="231"/>
      <c r="Q1232" s="231"/>
      <c r="R1232" s="231"/>
      <c r="S1232" s="231"/>
      <c r="T1232" s="232"/>
      <c r="U1232" s="13"/>
      <c r="V1232" s="13"/>
      <c r="W1232" s="13"/>
      <c r="X1232" s="13"/>
      <c r="Y1232" s="13"/>
      <c r="Z1232" s="13"/>
      <c r="AA1232" s="13"/>
      <c r="AB1232" s="13"/>
      <c r="AC1232" s="13"/>
      <c r="AD1232" s="13"/>
      <c r="AE1232" s="13"/>
      <c r="AT1232" s="233" t="s">
        <v>167</v>
      </c>
      <c r="AU1232" s="233" t="s">
        <v>87</v>
      </c>
      <c r="AV1232" s="13" t="s">
        <v>85</v>
      </c>
      <c r="AW1232" s="13" t="s">
        <v>38</v>
      </c>
      <c r="AX1232" s="13" t="s">
        <v>77</v>
      </c>
      <c r="AY1232" s="233" t="s">
        <v>153</v>
      </c>
    </row>
    <row r="1233" s="14" customFormat="1">
      <c r="A1233" s="14"/>
      <c r="B1233" s="234"/>
      <c r="C1233" s="235"/>
      <c r="D1233" s="218" t="s">
        <v>167</v>
      </c>
      <c r="E1233" s="236" t="s">
        <v>40</v>
      </c>
      <c r="F1233" s="237" t="s">
        <v>237</v>
      </c>
      <c r="G1233" s="235"/>
      <c r="H1233" s="238">
        <v>19.079999999999998</v>
      </c>
      <c r="I1233" s="239"/>
      <c r="J1233" s="235"/>
      <c r="K1233" s="235"/>
      <c r="L1233" s="240"/>
      <c r="M1233" s="241"/>
      <c r="N1233" s="242"/>
      <c r="O1233" s="242"/>
      <c r="P1233" s="242"/>
      <c r="Q1233" s="242"/>
      <c r="R1233" s="242"/>
      <c r="S1233" s="242"/>
      <c r="T1233" s="243"/>
      <c r="U1233" s="14"/>
      <c r="V1233" s="14"/>
      <c r="W1233" s="14"/>
      <c r="X1233" s="14"/>
      <c r="Y1233" s="14"/>
      <c r="Z1233" s="14"/>
      <c r="AA1233" s="14"/>
      <c r="AB1233" s="14"/>
      <c r="AC1233" s="14"/>
      <c r="AD1233" s="14"/>
      <c r="AE1233" s="14"/>
      <c r="AT1233" s="244" t="s">
        <v>167</v>
      </c>
      <c r="AU1233" s="244" t="s">
        <v>87</v>
      </c>
      <c r="AV1233" s="14" t="s">
        <v>87</v>
      </c>
      <c r="AW1233" s="14" t="s">
        <v>38</v>
      </c>
      <c r="AX1233" s="14" t="s">
        <v>77</v>
      </c>
      <c r="AY1233" s="244" t="s">
        <v>153</v>
      </c>
    </row>
    <row r="1234" s="14" customFormat="1">
      <c r="A1234" s="14"/>
      <c r="B1234" s="234"/>
      <c r="C1234" s="235"/>
      <c r="D1234" s="218" t="s">
        <v>167</v>
      </c>
      <c r="E1234" s="236" t="s">
        <v>40</v>
      </c>
      <c r="F1234" s="237" t="s">
        <v>238</v>
      </c>
      <c r="G1234" s="235"/>
      <c r="H1234" s="238">
        <v>-4.7279999999999998</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209</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240</v>
      </c>
      <c r="G1237" s="235"/>
      <c r="H1237" s="238">
        <v>16.695</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239</v>
      </c>
      <c r="G1238" s="235"/>
      <c r="H1238" s="238">
        <v>-1.1819999999999999</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3" customFormat="1">
      <c r="A1239" s="13"/>
      <c r="B1239" s="224"/>
      <c r="C1239" s="225"/>
      <c r="D1239" s="218" t="s">
        <v>167</v>
      </c>
      <c r="E1239" s="226" t="s">
        <v>40</v>
      </c>
      <c r="F1239" s="227" t="s">
        <v>211</v>
      </c>
      <c r="G1239" s="225"/>
      <c r="H1239" s="226" t="s">
        <v>40</v>
      </c>
      <c r="I1239" s="228"/>
      <c r="J1239" s="225"/>
      <c r="K1239" s="225"/>
      <c r="L1239" s="229"/>
      <c r="M1239" s="230"/>
      <c r="N1239" s="231"/>
      <c r="O1239" s="231"/>
      <c r="P1239" s="231"/>
      <c r="Q1239" s="231"/>
      <c r="R1239" s="231"/>
      <c r="S1239" s="231"/>
      <c r="T1239" s="232"/>
      <c r="U1239" s="13"/>
      <c r="V1239" s="13"/>
      <c r="W1239" s="13"/>
      <c r="X1239" s="13"/>
      <c r="Y1239" s="13"/>
      <c r="Z1239" s="13"/>
      <c r="AA1239" s="13"/>
      <c r="AB1239" s="13"/>
      <c r="AC1239" s="13"/>
      <c r="AD1239" s="13"/>
      <c r="AE1239" s="13"/>
      <c r="AT1239" s="233" t="s">
        <v>167</v>
      </c>
      <c r="AU1239" s="233" t="s">
        <v>87</v>
      </c>
      <c r="AV1239" s="13" t="s">
        <v>85</v>
      </c>
      <c r="AW1239" s="13" t="s">
        <v>38</v>
      </c>
      <c r="AX1239" s="13" t="s">
        <v>77</v>
      </c>
      <c r="AY1239" s="233" t="s">
        <v>153</v>
      </c>
    </row>
    <row r="1240" s="14" customFormat="1">
      <c r="A1240" s="14"/>
      <c r="B1240" s="234"/>
      <c r="C1240" s="235"/>
      <c r="D1240" s="218" t="s">
        <v>167</v>
      </c>
      <c r="E1240" s="236" t="s">
        <v>40</v>
      </c>
      <c r="F1240" s="237" t="s">
        <v>241</v>
      </c>
      <c r="G1240" s="235"/>
      <c r="H1240" s="238">
        <v>42.051000000000002</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4" customFormat="1">
      <c r="A1241" s="14"/>
      <c r="B1241" s="234"/>
      <c r="C1241" s="235"/>
      <c r="D1241" s="218" t="s">
        <v>167</v>
      </c>
      <c r="E1241" s="236" t="s">
        <v>40</v>
      </c>
      <c r="F1241" s="237" t="s">
        <v>242</v>
      </c>
      <c r="G1241" s="235"/>
      <c r="H1241" s="238">
        <v>-1.5760000000000001</v>
      </c>
      <c r="I1241" s="239"/>
      <c r="J1241" s="235"/>
      <c r="K1241" s="235"/>
      <c r="L1241" s="240"/>
      <c r="M1241" s="241"/>
      <c r="N1241" s="242"/>
      <c r="O1241" s="242"/>
      <c r="P1241" s="242"/>
      <c r="Q1241" s="242"/>
      <c r="R1241" s="242"/>
      <c r="S1241" s="242"/>
      <c r="T1241" s="243"/>
      <c r="U1241" s="14"/>
      <c r="V1241" s="14"/>
      <c r="W1241" s="14"/>
      <c r="X1241" s="14"/>
      <c r="Y1241" s="14"/>
      <c r="Z1241" s="14"/>
      <c r="AA1241" s="14"/>
      <c r="AB1241" s="14"/>
      <c r="AC1241" s="14"/>
      <c r="AD1241" s="14"/>
      <c r="AE1241" s="14"/>
      <c r="AT1241" s="244" t="s">
        <v>167</v>
      </c>
      <c r="AU1241" s="244" t="s">
        <v>87</v>
      </c>
      <c r="AV1241" s="14" t="s">
        <v>87</v>
      </c>
      <c r="AW1241" s="14" t="s">
        <v>38</v>
      </c>
      <c r="AX1241" s="14" t="s">
        <v>77</v>
      </c>
      <c r="AY1241" s="244" t="s">
        <v>153</v>
      </c>
    </row>
    <row r="1242" s="14" customFormat="1">
      <c r="A1242" s="14"/>
      <c r="B1242" s="234"/>
      <c r="C1242" s="235"/>
      <c r="D1242" s="218" t="s">
        <v>167</v>
      </c>
      <c r="E1242" s="236" t="s">
        <v>40</v>
      </c>
      <c r="F1242" s="237" t="s">
        <v>243</v>
      </c>
      <c r="G1242" s="235"/>
      <c r="H1242" s="238">
        <v>-2.093</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244</v>
      </c>
      <c r="G1243" s="235"/>
      <c r="H1243" s="238">
        <v>1.74</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3" customFormat="1">
      <c r="A1244" s="13"/>
      <c r="B1244" s="224"/>
      <c r="C1244" s="225"/>
      <c r="D1244" s="218" t="s">
        <v>167</v>
      </c>
      <c r="E1244" s="226" t="s">
        <v>40</v>
      </c>
      <c r="F1244" s="227" t="s">
        <v>213</v>
      </c>
      <c r="G1244" s="225"/>
      <c r="H1244" s="226" t="s">
        <v>40</v>
      </c>
      <c r="I1244" s="228"/>
      <c r="J1244" s="225"/>
      <c r="K1244" s="225"/>
      <c r="L1244" s="229"/>
      <c r="M1244" s="230"/>
      <c r="N1244" s="231"/>
      <c r="O1244" s="231"/>
      <c r="P1244" s="231"/>
      <c r="Q1244" s="231"/>
      <c r="R1244" s="231"/>
      <c r="S1244" s="231"/>
      <c r="T1244" s="232"/>
      <c r="U1244" s="13"/>
      <c r="V1244" s="13"/>
      <c r="W1244" s="13"/>
      <c r="X1244" s="13"/>
      <c r="Y1244" s="13"/>
      <c r="Z1244" s="13"/>
      <c r="AA1244" s="13"/>
      <c r="AB1244" s="13"/>
      <c r="AC1244" s="13"/>
      <c r="AD1244" s="13"/>
      <c r="AE1244" s="13"/>
      <c r="AT1244" s="233" t="s">
        <v>167</v>
      </c>
      <c r="AU1244" s="233" t="s">
        <v>87</v>
      </c>
      <c r="AV1244" s="13" t="s">
        <v>85</v>
      </c>
      <c r="AW1244" s="13" t="s">
        <v>38</v>
      </c>
      <c r="AX1244" s="13" t="s">
        <v>77</v>
      </c>
      <c r="AY1244" s="233" t="s">
        <v>153</v>
      </c>
    </row>
    <row r="1245" s="14" customFormat="1">
      <c r="A1245" s="14"/>
      <c r="B1245" s="234"/>
      <c r="C1245" s="235"/>
      <c r="D1245" s="218" t="s">
        <v>167</v>
      </c>
      <c r="E1245" s="236" t="s">
        <v>40</v>
      </c>
      <c r="F1245" s="237" t="s">
        <v>245</v>
      </c>
      <c r="G1245" s="235"/>
      <c r="H1245" s="238">
        <v>31.27</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4" customFormat="1">
      <c r="A1246" s="14"/>
      <c r="B1246" s="234"/>
      <c r="C1246" s="235"/>
      <c r="D1246" s="218" t="s">
        <v>167</v>
      </c>
      <c r="E1246" s="236" t="s">
        <v>40</v>
      </c>
      <c r="F1246" s="237" t="s">
        <v>242</v>
      </c>
      <c r="G1246" s="235"/>
      <c r="H1246" s="238">
        <v>-1.5760000000000001</v>
      </c>
      <c r="I1246" s="239"/>
      <c r="J1246" s="235"/>
      <c r="K1246" s="235"/>
      <c r="L1246" s="240"/>
      <c r="M1246" s="241"/>
      <c r="N1246" s="242"/>
      <c r="O1246" s="242"/>
      <c r="P1246" s="242"/>
      <c r="Q1246" s="242"/>
      <c r="R1246" s="242"/>
      <c r="S1246" s="242"/>
      <c r="T1246" s="243"/>
      <c r="U1246" s="14"/>
      <c r="V1246" s="14"/>
      <c r="W1246" s="14"/>
      <c r="X1246" s="14"/>
      <c r="Y1246" s="14"/>
      <c r="Z1246" s="14"/>
      <c r="AA1246" s="14"/>
      <c r="AB1246" s="14"/>
      <c r="AC1246" s="14"/>
      <c r="AD1246" s="14"/>
      <c r="AE1246" s="14"/>
      <c r="AT1246" s="244" t="s">
        <v>167</v>
      </c>
      <c r="AU1246" s="244" t="s">
        <v>87</v>
      </c>
      <c r="AV1246" s="14" t="s">
        <v>87</v>
      </c>
      <c r="AW1246" s="14" t="s">
        <v>38</v>
      </c>
      <c r="AX1246" s="14" t="s">
        <v>77</v>
      </c>
      <c r="AY1246" s="244" t="s">
        <v>153</v>
      </c>
    </row>
    <row r="1247" s="14" customFormat="1">
      <c r="A1247" s="14"/>
      <c r="B1247" s="234"/>
      <c r="C1247" s="235"/>
      <c r="D1247" s="218" t="s">
        <v>167</v>
      </c>
      <c r="E1247" s="236" t="s">
        <v>40</v>
      </c>
      <c r="F1247" s="237" t="s">
        <v>246</v>
      </c>
      <c r="G1247" s="235"/>
      <c r="H1247" s="238">
        <v>-2.0249999999999999</v>
      </c>
      <c r="I1247" s="239"/>
      <c r="J1247" s="235"/>
      <c r="K1247" s="235"/>
      <c r="L1247" s="240"/>
      <c r="M1247" s="241"/>
      <c r="N1247" s="242"/>
      <c r="O1247" s="242"/>
      <c r="P1247" s="242"/>
      <c r="Q1247" s="242"/>
      <c r="R1247" s="242"/>
      <c r="S1247" s="242"/>
      <c r="T1247" s="243"/>
      <c r="U1247" s="14"/>
      <c r="V1247" s="14"/>
      <c r="W1247" s="14"/>
      <c r="X1247" s="14"/>
      <c r="Y1247" s="14"/>
      <c r="Z1247" s="14"/>
      <c r="AA1247" s="14"/>
      <c r="AB1247" s="14"/>
      <c r="AC1247" s="14"/>
      <c r="AD1247" s="14"/>
      <c r="AE1247" s="14"/>
      <c r="AT1247" s="244" t="s">
        <v>167</v>
      </c>
      <c r="AU1247" s="244" t="s">
        <v>87</v>
      </c>
      <c r="AV1247" s="14" t="s">
        <v>87</v>
      </c>
      <c r="AW1247" s="14" t="s">
        <v>38</v>
      </c>
      <c r="AX1247" s="14" t="s">
        <v>77</v>
      </c>
      <c r="AY1247" s="244" t="s">
        <v>153</v>
      </c>
    </row>
    <row r="1248" s="14" customFormat="1">
      <c r="A1248" s="14"/>
      <c r="B1248" s="234"/>
      <c r="C1248" s="235"/>
      <c r="D1248" s="218" t="s">
        <v>167</v>
      </c>
      <c r="E1248" s="236" t="s">
        <v>40</v>
      </c>
      <c r="F1248" s="237" t="s">
        <v>244</v>
      </c>
      <c r="G1248" s="235"/>
      <c r="H1248" s="238">
        <v>1.74</v>
      </c>
      <c r="I1248" s="239"/>
      <c r="J1248" s="235"/>
      <c r="K1248" s="235"/>
      <c r="L1248" s="240"/>
      <c r="M1248" s="241"/>
      <c r="N1248" s="242"/>
      <c r="O1248" s="242"/>
      <c r="P1248" s="242"/>
      <c r="Q1248" s="242"/>
      <c r="R1248" s="242"/>
      <c r="S1248" s="242"/>
      <c r="T1248" s="243"/>
      <c r="U1248" s="14"/>
      <c r="V1248" s="14"/>
      <c r="W1248" s="14"/>
      <c r="X1248" s="14"/>
      <c r="Y1248" s="14"/>
      <c r="Z1248" s="14"/>
      <c r="AA1248" s="14"/>
      <c r="AB1248" s="14"/>
      <c r="AC1248" s="14"/>
      <c r="AD1248" s="14"/>
      <c r="AE1248" s="14"/>
      <c r="AT1248" s="244" t="s">
        <v>167</v>
      </c>
      <c r="AU1248" s="244" t="s">
        <v>87</v>
      </c>
      <c r="AV1248" s="14" t="s">
        <v>87</v>
      </c>
      <c r="AW1248" s="14" t="s">
        <v>38</v>
      </c>
      <c r="AX1248" s="14" t="s">
        <v>77</v>
      </c>
      <c r="AY1248" s="244" t="s">
        <v>153</v>
      </c>
    </row>
    <row r="1249" s="15" customFormat="1">
      <c r="A1249" s="15"/>
      <c r="B1249" s="245"/>
      <c r="C1249" s="246"/>
      <c r="D1249" s="218" t="s">
        <v>167</v>
      </c>
      <c r="E1249" s="247" t="s">
        <v>40</v>
      </c>
      <c r="F1249" s="248" t="s">
        <v>170</v>
      </c>
      <c r="G1249" s="246"/>
      <c r="H1249" s="249">
        <v>127.306</v>
      </c>
      <c r="I1249" s="250"/>
      <c r="J1249" s="246"/>
      <c r="K1249" s="246"/>
      <c r="L1249" s="251"/>
      <c r="M1249" s="252"/>
      <c r="N1249" s="253"/>
      <c r="O1249" s="253"/>
      <c r="P1249" s="253"/>
      <c r="Q1249" s="253"/>
      <c r="R1249" s="253"/>
      <c r="S1249" s="253"/>
      <c r="T1249" s="254"/>
      <c r="U1249" s="15"/>
      <c r="V1249" s="15"/>
      <c r="W1249" s="15"/>
      <c r="X1249" s="15"/>
      <c r="Y1249" s="15"/>
      <c r="Z1249" s="15"/>
      <c r="AA1249" s="15"/>
      <c r="AB1249" s="15"/>
      <c r="AC1249" s="15"/>
      <c r="AD1249" s="15"/>
      <c r="AE1249" s="15"/>
      <c r="AT1249" s="255" t="s">
        <v>167</v>
      </c>
      <c r="AU1249" s="255" t="s">
        <v>87</v>
      </c>
      <c r="AV1249" s="15" t="s">
        <v>161</v>
      </c>
      <c r="AW1249" s="15" t="s">
        <v>38</v>
      </c>
      <c r="AX1249" s="15" t="s">
        <v>85</v>
      </c>
      <c r="AY1249" s="255" t="s">
        <v>153</v>
      </c>
    </row>
    <row r="1250" s="2" customFormat="1" ht="24.15" customHeight="1">
      <c r="A1250" s="39"/>
      <c r="B1250" s="40"/>
      <c r="C1250" s="205" t="s">
        <v>1434</v>
      </c>
      <c r="D1250" s="205" t="s">
        <v>156</v>
      </c>
      <c r="E1250" s="206" t="s">
        <v>1435</v>
      </c>
      <c r="F1250" s="207" t="s">
        <v>1436</v>
      </c>
      <c r="G1250" s="208" t="s">
        <v>159</v>
      </c>
      <c r="H1250" s="209">
        <v>30.111999999999998</v>
      </c>
      <c r="I1250" s="210"/>
      <c r="J1250" s="211">
        <f>ROUND(I1250*H1250,2)</f>
        <v>0</v>
      </c>
      <c r="K1250" s="207" t="s">
        <v>160</v>
      </c>
      <c r="L1250" s="45"/>
      <c r="M1250" s="212" t="s">
        <v>40</v>
      </c>
      <c r="N1250" s="213" t="s">
        <v>48</v>
      </c>
      <c r="O1250" s="85"/>
      <c r="P1250" s="214">
        <f>O1250*H1250</f>
        <v>0</v>
      </c>
      <c r="Q1250" s="214">
        <v>1.0000000000000001E-05</v>
      </c>
      <c r="R1250" s="214">
        <f>Q1250*H1250</f>
        <v>0.00030111999999999999</v>
      </c>
      <c r="S1250" s="214">
        <v>0</v>
      </c>
      <c r="T1250" s="215">
        <f>S1250*H1250</f>
        <v>0</v>
      </c>
      <c r="U1250" s="39"/>
      <c r="V1250" s="39"/>
      <c r="W1250" s="39"/>
      <c r="X1250" s="39"/>
      <c r="Y1250" s="39"/>
      <c r="Z1250" s="39"/>
      <c r="AA1250" s="39"/>
      <c r="AB1250" s="39"/>
      <c r="AC1250" s="39"/>
      <c r="AD1250" s="39"/>
      <c r="AE1250" s="39"/>
      <c r="AR1250" s="216" t="s">
        <v>287</v>
      </c>
      <c r="AT1250" s="216" t="s">
        <v>156</v>
      </c>
      <c r="AU1250" s="216" t="s">
        <v>87</v>
      </c>
      <c r="AY1250" s="18" t="s">
        <v>153</v>
      </c>
      <c r="BE1250" s="217">
        <f>IF(N1250="základní",J1250,0)</f>
        <v>0</v>
      </c>
      <c r="BF1250" s="217">
        <f>IF(N1250="snížená",J1250,0)</f>
        <v>0</v>
      </c>
      <c r="BG1250" s="217">
        <f>IF(N1250="zákl. přenesená",J1250,0)</f>
        <v>0</v>
      </c>
      <c r="BH1250" s="217">
        <f>IF(N1250="sníž. přenesená",J1250,0)</f>
        <v>0</v>
      </c>
      <c r="BI1250" s="217">
        <f>IF(N1250="nulová",J1250,0)</f>
        <v>0</v>
      </c>
      <c r="BJ1250" s="18" t="s">
        <v>85</v>
      </c>
      <c r="BK1250" s="217">
        <f>ROUND(I1250*H1250,2)</f>
        <v>0</v>
      </c>
      <c r="BL1250" s="18" t="s">
        <v>287</v>
      </c>
      <c r="BM1250" s="216" t="s">
        <v>1437</v>
      </c>
    </row>
    <row r="1251" s="2" customFormat="1">
      <c r="A1251" s="39"/>
      <c r="B1251" s="40"/>
      <c r="C1251" s="41"/>
      <c r="D1251" s="218" t="s">
        <v>163</v>
      </c>
      <c r="E1251" s="41"/>
      <c r="F1251" s="219" t="s">
        <v>1438</v>
      </c>
      <c r="G1251" s="41"/>
      <c r="H1251" s="41"/>
      <c r="I1251" s="220"/>
      <c r="J1251" s="41"/>
      <c r="K1251" s="41"/>
      <c r="L1251" s="45"/>
      <c r="M1251" s="221"/>
      <c r="N1251" s="222"/>
      <c r="O1251" s="85"/>
      <c r="P1251" s="85"/>
      <c r="Q1251" s="85"/>
      <c r="R1251" s="85"/>
      <c r="S1251" s="85"/>
      <c r="T1251" s="86"/>
      <c r="U1251" s="39"/>
      <c r="V1251" s="39"/>
      <c r="W1251" s="39"/>
      <c r="X1251" s="39"/>
      <c r="Y1251" s="39"/>
      <c r="Z1251" s="39"/>
      <c r="AA1251" s="39"/>
      <c r="AB1251" s="39"/>
      <c r="AC1251" s="39"/>
      <c r="AD1251" s="39"/>
      <c r="AE1251" s="39"/>
      <c r="AT1251" s="18" t="s">
        <v>163</v>
      </c>
      <c r="AU1251" s="18" t="s">
        <v>87</v>
      </c>
    </row>
    <row r="1252" s="13" customFormat="1">
      <c r="A1252" s="13"/>
      <c r="B1252" s="224"/>
      <c r="C1252" s="225"/>
      <c r="D1252" s="218" t="s">
        <v>167</v>
      </c>
      <c r="E1252" s="226" t="s">
        <v>40</v>
      </c>
      <c r="F1252" s="227" t="s">
        <v>206</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1439</v>
      </c>
      <c r="G1253" s="235"/>
      <c r="H1253" s="238">
        <v>1.6779999999999999</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4" customFormat="1">
      <c r="A1254" s="14"/>
      <c r="B1254" s="234"/>
      <c r="C1254" s="235"/>
      <c r="D1254" s="218" t="s">
        <v>167</v>
      </c>
      <c r="E1254" s="236" t="s">
        <v>40</v>
      </c>
      <c r="F1254" s="237" t="s">
        <v>1440</v>
      </c>
      <c r="G1254" s="235"/>
      <c r="H1254" s="238">
        <v>0.45000000000000001</v>
      </c>
      <c r="I1254" s="239"/>
      <c r="J1254" s="235"/>
      <c r="K1254" s="235"/>
      <c r="L1254" s="240"/>
      <c r="M1254" s="241"/>
      <c r="N1254" s="242"/>
      <c r="O1254" s="242"/>
      <c r="P1254" s="242"/>
      <c r="Q1254" s="242"/>
      <c r="R1254" s="242"/>
      <c r="S1254" s="242"/>
      <c r="T1254" s="243"/>
      <c r="U1254" s="14"/>
      <c r="V1254" s="14"/>
      <c r="W1254" s="14"/>
      <c r="X1254" s="14"/>
      <c r="Y1254" s="14"/>
      <c r="Z1254" s="14"/>
      <c r="AA1254" s="14"/>
      <c r="AB1254" s="14"/>
      <c r="AC1254" s="14"/>
      <c r="AD1254" s="14"/>
      <c r="AE1254" s="14"/>
      <c r="AT1254" s="244" t="s">
        <v>167</v>
      </c>
      <c r="AU1254" s="244" t="s">
        <v>87</v>
      </c>
      <c r="AV1254" s="14" t="s">
        <v>87</v>
      </c>
      <c r="AW1254" s="14" t="s">
        <v>38</v>
      </c>
      <c r="AX1254" s="14" t="s">
        <v>77</v>
      </c>
      <c r="AY1254" s="244" t="s">
        <v>153</v>
      </c>
    </row>
    <row r="1255" s="13" customFormat="1">
      <c r="A1255" s="13"/>
      <c r="B1255" s="224"/>
      <c r="C1255" s="225"/>
      <c r="D1255" s="218" t="s">
        <v>167</v>
      </c>
      <c r="E1255" s="226" t="s">
        <v>40</v>
      </c>
      <c r="F1255" s="227" t="s">
        <v>209</v>
      </c>
      <c r="G1255" s="225"/>
      <c r="H1255" s="226" t="s">
        <v>40</v>
      </c>
      <c r="I1255" s="228"/>
      <c r="J1255" s="225"/>
      <c r="K1255" s="225"/>
      <c r="L1255" s="229"/>
      <c r="M1255" s="230"/>
      <c r="N1255" s="231"/>
      <c r="O1255" s="231"/>
      <c r="P1255" s="231"/>
      <c r="Q1255" s="231"/>
      <c r="R1255" s="231"/>
      <c r="S1255" s="231"/>
      <c r="T1255" s="232"/>
      <c r="U1255" s="13"/>
      <c r="V1255" s="13"/>
      <c r="W1255" s="13"/>
      <c r="X1255" s="13"/>
      <c r="Y1255" s="13"/>
      <c r="Z1255" s="13"/>
      <c r="AA1255" s="13"/>
      <c r="AB1255" s="13"/>
      <c r="AC1255" s="13"/>
      <c r="AD1255" s="13"/>
      <c r="AE1255" s="13"/>
      <c r="AT1255" s="233" t="s">
        <v>167</v>
      </c>
      <c r="AU1255" s="233" t="s">
        <v>87</v>
      </c>
      <c r="AV1255" s="13" t="s">
        <v>85</v>
      </c>
      <c r="AW1255" s="13" t="s">
        <v>38</v>
      </c>
      <c r="AX1255" s="13" t="s">
        <v>77</v>
      </c>
      <c r="AY1255" s="233" t="s">
        <v>153</v>
      </c>
    </row>
    <row r="1256" s="14" customFormat="1">
      <c r="A1256" s="14"/>
      <c r="B1256" s="234"/>
      <c r="C1256" s="235"/>
      <c r="D1256" s="218" t="s">
        <v>167</v>
      </c>
      <c r="E1256" s="236" t="s">
        <v>40</v>
      </c>
      <c r="F1256" s="237" t="s">
        <v>1441</v>
      </c>
      <c r="G1256" s="235"/>
      <c r="H1256" s="238">
        <v>2.0150000000000001</v>
      </c>
      <c r="I1256" s="239"/>
      <c r="J1256" s="235"/>
      <c r="K1256" s="235"/>
      <c r="L1256" s="240"/>
      <c r="M1256" s="241"/>
      <c r="N1256" s="242"/>
      <c r="O1256" s="242"/>
      <c r="P1256" s="242"/>
      <c r="Q1256" s="242"/>
      <c r="R1256" s="242"/>
      <c r="S1256" s="242"/>
      <c r="T1256" s="243"/>
      <c r="U1256" s="14"/>
      <c r="V1256" s="14"/>
      <c r="W1256" s="14"/>
      <c r="X1256" s="14"/>
      <c r="Y1256" s="14"/>
      <c r="Z1256" s="14"/>
      <c r="AA1256" s="14"/>
      <c r="AB1256" s="14"/>
      <c r="AC1256" s="14"/>
      <c r="AD1256" s="14"/>
      <c r="AE1256" s="14"/>
      <c r="AT1256" s="244" t="s">
        <v>167</v>
      </c>
      <c r="AU1256" s="244" t="s">
        <v>87</v>
      </c>
      <c r="AV1256" s="14" t="s">
        <v>87</v>
      </c>
      <c r="AW1256" s="14" t="s">
        <v>38</v>
      </c>
      <c r="AX1256" s="14" t="s">
        <v>77</v>
      </c>
      <c r="AY1256" s="244" t="s">
        <v>153</v>
      </c>
    </row>
    <row r="1257" s="13" customFormat="1">
      <c r="A1257" s="13"/>
      <c r="B1257" s="224"/>
      <c r="C1257" s="225"/>
      <c r="D1257" s="218" t="s">
        <v>167</v>
      </c>
      <c r="E1257" s="226" t="s">
        <v>40</v>
      </c>
      <c r="F1257" s="227" t="s">
        <v>211</v>
      </c>
      <c r="G1257" s="225"/>
      <c r="H1257" s="226" t="s">
        <v>40</v>
      </c>
      <c r="I1257" s="228"/>
      <c r="J1257" s="225"/>
      <c r="K1257" s="225"/>
      <c r="L1257" s="229"/>
      <c r="M1257" s="230"/>
      <c r="N1257" s="231"/>
      <c r="O1257" s="231"/>
      <c r="P1257" s="231"/>
      <c r="Q1257" s="231"/>
      <c r="R1257" s="231"/>
      <c r="S1257" s="231"/>
      <c r="T1257" s="232"/>
      <c r="U1257" s="13"/>
      <c r="V1257" s="13"/>
      <c r="W1257" s="13"/>
      <c r="X1257" s="13"/>
      <c r="Y1257" s="13"/>
      <c r="Z1257" s="13"/>
      <c r="AA1257" s="13"/>
      <c r="AB1257" s="13"/>
      <c r="AC1257" s="13"/>
      <c r="AD1257" s="13"/>
      <c r="AE1257" s="13"/>
      <c r="AT1257" s="233" t="s">
        <v>167</v>
      </c>
      <c r="AU1257" s="233" t="s">
        <v>87</v>
      </c>
      <c r="AV1257" s="13" t="s">
        <v>85</v>
      </c>
      <c r="AW1257" s="13" t="s">
        <v>38</v>
      </c>
      <c r="AX1257" s="13" t="s">
        <v>77</v>
      </c>
      <c r="AY1257" s="233" t="s">
        <v>153</v>
      </c>
    </row>
    <row r="1258" s="14" customFormat="1">
      <c r="A1258" s="14"/>
      <c r="B1258" s="234"/>
      <c r="C1258" s="235"/>
      <c r="D1258" s="218" t="s">
        <v>167</v>
      </c>
      <c r="E1258" s="236" t="s">
        <v>40</v>
      </c>
      <c r="F1258" s="237" t="s">
        <v>1442</v>
      </c>
      <c r="G1258" s="235"/>
      <c r="H1258" s="238">
        <v>14.438000000000001</v>
      </c>
      <c r="I1258" s="239"/>
      <c r="J1258" s="235"/>
      <c r="K1258" s="235"/>
      <c r="L1258" s="240"/>
      <c r="M1258" s="241"/>
      <c r="N1258" s="242"/>
      <c r="O1258" s="242"/>
      <c r="P1258" s="242"/>
      <c r="Q1258" s="242"/>
      <c r="R1258" s="242"/>
      <c r="S1258" s="242"/>
      <c r="T1258" s="243"/>
      <c r="U1258" s="14"/>
      <c r="V1258" s="14"/>
      <c r="W1258" s="14"/>
      <c r="X1258" s="14"/>
      <c r="Y1258" s="14"/>
      <c r="Z1258" s="14"/>
      <c r="AA1258" s="14"/>
      <c r="AB1258" s="14"/>
      <c r="AC1258" s="14"/>
      <c r="AD1258" s="14"/>
      <c r="AE1258" s="14"/>
      <c r="AT1258" s="244" t="s">
        <v>167</v>
      </c>
      <c r="AU1258" s="244" t="s">
        <v>87</v>
      </c>
      <c r="AV1258" s="14" t="s">
        <v>87</v>
      </c>
      <c r="AW1258" s="14" t="s">
        <v>38</v>
      </c>
      <c r="AX1258" s="14" t="s">
        <v>77</v>
      </c>
      <c r="AY1258" s="244" t="s">
        <v>153</v>
      </c>
    </row>
    <row r="1259" s="13" customFormat="1">
      <c r="A1259" s="13"/>
      <c r="B1259" s="224"/>
      <c r="C1259" s="225"/>
      <c r="D1259" s="218" t="s">
        <v>167</v>
      </c>
      <c r="E1259" s="226" t="s">
        <v>40</v>
      </c>
      <c r="F1259" s="227" t="s">
        <v>213</v>
      </c>
      <c r="G1259" s="225"/>
      <c r="H1259" s="226" t="s">
        <v>40</v>
      </c>
      <c r="I1259" s="228"/>
      <c r="J1259" s="225"/>
      <c r="K1259" s="225"/>
      <c r="L1259" s="229"/>
      <c r="M1259" s="230"/>
      <c r="N1259" s="231"/>
      <c r="O1259" s="231"/>
      <c r="P1259" s="231"/>
      <c r="Q1259" s="231"/>
      <c r="R1259" s="231"/>
      <c r="S1259" s="231"/>
      <c r="T1259" s="232"/>
      <c r="U1259" s="13"/>
      <c r="V1259" s="13"/>
      <c r="W1259" s="13"/>
      <c r="X1259" s="13"/>
      <c r="Y1259" s="13"/>
      <c r="Z1259" s="13"/>
      <c r="AA1259" s="13"/>
      <c r="AB1259" s="13"/>
      <c r="AC1259" s="13"/>
      <c r="AD1259" s="13"/>
      <c r="AE1259" s="13"/>
      <c r="AT1259" s="233" t="s">
        <v>167</v>
      </c>
      <c r="AU1259" s="233" t="s">
        <v>87</v>
      </c>
      <c r="AV1259" s="13" t="s">
        <v>85</v>
      </c>
      <c r="AW1259" s="13" t="s">
        <v>38</v>
      </c>
      <c r="AX1259" s="13" t="s">
        <v>77</v>
      </c>
      <c r="AY1259" s="233" t="s">
        <v>153</v>
      </c>
    </row>
    <row r="1260" s="14" customFormat="1">
      <c r="A1260" s="14"/>
      <c r="B1260" s="234"/>
      <c r="C1260" s="235"/>
      <c r="D1260" s="218" t="s">
        <v>167</v>
      </c>
      <c r="E1260" s="236" t="s">
        <v>40</v>
      </c>
      <c r="F1260" s="237" t="s">
        <v>1443</v>
      </c>
      <c r="G1260" s="235"/>
      <c r="H1260" s="238">
        <v>11.531000000000001</v>
      </c>
      <c r="I1260" s="239"/>
      <c r="J1260" s="235"/>
      <c r="K1260" s="235"/>
      <c r="L1260" s="240"/>
      <c r="M1260" s="241"/>
      <c r="N1260" s="242"/>
      <c r="O1260" s="242"/>
      <c r="P1260" s="242"/>
      <c r="Q1260" s="242"/>
      <c r="R1260" s="242"/>
      <c r="S1260" s="242"/>
      <c r="T1260" s="243"/>
      <c r="U1260" s="14"/>
      <c r="V1260" s="14"/>
      <c r="W1260" s="14"/>
      <c r="X1260" s="14"/>
      <c r="Y1260" s="14"/>
      <c r="Z1260" s="14"/>
      <c r="AA1260" s="14"/>
      <c r="AB1260" s="14"/>
      <c r="AC1260" s="14"/>
      <c r="AD1260" s="14"/>
      <c r="AE1260" s="14"/>
      <c r="AT1260" s="244" t="s">
        <v>167</v>
      </c>
      <c r="AU1260" s="244" t="s">
        <v>87</v>
      </c>
      <c r="AV1260" s="14" t="s">
        <v>87</v>
      </c>
      <c r="AW1260" s="14" t="s">
        <v>38</v>
      </c>
      <c r="AX1260" s="14" t="s">
        <v>77</v>
      </c>
      <c r="AY1260" s="244" t="s">
        <v>153</v>
      </c>
    </row>
    <row r="1261" s="15" customFormat="1">
      <c r="A1261" s="15"/>
      <c r="B1261" s="245"/>
      <c r="C1261" s="246"/>
      <c r="D1261" s="218" t="s">
        <v>167</v>
      </c>
      <c r="E1261" s="247" t="s">
        <v>40</v>
      </c>
      <c r="F1261" s="248" t="s">
        <v>170</v>
      </c>
      <c r="G1261" s="246"/>
      <c r="H1261" s="249">
        <v>30.111999999999998</v>
      </c>
      <c r="I1261" s="250"/>
      <c r="J1261" s="246"/>
      <c r="K1261" s="246"/>
      <c r="L1261" s="251"/>
      <c r="M1261" s="252"/>
      <c r="N1261" s="253"/>
      <c r="O1261" s="253"/>
      <c r="P1261" s="253"/>
      <c r="Q1261" s="253"/>
      <c r="R1261" s="253"/>
      <c r="S1261" s="253"/>
      <c r="T1261" s="254"/>
      <c r="U1261" s="15"/>
      <c r="V1261" s="15"/>
      <c r="W1261" s="15"/>
      <c r="X1261" s="15"/>
      <c r="Y1261" s="15"/>
      <c r="Z1261" s="15"/>
      <c r="AA1261" s="15"/>
      <c r="AB1261" s="15"/>
      <c r="AC1261" s="15"/>
      <c r="AD1261" s="15"/>
      <c r="AE1261" s="15"/>
      <c r="AT1261" s="255" t="s">
        <v>167</v>
      </c>
      <c r="AU1261" s="255" t="s">
        <v>87</v>
      </c>
      <c r="AV1261" s="15" t="s">
        <v>161</v>
      </c>
      <c r="AW1261" s="15" t="s">
        <v>38</v>
      </c>
      <c r="AX1261" s="15" t="s">
        <v>85</v>
      </c>
      <c r="AY1261" s="255" t="s">
        <v>153</v>
      </c>
    </row>
    <row r="1262" s="2" customFormat="1" ht="24.15" customHeight="1">
      <c r="A1262" s="39"/>
      <c r="B1262" s="40"/>
      <c r="C1262" s="205" t="s">
        <v>1444</v>
      </c>
      <c r="D1262" s="205" t="s">
        <v>156</v>
      </c>
      <c r="E1262" s="206" t="s">
        <v>1445</v>
      </c>
      <c r="F1262" s="207" t="s">
        <v>1446</v>
      </c>
      <c r="G1262" s="208" t="s">
        <v>159</v>
      </c>
      <c r="H1262" s="209">
        <v>30.111999999999998</v>
      </c>
      <c r="I1262" s="210"/>
      <c r="J1262" s="211">
        <f>ROUND(I1262*H1262,2)</f>
        <v>0</v>
      </c>
      <c r="K1262" s="207" t="s">
        <v>160</v>
      </c>
      <c r="L1262" s="45"/>
      <c r="M1262" s="212" t="s">
        <v>40</v>
      </c>
      <c r="N1262" s="213" t="s">
        <v>48</v>
      </c>
      <c r="O1262" s="85"/>
      <c r="P1262" s="214">
        <f>O1262*H1262</f>
        <v>0</v>
      </c>
      <c r="Q1262" s="214">
        <v>1.0000000000000001E-05</v>
      </c>
      <c r="R1262" s="214">
        <f>Q1262*H1262</f>
        <v>0.00030111999999999999</v>
      </c>
      <c r="S1262" s="214">
        <v>0</v>
      </c>
      <c r="T1262" s="215">
        <f>S1262*H1262</f>
        <v>0</v>
      </c>
      <c r="U1262" s="39"/>
      <c r="V1262" s="39"/>
      <c r="W1262" s="39"/>
      <c r="X1262" s="39"/>
      <c r="Y1262" s="39"/>
      <c r="Z1262" s="39"/>
      <c r="AA1262" s="39"/>
      <c r="AB1262" s="39"/>
      <c r="AC1262" s="39"/>
      <c r="AD1262" s="39"/>
      <c r="AE1262" s="39"/>
      <c r="AR1262" s="216" t="s">
        <v>287</v>
      </c>
      <c r="AT1262" s="216" t="s">
        <v>156</v>
      </c>
      <c r="AU1262" s="216" t="s">
        <v>87</v>
      </c>
      <c r="AY1262" s="18" t="s">
        <v>153</v>
      </c>
      <c r="BE1262" s="217">
        <f>IF(N1262="základní",J1262,0)</f>
        <v>0</v>
      </c>
      <c r="BF1262" s="217">
        <f>IF(N1262="snížená",J1262,0)</f>
        <v>0</v>
      </c>
      <c r="BG1262" s="217">
        <f>IF(N1262="zákl. přenesená",J1262,0)</f>
        <v>0</v>
      </c>
      <c r="BH1262" s="217">
        <f>IF(N1262="sníž. přenesená",J1262,0)</f>
        <v>0</v>
      </c>
      <c r="BI1262" s="217">
        <f>IF(N1262="nulová",J1262,0)</f>
        <v>0</v>
      </c>
      <c r="BJ1262" s="18" t="s">
        <v>85</v>
      </c>
      <c r="BK1262" s="217">
        <f>ROUND(I1262*H1262,2)</f>
        <v>0</v>
      </c>
      <c r="BL1262" s="18" t="s">
        <v>287</v>
      </c>
      <c r="BM1262" s="216" t="s">
        <v>1447</v>
      </c>
    </row>
    <row r="1263" s="2" customFormat="1">
      <c r="A1263" s="39"/>
      <c r="B1263" s="40"/>
      <c r="C1263" s="41"/>
      <c r="D1263" s="218" t="s">
        <v>163</v>
      </c>
      <c r="E1263" s="41"/>
      <c r="F1263" s="219" t="s">
        <v>1448</v>
      </c>
      <c r="G1263" s="41"/>
      <c r="H1263" s="41"/>
      <c r="I1263" s="220"/>
      <c r="J1263" s="41"/>
      <c r="K1263" s="41"/>
      <c r="L1263" s="45"/>
      <c r="M1263" s="221"/>
      <c r="N1263" s="222"/>
      <c r="O1263" s="85"/>
      <c r="P1263" s="85"/>
      <c r="Q1263" s="85"/>
      <c r="R1263" s="85"/>
      <c r="S1263" s="85"/>
      <c r="T1263" s="86"/>
      <c r="U1263" s="39"/>
      <c r="V1263" s="39"/>
      <c r="W1263" s="39"/>
      <c r="X1263" s="39"/>
      <c r="Y1263" s="39"/>
      <c r="Z1263" s="39"/>
      <c r="AA1263" s="39"/>
      <c r="AB1263" s="39"/>
      <c r="AC1263" s="39"/>
      <c r="AD1263" s="39"/>
      <c r="AE1263" s="39"/>
      <c r="AT1263" s="18" t="s">
        <v>163</v>
      </c>
      <c r="AU1263" s="18" t="s">
        <v>87</v>
      </c>
    </row>
    <row r="1264" s="13" customFormat="1">
      <c r="A1264" s="13"/>
      <c r="B1264" s="224"/>
      <c r="C1264" s="225"/>
      <c r="D1264" s="218" t="s">
        <v>167</v>
      </c>
      <c r="E1264" s="226" t="s">
        <v>40</v>
      </c>
      <c r="F1264" s="227" t="s">
        <v>206</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1439</v>
      </c>
      <c r="G1265" s="235"/>
      <c r="H1265" s="238">
        <v>1.6779999999999999</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4" customFormat="1">
      <c r="A1266" s="14"/>
      <c r="B1266" s="234"/>
      <c r="C1266" s="235"/>
      <c r="D1266" s="218" t="s">
        <v>167</v>
      </c>
      <c r="E1266" s="236" t="s">
        <v>40</v>
      </c>
      <c r="F1266" s="237" t="s">
        <v>1440</v>
      </c>
      <c r="G1266" s="235"/>
      <c r="H1266" s="238">
        <v>0.45000000000000001</v>
      </c>
      <c r="I1266" s="239"/>
      <c r="J1266" s="235"/>
      <c r="K1266" s="235"/>
      <c r="L1266" s="240"/>
      <c r="M1266" s="241"/>
      <c r="N1266" s="242"/>
      <c r="O1266" s="242"/>
      <c r="P1266" s="242"/>
      <c r="Q1266" s="242"/>
      <c r="R1266" s="242"/>
      <c r="S1266" s="242"/>
      <c r="T1266" s="243"/>
      <c r="U1266" s="14"/>
      <c r="V1266" s="14"/>
      <c r="W1266" s="14"/>
      <c r="X1266" s="14"/>
      <c r="Y1266" s="14"/>
      <c r="Z1266" s="14"/>
      <c r="AA1266" s="14"/>
      <c r="AB1266" s="14"/>
      <c r="AC1266" s="14"/>
      <c r="AD1266" s="14"/>
      <c r="AE1266" s="14"/>
      <c r="AT1266" s="244" t="s">
        <v>167</v>
      </c>
      <c r="AU1266" s="244" t="s">
        <v>87</v>
      </c>
      <c r="AV1266" s="14" t="s">
        <v>87</v>
      </c>
      <c r="AW1266" s="14" t="s">
        <v>38</v>
      </c>
      <c r="AX1266" s="14" t="s">
        <v>77</v>
      </c>
      <c r="AY1266" s="244" t="s">
        <v>153</v>
      </c>
    </row>
    <row r="1267" s="13" customFormat="1">
      <c r="A1267" s="13"/>
      <c r="B1267" s="224"/>
      <c r="C1267" s="225"/>
      <c r="D1267" s="218" t="s">
        <v>167</v>
      </c>
      <c r="E1267" s="226" t="s">
        <v>40</v>
      </c>
      <c r="F1267" s="227" t="s">
        <v>209</v>
      </c>
      <c r="G1267" s="225"/>
      <c r="H1267" s="226" t="s">
        <v>40</v>
      </c>
      <c r="I1267" s="228"/>
      <c r="J1267" s="225"/>
      <c r="K1267" s="225"/>
      <c r="L1267" s="229"/>
      <c r="M1267" s="230"/>
      <c r="N1267" s="231"/>
      <c r="O1267" s="231"/>
      <c r="P1267" s="231"/>
      <c r="Q1267" s="231"/>
      <c r="R1267" s="231"/>
      <c r="S1267" s="231"/>
      <c r="T1267" s="232"/>
      <c r="U1267" s="13"/>
      <c r="V1267" s="13"/>
      <c r="W1267" s="13"/>
      <c r="X1267" s="13"/>
      <c r="Y1267" s="13"/>
      <c r="Z1267" s="13"/>
      <c r="AA1267" s="13"/>
      <c r="AB1267" s="13"/>
      <c r="AC1267" s="13"/>
      <c r="AD1267" s="13"/>
      <c r="AE1267" s="13"/>
      <c r="AT1267" s="233" t="s">
        <v>167</v>
      </c>
      <c r="AU1267" s="233" t="s">
        <v>87</v>
      </c>
      <c r="AV1267" s="13" t="s">
        <v>85</v>
      </c>
      <c r="AW1267" s="13" t="s">
        <v>38</v>
      </c>
      <c r="AX1267" s="13" t="s">
        <v>77</v>
      </c>
      <c r="AY1267" s="233" t="s">
        <v>153</v>
      </c>
    </row>
    <row r="1268" s="14" customFormat="1">
      <c r="A1268" s="14"/>
      <c r="B1268" s="234"/>
      <c r="C1268" s="235"/>
      <c r="D1268" s="218" t="s">
        <v>167</v>
      </c>
      <c r="E1268" s="236" t="s">
        <v>40</v>
      </c>
      <c r="F1268" s="237" t="s">
        <v>1441</v>
      </c>
      <c r="G1268" s="235"/>
      <c r="H1268" s="238">
        <v>2.0150000000000001</v>
      </c>
      <c r="I1268" s="239"/>
      <c r="J1268" s="235"/>
      <c r="K1268" s="235"/>
      <c r="L1268" s="240"/>
      <c r="M1268" s="241"/>
      <c r="N1268" s="242"/>
      <c r="O1268" s="242"/>
      <c r="P1268" s="242"/>
      <c r="Q1268" s="242"/>
      <c r="R1268" s="242"/>
      <c r="S1268" s="242"/>
      <c r="T1268" s="243"/>
      <c r="U1268" s="14"/>
      <c r="V1268" s="14"/>
      <c r="W1268" s="14"/>
      <c r="X1268" s="14"/>
      <c r="Y1268" s="14"/>
      <c r="Z1268" s="14"/>
      <c r="AA1268" s="14"/>
      <c r="AB1268" s="14"/>
      <c r="AC1268" s="14"/>
      <c r="AD1268" s="14"/>
      <c r="AE1268" s="14"/>
      <c r="AT1268" s="244" t="s">
        <v>167</v>
      </c>
      <c r="AU1268" s="244" t="s">
        <v>87</v>
      </c>
      <c r="AV1268" s="14" t="s">
        <v>87</v>
      </c>
      <c r="AW1268" s="14" t="s">
        <v>38</v>
      </c>
      <c r="AX1268" s="14" t="s">
        <v>77</v>
      </c>
      <c r="AY1268" s="244" t="s">
        <v>153</v>
      </c>
    </row>
    <row r="1269" s="13" customFormat="1">
      <c r="A1269" s="13"/>
      <c r="B1269" s="224"/>
      <c r="C1269" s="225"/>
      <c r="D1269" s="218" t="s">
        <v>167</v>
      </c>
      <c r="E1269" s="226" t="s">
        <v>40</v>
      </c>
      <c r="F1269" s="227" t="s">
        <v>211</v>
      </c>
      <c r="G1269" s="225"/>
      <c r="H1269" s="226" t="s">
        <v>40</v>
      </c>
      <c r="I1269" s="228"/>
      <c r="J1269" s="225"/>
      <c r="K1269" s="225"/>
      <c r="L1269" s="229"/>
      <c r="M1269" s="230"/>
      <c r="N1269" s="231"/>
      <c r="O1269" s="231"/>
      <c r="P1269" s="231"/>
      <c r="Q1269" s="231"/>
      <c r="R1269" s="231"/>
      <c r="S1269" s="231"/>
      <c r="T1269" s="232"/>
      <c r="U1269" s="13"/>
      <c r="V1269" s="13"/>
      <c r="W1269" s="13"/>
      <c r="X1269" s="13"/>
      <c r="Y1269" s="13"/>
      <c r="Z1269" s="13"/>
      <c r="AA1269" s="13"/>
      <c r="AB1269" s="13"/>
      <c r="AC1269" s="13"/>
      <c r="AD1269" s="13"/>
      <c r="AE1269" s="13"/>
      <c r="AT1269" s="233" t="s">
        <v>167</v>
      </c>
      <c r="AU1269" s="233" t="s">
        <v>87</v>
      </c>
      <c r="AV1269" s="13" t="s">
        <v>85</v>
      </c>
      <c r="AW1269" s="13" t="s">
        <v>38</v>
      </c>
      <c r="AX1269" s="13" t="s">
        <v>77</v>
      </c>
      <c r="AY1269" s="233" t="s">
        <v>153</v>
      </c>
    </row>
    <row r="1270" s="14" customFormat="1">
      <c r="A1270" s="14"/>
      <c r="B1270" s="234"/>
      <c r="C1270" s="235"/>
      <c r="D1270" s="218" t="s">
        <v>167</v>
      </c>
      <c r="E1270" s="236" t="s">
        <v>40</v>
      </c>
      <c r="F1270" s="237" t="s">
        <v>1442</v>
      </c>
      <c r="G1270" s="235"/>
      <c r="H1270" s="238">
        <v>14.438000000000001</v>
      </c>
      <c r="I1270" s="239"/>
      <c r="J1270" s="235"/>
      <c r="K1270" s="235"/>
      <c r="L1270" s="240"/>
      <c r="M1270" s="241"/>
      <c r="N1270" s="242"/>
      <c r="O1270" s="242"/>
      <c r="P1270" s="242"/>
      <c r="Q1270" s="242"/>
      <c r="R1270" s="242"/>
      <c r="S1270" s="242"/>
      <c r="T1270" s="243"/>
      <c r="U1270" s="14"/>
      <c r="V1270" s="14"/>
      <c r="W1270" s="14"/>
      <c r="X1270" s="14"/>
      <c r="Y1270" s="14"/>
      <c r="Z1270" s="14"/>
      <c r="AA1270" s="14"/>
      <c r="AB1270" s="14"/>
      <c r="AC1270" s="14"/>
      <c r="AD1270" s="14"/>
      <c r="AE1270" s="14"/>
      <c r="AT1270" s="244" t="s">
        <v>167</v>
      </c>
      <c r="AU1270" s="244" t="s">
        <v>87</v>
      </c>
      <c r="AV1270" s="14" t="s">
        <v>87</v>
      </c>
      <c r="AW1270" s="14" t="s">
        <v>38</v>
      </c>
      <c r="AX1270" s="14" t="s">
        <v>77</v>
      </c>
      <c r="AY1270" s="244" t="s">
        <v>153</v>
      </c>
    </row>
    <row r="1271" s="13" customFormat="1">
      <c r="A1271" s="13"/>
      <c r="B1271" s="224"/>
      <c r="C1271" s="225"/>
      <c r="D1271" s="218" t="s">
        <v>167</v>
      </c>
      <c r="E1271" s="226" t="s">
        <v>40</v>
      </c>
      <c r="F1271" s="227" t="s">
        <v>213</v>
      </c>
      <c r="G1271" s="225"/>
      <c r="H1271" s="226" t="s">
        <v>40</v>
      </c>
      <c r="I1271" s="228"/>
      <c r="J1271" s="225"/>
      <c r="K1271" s="225"/>
      <c r="L1271" s="229"/>
      <c r="M1271" s="230"/>
      <c r="N1271" s="231"/>
      <c r="O1271" s="231"/>
      <c r="P1271" s="231"/>
      <c r="Q1271" s="231"/>
      <c r="R1271" s="231"/>
      <c r="S1271" s="231"/>
      <c r="T1271" s="232"/>
      <c r="U1271" s="13"/>
      <c r="V1271" s="13"/>
      <c r="W1271" s="13"/>
      <c r="X1271" s="13"/>
      <c r="Y1271" s="13"/>
      <c r="Z1271" s="13"/>
      <c r="AA1271" s="13"/>
      <c r="AB1271" s="13"/>
      <c r="AC1271" s="13"/>
      <c r="AD1271" s="13"/>
      <c r="AE1271" s="13"/>
      <c r="AT1271" s="233" t="s">
        <v>167</v>
      </c>
      <c r="AU1271" s="233" t="s">
        <v>87</v>
      </c>
      <c r="AV1271" s="13" t="s">
        <v>85</v>
      </c>
      <c r="AW1271" s="13" t="s">
        <v>38</v>
      </c>
      <c r="AX1271" s="13" t="s">
        <v>77</v>
      </c>
      <c r="AY1271" s="233" t="s">
        <v>153</v>
      </c>
    </row>
    <row r="1272" s="14" customFormat="1">
      <c r="A1272" s="14"/>
      <c r="B1272" s="234"/>
      <c r="C1272" s="235"/>
      <c r="D1272" s="218" t="s">
        <v>167</v>
      </c>
      <c r="E1272" s="236" t="s">
        <v>40</v>
      </c>
      <c r="F1272" s="237" t="s">
        <v>1443</v>
      </c>
      <c r="G1272" s="235"/>
      <c r="H1272" s="238">
        <v>11.531000000000001</v>
      </c>
      <c r="I1272" s="239"/>
      <c r="J1272" s="235"/>
      <c r="K1272" s="235"/>
      <c r="L1272" s="240"/>
      <c r="M1272" s="241"/>
      <c r="N1272" s="242"/>
      <c r="O1272" s="242"/>
      <c r="P1272" s="242"/>
      <c r="Q1272" s="242"/>
      <c r="R1272" s="242"/>
      <c r="S1272" s="242"/>
      <c r="T1272" s="243"/>
      <c r="U1272" s="14"/>
      <c r="V1272" s="14"/>
      <c r="W1272" s="14"/>
      <c r="X1272" s="14"/>
      <c r="Y1272" s="14"/>
      <c r="Z1272" s="14"/>
      <c r="AA1272" s="14"/>
      <c r="AB1272" s="14"/>
      <c r="AC1272" s="14"/>
      <c r="AD1272" s="14"/>
      <c r="AE1272" s="14"/>
      <c r="AT1272" s="244" t="s">
        <v>167</v>
      </c>
      <c r="AU1272" s="244" t="s">
        <v>87</v>
      </c>
      <c r="AV1272" s="14" t="s">
        <v>87</v>
      </c>
      <c r="AW1272" s="14" t="s">
        <v>38</v>
      </c>
      <c r="AX1272" s="14" t="s">
        <v>77</v>
      </c>
      <c r="AY1272" s="244" t="s">
        <v>153</v>
      </c>
    </row>
    <row r="1273" s="15" customFormat="1">
      <c r="A1273" s="15"/>
      <c r="B1273" s="245"/>
      <c r="C1273" s="246"/>
      <c r="D1273" s="218" t="s">
        <v>167</v>
      </c>
      <c r="E1273" s="247" t="s">
        <v>40</v>
      </c>
      <c r="F1273" s="248" t="s">
        <v>170</v>
      </c>
      <c r="G1273" s="246"/>
      <c r="H1273" s="249">
        <v>30.111999999999998</v>
      </c>
      <c r="I1273" s="250"/>
      <c r="J1273" s="246"/>
      <c r="K1273" s="246"/>
      <c r="L1273" s="251"/>
      <c r="M1273" s="252"/>
      <c r="N1273" s="253"/>
      <c r="O1273" s="253"/>
      <c r="P1273" s="253"/>
      <c r="Q1273" s="253"/>
      <c r="R1273" s="253"/>
      <c r="S1273" s="253"/>
      <c r="T1273" s="254"/>
      <c r="U1273" s="15"/>
      <c r="V1273" s="15"/>
      <c r="W1273" s="15"/>
      <c r="X1273" s="15"/>
      <c r="Y1273" s="15"/>
      <c r="Z1273" s="15"/>
      <c r="AA1273" s="15"/>
      <c r="AB1273" s="15"/>
      <c r="AC1273" s="15"/>
      <c r="AD1273" s="15"/>
      <c r="AE1273" s="15"/>
      <c r="AT1273" s="255" t="s">
        <v>167</v>
      </c>
      <c r="AU1273" s="255" t="s">
        <v>87</v>
      </c>
      <c r="AV1273" s="15" t="s">
        <v>161</v>
      </c>
      <c r="AW1273" s="15" t="s">
        <v>38</v>
      </c>
      <c r="AX1273" s="15" t="s">
        <v>85</v>
      </c>
      <c r="AY1273" s="255" t="s">
        <v>153</v>
      </c>
    </row>
    <row r="1274" s="2" customFormat="1" ht="24.15" customHeight="1">
      <c r="A1274" s="39"/>
      <c r="B1274" s="40"/>
      <c r="C1274" s="205" t="s">
        <v>1449</v>
      </c>
      <c r="D1274" s="205" t="s">
        <v>156</v>
      </c>
      <c r="E1274" s="206" t="s">
        <v>1450</v>
      </c>
      <c r="F1274" s="207" t="s">
        <v>1451</v>
      </c>
      <c r="G1274" s="208" t="s">
        <v>159</v>
      </c>
      <c r="H1274" s="209">
        <v>30.111999999999998</v>
      </c>
      <c r="I1274" s="210"/>
      <c r="J1274" s="211">
        <f>ROUND(I1274*H1274,2)</f>
        <v>0</v>
      </c>
      <c r="K1274" s="207" t="s">
        <v>160</v>
      </c>
      <c r="L1274" s="45"/>
      <c r="M1274" s="212" t="s">
        <v>40</v>
      </c>
      <c r="N1274" s="213" t="s">
        <v>48</v>
      </c>
      <c r="O1274" s="85"/>
      <c r="P1274" s="214">
        <f>O1274*H1274</f>
        <v>0</v>
      </c>
      <c r="Q1274" s="214">
        <v>0.00025999999999999998</v>
      </c>
      <c r="R1274" s="214">
        <f>Q1274*H1274</f>
        <v>0.0078291199999999984</v>
      </c>
      <c r="S1274" s="214">
        <v>0</v>
      </c>
      <c r="T1274" s="215">
        <f>S1274*H1274</f>
        <v>0</v>
      </c>
      <c r="U1274" s="39"/>
      <c r="V1274" s="39"/>
      <c r="W1274" s="39"/>
      <c r="X1274" s="39"/>
      <c r="Y1274" s="39"/>
      <c r="Z1274" s="39"/>
      <c r="AA1274" s="39"/>
      <c r="AB1274" s="39"/>
      <c r="AC1274" s="39"/>
      <c r="AD1274" s="39"/>
      <c r="AE1274" s="39"/>
      <c r="AR1274" s="216" t="s">
        <v>287</v>
      </c>
      <c r="AT1274" s="216" t="s">
        <v>156</v>
      </c>
      <c r="AU1274" s="216" t="s">
        <v>87</v>
      </c>
      <c r="AY1274" s="18" t="s">
        <v>153</v>
      </c>
      <c r="BE1274" s="217">
        <f>IF(N1274="základní",J1274,0)</f>
        <v>0</v>
      </c>
      <c r="BF1274" s="217">
        <f>IF(N1274="snížená",J1274,0)</f>
        <v>0</v>
      </c>
      <c r="BG1274" s="217">
        <f>IF(N1274="zákl. přenesená",J1274,0)</f>
        <v>0</v>
      </c>
      <c r="BH1274" s="217">
        <f>IF(N1274="sníž. přenesená",J1274,0)</f>
        <v>0</v>
      </c>
      <c r="BI1274" s="217">
        <f>IF(N1274="nulová",J1274,0)</f>
        <v>0</v>
      </c>
      <c r="BJ1274" s="18" t="s">
        <v>85</v>
      </c>
      <c r="BK1274" s="217">
        <f>ROUND(I1274*H1274,2)</f>
        <v>0</v>
      </c>
      <c r="BL1274" s="18" t="s">
        <v>287</v>
      </c>
      <c r="BM1274" s="216" t="s">
        <v>1452</v>
      </c>
    </row>
    <row r="1275" s="2" customFormat="1">
      <c r="A1275" s="39"/>
      <c r="B1275" s="40"/>
      <c r="C1275" s="41"/>
      <c r="D1275" s="218" t="s">
        <v>163</v>
      </c>
      <c r="E1275" s="41"/>
      <c r="F1275" s="219" t="s">
        <v>1453</v>
      </c>
      <c r="G1275" s="41"/>
      <c r="H1275" s="41"/>
      <c r="I1275" s="220"/>
      <c r="J1275" s="41"/>
      <c r="K1275" s="41"/>
      <c r="L1275" s="45"/>
      <c r="M1275" s="221"/>
      <c r="N1275" s="222"/>
      <c r="O1275" s="85"/>
      <c r="P1275" s="85"/>
      <c r="Q1275" s="85"/>
      <c r="R1275" s="85"/>
      <c r="S1275" s="85"/>
      <c r="T1275" s="86"/>
      <c r="U1275" s="39"/>
      <c r="V1275" s="39"/>
      <c r="W1275" s="39"/>
      <c r="X1275" s="39"/>
      <c r="Y1275" s="39"/>
      <c r="Z1275" s="39"/>
      <c r="AA1275" s="39"/>
      <c r="AB1275" s="39"/>
      <c r="AC1275" s="39"/>
      <c r="AD1275" s="39"/>
      <c r="AE1275" s="39"/>
      <c r="AT1275" s="18" t="s">
        <v>163</v>
      </c>
      <c r="AU1275" s="18" t="s">
        <v>87</v>
      </c>
    </row>
    <row r="1276" s="13" customFormat="1">
      <c r="A1276" s="13"/>
      <c r="B1276" s="224"/>
      <c r="C1276" s="225"/>
      <c r="D1276" s="218" t="s">
        <v>167</v>
      </c>
      <c r="E1276" s="226" t="s">
        <v>40</v>
      </c>
      <c r="F1276" s="227" t="s">
        <v>206</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1439</v>
      </c>
      <c r="G1277" s="235"/>
      <c r="H1277" s="238">
        <v>1.6779999999999999</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4" customFormat="1">
      <c r="A1278" s="14"/>
      <c r="B1278" s="234"/>
      <c r="C1278" s="235"/>
      <c r="D1278" s="218" t="s">
        <v>167</v>
      </c>
      <c r="E1278" s="236" t="s">
        <v>40</v>
      </c>
      <c r="F1278" s="237" t="s">
        <v>1440</v>
      </c>
      <c r="G1278" s="235"/>
      <c r="H1278" s="238">
        <v>0.45000000000000001</v>
      </c>
      <c r="I1278" s="239"/>
      <c r="J1278" s="235"/>
      <c r="K1278" s="235"/>
      <c r="L1278" s="240"/>
      <c r="M1278" s="241"/>
      <c r="N1278" s="242"/>
      <c r="O1278" s="242"/>
      <c r="P1278" s="242"/>
      <c r="Q1278" s="242"/>
      <c r="R1278" s="242"/>
      <c r="S1278" s="242"/>
      <c r="T1278" s="243"/>
      <c r="U1278" s="14"/>
      <c r="V1278" s="14"/>
      <c r="W1278" s="14"/>
      <c r="X1278" s="14"/>
      <c r="Y1278" s="14"/>
      <c r="Z1278" s="14"/>
      <c r="AA1278" s="14"/>
      <c r="AB1278" s="14"/>
      <c r="AC1278" s="14"/>
      <c r="AD1278" s="14"/>
      <c r="AE1278" s="14"/>
      <c r="AT1278" s="244" t="s">
        <v>167</v>
      </c>
      <c r="AU1278" s="244" t="s">
        <v>87</v>
      </c>
      <c r="AV1278" s="14" t="s">
        <v>87</v>
      </c>
      <c r="AW1278" s="14" t="s">
        <v>38</v>
      </c>
      <c r="AX1278" s="14" t="s">
        <v>77</v>
      </c>
      <c r="AY1278" s="244" t="s">
        <v>153</v>
      </c>
    </row>
    <row r="1279" s="13" customFormat="1">
      <c r="A1279" s="13"/>
      <c r="B1279" s="224"/>
      <c r="C1279" s="225"/>
      <c r="D1279" s="218" t="s">
        <v>167</v>
      </c>
      <c r="E1279" s="226" t="s">
        <v>40</v>
      </c>
      <c r="F1279" s="227" t="s">
        <v>209</v>
      </c>
      <c r="G1279" s="225"/>
      <c r="H1279" s="226" t="s">
        <v>40</v>
      </c>
      <c r="I1279" s="228"/>
      <c r="J1279" s="225"/>
      <c r="K1279" s="225"/>
      <c r="L1279" s="229"/>
      <c r="M1279" s="230"/>
      <c r="N1279" s="231"/>
      <c r="O1279" s="231"/>
      <c r="P1279" s="231"/>
      <c r="Q1279" s="231"/>
      <c r="R1279" s="231"/>
      <c r="S1279" s="231"/>
      <c r="T1279" s="232"/>
      <c r="U1279" s="13"/>
      <c r="V1279" s="13"/>
      <c r="W1279" s="13"/>
      <c r="X1279" s="13"/>
      <c r="Y1279" s="13"/>
      <c r="Z1279" s="13"/>
      <c r="AA1279" s="13"/>
      <c r="AB1279" s="13"/>
      <c r="AC1279" s="13"/>
      <c r="AD1279" s="13"/>
      <c r="AE1279" s="13"/>
      <c r="AT1279" s="233" t="s">
        <v>167</v>
      </c>
      <c r="AU1279" s="233" t="s">
        <v>87</v>
      </c>
      <c r="AV1279" s="13" t="s">
        <v>85</v>
      </c>
      <c r="AW1279" s="13" t="s">
        <v>38</v>
      </c>
      <c r="AX1279" s="13" t="s">
        <v>77</v>
      </c>
      <c r="AY1279" s="233" t="s">
        <v>153</v>
      </c>
    </row>
    <row r="1280" s="14" customFormat="1">
      <c r="A1280" s="14"/>
      <c r="B1280" s="234"/>
      <c r="C1280" s="235"/>
      <c r="D1280" s="218" t="s">
        <v>167</v>
      </c>
      <c r="E1280" s="236" t="s">
        <v>40</v>
      </c>
      <c r="F1280" s="237" t="s">
        <v>1441</v>
      </c>
      <c r="G1280" s="235"/>
      <c r="H1280" s="238">
        <v>2.0150000000000001</v>
      </c>
      <c r="I1280" s="239"/>
      <c r="J1280" s="235"/>
      <c r="K1280" s="235"/>
      <c r="L1280" s="240"/>
      <c r="M1280" s="241"/>
      <c r="N1280" s="242"/>
      <c r="O1280" s="242"/>
      <c r="P1280" s="242"/>
      <c r="Q1280" s="242"/>
      <c r="R1280" s="242"/>
      <c r="S1280" s="242"/>
      <c r="T1280" s="243"/>
      <c r="U1280" s="14"/>
      <c r="V1280" s="14"/>
      <c r="W1280" s="14"/>
      <c r="X1280" s="14"/>
      <c r="Y1280" s="14"/>
      <c r="Z1280" s="14"/>
      <c r="AA1280" s="14"/>
      <c r="AB1280" s="14"/>
      <c r="AC1280" s="14"/>
      <c r="AD1280" s="14"/>
      <c r="AE1280" s="14"/>
      <c r="AT1280" s="244" t="s">
        <v>167</v>
      </c>
      <c r="AU1280" s="244" t="s">
        <v>87</v>
      </c>
      <c r="AV1280" s="14" t="s">
        <v>87</v>
      </c>
      <c r="AW1280" s="14" t="s">
        <v>38</v>
      </c>
      <c r="AX1280" s="14" t="s">
        <v>77</v>
      </c>
      <c r="AY1280" s="244" t="s">
        <v>153</v>
      </c>
    </row>
    <row r="1281" s="13" customFormat="1">
      <c r="A1281" s="13"/>
      <c r="B1281" s="224"/>
      <c r="C1281" s="225"/>
      <c r="D1281" s="218" t="s">
        <v>167</v>
      </c>
      <c r="E1281" s="226" t="s">
        <v>40</v>
      </c>
      <c r="F1281" s="227" t="s">
        <v>211</v>
      </c>
      <c r="G1281" s="225"/>
      <c r="H1281" s="226" t="s">
        <v>40</v>
      </c>
      <c r="I1281" s="228"/>
      <c r="J1281" s="225"/>
      <c r="K1281" s="225"/>
      <c r="L1281" s="229"/>
      <c r="M1281" s="230"/>
      <c r="N1281" s="231"/>
      <c r="O1281" s="231"/>
      <c r="P1281" s="231"/>
      <c r="Q1281" s="231"/>
      <c r="R1281" s="231"/>
      <c r="S1281" s="231"/>
      <c r="T1281" s="232"/>
      <c r="U1281" s="13"/>
      <c r="V1281" s="13"/>
      <c r="W1281" s="13"/>
      <c r="X1281" s="13"/>
      <c r="Y1281" s="13"/>
      <c r="Z1281" s="13"/>
      <c r="AA1281" s="13"/>
      <c r="AB1281" s="13"/>
      <c r="AC1281" s="13"/>
      <c r="AD1281" s="13"/>
      <c r="AE1281" s="13"/>
      <c r="AT1281" s="233" t="s">
        <v>167</v>
      </c>
      <c r="AU1281" s="233" t="s">
        <v>87</v>
      </c>
      <c r="AV1281" s="13" t="s">
        <v>85</v>
      </c>
      <c r="AW1281" s="13" t="s">
        <v>38</v>
      </c>
      <c r="AX1281" s="13" t="s">
        <v>77</v>
      </c>
      <c r="AY1281" s="233" t="s">
        <v>153</v>
      </c>
    </row>
    <row r="1282" s="14" customFormat="1">
      <c r="A1282" s="14"/>
      <c r="B1282" s="234"/>
      <c r="C1282" s="235"/>
      <c r="D1282" s="218" t="s">
        <v>167</v>
      </c>
      <c r="E1282" s="236" t="s">
        <v>40</v>
      </c>
      <c r="F1282" s="237" t="s">
        <v>1442</v>
      </c>
      <c r="G1282" s="235"/>
      <c r="H1282" s="238">
        <v>14.438000000000001</v>
      </c>
      <c r="I1282" s="239"/>
      <c r="J1282" s="235"/>
      <c r="K1282" s="235"/>
      <c r="L1282" s="240"/>
      <c r="M1282" s="241"/>
      <c r="N1282" s="242"/>
      <c r="O1282" s="242"/>
      <c r="P1282" s="242"/>
      <c r="Q1282" s="242"/>
      <c r="R1282" s="242"/>
      <c r="S1282" s="242"/>
      <c r="T1282" s="243"/>
      <c r="U1282" s="14"/>
      <c r="V1282" s="14"/>
      <c r="W1282" s="14"/>
      <c r="X1282" s="14"/>
      <c r="Y1282" s="14"/>
      <c r="Z1282" s="14"/>
      <c r="AA1282" s="14"/>
      <c r="AB1282" s="14"/>
      <c r="AC1282" s="14"/>
      <c r="AD1282" s="14"/>
      <c r="AE1282" s="14"/>
      <c r="AT1282" s="244" t="s">
        <v>167</v>
      </c>
      <c r="AU1282" s="244" t="s">
        <v>87</v>
      </c>
      <c r="AV1282" s="14" t="s">
        <v>87</v>
      </c>
      <c r="AW1282" s="14" t="s">
        <v>38</v>
      </c>
      <c r="AX1282" s="14" t="s">
        <v>77</v>
      </c>
      <c r="AY1282" s="244" t="s">
        <v>153</v>
      </c>
    </row>
    <row r="1283" s="13" customFormat="1">
      <c r="A1283" s="13"/>
      <c r="B1283" s="224"/>
      <c r="C1283" s="225"/>
      <c r="D1283" s="218" t="s">
        <v>167</v>
      </c>
      <c r="E1283" s="226" t="s">
        <v>40</v>
      </c>
      <c r="F1283" s="227" t="s">
        <v>213</v>
      </c>
      <c r="G1283" s="225"/>
      <c r="H1283" s="226" t="s">
        <v>40</v>
      </c>
      <c r="I1283" s="228"/>
      <c r="J1283" s="225"/>
      <c r="K1283" s="225"/>
      <c r="L1283" s="229"/>
      <c r="M1283" s="230"/>
      <c r="N1283" s="231"/>
      <c r="O1283" s="231"/>
      <c r="P1283" s="231"/>
      <c r="Q1283" s="231"/>
      <c r="R1283" s="231"/>
      <c r="S1283" s="231"/>
      <c r="T1283" s="232"/>
      <c r="U1283" s="13"/>
      <c r="V1283" s="13"/>
      <c r="W1283" s="13"/>
      <c r="X1283" s="13"/>
      <c r="Y1283" s="13"/>
      <c r="Z1283" s="13"/>
      <c r="AA1283" s="13"/>
      <c r="AB1283" s="13"/>
      <c r="AC1283" s="13"/>
      <c r="AD1283" s="13"/>
      <c r="AE1283" s="13"/>
      <c r="AT1283" s="233" t="s">
        <v>167</v>
      </c>
      <c r="AU1283" s="233" t="s">
        <v>87</v>
      </c>
      <c r="AV1283" s="13" t="s">
        <v>85</v>
      </c>
      <c r="AW1283" s="13" t="s">
        <v>38</v>
      </c>
      <c r="AX1283" s="13" t="s">
        <v>77</v>
      </c>
      <c r="AY1283" s="233" t="s">
        <v>153</v>
      </c>
    </row>
    <row r="1284" s="14" customFormat="1">
      <c r="A1284" s="14"/>
      <c r="B1284" s="234"/>
      <c r="C1284" s="235"/>
      <c r="D1284" s="218" t="s">
        <v>167</v>
      </c>
      <c r="E1284" s="236" t="s">
        <v>40</v>
      </c>
      <c r="F1284" s="237" t="s">
        <v>1443</v>
      </c>
      <c r="G1284" s="235"/>
      <c r="H1284" s="238">
        <v>11.531000000000001</v>
      </c>
      <c r="I1284" s="239"/>
      <c r="J1284" s="235"/>
      <c r="K1284" s="235"/>
      <c r="L1284" s="240"/>
      <c r="M1284" s="241"/>
      <c r="N1284" s="242"/>
      <c r="O1284" s="242"/>
      <c r="P1284" s="242"/>
      <c r="Q1284" s="242"/>
      <c r="R1284" s="242"/>
      <c r="S1284" s="242"/>
      <c r="T1284" s="243"/>
      <c r="U1284" s="14"/>
      <c r="V1284" s="14"/>
      <c r="W1284" s="14"/>
      <c r="X1284" s="14"/>
      <c r="Y1284" s="14"/>
      <c r="Z1284" s="14"/>
      <c r="AA1284" s="14"/>
      <c r="AB1284" s="14"/>
      <c r="AC1284" s="14"/>
      <c r="AD1284" s="14"/>
      <c r="AE1284" s="14"/>
      <c r="AT1284" s="244" t="s">
        <v>167</v>
      </c>
      <c r="AU1284" s="244" t="s">
        <v>87</v>
      </c>
      <c r="AV1284" s="14" t="s">
        <v>87</v>
      </c>
      <c r="AW1284" s="14" t="s">
        <v>38</v>
      </c>
      <c r="AX1284" s="14" t="s">
        <v>77</v>
      </c>
      <c r="AY1284" s="244" t="s">
        <v>153</v>
      </c>
    </row>
    <row r="1285" s="15" customFormat="1">
      <c r="A1285" s="15"/>
      <c r="B1285" s="245"/>
      <c r="C1285" s="246"/>
      <c r="D1285" s="218" t="s">
        <v>167</v>
      </c>
      <c r="E1285" s="247" t="s">
        <v>40</v>
      </c>
      <c r="F1285" s="248" t="s">
        <v>170</v>
      </c>
      <c r="G1285" s="246"/>
      <c r="H1285" s="249">
        <v>30.111999999999998</v>
      </c>
      <c r="I1285" s="250"/>
      <c r="J1285" s="246"/>
      <c r="K1285" s="246"/>
      <c r="L1285" s="251"/>
      <c r="M1285" s="252"/>
      <c r="N1285" s="253"/>
      <c r="O1285" s="253"/>
      <c r="P1285" s="253"/>
      <c r="Q1285" s="253"/>
      <c r="R1285" s="253"/>
      <c r="S1285" s="253"/>
      <c r="T1285" s="254"/>
      <c r="U1285" s="15"/>
      <c r="V1285" s="15"/>
      <c r="W1285" s="15"/>
      <c r="X1285" s="15"/>
      <c r="Y1285" s="15"/>
      <c r="Z1285" s="15"/>
      <c r="AA1285" s="15"/>
      <c r="AB1285" s="15"/>
      <c r="AC1285" s="15"/>
      <c r="AD1285" s="15"/>
      <c r="AE1285" s="15"/>
      <c r="AT1285" s="255" t="s">
        <v>167</v>
      </c>
      <c r="AU1285" s="255" t="s">
        <v>87</v>
      </c>
      <c r="AV1285" s="15" t="s">
        <v>161</v>
      </c>
      <c r="AW1285" s="15" t="s">
        <v>38</v>
      </c>
      <c r="AX1285" s="15" t="s">
        <v>85</v>
      </c>
      <c r="AY1285" s="255" t="s">
        <v>153</v>
      </c>
    </row>
    <row r="1286" s="2" customFormat="1" ht="24.15" customHeight="1">
      <c r="A1286" s="39"/>
      <c r="B1286" s="40"/>
      <c r="C1286" s="205" t="s">
        <v>1454</v>
      </c>
      <c r="D1286" s="205" t="s">
        <v>156</v>
      </c>
      <c r="E1286" s="206" t="s">
        <v>1455</v>
      </c>
      <c r="F1286" s="207" t="s">
        <v>1456</v>
      </c>
      <c r="G1286" s="208" t="s">
        <v>159</v>
      </c>
      <c r="H1286" s="209">
        <v>30.111999999999998</v>
      </c>
      <c r="I1286" s="210"/>
      <c r="J1286" s="211">
        <f>ROUND(I1286*H1286,2)</f>
        <v>0</v>
      </c>
      <c r="K1286" s="207" t="s">
        <v>160</v>
      </c>
      <c r="L1286" s="45"/>
      <c r="M1286" s="212" t="s">
        <v>40</v>
      </c>
      <c r="N1286" s="213" t="s">
        <v>48</v>
      </c>
      <c r="O1286" s="85"/>
      <c r="P1286" s="214">
        <f>O1286*H1286</f>
        <v>0</v>
      </c>
      <c r="Q1286" s="214">
        <v>3.0000000000000001E-05</v>
      </c>
      <c r="R1286" s="214">
        <f>Q1286*H1286</f>
        <v>0.00090335999999999997</v>
      </c>
      <c r="S1286" s="214">
        <v>0</v>
      </c>
      <c r="T1286" s="215">
        <f>S1286*H1286</f>
        <v>0</v>
      </c>
      <c r="U1286" s="39"/>
      <c r="V1286" s="39"/>
      <c r="W1286" s="39"/>
      <c r="X1286" s="39"/>
      <c r="Y1286" s="39"/>
      <c r="Z1286" s="39"/>
      <c r="AA1286" s="39"/>
      <c r="AB1286" s="39"/>
      <c r="AC1286" s="39"/>
      <c r="AD1286" s="39"/>
      <c r="AE1286" s="39"/>
      <c r="AR1286" s="216" t="s">
        <v>287</v>
      </c>
      <c r="AT1286" s="216" t="s">
        <v>156</v>
      </c>
      <c r="AU1286" s="216" t="s">
        <v>87</v>
      </c>
      <c r="AY1286" s="18" t="s">
        <v>153</v>
      </c>
      <c r="BE1286" s="217">
        <f>IF(N1286="základní",J1286,0)</f>
        <v>0</v>
      </c>
      <c r="BF1286" s="217">
        <f>IF(N1286="snížená",J1286,0)</f>
        <v>0</v>
      </c>
      <c r="BG1286" s="217">
        <f>IF(N1286="zákl. přenesená",J1286,0)</f>
        <v>0</v>
      </c>
      <c r="BH1286" s="217">
        <f>IF(N1286="sníž. přenesená",J1286,0)</f>
        <v>0</v>
      </c>
      <c r="BI1286" s="217">
        <f>IF(N1286="nulová",J1286,0)</f>
        <v>0</v>
      </c>
      <c r="BJ1286" s="18" t="s">
        <v>85</v>
      </c>
      <c r="BK1286" s="217">
        <f>ROUND(I1286*H1286,2)</f>
        <v>0</v>
      </c>
      <c r="BL1286" s="18" t="s">
        <v>287</v>
      </c>
      <c r="BM1286" s="216" t="s">
        <v>1457</v>
      </c>
    </row>
    <row r="1287" s="2" customFormat="1">
      <c r="A1287" s="39"/>
      <c r="B1287" s="40"/>
      <c r="C1287" s="41"/>
      <c r="D1287" s="218" t="s">
        <v>163</v>
      </c>
      <c r="E1287" s="41"/>
      <c r="F1287" s="219" t="s">
        <v>1458</v>
      </c>
      <c r="G1287" s="41"/>
      <c r="H1287" s="41"/>
      <c r="I1287" s="220"/>
      <c r="J1287" s="41"/>
      <c r="K1287" s="41"/>
      <c r="L1287" s="45"/>
      <c r="M1287" s="221"/>
      <c r="N1287" s="222"/>
      <c r="O1287" s="85"/>
      <c r="P1287" s="85"/>
      <c r="Q1287" s="85"/>
      <c r="R1287" s="85"/>
      <c r="S1287" s="85"/>
      <c r="T1287" s="86"/>
      <c r="U1287" s="39"/>
      <c r="V1287" s="39"/>
      <c r="W1287" s="39"/>
      <c r="X1287" s="39"/>
      <c r="Y1287" s="39"/>
      <c r="Z1287" s="39"/>
      <c r="AA1287" s="39"/>
      <c r="AB1287" s="39"/>
      <c r="AC1287" s="39"/>
      <c r="AD1287" s="39"/>
      <c r="AE1287" s="39"/>
      <c r="AT1287" s="18" t="s">
        <v>163</v>
      </c>
      <c r="AU1287" s="18" t="s">
        <v>87</v>
      </c>
    </row>
    <row r="1288" s="13" customFormat="1">
      <c r="A1288" s="13"/>
      <c r="B1288" s="224"/>
      <c r="C1288" s="225"/>
      <c r="D1288" s="218" t="s">
        <v>167</v>
      </c>
      <c r="E1288" s="226" t="s">
        <v>40</v>
      </c>
      <c r="F1288" s="227" t="s">
        <v>206</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1439</v>
      </c>
      <c r="G1289" s="235"/>
      <c r="H1289" s="238">
        <v>1.6779999999999999</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4" customFormat="1">
      <c r="A1290" s="14"/>
      <c r="B1290" s="234"/>
      <c r="C1290" s="235"/>
      <c r="D1290" s="218" t="s">
        <v>167</v>
      </c>
      <c r="E1290" s="236" t="s">
        <v>40</v>
      </c>
      <c r="F1290" s="237" t="s">
        <v>1440</v>
      </c>
      <c r="G1290" s="235"/>
      <c r="H1290" s="238">
        <v>0.45000000000000001</v>
      </c>
      <c r="I1290" s="239"/>
      <c r="J1290" s="235"/>
      <c r="K1290" s="235"/>
      <c r="L1290" s="240"/>
      <c r="M1290" s="241"/>
      <c r="N1290" s="242"/>
      <c r="O1290" s="242"/>
      <c r="P1290" s="242"/>
      <c r="Q1290" s="242"/>
      <c r="R1290" s="242"/>
      <c r="S1290" s="242"/>
      <c r="T1290" s="243"/>
      <c r="U1290" s="14"/>
      <c r="V1290" s="14"/>
      <c r="W1290" s="14"/>
      <c r="X1290" s="14"/>
      <c r="Y1290" s="14"/>
      <c r="Z1290" s="14"/>
      <c r="AA1290" s="14"/>
      <c r="AB1290" s="14"/>
      <c r="AC1290" s="14"/>
      <c r="AD1290" s="14"/>
      <c r="AE1290" s="14"/>
      <c r="AT1290" s="244" t="s">
        <v>167</v>
      </c>
      <c r="AU1290" s="244" t="s">
        <v>87</v>
      </c>
      <c r="AV1290" s="14" t="s">
        <v>87</v>
      </c>
      <c r="AW1290" s="14" t="s">
        <v>38</v>
      </c>
      <c r="AX1290" s="14" t="s">
        <v>77</v>
      </c>
      <c r="AY1290" s="244" t="s">
        <v>153</v>
      </c>
    </row>
    <row r="1291" s="13" customFormat="1">
      <c r="A1291" s="13"/>
      <c r="B1291" s="224"/>
      <c r="C1291" s="225"/>
      <c r="D1291" s="218" t="s">
        <v>167</v>
      </c>
      <c r="E1291" s="226" t="s">
        <v>40</v>
      </c>
      <c r="F1291" s="227" t="s">
        <v>209</v>
      </c>
      <c r="G1291" s="225"/>
      <c r="H1291" s="226" t="s">
        <v>40</v>
      </c>
      <c r="I1291" s="228"/>
      <c r="J1291" s="225"/>
      <c r="K1291" s="225"/>
      <c r="L1291" s="229"/>
      <c r="M1291" s="230"/>
      <c r="N1291" s="231"/>
      <c r="O1291" s="231"/>
      <c r="P1291" s="231"/>
      <c r="Q1291" s="231"/>
      <c r="R1291" s="231"/>
      <c r="S1291" s="231"/>
      <c r="T1291" s="232"/>
      <c r="U1291" s="13"/>
      <c r="V1291" s="13"/>
      <c r="W1291" s="13"/>
      <c r="X1291" s="13"/>
      <c r="Y1291" s="13"/>
      <c r="Z1291" s="13"/>
      <c r="AA1291" s="13"/>
      <c r="AB1291" s="13"/>
      <c r="AC1291" s="13"/>
      <c r="AD1291" s="13"/>
      <c r="AE1291" s="13"/>
      <c r="AT1291" s="233" t="s">
        <v>167</v>
      </c>
      <c r="AU1291" s="233" t="s">
        <v>87</v>
      </c>
      <c r="AV1291" s="13" t="s">
        <v>85</v>
      </c>
      <c r="AW1291" s="13" t="s">
        <v>38</v>
      </c>
      <c r="AX1291" s="13" t="s">
        <v>77</v>
      </c>
      <c r="AY1291" s="233" t="s">
        <v>153</v>
      </c>
    </row>
    <row r="1292" s="14" customFormat="1">
      <c r="A1292" s="14"/>
      <c r="B1292" s="234"/>
      <c r="C1292" s="235"/>
      <c r="D1292" s="218" t="s">
        <v>167</v>
      </c>
      <c r="E1292" s="236" t="s">
        <v>40</v>
      </c>
      <c r="F1292" s="237" t="s">
        <v>1441</v>
      </c>
      <c r="G1292" s="235"/>
      <c r="H1292" s="238">
        <v>2.0150000000000001</v>
      </c>
      <c r="I1292" s="239"/>
      <c r="J1292" s="235"/>
      <c r="K1292" s="235"/>
      <c r="L1292" s="240"/>
      <c r="M1292" s="241"/>
      <c r="N1292" s="242"/>
      <c r="O1292" s="242"/>
      <c r="P1292" s="242"/>
      <c r="Q1292" s="242"/>
      <c r="R1292" s="242"/>
      <c r="S1292" s="242"/>
      <c r="T1292" s="243"/>
      <c r="U1292" s="14"/>
      <c r="V1292" s="14"/>
      <c r="W1292" s="14"/>
      <c r="X1292" s="14"/>
      <c r="Y1292" s="14"/>
      <c r="Z1292" s="14"/>
      <c r="AA1292" s="14"/>
      <c r="AB1292" s="14"/>
      <c r="AC1292" s="14"/>
      <c r="AD1292" s="14"/>
      <c r="AE1292" s="14"/>
      <c r="AT1292" s="244" t="s">
        <v>167</v>
      </c>
      <c r="AU1292" s="244" t="s">
        <v>87</v>
      </c>
      <c r="AV1292" s="14" t="s">
        <v>87</v>
      </c>
      <c r="AW1292" s="14" t="s">
        <v>38</v>
      </c>
      <c r="AX1292" s="14" t="s">
        <v>77</v>
      </c>
      <c r="AY1292" s="244" t="s">
        <v>153</v>
      </c>
    </row>
    <row r="1293" s="13" customFormat="1">
      <c r="A1293" s="13"/>
      <c r="B1293" s="224"/>
      <c r="C1293" s="225"/>
      <c r="D1293" s="218" t="s">
        <v>167</v>
      </c>
      <c r="E1293" s="226" t="s">
        <v>40</v>
      </c>
      <c r="F1293" s="227" t="s">
        <v>211</v>
      </c>
      <c r="G1293" s="225"/>
      <c r="H1293" s="226" t="s">
        <v>40</v>
      </c>
      <c r="I1293" s="228"/>
      <c r="J1293" s="225"/>
      <c r="K1293" s="225"/>
      <c r="L1293" s="229"/>
      <c r="M1293" s="230"/>
      <c r="N1293" s="231"/>
      <c r="O1293" s="231"/>
      <c r="P1293" s="231"/>
      <c r="Q1293" s="231"/>
      <c r="R1293" s="231"/>
      <c r="S1293" s="231"/>
      <c r="T1293" s="232"/>
      <c r="U1293" s="13"/>
      <c r="V1293" s="13"/>
      <c r="W1293" s="13"/>
      <c r="X1293" s="13"/>
      <c r="Y1293" s="13"/>
      <c r="Z1293" s="13"/>
      <c r="AA1293" s="13"/>
      <c r="AB1293" s="13"/>
      <c r="AC1293" s="13"/>
      <c r="AD1293" s="13"/>
      <c r="AE1293" s="13"/>
      <c r="AT1293" s="233" t="s">
        <v>167</v>
      </c>
      <c r="AU1293" s="233" t="s">
        <v>87</v>
      </c>
      <c r="AV1293" s="13" t="s">
        <v>85</v>
      </c>
      <c r="AW1293" s="13" t="s">
        <v>38</v>
      </c>
      <c r="AX1293" s="13" t="s">
        <v>77</v>
      </c>
      <c r="AY1293" s="233" t="s">
        <v>153</v>
      </c>
    </row>
    <row r="1294" s="14" customFormat="1">
      <c r="A1294" s="14"/>
      <c r="B1294" s="234"/>
      <c r="C1294" s="235"/>
      <c r="D1294" s="218" t="s">
        <v>167</v>
      </c>
      <c r="E1294" s="236" t="s">
        <v>40</v>
      </c>
      <c r="F1294" s="237" t="s">
        <v>1442</v>
      </c>
      <c r="G1294" s="235"/>
      <c r="H1294" s="238">
        <v>14.438000000000001</v>
      </c>
      <c r="I1294" s="239"/>
      <c r="J1294" s="235"/>
      <c r="K1294" s="235"/>
      <c r="L1294" s="240"/>
      <c r="M1294" s="241"/>
      <c r="N1294" s="242"/>
      <c r="O1294" s="242"/>
      <c r="P1294" s="242"/>
      <c r="Q1294" s="242"/>
      <c r="R1294" s="242"/>
      <c r="S1294" s="242"/>
      <c r="T1294" s="243"/>
      <c r="U1294" s="14"/>
      <c r="V1294" s="14"/>
      <c r="W1294" s="14"/>
      <c r="X1294" s="14"/>
      <c r="Y1294" s="14"/>
      <c r="Z1294" s="14"/>
      <c r="AA1294" s="14"/>
      <c r="AB1294" s="14"/>
      <c r="AC1294" s="14"/>
      <c r="AD1294" s="14"/>
      <c r="AE1294" s="14"/>
      <c r="AT1294" s="244" t="s">
        <v>167</v>
      </c>
      <c r="AU1294" s="244" t="s">
        <v>87</v>
      </c>
      <c r="AV1294" s="14" t="s">
        <v>87</v>
      </c>
      <c r="AW1294" s="14" t="s">
        <v>38</v>
      </c>
      <c r="AX1294" s="14" t="s">
        <v>77</v>
      </c>
      <c r="AY1294" s="244" t="s">
        <v>153</v>
      </c>
    </row>
    <row r="1295" s="13" customFormat="1">
      <c r="A1295" s="13"/>
      <c r="B1295" s="224"/>
      <c r="C1295" s="225"/>
      <c r="D1295" s="218" t="s">
        <v>167</v>
      </c>
      <c r="E1295" s="226" t="s">
        <v>40</v>
      </c>
      <c r="F1295" s="227" t="s">
        <v>213</v>
      </c>
      <c r="G1295" s="225"/>
      <c r="H1295" s="226" t="s">
        <v>40</v>
      </c>
      <c r="I1295" s="228"/>
      <c r="J1295" s="225"/>
      <c r="K1295" s="225"/>
      <c r="L1295" s="229"/>
      <c r="M1295" s="230"/>
      <c r="N1295" s="231"/>
      <c r="O1295" s="231"/>
      <c r="P1295" s="231"/>
      <c r="Q1295" s="231"/>
      <c r="R1295" s="231"/>
      <c r="S1295" s="231"/>
      <c r="T1295" s="232"/>
      <c r="U1295" s="13"/>
      <c r="V1295" s="13"/>
      <c r="W1295" s="13"/>
      <c r="X1295" s="13"/>
      <c r="Y1295" s="13"/>
      <c r="Z1295" s="13"/>
      <c r="AA1295" s="13"/>
      <c r="AB1295" s="13"/>
      <c r="AC1295" s="13"/>
      <c r="AD1295" s="13"/>
      <c r="AE1295" s="13"/>
      <c r="AT1295" s="233" t="s">
        <v>167</v>
      </c>
      <c r="AU1295" s="233" t="s">
        <v>87</v>
      </c>
      <c r="AV1295" s="13" t="s">
        <v>85</v>
      </c>
      <c r="AW1295" s="13" t="s">
        <v>38</v>
      </c>
      <c r="AX1295" s="13" t="s">
        <v>77</v>
      </c>
      <c r="AY1295" s="233" t="s">
        <v>153</v>
      </c>
    </row>
    <row r="1296" s="14" customFormat="1">
      <c r="A1296" s="14"/>
      <c r="B1296" s="234"/>
      <c r="C1296" s="235"/>
      <c r="D1296" s="218" t="s">
        <v>167</v>
      </c>
      <c r="E1296" s="236" t="s">
        <v>40</v>
      </c>
      <c r="F1296" s="237" t="s">
        <v>1443</v>
      </c>
      <c r="G1296" s="235"/>
      <c r="H1296" s="238">
        <v>11.531000000000001</v>
      </c>
      <c r="I1296" s="239"/>
      <c r="J1296" s="235"/>
      <c r="K1296" s="235"/>
      <c r="L1296" s="240"/>
      <c r="M1296" s="241"/>
      <c r="N1296" s="242"/>
      <c r="O1296" s="242"/>
      <c r="P1296" s="242"/>
      <c r="Q1296" s="242"/>
      <c r="R1296" s="242"/>
      <c r="S1296" s="242"/>
      <c r="T1296" s="243"/>
      <c r="U1296" s="14"/>
      <c r="V1296" s="14"/>
      <c r="W1296" s="14"/>
      <c r="X1296" s="14"/>
      <c r="Y1296" s="14"/>
      <c r="Z1296" s="14"/>
      <c r="AA1296" s="14"/>
      <c r="AB1296" s="14"/>
      <c r="AC1296" s="14"/>
      <c r="AD1296" s="14"/>
      <c r="AE1296" s="14"/>
      <c r="AT1296" s="244" t="s">
        <v>167</v>
      </c>
      <c r="AU1296" s="244" t="s">
        <v>87</v>
      </c>
      <c r="AV1296" s="14" t="s">
        <v>87</v>
      </c>
      <c r="AW1296" s="14" t="s">
        <v>38</v>
      </c>
      <c r="AX1296" s="14" t="s">
        <v>77</v>
      </c>
      <c r="AY1296" s="244" t="s">
        <v>153</v>
      </c>
    </row>
    <row r="1297" s="15" customFormat="1">
      <c r="A1297" s="15"/>
      <c r="B1297" s="245"/>
      <c r="C1297" s="246"/>
      <c r="D1297" s="218" t="s">
        <v>167</v>
      </c>
      <c r="E1297" s="247" t="s">
        <v>40</v>
      </c>
      <c r="F1297" s="248" t="s">
        <v>170</v>
      </c>
      <c r="G1297" s="246"/>
      <c r="H1297" s="249">
        <v>30.111999999999998</v>
      </c>
      <c r="I1297" s="250"/>
      <c r="J1297" s="246"/>
      <c r="K1297" s="246"/>
      <c r="L1297" s="251"/>
      <c r="M1297" s="267"/>
      <c r="N1297" s="268"/>
      <c r="O1297" s="268"/>
      <c r="P1297" s="268"/>
      <c r="Q1297" s="268"/>
      <c r="R1297" s="268"/>
      <c r="S1297" s="268"/>
      <c r="T1297" s="269"/>
      <c r="U1297" s="15"/>
      <c r="V1297" s="15"/>
      <c r="W1297" s="15"/>
      <c r="X1297" s="15"/>
      <c r="Y1297" s="15"/>
      <c r="Z1297" s="15"/>
      <c r="AA1297" s="15"/>
      <c r="AB1297" s="15"/>
      <c r="AC1297" s="15"/>
      <c r="AD1297" s="15"/>
      <c r="AE1297" s="15"/>
      <c r="AT1297" s="255" t="s">
        <v>167</v>
      </c>
      <c r="AU1297" s="255" t="s">
        <v>87</v>
      </c>
      <c r="AV1297" s="15" t="s">
        <v>161</v>
      </c>
      <c r="AW1297" s="15" t="s">
        <v>38</v>
      </c>
      <c r="AX1297" s="15" t="s">
        <v>85</v>
      </c>
      <c r="AY1297" s="255" t="s">
        <v>153</v>
      </c>
    </row>
    <row r="1298" s="2" customFormat="1" ht="6.96" customHeight="1">
      <c r="A1298" s="39"/>
      <c r="B1298" s="60"/>
      <c r="C1298" s="61"/>
      <c r="D1298" s="61"/>
      <c r="E1298" s="61"/>
      <c r="F1298" s="61"/>
      <c r="G1298" s="61"/>
      <c r="H1298" s="61"/>
      <c r="I1298" s="61"/>
      <c r="J1298" s="61"/>
      <c r="K1298" s="61"/>
      <c r="L1298" s="45"/>
      <c r="M1298" s="39"/>
      <c r="O1298" s="39"/>
      <c r="P1298" s="39"/>
      <c r="Q1298" s="39"/>
      <c r="R1298" s="39"/>
      <c r="S1298" s="39"/>
      <c r="T1298" s="39"/>
      <c r="U1298" s="39"/>
      <c r="V1298" s="39"/>
      <c r="W1298" s="39"/>
      <c r="X1298" s="39"/>
      <c r="Y1298" s="39"/>
      <c r="Z1298" s="39"/>
      <c r="AA1298" s="39"/>
      <c r="AB1298" s="39"/>
      <c r="AC1298" s="39"/>
      <c r="AD1298" s="39"/>
      <c r="AE1298" s="39"/>
    </row>
  </sheetData>
  <sheetProtection sheet="1" autoFilter="0" formatColumns="0" formatRows="0" objects="1" scenarios="1" spinCount="100000" saltValue="CrwPgKZLWI87ELLJQepLPg9tVIMXKd0k7uDSQZkTG3Mq96VY/xLdyCzQSuoRptZifqw2Q3qEu9JadcXaixJgRA==" hashValue="tAecKQ8vPs8GlE2Nr+aAsvs8O2afrI7ax32E3hYCXxjg1d3S6m5qMss6DabU2zXL0fEiysHv5PY4SMm+pDVf+w==" algorithmName="SHA-512" password="CC35"/>
  <autoFilter ref="C106:K1297"/>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1459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ROUND((SUM(BE107:BE1297)),  2)</f>
        <v>0</v>
      </c>
      <c r="G33" s="39"/>
      <c r="H33" s="39"/>
      <c r="I33" s="149">
        <v>0.20999999999999999</v>
      </c>
      <c r="J33" s="148">
        <f>ROUND(((SUM(BE107:BE1297))*I33),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ROUND((SUM(BF107:BF1297)),  2)</f>
        <v>0</v>
      </c>
      <c r="G34" s="39"/>
      <c r="H34" s="39"/>
      <c r="I34" s="149">
        <v>0.14999999999999999</v>
      </c>
      <c r="J34" s="148">
        <f>ROUND(((SUM(BF107:BF1297))*I34),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9</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J973</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J981</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J1053</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J1061</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J1134</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J1155</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002 - Bytová jednotka č. 9</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9.0412527400000009</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P457+P466+P493+P537+P615+P670+P683+P711+P721+P737+P800+P832+P852+P906+P973+P981+P1053+P1061+P1134+P1155</f>
        <v>0</v>
      </c>
      <c r="Q456" s="197"/>
      <c r="R456" s="198">
        <f>R457+R466+R493+R537+R615+R670+R683+R711+R721+R737+R800+R832+R852+R906+R973+R981+R1053+R1061+R1134+R1155</f>
        <v>2.0725274799999998</v>
      </c>
      <c r="S456" s="197"/>
      <c r="T456" s="199">
        <f>T457+T466+T493+T537+T615+T670+T683+T711+T721+T737+T800+T832+T852+T906+T973+T981+T1053+T1061+T1134+T1155</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BK457+BK466+BK493+BK537+BK615+BK670+BK683+BK711+BK721+BK737+BK800+BK832+BK852+BK906+BK973+BK981+BK1053+BK1061+BK1134+BK1155</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1460</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1461</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9.0410000000000004</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9.0410000000000004</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24.15"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749</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750</v>
      </c>
      <c r="D659" s="256" t="s">
        <v>322</v>
      </c>
      <c r="E659" s="257" t="s">
        <v>751</v>
      </c>
      <c r="F659" s="258" t="s">
        <v>747</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747</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1462</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1463</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1464</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1465</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1466</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1467</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1468</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1469</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1470</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1471</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1472</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1473</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1474</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1475</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1476</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1477</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1478</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1479</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1480</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1481</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1482</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1483</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1484</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1485</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1486</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1487</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1488</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1489</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1490</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1491</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1492</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SUM(P907:P972)</f>
        <v>0</v>
      </c>
      <c r="Q906" s="197"/>
      <c r="R906" s="198">
        <f>SUM(R907:R972)</f>
        <v>0.64882799999999996</v>
      </c>
      <c r="S906" s="197"/>
      <c r="T906" s="199">
        <f>SUM(T907:T972)</f>
        <v>0</v>
      </c>
      <c r="U906" s="12"/>
      <c r="V906" s="12"/>
      <c r="W906" s="12"/>
      <c r="X906" s="12"/>
      <c r="Y906" s="12"/>
      <c r="Z906" s="12"/>
      <c r="AA906" s="12"/>
      <c r="AB906" s="12"/>
      <c r="AC906" s="12"/>
      <c r="AD906" s="12"/>
      <c r="AE906" s="12"/>
      <c r="AR906" s="200" t="s">
        <v>87</v>
      </c>
      <c r="AT906" s="201" t="s">
        <v>76</v>
      </c>
      <c r="AU906" s="201" t="s">
        <v>85</v>
      </c>
      <c r="AY906" s="200" t="s">
        <v>153</v>
      </c>
      <c r="BK906" s="202">
        <f>SUM(BK907:BK972)</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24.15" customHeight="1">
      <c r="A927" s="39"/>
      <c r="B927" s="40"/>
      <c r="C927" s="256" t="s">
        <v>1192</v>
      </c>
      <c r="D927" s="256" t="s">
        <v>322</v>
      </c>
      <c r="E927" s="257" t="s">
        <v>1193</v>
      </c>
      <c r="F927" s="258" t="s">
        <v>1194</v>
      </c>
      <c r="G927" s="259" t="s">
        <v>159</v>
      </c>
      <c r="H927" s="260">
        <v>14.49</v>
      </c>
      <c r="I927" s="261"/>
      <c r="J927" s="262">
        <f>ROUND(I927*H927,2)</f>
        <v>0</v>
      </c>
      <c r="K927" s="258" t="s">
        <v>1195</v>
      </c>
      <c r="L927" s="263"/>
      <c r="M927" s="264" t="s">
        <v>40</v>
      </c>
      <c r="N927" s="265" t="s">
        <v>48</v>
      </c>
      <c r="O927" s="85"/>
      <c r="P927" s="214">
        <f>O927*H927</f>
        <v>0</v>
      </c>
      <c r="Q927" s="214">
        <v>0.023</v>
      </c>
      <c r="R927" s="214">
        <f>Q927*H927</f>
        <v>0.33327000000000001</v>
      </c>
      <c r="S927" s="214">
        <v>0</v>
      </c>
      <c r="T927" s="215">
        <f>S927*H927</f>
        <v>0</v>
      </c>
      <c r="U927" s="39"/>
      <c r="V927" s="39"/>
      <c r="W927" s="39"/>
      <c r="X927" s="39"/>
      <c r="Y927" s="39"/>
      <c r="Z927" s="39"/>
      <c r="AA927" s="39"/>
      <c r="AB927" s="39"/>
      <c r="AC927" s="39"/>
      <c r="AD927" s="39"/>
      <c r="AE927" s="39"/>
      <c r="AR927" s="216" t="s">
        <v>383</v>
      </c>
      <c r="AT927" s="216" t="s">
        <v>322</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1493</v>
      </c>
    </row>
    <row r="928" s="2" customFormat="1">
      <c r="A928" s="39"/>
      <c r="B928" s="40"/>
      <c r="C928" s="41"/>
      <c r="D928" s="218" t="s">
        <v>163</v>
      </c>
      <c r="E928" s="41"/>
      <c r="F928" s="219" t="s">
        <v>1194</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14" customFormat="1">
      <c r="A929" s="14"/>
      <c r="B929" s="234"/>
      <c r="C929" s="235"/>
      <c r="D929" s="218" t="s">
        <v>167</v>
      </c>
      <c r="E929" s="235"/>
      <c r="F929" s="237" t="s">
        <v>1197</v>
      </c>
      <c r="G929" s="235"/>
      <c r="H929" s="238">
        <v>14.49</v>
      </c>
      <c r="I929" s="239"/>
      <c r="J929" s="235"/>
      <c r="K929" s="235"/>
      <c r="L929" s="240"/>
      <c r="M929" s="241"/>
      <c r="N929" s="242"/>
      <c r="O929" s="242"/>
      <c r="P929" s="242"/>
      <c r="Q929" s="242"/>
      <c r="R929" s="242"/>
      <c r="S929" s="242"/>
      <c r="T929" s="243"/>
      <c r="U929" s="14"/>
      <c r="V929" s="14"/>
      <c r="W929" s="14"/>
      <c r="X929" s="14"/>
      <c r="Y929" s="14"/>
      <c r="Z929" s="14"/>
      <c r="AA929" s="14"/>
      <c r="AB929" s="14"/>
      <c r="AC929" s="14"/>
      <c r="AD929" s="14"/>
      <c r="AE929" s="14"/>
      <c r="AT929" s="244" t="s">
        <v>167</v>
      </c>
      <c r="AU929" s="244" t="s">
        <v>87</v>
      </c>
      <c r="AV929" s="14" t="s">
        <v>87</v>
      </c>
      <c r="AW929" s="14" t="s">
        <v>4</v>
      </c>
      <c r="AX929" s="14" t="s">
        <v>85</v>
      </c>
      <c r="AY929" s="244" t="s">
        <v>153</v>
      </c>
    </row>
    <row r="930" s="2" customFormat="1" ht="14.4" customHeight="1">
      <c r="A930" s="39"/>
      <c r="B930" s="40"/>
      <c r="C930" s="205" t="s">
        <v>1198</v>
      </c>
      <c r="D930" s="205" t="s">
        <v>156</v>
      </c>
      <c r="E930" s="206" t="s">
        <v>1199</v>
      </c>
      <c r="F930" s="207" t="s">
        <v>1200</v>
      </c>
      <c r="G930" s="208" t="s">
        <v>159</v>
      </c>
      <c r="H930" s="209">
        <v>13.800000000000001</v>
      </c>
      <c r="I930" s="210"/>
      <c r="J930" s="211">
        <f>ROUND(I930*H930,2)</f>
        <v>0</v>
      </c>
      <c r="K930" s="207" t="s">
        <v>160</v>
      </c>
      <c r="L930" s="45"/>
      <c r="M930" s="212" t="s">
        <v>40</v>
      </c>
      <c r="N930" s="213" t="s">
        <v>48</v>
      </c>
      <c r="O930" s="85"/>
      <c r="P930" s="214">
        <f>O930*H930</f>
        <v>0</v>
      </c>
      <c r="Q930" s="214">
        <v>0.00029999999999999997</v>
      </c>
      <c r="R930" s="214">
        <f>Q930*H930</f>
        <v>0.0041399999999999996</v>
      </c>
      <c r="S930" s="214">
        <v>0</v>
      </c>
      <c r="T930" s="215">
        <f>S930*H930</f>
        <v>0</v>
      </c>
      <c r="U930" s="39"/>
      <c r="V930" s="39"/>
      <c r="W930" s="39"/>
      <c r="X930" s="39"/>
      <c r="Y930" s="39"/>
      <c r="Z930" s="39"/>
      <c r="AA930" s="39"/>
      <c r="AB930" s="39"/>
      <c r="AC930" s="39"/>
      <c r="AD930" s="39"/>
      <c r="AE930" s="39"/>
      <c r="AR930" s="216" t="s">
        <v>287</v>
      </c>
      <c r="AT930" s="216" t="s">
        <v>156</v>
      </c>
      <c r="AU930" s="216" t="s">
        <v>87</v>
      </c>
      <c r="AY930" s="18" t="s">
        <v>153</v>
      </c>
      <c r="BE930" s="217">
        <f>IF(N930="základní",J930,0)</f>
        <v>0</v>
      </c>
      <c r="BF930" s="217">
        <f>IF(N930="snížená",J930,0)</f>
        <v>0</v>
      </c>
      <c r="BG930" s="217">
        <f>IF(N930="zákl. přenesená",J930,0)</f>
        <v>0</v>
      </c>
      <c r="BH930" s="217">
        <f>IF(N930="sníž. přenesená",J930,0)</f>
        <v>0</v>
      </c>
      <c r="BI930" s="217">
        <f>IF(N930="nulová",J930,0)</f>
        <v>0</v>
      </c>
      <c r="BJ930" s="18" t="s">
        <v>85</v>
      </c>
      <c r="BK930" s="217">
        <f>ROUND(I930*H930,2)</f>
        <v>0</v>
      </c>
      <c r="BL930" s="18" t="s">
        <v>287</v>
      </c>
      <c r="BM930" s="216" t="s">
        <v>1201</v>
      </c>
    </row>
    <row r="931" s="2" customFormat="1">
      <c r="A931" s="39"/>
      <c r="B931" s="40"/>
      <c r="C931" s="41"/>
      <c r="D931" s="218" t="s">
        <v>163</v>
      </c>
      <c r="E931" s="41"/>
      <c r="F931" s="219" t="s">
        <v>1202</v>
      </c>
      <c r="G931" s="41"/>
      <c r="H931" s="41"/>
      <c r="I931" s="220"/>
      <c r="J931" s="41"/>
      <c r="K931" s="41"/>
      <c r="L931" s="45"/>
      <c r="M931" s="221"/>
      <c r="N931" s="222"/>
      <c r="O931" s="85"/>
      <c r="P931" s="85"/>
      <c r="Q931" s="85"/>
      <c r="R931" s="85"/>
      <c r="S931" s="85"/>
      <c r="T931" s="86"/>
      <c r="U931" s="39"/>
      <c r="V931" s="39"/>
      <c r="W931" s="39"/>
      <c r="X931" s="39"/>
      <c r="Y931" s="39"/>
      <c r="Z931" s="39"/>
      <c r="AA931" s="39"/>
      <c r="AB931" s="39"/>
      <c r="AC931" s="39"/>
      <c r="AD931" s="39"/>
      <c r="AE931" s="39"/>
      <c r="AT931" s="18" t="s">
        <v>163</v>
      </c>
      <c r="AU931" s="18" t="s">
        <v>87</v>
      </c>
    </row>
    <row r="932" s="2" customFormat="1">
      <c r="A932" s="39"/>
      <c r="B932" s="40"/>
      <c r="C932" s="41"/>
      <c r="D932" s="218" t="s">
        <v>165</v>
      </c>
      <c r="E932" s="41"/>
      <c r="F932" s="223" t="s">
        <v>1185</v>
      </c>
      <c r="G932" s="41"/>
      <c r="H932" s="41"/>
      <c r="I932" s="220"/>
      <c r="J932" s="41"/>
      <c r="K932" s="41"/>
      <c r="L932" s="45"/>
      <c r="M932" s="221"/>
      <c r="N932" s="222"/>
      <c r="O932" s="85"/>
      <c r="P932" s="85"/>
      <c r="Q932" s="85"/>
      <c r="R932" s="85"/>
      <c r="S932" s="85"/>
      <c r="T932" s="86"/>
      <c r="U932" s="39"/>
      <c r="V932" s="39"/>
      <c r="W932" s="39"/>
      <c r="X932" s="39"/>
      <c r="Y932" s="39"/>
      <c r="Z932" s="39"/>
      <c r="AA932" s="39"/>
      <c r="AB932" s="39"/>
      <c r="AC932" s="39"/>
      <c r="AD932" s="39"/>
      <c r="AE932" s="39"/>
      <c r="AT932" s="18" t="s">
        <v>165</v>
      </c>
      <c r="AU932" s="18" t="s">
        <v>87</v>
      </c>
    </row>
    <row r="933" s="13" customFormat="1">
      <c r="A933" s="13"/>
      <c r="B933" s="224"/>
      <c r="C933" s="225"/>
      <c r="D933" s="218" t="s">
        <v>167</v>
      </c>
      <c r="E933" s="226" t="s">
        <v>40</v>
      </c>
      <c r="F933" s="227" t="s">
        <v>206</v>
      </c>
      <c r="G933" s="225"/>
      <c r="H933" s="226" t="s">
        <v>40</v>
      </c>
      <c r="I933" s="228"/>
      <c r="J933" s="225"/>
      <c r="K933" s="225"/>
      <c r="L933" s="229"/>
      <c r="M933" s="230"/>
      <c r="N933" s="231"/>
      <c r="O933" s="231"/>
      <c r="P933" s="231"/>
      <c r="Q933" s="231"/>
      <c r="R933" s="231"/>
      <c r="S933" s="231"/>
      <c r="T933" s="232"/>
      <c r="U933" s="13"/>
      <c r="V933" s="13"/>
      <c r="W933" s="13"/>
      <c r="X933" s="13"/>
      <c r="Y933" s="13"/>
      <c r="Z933" s="13"/>
      <c r="AA933" s="13"/>
      <c r="AB933" s="13"/>
      <c r="AC933" s="13"/>
      <c r="AD933" s="13"/>
      <c r="AE933" s="13"/>
      <c r="AT933" s="233" t="s">
        <v>167</v>
      </c>
      <c r="AU933" s="233" t="s">
        <v>87</v>
      </c>
      <c r="AV933" s="13" t="s">
        <v>85</v>
      </c>
      <c r="AW933" s="13" t="s">
        <v>38</v>
      </c>
      <c r="AX933" s="13" t="s">
        <v>77</v>
      </c>
      <c r="AY933" s="233" t="s">
        <v>153</v>
      </c>
    </row>
    <row r="934" s="14" customFormat="1">
      <c r="A934" s="14"/>
      <c r="B934" s="234"/>
      <c r="C934" s="235"/>
      <c r="D934" s="218" t="s">
        <v>167</v>
      </c>
      <c r="E934" s="236" t="s">
        <v>40</v>
      </c>
      <c r="F934" s="237" t="s">
        <v>343</v>
      </c>
      <c r="G934" s="235"/>
      <c r="H934" s="238">
        <v>2.96</v>
      </c>
      <c r="I934" s="239"/>
      <c r="J934" s="235"/>
      <c r="K934" s="235"/>
      <c r="L934" s="240"/>
      <c r="M934" s="241"/>
      <c r="N934" s="242"/>
      <c r="O934" s="242"/>
      <c r="P934" s="242"/>
      <c r="Q934" s="242"/>
      <c r="R934" s="242"/>
      <c r="S934" s="242"/>
      <c r="T934" s="243"/>
      <c r="U934" s="14"/>
      <c r="V934" s="14"/>
      <c r="W934" s="14"/>
      <c r="X934" s="14"/>
      <c r="Y934" s="14"/>
      <c r="Z934" s="14"/>
      <c r="AA934" s="14"/>
      <c r="AB934" s="14"/>
      <c r="AC934" s="14"/>
      <c r="AD934" s="14"/>
      <c r="AE934" s="14"/>
      <c r="AT934" s="244" t="s">
        <v>167</v>
      </c>
      <c r="AU934" s="244" t="s">
        <v>87</v>
      </c>
      <c r="AV934" s="14" t="s">
        <v>87</v>
      </c>
      <c r="AW934" s="14" t="s">
        <v>38</v>
      </c>
      <c r="AX934" s="14" t="s">
        <v>77</v>
      </c>
      <c r="AY934" s="244" t="s">
        <v>153</v>
      </c>
    </row>
    <row r="935" s="13" customFormat="1">
      <c r="A935" s="13"/>
      <c r="B935" s="224"/>
      <c r="C935" s="225"/>
      <c r="D935" s="218" t="s">
        <v>167</v>
      </c>
      <c r="E935" s="226" t="s">
        <v>40</v>
      </c>
      <c r="F935" s="227" t="s">
        <v>209</v>
      </c>
      <c r="G935" s="225"/>
      <c r="H935" s="226" t="s">
        <v>40</v>
      </c>
      <c r="I935" s="228"/>
      <c r="J935" s="225"/>
      <c r="K935" s="225"/>
      <c r="L935" s="229"/>
      <c r="M935" s="230"/>
      <c r="N935" s="231"/>
      <c r="O935" s="231"/>
      <c r="P935" s="231"/>
      <c r="Q935" s="231"/>
      <c r="R935" s="231"/>
      <c r="S935" s="231"/>
      <c r="T935" s="232"/>
      <c r="U935" s="13"/>
      <c r="V935" s="13"/>
      <c r="W935" s="13"/>
      <c r="X935" s="13"/>
      <c r="Y935" s="13"/>
      <c r="Z935" s="13"/>
      <c r="AA935" s="13"/>
      <c r="AB935" s="13"/>
      <c r="AC935" s="13"/>
      <c r="AD935" s="13"/>
      <c r="AE935" s="13"/>
      <c r="AT935" s="233" t="s">
        <v>167</v>
      </c>
      <c r="AU935" s="233" t="s">
        <v>87</v>
      </c>
      <c r="AV935" s="13" t="s">
        <v>85</v>
      </c>
      <c r="AW935" s="13" t="s">
        <v>38</v>
      </c>
      <c r="AX935" s="13" t="s">
        <v>77</v>
      </c>
      <c r="AY935" s="233" t="s">
        <v>153</v>
      </c>
    </row>
    <row r="936" s="14" customFormat="1">
      <c r="A936" s="14"/>
      <c r="B936" s="234"/>
      <c r="C936" s="235"/>
      <c r="D936" s="218" t="s">
        <v>167</v>
      </c>
      <c r="E936" s="236" t="s">
        <v>40</v>
      </c>
      <c r="F936" s="237" t="s">
        <v>344</v>
      </c>
      <c r="G936" s="235"/>
      <c r="H936" s="238">
        <v>2.2599999999999998</v>
      </c>
      <c r="I936" s="239"/>
      <c r="J936" s="235"/>
      <c r="K936" s="235"/>
      <c r="L936" s="240"/>
      <c r="M936" s="241"/>
      <c r="N936" s="242"/>
      <c r="O936" s="242"/>
      <c r="P936" s="242"/>
      <c r="Q936" s="242"/>
      <c r="R936" s="242"/>
      <c r="S936" s="242"/>
      <c r="T936" s="243"/>
      <c r="U936" s="14"/>
      <c r="V936" s="14"/>
      <c r="W936" s="14"/>
      <c r="X936" s="14"/>
      <c r="Y936" s="14"/>
      <c r="Z936" s="14"/>
      <c r="AA936" s="14"/>
      <c r="AB936" s="14"/>
      <c r="AC936" s="14"/>
      <c r="AD936" s="14"/>
      <c r="AE936" s="14"/>
      <c r="AT936" s="244" t="s">
        <v>167</v>
      </c>
      <c r="AU936" s="244" t="s">
        <v>87</v>
      </c>
      <c r="AV936" s="14" t="s">
        <v>87</v>
      </c>
      <c r="AW936" s="14" t="s">
        <v>38</v>
      </c>
      <c r="AX936" s="14" t="s">
        <v>77</v>
      </c>
      <c r="AY936" s="244" t="s">
        <v>153</v>
      </c>
    </row>
    <row r="937" s="13" customFormat="1">
      <c r="A937" s="13"/>
      <c r="B937" s="224"/>
      <c r="C937" s="225"/>
      <c r="D937" s="218" t="s">
        <v>167</v>
      </c>
      <c r="E937" s="226" t="s">
        <v>40</v>
      </c>
      <c r="F937" s="227" t="s">
        <v>213</v>
      </c>
      <c r="G937" s="225"/>
      <c r="H937" s="226" t="s">
        <v>40</v>
      </c>
      <c r="I937" s="228"/>
      <c r="J937" s="225"/>
      <c r="K937" s="225"/>
      <c r="L937" s="229"/>
      <c r="M937" s="230"/>
      <c r="N937" s="231"/>
      <c r="O937" s="231"/>
      <c r="P937" s="231"/>
      <c r="Q937" s="231"/>
      <c r="R937" s="231"/>
      <c r="S937" s="231"/>
      <c r="T937" s="232"/>
      <c r="U937" s="13"/>
      <c r="V937" s="13"/>
      <c r="W937" s="13"/>
      <c r="X937" s="13"/>
      <c r="Y937" s="13"/>
      <c r="Z937" s="13"/>
      <c r="AA937" s="13"/>
      <c r="AB937" s="13"/>
      <c r="AC937" s="13"/>
      <c r="AD937" s="13"/>
      <c r="AE937" s="13"/>
      <c r="AT937" s="233" t="s">
        <v>167</v>
      </c>
      <c r="AU937" s="233" t="s">
        <v>87</v>
      </c>
      <c r="AV937" s="13" t="s">
        <v>85</v>
      </c>
      <c r="AW937" s="13" t="s">
        <v>38</v>
      </c>
      <c r="AX937" s="13" t="s">
        <v>77</v>
      </c>
      <c r="AY937" s="233" t="s">
        <v>153</v>
      </c>
    </row>
    <row r="938" s="14" customFormat="1">
      <c r="A938" s="14"/>
      <c r="B938" s="234"/>
      <c r="C938" s="235"/>
      <c r="D938" s="218" t="s">
        <v>167</v>
      </c>
      <c r="E938" s="236" t="s">
        <v>40</v>
      </c>
      <c r="F938" s="237" t="s">
        <v>346</v>
      </c>
      <c r="G938" s="235"/>
      <c r="H938" s="238">
        <v>8.5800000000000001</v>
      </c>
      <c r="I938" s="239"/>
      <c r="J938" s="235"/>
      <c r="K938" s="235"/>
      <c r="L938" s="240"/>
      <c r="M938" s="241"/>
      <c r="N938" s="242"/>
      <c r="O938" s="242"/>
      <c r="P938" s="242"/>
      <c r="Q938" s="242"/>
      <c r="R938" s="242"/>
      <c r="S938" s="242"/>
      <c r="T938" s="243"/>
      <c r="U938" s="14"/>
      <c r="V938" s="14"/>
      <c r="W938" s="14"/>
      <c r="X938" s="14"/>
      <c r="Y938" s="14"/>
      <c r="Z938" s="14"/>
      <c r="AA938" s="14"/>
      <c r="AB938" s="14"/>
      <c r="AC938" s="14"/>
      <c r="AD938" s="14"/>
      <c r="AE938" s="14"/>
      <c r="AT938" s="244" t="s">
        <v>167</v>
      </c>
      <c r="AU938" s="244" t="s">
        <v>87</v>
      </c>
      <c r="AV938" s="14" t="s">
        <v>87</v>
      </c>
      <c r="AW938" s="14" t="s">
        <v>38</v>
      </c>
      <c r="AX938" s="14" t="s">
        <v>77</v>
      </c>
      <c r="AY938" s="244" t="s">
        <v>153</v>
      </c>
    </row>
    <row r="939" s="15" customFormat="1">
      <c r="A939" s="15"/>
      <c r="B939" s="245"/>
      <c r="C939" s="246"/>
      <c r="D939" s="218" t="s">
        <v>167</v>
      </c>
      <c r="E939" s="247" t="s">
        <v>40</v>
      </c>
      <c r="F939" s="248" t="s">
        <v>170</v>
      </c>
      <c r="G939" s="246"/>
      <c r="H939" s="249">
        <v>13.800000000000001</v>
      </c>
      <c r="I939" s="250"/>
      <c r="J939" s="246"/>
      <c r="K939" s="246"/>
      <c r="L939" s="251"/>
      <c r="M939" s="252"/>
      <c r="N939" s="253"/>
      <c r="O939" s="253"/>
      <c r="P939" s="253"/>
      <c r="Q939" s="253"/>
      <c r="R939" s="253"/>
      <c r="S939" s="253"/>
      <c r="T939" s="254"/>
      <c r="U939" s="15"/>
      <c r="V939" s="15"/>
      <c r="W939" s="15"/>
      <c r="X939" s="15"/>
      <c r="Y939" s="15"/>
      <c r="Z939" s="15"/>
      <c r="AA939" s="15"/>
      <c r="AB939" s="15"/>
      <c r="AC939" s="15"/>
      <c r="AD939" s="15"/>
      <c r="AE939" s="15"/>
      <c r="AT939" s="255" t="s">
        <v>167</v>
      </c>
      <c r="AU939" s="255" t="s">
        <v>87</v>
      </c>
      <c r="AV939" s="15" t="s">
        <v>161</v>
      </c>
      <c r="AW939" s="15" t="s">
        <v>38</v>
      </c>
      <c r="AX939" s="15" t="s">
        <v>85</v>
      </c>
      <c r="AY939" s="255" t="s">
        <v>153</v>
      </c>
    </row>
    <row r="940" s="2" customFormat="1" ht="14.4" customHeight="1">
      <c r="A940" s="39"/>
      <c r="B940" s="40"/>
      <c r="C940" s="205" t="s">
        <v>1203</v>
      </c>
      <c r="D940" s="205" t="s">
        <v>156</v>
      </c>
      <c r="E940" s="206" t="s">
        <v>1204</v>
      </c>
      <c r="F940" s="207" t="s">
        <v>1205</v>
      </c>
      <c r="G940" s="208" t="s">
        <v>173</v>
      </c>
      <c r="H940" s="209">
        <v>26</v>
      </c>
      <c r="I940" s="210"/>
      <c r="J940" s="211">
        <f>ROUND(I940*H940,2)</f>
        <v>0</v>
      </c>
      <c r="K940" s="207" t="s">
        <v>160</v>
      </c>
      <c r="L940" s="45"/>
      <c r="M940" s="212" t="s">
        <v>40</v>
      </c>
      <c r="N940" s="213" t="s">
        <v>48</v>
      </c>
      <c r="O940" s="85"/>
      <c r="P940" s="214">
        <f>O940*H940</f>
        <v>0</v>
      </c>
      <c r="Q940" s="214">
        <v>3.0000000000000001E-05</v>
      </c>
      <c r="R940" s="214">
        <f>Q940*H940</f>
        <v>0.00077999999999999999</v>
      </c>
      <c r="S940" s="214">
        <v>0</v>
      </c>
      <c r="T940" s="215">
        <f>S940*H940</f>
        <v>0</v>
      </c>
      <c r="U940" s="39"/>
      <c r="V940" s="39"/>
      <c r="W940" s="39"/>
      <c r="X940" s="39"/>
      <c r="Y940" s="39"/>
      <c r="Z940" s="39"/>
      <c r="AA940" s="39"/>
      <c r="AB940" s="39"/>
      <c r="AC940" s="39"/>
      <c r="AD940" s="39"/>
      <c r="AE940" s="39"/>
      <c r="AR940" s="216" t="s">
        <v>287</v>
      </c>
      <c r="AT940" s="216" t="s">
        <v>156</v>
      </c>
      <c r="AU940" s="216" t="s">
        <v>87</v>
      </c>
      <c r="AY940" s="18" t="s">
        <v>153</v>
      </c>
      <c r="BE940" s="217">
        <f>IF(N940="základní",J940,0)</f>
        <v>0</v>
      </c>
      <c r="BF940" s="217">
        <f>IF(N940="snížená",J940,0)</f>
        <v>0</v>
      </c>
      <c r="BG940" s="217">
        <f>IF(N940="zákl. přenesená",J940,0)</f>
        <v>0</v>
      </c>
      <c r="BH940" s="217">
        <f>IF(N940="sníž. přenesená",J940,0)</f>
        <v>0</v>
      </c>
      <c r="BI940" s="217">
        <f>IF(N940="nulová",J940,0)</f>
        <v>0</v>
      </c>
      <c r="BJ940" s="18" t="s">
        <v>85</v>
      </c>
      <c r="BK940" s="217">
        <f>ROUND(I940*H940,2)</f>
        <v>0</v>
      </c>
      <c r="BL940" s="18" t="s">
        <v>287</v>
      </c>
      <c r="BM940" s="216" t="s">
        <v>1206</v>
      </c>
    </row>
    <row r="941" s="2" customFormat="1">
      <c r="A941" s="39"/>
      <c r="B941" s="40"/>
      <c r="C941" s="41"/>
      <c r="D941" s="218" t="s">
        <v>163</v>
      </c>
      <c r="E941" s="41"/>
      <c r="F941" s="219" t="s">
        <v>1207</v>
      </c>
      <c r="G941" s="41"/>
      <c r="H941" s="41"/>
      <c r="I941" s="220"/>
      <c r="J941" s="41"/>
      <c r="K941" s="41"/>
      <c r="L941" s="45"/>
      <c r="M941" s="221"/>
      <c r="N941" s="222"/>
      <c r="O941" s="85"/>
      <c r="P941" s="85"/>
      <c r="Q941" s="85"/>
      <c r="R941" s="85"/>
      <c r="S941" s="85"/>
      <c r="T941" s="86"/>
      <c r="U941" s="39"/>
      <c r="V941" s="39"/>
      <c r="W941" s="39"/>
      <c r="X941" s="39"/>
      <c r="Y941" s="39"/>
      <c r="Z941" s="39"/>
      <c r="AA941" s="39"/>
      <c r="AB941" s="39"/>
      <c r="AC941" s="39"/>
      <c r="AD941" s="39"/>
      <c r="AE941" s="39"/>
      <c r="AT941" s="18" t="s">
        <v>163</v>
      </c>
      <c r="AU941" s="18" t="s">
        <v>87</v>
      </c>
    </row>
    <row r="942" s="2" customFormat="1">
      <c r="A942" s="39"/>
      <c r="B942" s="40"/>
      <c r="C942" s="41"/>
      <c r="D942" s="218" t="s">
        <v>165</v>
      </c>
      <c r="E942" s="41"/>
      <c r="F942" s="223" t="s">
        <v>1208</v>
      </c>
      <c r="G942" s="41"/>
      <c r="H942" s="41"/>
      <c r="I942" s="220"/>
      <c r="J942" s="41"/>
      <c r="K942" s="41"/>
      <c r="L942" s="45"/>
      <c r="M942" s="221"/>
      <c r="N942" s="222"/>
      <c r="O942" s="85"/>
      <c r="P942" s="85"/>
      <c r="Q942" s="85"/>
      <c r="R942" s="85"/>
      <c r="S942" s="85"/>
      <c r="T942" s="86"/>
      <c r="U942" s="39"/>
      <c r="V942" s="39"/>
      <c r="W942" s="39"/>
      <c r="X942" s="39"/>
      <c r="Y942" s="39"/>
      <c r="Z942" s="39"/>
      <c r="AA942" s="39"/>
      <c r="AB942" s="39"/>
      <c r="AC942" s="39"/>
      <c r="AD942" s="39"/>
      <c r="AE942" s="39"/>
      <c r="AT942" s="18" t="s">
        <v>165</v>
      </c>
      <c r="AU942" s="18" t="s">
        <v>87</v>
      </c>
    </row>
    <row r="943" s="13" customFormat="1">
      <c r="A943" s="13"/>
      <c r="B943" s="224"/>
      <c r="C943" s="225"/>
      <c r="D943" s="218" t="s">
        <v>167</v>
      </c>
      <c r="E943" s="226" t="s">
        <v>40</v>
      </c>
      <c r="F943" s="227" t="s">
        <v>206</v>
      </c>
      <c r="G943" s="225"/>
      <c r="H943" s="226" t="s">
        <v>40</v>
      </c>
      <c r="I943" s="228"/>
      <c r="J943" s="225"/>
      <c r="K943" s="225"/>
      <c r="L943" s="229"/>
      <c r="M943" s="230"/>
      <c r="N943" s="231"/>
      <c r="O943" s="231"/>
      <c r="P943" s="231"/>
      <c r="Q943" s="231"/>
      <c r="R943" s="231"/>
      <c r="S943" s="231"/>
      <c r="T943" s="232"/>
      <c r="U943" s="13"/>
      <c r="V943" s="13"/>
      <c r="W943" s="13"/>
      <c r="X943" s="13"/>
      <c r="Y943" s="13"/>
      <c r="Z943" s="13"/>
      <c r="AA943" s="13"/>
      <c r="AB943" s="13"/>
      <c r="AC943" s="13"/>
      <c r="AD943" s="13"/>
      <c r="AE943" s="13"/>
      <c r="AT943" s="233" t="s">
        <v>167</v>
      </c>
      <c r="AU943" s="233" t="s">
        <v>87</v>
      </c>
      <c r="AV943" s="13" t="s">
        <v>85</v>
      </c>
      <c r="AW943" s="13" t="s">
        <v>38</v>
      </c>
      <c r="AX943" s="13" t="s">
        <v>77</v>
      </c>
      <c r="AY943" s="233" t="s">
        <v>153</v>
      </c>
    </row>
    <row r="944" s="14" customFormat="1">
      <c r="A944" s="14"/>
      <c r="B944" s="234"/>
      <c r="C944" s="235"/>
      <c r="D944" s="218" t="s">
        <v>167</v>
      </c>
      <c r="E944" s="236" t="s">
        <v>40</v>
      </c>
      <c r="F944" s="237" t="s">
        <v>1209</v>
      </c>
      <c r="G944" s="235"/>
      <c r="H944" s="238">
        <v>6.7000000000000002</v>
      </c>
      <c r="I944" s="239"/>
      <c r="J944" s="235"/>
      <c r="K944" s="235"/>
      <c r="L944" s="240"/>
      <c r="M944" s="241"/>
      <c r="N944" s="242"/>
      <c r="O944" s="242"/>
      <c r="P944" s="242"/>
      <c r="Q944" s="242"/>
      <c r="R944" s="242"/>
      <c r="S944" s="242"/>
      <c r="T944" s="243"/>
      <c r="U944" s="14"/>
      <c r="V944" s="14"/>
      <c r="W944" s="14"/>
      <c r="X944" s="14"/>
      <c r="Y944" s="14"/>
      <c r="Z944" s="14"/>
      <c r="AA944" s="14"/>
      <c r="AB944" s="14"/>
      <c r="AC944" s="14"/>
      <c r="AD944" s="14"/>
      <c r="AE944" s="14"/>
      <c r="AT944" s="244" t="s">
        <v>167</v>
      </c>
      <c r="AU944" s="244" t="s">
        <v>87</v>
      </c>
      <c r="AV944" s="14" t="s">
        <v>87</v>
      </c>
      <c r="AW944" s="14" t="s">
        <v>38</v>
      </c>
      <c r="AX944" s="14" t="s">
        <v>77</v>
      </c>
      <c r="AY944" s="244" t="s">
        <v>153</v>
      </c>
    </row>
    <row r="945" s="13" customFormat="1">
      <c r="A945" s="13"/>
      <c r="B945" s="224"/>
      <c r="C945" s="225"/>
      <c r="D945" s="218" t="s">
        <v>167</v>
      </c>
      <c r="E945" s="226" t="s">
        <v>40</v>
      </c>
      <c r="F945" s="227" t="s">
        <v>209</v>
      </c>
      <c r="G945" s="225"/>
      <c r="H945" s="226" t="s">
        <v>40</v>
      </c>
      <c r="I945" s="228"/>
      <c r="J945" s="225"/>
      <c r="K945" s="225"/>
      <c r="L945" s="229"/>
      <c r="M945" s="230"/>
      <c r="N945" s="231"/>
      <c r="O945" s="231"/>
      <c r="P945" s="231"/>
      <c r="Q945" s="231"/>
      <c r="R945" s="231"/>
      <c r="S945" s="231"/>
      <c r="T945" s="232"/>
      <c r="U945" s="13"/>
      <c r="V945" s="13"/>
      <c r="W945" s="13"/>
      <c r="X945" s="13"/>
      <c r="Y945" s="13"/>
      <c r="Z945" s="13"/>
      <c r="AA945" s="13"/>
      <c r="AB945" s="13"/>
      <c r="AC945" s="13"/>
      <c r="AD945" s="13"/>
      <c r="AE945" s="13"/>
      <c r="AT945" s="233" t="s">
        <v>167</v>
      </c>
      <c r="AU945" s="233" t="s">
        <v>87</v>
      </c>
      <c r="AV945" s="13" t="s">
        <v>85</v>
      </c>
      <c r="AW945" s="13" t="s">
        <v>38</v>
      </c>
      <c r="AX945" s="13" t="s">
        <v>77</v>
      </c>
      <c r="AY945" s="233" t="s">
        <v>153</v>
      </c>
    </row>
    <row r="946" s="14" customFormat="1">
      <c r="A946" s="14"/>
      <c r="B946" s="234"/>
      <c r="C946" s="235"/>
      <c r="D946" s="218" t="s">
        <v>167</v>
      </c>
      <c r="E946" s="236" t="s">
        <v>40</v>
      </c>
      <c r="F946" s="237" t="s">
        <v>1210</v>
      </c>
      <c r="G946" s="235"/>
      <c r="H946" s="238">
        <v>5.7000000000000002</v>
      </c>
      <c r="I946" s="239"/>
      <c r="J946" s="235"/>
      <c r="K946" s="235"/>
      <c r="L946" s="240"/>
      <c r="M946" s="241"/>
      <c r="N946" s="242"/>
      <c r="O946" s="242"/>
      <c r="P946" s="242"/>
      <c r="Q946" s="242"/>
      <c r="R946" s="242"/>
      <c r="S946" s="242"/>
      <c r="T946" s="243"/>
      <c r="U946" s="14"/>
      <c r="V946" s="14"/>
      <c r="W946" s="14"/>
      <c r="X946" s="14"/>
      <c r="Y946" s="14"/>
      <c r="Z946" s="14"/>
      <c r="AA946" s="14"/>
      <c r="AB946" s="14"/>
      <c r="AC946" s="14"/>
      <c r="AD946" s="14"/>
      <c r="AE946" s="14"/>
      <c r="AT946" s="244" t="s">
        <v>167</v>
      </c>
      <c r="AU946" s="244" t="s">
        <v>87</v>
      </c>
      <c r="AV946" s="14" t="s">
        <v>87</v>
      </c>
      <c r="AW946" s="14" t="s">
        <v>38</v>
      </c>
      <c r="AX946" s="14" t="s">
        <v>77</v>
      </c>
      <c r="AY946" s="244" t="s">
        <v>153</v>
      </c>
    </row>
    <row r="947" s="13" customFormat="1">
      <c r="A947" s="13"/>
      <c r="B947" s="224"/>
      <c r="C947" s="225"/>
      <c r="D947" s="218" t="s">
        <v>167</v>
      </c>
      <c r="E947" s="226" t="s">
        <v>40</v>
      </c>
      <c r="F947" s="227" t="s">
        <v>213</v>
      </c>
      <c r="G947" s="225"/>
      <c r="H947" s="226" t="s">
        <v>40</v>
      </c>
      <c r="I947" s="228"/>
      <c r="J947" s="225"/>
      <c r="K947" s="225"/>
      <c r="L947" s="229"/>
      <c r="M947" s="230"/>
      <c r="N947" s="231"/>
      <c r="O947" s="231"/>
      <c r="P947" s="231"/>
      <c r="Q947" s="231"/>
      <c r="R947" s="231"/>
      <c r="S947" s="231"/>
      <c r="T947" s="232"/>
      <c r="U947" s="13"/>
      <c r="V947" s="13"/>
      <c r="W947" s="13"/>
      <c r="X947" s="13"/>
      <c r="Y947" s="13"/>
      <c r="Z947" s="13"/>
      <c r="AA947" s="13"/>
      <c r="AB947" s="13"/>
      <c r="AC947" s="13"/>
      <c r="AD947" s="13"/>
      <c r="AE947" s="13"/>
      <c r="AT947" s="233" t="s">
        <v>167</v>
      </c>
      <c r="AU947" s="233" t="s">
        <v>87</v>
      </c>
      <c r="AV947" s="13" t="s">
        <v>85</v>
      </c>
      <c r="AW947" s="13" t="s">
        <v>38</v>
      </c>
      <c r="AX947" s="13" t="s">
        <v>77</v>
      </c>
      <c r="AY947" s="233" t="s">
        <v>153</v>
      </c>
    </row>
    <row r="948" s="14" customFormat="1">
      <c r="A948" s="14"/>
      <c r="B948" s="234"/>
      <c r="C948" s="235"/>
      <c r="D948" s="218" t="s">
        <v>167</v>
      </c>
      <c r="E948" s="236" t="s">
        <v>40</v>
      </c>
      <c r="F948" s="237" t="s">
        <v>1211</v>
      </c>
      <c r="G948" s="235"/>
      <c r="H948" s="238">
        <v>13.6</v>
      </c>
      <c r="I948" s="239"/>
      <c r="J948" s="235"/>
      <c r="K948" s="235"/>
      <c r="L948" s="240"/>
      <c r="M948" s="241"/>
      <c r="N948" s="242"/>
      <c r="O948" s="242"/>
      <c r="P948" s="242"/>
      <c r="Q948" s="242"/>
      <c r="R948" s="242"/>
      <c r="S948" s="242"/>
      <c r="T948" s="243"/>
      <c r="U948" s="14"/>
      <c r="V948" s="14"/>
      <c r="W948" s="14"/>
      <c r="X948" s="14"/>
      <c r="Y948" s="14"/>
      <c r="Z948" s="14"/>
      <c r="AA948" s="14"/>
      <c r="AB948" s="14"/>
      <c r="AC948" s="14"/>
      <c r="AD948" s="14"/>
      <c r="AE948" s="14"/>
      <c r="AT948" s="244" t="s">
        <v>167</v>
      </c>
      <c r="AU948" s="244" t="s">
        <v>87</v>
      </c>
      <c r="AV948" s="14" t="s">
        <v>87</v>
      </c>
      <c r="AW948" s="14" t="s">
        <v>38</v>
      </c>
      <c r="AX948" s="14" t="s">
        <v>77</v>
      </c>
      <c r="AY948" s="244" t="s">
        <v>153</v>
      </c>
    </row>
    <row r="949" s="15" customFormat="1">
      <c r="A949" s="15"/>
      <c r="B949" s="245"/>
      <c r="C949" s="246"/>
      <c r="D949" s="218" t="s">
        <v>167</v>
      </c>
      <c r="E949" s="247" t="s">
        <v>40</v>
      </c>
      <c r="F949" s="248" t="s">
        <v>170</v>
      </c>
      <c r="G949" s="246"/>
      <c r="H949" s="249">
        <v>26</v>
      </c>
      <c r="I949" s="250"/>
      <c r="J949" s="246"/>
      <c r="K949" s="246"/>
      <c r="L949" s="251"/>
      <c r="M949" s="252"/>
      <c r="N949" s="253"/>
      <c r="O949" s="253"/>
      <c r="P949" s="253"/>
      <c r="Q949" s="253"/>
      <c r="R949" s="253"/>
      <c r="S949" s="253"/>
      <c r="T949" s="254"/>
      <c r="U949" s="15"/>
      <c r="V949" s="15"/>
      <c r="W949" s="15"/>
      <c r="X949" s="15"/>
      <c r="Y949" s="15"/>
      <c r="Z949" s="15"/>
      <c r="AA949" s="15"/>
      <c r="AB949" s="15"/>
      <c r="AC949" s="15"/>
      <c r="AD949" s="15"/>
      <c r="AE949" s="15"/>
      <c r="AT949" s="255" t="s">
        <v>167</v>
      </c>
      <c r="AU949" s="255" t="s">
        <v>87</v>
      </c>
      <c r="AV949" s="15" t="s">
        <v>161</v>
      </c>
      <c r="AW949" s="15" t="s">
        <v>38</v>
      </c>
      <c r="AX949" s="15" t="s">
        <v>85</v>
      </c>
      <c r="AY949" s="255" t="s">
        <v>153</v>
      </c>
    </row>
    <row r="950" s="2" customFormat="1" ht="14.4" customHeight="1">
      <c r="A950" s="39"/>
      <c r="B950" s="40"/>
      <c r="C950" s="205" t="s">
        <v>1212</v>
      </c>
      <c r="D950" s="205" t="s">
        <v>156</v>
      </c>
      <c r="E950" s="206" t="s">
        <v>1213</v>
      </c>
      <c r="F950" s="207" t="s">
        <v>1214</v>
      </c>
      <c r="G950" s="208" t="s">
        <v>159</v>
      </c>
      <c r="H950" s="209">
        <v>13.800000000000001</v>
      </c>
      <c r="I950" s="210"/>
      <c r="J950" s="211">
        <f>ROUND(I950*H950,2)</f>
        <v>0</v>
      </c>
      <c r="K950" s="207" t="s">
        <v>160</v>
      </c>
      <c r="L950" s="45"/>
      <c r="M950" s="212" t="s">
        <v>40</v>
      </c>
      <c r="N950" s="213" t="s">
        <v>48</v>
      </c>
      <c r="O950" s="85"/>
      <c r="P950" s="214">
        <f>O950*H950</f>
        <v>0</v>
      </c>
      <c r="Q950" s="214">
        <v>0</v>
      </c>
      <c r="R950" s="214">
        <f>Q950*H950</f>
        <v>0</v>
      </c>
      <c r="S950" s="214">
        <v>0</v>
      </c>
      <c r="T950" s="215">
        <f>S950*H950</f>
        <v>0</v>
      </c>
      <c r="U950" s="39"/>
      <c r="V950" s="39"/>
      <c r="W950" s="39"/>
      <c r="X950" s="39"/>
      <c r="Y950" s="39"/>
      <c r="Z950" s="39"/>
      <c r="AA950" s="39"/>
      <c r="AB950" s="39"/>
      <c r="AC950" s="39"/>
      <c r="AD950" s="39"/>
      <c r="AE950" s="39"/>
      <c r="AR950" s="216" t="s">
        <v>287</v>
      </c>
      <c r="AT950" s="216" t="s">
        <v>156</v>
      </c>
      <c r="AU950" s="216" t="s">
        <v>87</v>
      </c>
      <c r="AY950" s="18" t="s">
        <v>153</v>
      </c>
      <c r="BE950" s="217">
        <f>IF(N950="základní",J950,0)</f>
        <v>0</v>
      </c>
      <c r="BF950" s="217">
        <f>IF(N950="snížená",J950,0)</f>
        <v>0</v>
      </c>
      <c r="BG950" s="217">
        <f>IF(N950="zákl. přenesená",J950,0)</f>
        <v>0</v>
      </c>
      <c r="BH950" s="217">
        <f>IF(N950="sníž. přenesená",J950,0)</f>
        <v>0</v>
      </c>
      <c r="BI950" s="217">
        <f>IF(N950="nulová",J950,0)</f>
        <v>0</v>
      </c>
      <c r="BJ950" s="18" t="s">
        <v>85</v>
      </c>
      <c r="BK950" s="217">
        <f>ROUND(I950*H950,2)</f>
        <v>0</v>
      </c>
      <c r="BL950" s="18" t="s">
        <v>287</v>
      </c>
      <c r="BM950" s="216" t="s">
        <v>1215</v>
      </c>
    </row>
    <row r="951" s="2" customFormat="1">
      <c r="A951" s="39"/>
      <c r="B951" s="40"/>
      <c r="C951" s="41"/>
      <c r="D951" s="218" t="s">
        <v>163</v>
      </c>
      <c r="E951" s="41"/>
      <c r="F951" s="219" t="s">
        <v>1216</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163</v>
      </c>
      <c r="AU951" s="18" t="s">
        <v>87</v>
      </c>
    </row>
    <row r="952" s="2" customFormat="1">
      <c r="A952" s="39"/>
      <c r="B952" s="40"/>
      <c r="C952" s="41"/>
      <c r="D952" s="218" t="s">
        <v>165</v>
      </c>
      <c r="E952" s="41"/>
      <c r="F952" s="223" t="s">
        <v>1208</v>
      </c>
      <c r="G952" s="41"/>
      <c r="H952" s="41"/>
      <c r="I952" s="220"/>
      <c r="J952" s="41"/>
      <c r="K952" s="41"/>
      <c r="L952" s="45"/>
      <c r="M952" s="221"/>
      <c r="N952" s="222"/>
      <c r="O952" s="85"/>
      <c r="P952" s="85"/>
      <c r="Q952" s="85"/>
      <c r="R952" s="85"/>
      <c r="S952" s="85"/>
      <c r="T952" s="86"/>
      <c r="U952" s="39"/>
      <c r="V952" s="39"/>
      <c r="W952" s="39"/>
      <c r="X952" s="39"/>
      <c r="Y952" s="39"/>
      <c r="Z952" s="39"/>
      <c r="AA952" s="39"/>
      <c r="AB952" s="39"/>
      <c r="AC952" s="39"/>
      <c r="AD952" s="39"/>
      <c r="AE952" s="39"/>
      <c r="AT952" s="18" t="s">
        <v>165</v>
      </c>
      <c r="AU952" s="18" t="s">
        <v>87</v>
      </c>
    </row>
    <row r="953" s="13" customFormat="1">
      <c r="A953" s="13"/>
      <c r="B953" s="224"/>
      <c r="C953" s="225"/>
      <c r="D953" s="218" t="s">
        <v>167</v>
      </c>
      <c r="E953" s="226" t="s">
        <v>40</v>
      </c>
      <c r="F953" s="227" t="s">
        <v>206</v>
      </c>
      <c r="G953" s="225"/>
      <c r="H953" s="226" t="s">
        <v>40</v>
      </c>
      <c r="I953" s="228"/>
      <c r="J953" s="225"/>
      <c r="K953" s="225"/>
      <c r="L953" s="229"/>
      <c r="M953" s="230"/>
      <c r="N953" s="231"/>
      <c r="O953" s="231"/>
      <c r="P953" s="231"/>
      <c r="Q953" s="231"/>
      <c r="R953" s="231"/>
      <c r="S953" s="231"/>
      <c r="T953" s="232"/>
      <c r="U953" s="13"/>
      <c r="V953" s="13"/>
      <c r="W953" s="13"/>
      <c r="X953" s="13"/>
      <c r="Y953" s="13"/>
      <c r="Z953" s="13"/>
      <c r="AA953" s="13"/>
      <c r="AB953" s="13"/>
      <c r="AC953" s="13"/>
      <c r="AD953" s="13"/>
      <c r="AE953" s="13"/>
      <c r="AT953" s="233" t="s">
        <v>167</v>
      </c>
      <c r="AU953" s="233" t="s">
        <v>87</v>
      </c>
      <c r="AV953" s="13" t="s">
        <v>85</v>
      </c>
      <c r="AW953" s="13" t="s">
        <v>38</v>
      </c>
      <c r="AX953" s="13" t="s">
        <v>77</v>
      </c>
      <c r="AY953" s="233" t="s">
        <v>153</v>
      </c>
    </row>
    <row r="954" s="14" customFormat="1">
      <c r="A954" s="14"/>
      <c r="B954" s="234"/>
      <c r="C954" s="235"/>
      <c r="D954" s="218" t="s">
        <v>167</v>
      </c>
      <c r="E954" s="236" t="s">
        <v>40</v>
      </c>
      <c r="F954" s="237" t="s">
        <v>343</v>
      </c>
      <c r="G954" s="235"/>
      <c r="H954" s="238">
        <v>2.96</v>
      </c>
      <c r="I954" s="239"/>
      <c r="J954" s="235"/>
      <c r="K954" s="235"/>
      <c r="L954" s="240"/>
      <c r="M954" s="241"/>
      <c r="N954" s="242"/>
      <c r="O954" s="242"/>
      <c r="P954" s="242"/>
      <c r="Q954" s="242"/>
      <c r="R954" s="242"/>
      <c r="S954" s="242"/>
      <c r="T954" s="243"/>
      <c r="U954" s="14"/>
      <c r="V954" s="14"/>
      <c r="W954" s="14"/>
      <c r="X954" s="14"/>
      <c r="Y954" s="14"/>
      <c r="Z954" s="14"/>
      <c r="AA954" s="14"/>
      <c r="AB954" s="14"/>
      <c r="AC954" s="14"/>
      <c r="AD954" s="14"/>
      <c r="AE954" s="14"/>
      <c r="AT954" s="244" t="s">
        <v>167</v>
      </c>
      <c r="AU954" s="244" t="s">
        <v>87</v>
      </c>
      <c r="AV954" s="14" t="s">
        <v>87</v>
      </c>
      <c r="AW954" s="14" t="s">
        <v>38</v>
      </c>
      <c r="AX954" s="14" t="s">
        <v>77</v>
      </c>
      <c r="AY954" s="244" t="s">
        <v>153</v>
      </c>
    </row>
    <row r="955" s="13" customFormat="1">
      <c r="A955" s="13"/>
      <c r="B955" s="224"/>
      <c r="C955" s="225"/>
      <c r="D955" s="218" t="s">
        <v>167</v>
      </c>
      <c r="E955" s="226" t="s">
        <v>40</v>
      </c>
      <c r="F955" s="227" t="s">
        <v>209</v>
      </c>
      <c r="G955" s="225"/>
      <c r="H955" s="226" t="s">
        <v>40</v>
      </c>
      <c r="I955" s="228"/>
      <c r="J955" s="225"/>
      <c r="K955" s="225"/>
      <c r="L955" s="229"/>
      <c r="M955" s="230"/>
      <c r="N955" s="231"/>
      <c r="O955" s="231"/>
      <c r="P955" s="231"/>
      <c r="Q955" s="231"/>
      <c r="R955" s="231"/>
      <c r="S955" s="231"/>
      <c r="T955" s="232"/>
      <c r="U955" s="13"/>
      <c r="V955" s="13"/>
      <c r="W955" s="13"/>
      <c r="X955" s="13"/>
      <c r="Y955" s="13"/>
      <c r="Z955" s="13"/>
      <c r="AA955" s="13"/>
      <c r="AB955" s="13"/>
      <c r="AC955" s="13"/>
      <c r="AD955" s="13"/>
      <c r="AE955" s="13"/>
      <c r="AT955" s="233" t="s">
        <v>167</v>
      </c>
      <c r="AU955" s="233" t="s">
        <v>87</v>
      </c>
      <c r="AV955" s="13" t="s">
        <v>85</v>
      </c>
      <c r="AW955" s="13" t="s">
        <v>38</v>
      </c>
      <c r="AX955" s="13" t="s">
        <v>77</v>
      </c>
      <c r="AY955" s="233" t="s">
        <v>153</v>
      </c>
    </row>
    <row r="956" s="14" customFormat="1">
      <c r="A956" s="14"/>
      <c r="B956" s="234"/>
      <c r="C956" s="235"/>
      <c r="D956" s="218" t="s">
        <v>167</v>
      </c>
      <c r="E956" s="236" t="s">
        <v>40</v>
      </c>
      <c r="F956" s="237" t="s">
        <v>344</v>
      </c>
      <c r="G956" s="235"/>
      <c r="H956" s="238">
        <v>2.2599999999999998</v>
      </c>
      <c r="I956" s="239"/>
      <c r="J956" s="235"/>
      <c r="K956" s="235"/>
      <c r="L956" s="240"/>
      <c r="M956" s="241"/>
      <c r="N956" s="242"/>
      <c r="O956" s="242"/>
      <c r="P956" s="242"/>
      <c r="Q956" s="242"/>
      <c r="R956" s="242"/>
      <c r="S956" s="242"/>
      <c r="T956" s="243"/>
      <c r="U956" s="14"/>
      <c r="V956" s="14"/>
      <c r="W956" s="14"/>
      <c r="X956" s="14"/>
      <c r="Y956" s="14"/>
      <c r="Z956" s="14"/>
      <c r="AA956" s="14"/>
      <c r="AB956" s="14"/>
      <c r="AC956" s="14"/>
      <c r="AD956" s="14"/>
      <c r="AE956" s="14"/>
      <c r="AT956" s="244" t="s">
        <v>167</v>
      </c>
      <c r="AU956" s="244" t="s">
        <v>87</v>
      </c>
      <c r="AV956" s="14" t="s">
        <v>87</v>
      </c>
      <c r="AW956" s="14" t="s">
        <v>38</v>
      </c>
      <c r="AX956" s="14" t="s">
        <v>77</v>
      </c>
      <c r="AY956" s="244" t="s">
        <v>153</v>
      </c>
    </row>
    <row r="957" s="13" customFormat="1">
      <c r="A957" s="13"/>
      <c r="B957" s="224"/>
      <c r="C957" s="225"/>
      <c r="D957" s="218" t="s">
        <v>167</v>
      </c>
      <c r="E957" s="226" t="s">
        <v>40</v>
      </c>
      <c r="F957" s="227" t="s">
        <v>213</v>
      </c>
      <c r="G957" s="225"/>
      <c r="H957" s="226" t="s">
        <v>40</v>
      </c>
      <c r="I957" s="228"/>
      <c r="J957" s="225"/>
      <c r="K957" s="225"/>
      <c r="L957" s="229"/>
      <c r="M957" s="230"/>
      <c r="N957" s="231"/>
      <c r="O957" s="231"/>
      <c r="P957" s="231"/>
      <c r="Q957" s="231"/>
      <c r="R957" s="231"/>
      <c r="S957" s="231"/>
      <c r="T957" s="232"/>
      <c r="U957" s="13"/>
      <c r="V957" s="13"/>
      <c r="W957" s="13"/>
      <c r="X957" s="13"/>
      <c r="Y957" s="13"/>
      <c r="Z957" s="13"/>
      <c r="AA957" s="13"/>
      <c r="AB957" s="13"/>
      <c r="AC957" s="13"/>
      <c r="AD957" s="13"/>
      <c r="AE957" s="13"/>
      <c r="AT957" s="233" t="s">
        <v>167</v>
      </c>
      <c r="AU957" s="233" t="s">
        <v>87</v>
      </c>
      <c r="AV957" s="13" t="s">
        <v>85</v>
      </c>
      <c r="AW957" s="13" t="s">
        <v>38</v>
      </c>
      <c r="AX957" s="13" t="s">
        <v>77</v>
      </c>
      <c r="AY957" s="233" t="s">
        <v>153</v>
      </c>
    </row>
    <row r="958" s="14" customFormat="1">
      <c r="A958" s="14"/>
      <c r="B958" s="234"/>
      <c r="C958" s="235"/>
      <c r="D958" s="218" t="s">
        <v>167</v>
      </c>
      <c r="E958" s="236" t="s">
        <v>40</v>
      </c>
      <c r="F958" s="237" t="s">
        <v>346</v>
      </c>
      <c r="G958" s="235"/>
      <c r="H958" s="238">
        <v>8.5800000000000001</v>
      </c>
      <c r="I958" s="239"/>
      <c r="J958" s="235"/>
      <c r="K958" s="235"/>
      <c r="L958" s="240"/>
      <c r="M958" s="241"/>
      <c r="N958" s="242"/>
      <c r="O958" s="242"/>
      <c r="P958" s="242"/>
      <c r="Q958" s="242"/>
      <c r="R958" s="242"/>
      <c r="S958" s="242"/>
      <c r="T958" s="243"/>
      <c r="U958" s="14"/>
      <c r="V958" s="14"/>
      <c r="W958" s="14"/>
      <c r="X958" s="14"/>
      <c r="Y958" s="14"/>
      <c r="Z958" s="14"/>
      <c r="AA958" s="14"/>
      <c r="AB958" s="14"/>
      <c r="AC958" s="14"/>
      <c r="AD958" s="14"/>
      <c r="AE958" s="14"/>
      <c r="AT958" s="244" t="s">
        <v>167</v>
      </c>
      <c r="AU958" s="244" t="s">
        <v>87</v>
      </c>
      <c r="AV958" s="14" t="s">
        <v>87</v>
      </c>
      <c r="AW958" s="14" t="s">
        <v>38</v>
      </c>
      <c r="AX958" s="14" t="s">
        <v>77</v>
      </c>
      <c r="AY958" s="244" t="s">
        <v>153</v>
      </c>
    </row>
    <row r="959" s="15" customFormat="1">
      <c r="A959" s="15"/>
      <c r="B959" s="245"/>
      <c r="C959" s="246"/>
      <c r="D959" s="218" t="s">
        <v>167</v>
      </c>
      <c r="E959" s="247" t="s">
        <v>40</v>
      </c>
      <c r="F959" s="248" t="s">
        <v>170</v>
      </c>
      <c r="G959" s="246"/>
      <c r="H959" s="249">
        <v>13.800000000000001</v>
      </c>
      <c r="I959" s="250"/>
      <c r="J959" s="246"/>
      <c r="K959" s="246"/>
      <c r="L959" s="251"/>
      <c r="M959" s="252"/>
      <c r="N959" s="253"/>
      <c r="O959" s="253"/>
      <c r="P959" s="253"/>
      <c r="Q959" s="253"/>
      <c r="R959" s="253"/>
      <c r="S959" s="253"/>
      <c r="T959" s="254"/>
      <c r="U959" s="15"/>
      <c r="V959" s="15"/>
      <c r="W959" s="15"/>
      <c r="X959" s="15"/>
      <c r="Y959" s="15"/>
      <c r="Z959" s="15"/>
      <c r="AA959" s="15"/>
      <c r="AB959" s="15"/>
      <c r="AC959" s="15"/>
      <c r="AD959" s="15"/>
      <c r="AE959" s="15"/>
      <c r="AT959" s="255" t="s">
        <v>167</v>
      </c>
      <c r="AU959" s="255" t="s">
        <v>87</v>
      </c>
      <c r="AV959" s="15" t="s">
        <v>161</v>
      </c>
      <c r="AW959" s="15" t="s">
        <v>38</v>
      </c>
      <c r="AX959" s="15" t="s">
        <v>85</v>
      </c>
      <c r="AY959" s="255" t="s">
        <v>153</v>
      </c>
    </row>
    <row r="960" s="2" customFormat="1" ht="24.15" customHeight="1">
      <c r="A960" s="39"/>
      <c r="B960" s="40"/>
      <c r="C960" s="205" t="s">
        <v>1217</v>
      </c>
      <c r="D960" s="205" t="s">
        <v>156</v>
      </c>
      <c r="E960" s="206" t="s">
        <v>1218</v>
      </c>
      <c r="F960" s="207" t="s">
        <v>1219</v>
      </c>
      <c r="G960" s="208" t="s">
        <v>159</v>
      </c>
      <c r="H960" s="209">
        <v>13.800000000000001</v>
      </c>
      <c r="I960" s="210"/>
      <c r="J960" s="211">
        <f>ROUND(I960*H960,2)</f>
        <v>0</v>
      </c>
      <c r="K960" s="207" t="s">
        <v>160</v>
      </c>
      <c r="L960" s="45"/>
      <c r="M960" s="212" t="s">
        <v>40</v>
      </c>
      <c r="N960" s="213" t="s">
        <v>48</v>
      </c>
      <c r="O960" s="85"/>
      <c r="P960" s="214">
        <f>O960*H960</f>
        <v>0</v>
      </c>
      <c r="Q960" s="214">
        <v>0.00511</v>
      </c>
      <c r="R960" s="214">
        <f>Q960*H960</f>
        <v>0.070517999999999997</v>
      </c>
      <c r="S960" s="214">
        <v>0</v>
      </c>
      <c r="T960" s="215">
        <f>S960*H960</f>
        <v>0</v>
      </c>
      <c r="U960" s="39"/>
      <c r="V960" s="39"/>
      <c r="W960" s="39"/>
      <c r="X960" s="39"/>
      <c r="Y960" s="39"/>
      <c r="Z960" s="39"/>
      <c r="AA960" s="39"/>
      <c r="AB960" s="39"/>
      <c r="AC960" s="39"/>
      <c r="AD960" s="39"/>
      <c r="AE960" s="39"/>
      <c r="AR960" s="216" t="s">
        <v>287</v>
      </c>
      <c r="AT960" s="216" t="s">
        <v>156</v>
      </c>
      <c r="AU960" s="216" t="s">
        <v>87</v>
      </c>
      <c r="AY960" s="18" t="s">
        <v>153</v>
      </c>
      <c r="BE960" s="217">
        <f>IF(N960="základní",J960,0)</f>
        <v>0</v>
      </c>
      <c r="BF960" s="217">
        <f>IF(N960="snížená",J960,0)</f>
        <v>0</v>
      </c>
      <c r="BG960" s="217">
        <f>IF(N960="zákl. přenesená",J960,0)</f>
        <v>0</v>
      </c>
      <c r="BH960" s="217">
        <f>IF(N960="sníž. přenesená",J960,0)</f>
        <v>0</v>
      </c>
      <c r="BI960" s="217">
        <f>IF(N960="nulová",J960,0)</f>
        <v>0</v>
      </c>
      <c r="BJ960" s="18" t="s">
        <v>85</v>
      </c>
      <c r="BK960" s="217">
        <f>ROUND(I960*H960,2)</f>
        <v>0</v>
      </c>
      <c r="BL960" s="18" t="s">
        <v>287</v>
      </c>
      <c r="BM960" s="216" t="s">
        <v>1220</v>
      </c>
    </row>
    <row r="961" s="2" customFormat="1">
      <c r="A961" s="39"/>
      <c r="B961" s="40"/>
      <c r="C961" s="41"/>
      <c r="D961" s="218" t="s">
        <v>163</v>
      </c>
      <c r="E961" s="41"/>
      <c r="F961" s="219" t="s">
        <v>1221</v>
      </c>
      <c r="G961" s="41"/>
      <c r="H961" s="41"/>
      <c r="I961" s="220"/>
      <c r="J961" s="41"/>
      <c r="K961" s="41"/>
      <c r="L961" s="45"/>
      <c r="M961" s="221"/>
      <c r="N961" s="222"/>
      <c r="O961" s="85"/>
      <c r="P961" s="85"/>
      <c r="Q961" s="85"/>
      <c r="R961" s="85"/>
      <c r="S961" s="85"/>
      <c r="T961" s="86"/>
      <c r="U961" s="39"/>
      <c r="V961" s="39"/>
      <c r="W961" s="39"/>
      <c r="X961" s="39"/>
      <c r="Y961" s="39"/>
      <c r="Z961" s="39"/>
      <c r="AA961" s="39"/>
      <c r="AB961" s="39"/>
      <c r="AC961" s="39"/>
      <c r="AD961" s="39"/>
      <c r="AE961" s="39"/>
      <c r="AT961" s="18" t="s">
        <v>163</v>
      </c>
      <c r="AU961" s="18" t="s">
        <v>87</v>
      </c>
    </row>
    <row r="962" s="2" customFormat="1">
      <c r="A962" s="39"/>
      <c r="B962" s="40"/>
      <c r="C962" s="41"/>
      <c r="D962" s="218" t="s">
        <v>165</v>
      </c>
      <c r="E962" s="41"/>
      <c r="F962" s="223" t="s">
        <v>1222</v>
      </c>
      <c r="G962" s="41"/>
      <c r="H962" s="41"/>
      <c r="I962" s="220"/>
      <c r="J962" s="41"/>
      <c r="K962" s="41"/>
      <c r="L962" s="45"/>
      <c r="M962" s="221"/>
      <c r="N962" s="222"/>
      <c r="O962" s="85"/>
      <c r="P962" s="85"/>
      <c r="Q962" s="85"/>
      <c r="R962" s="85"/>
      <c r="S962" s="85"/>
      <c r="T962" s="86"/>
      <c r="U962" s="39"/>
      <c r="V962" s="39"/>
      <c r="W962" s="39"/>
      <c r="X962" s="39"/>
      <c r="Y962" s="39"/>
      <c r="Z962" s="39"/>
      <c r="AA962" s="39"/>
      <c r="AB962" s="39"/>
      <c r="AC962" s="39"/>
      <c r="AD962" s="39"/>
      <c r="AE962" s="39"/>
      <c r="AT962" s="18" t="s">
        <v>165</v>
      </c>
      <c r="AU962" s="18" t="s">
        <v>87</v>
      </c>
    </row>
    <row r="963" s="13" customFormat="1">
      <c r="A963" s="13"/>
      <c r="B963" s="224"/>
      <c r="C963" s="225"/>
      <c r="D963" s="218" t="s">
        <v>167</v>
      </c>
      <c r="E963" s="226" t="s">
        <v>40</v>
      </c>
      <c r="F963" s="227" t="s">
        <v>206</v>
      </c>
      <c r="G963" s="225"/>
      <c r="H963" s="226" t="s">
        <v>40</v>
      </c>
      <c r="I963" s="228"/>
      <c r="J963" s="225"/>
      <c r="K963" s="225"/>
      <c r="L963" s="229"/>
      <c r="M963" s="230"/>
      <c r="N963" s="231"/>
      <c r="O963" s="231"/>
      <c r="P963" s="231"/>
      <c r="Q963" s="231"/>
      <c r="R963" s="231"/>
      <c r="S963" s="231"/>
      <c r="T963" s="232"/>
      <c r="U963" s="13"/>
      <c r="V963" s="13"/>
      <c r="W963" s="13"/>
      <c r="X963" s="13"/>
      <c r="Y963" s="13"/>
      <c r="Z963" s="13"/>
      <c r="AA963" s="13"/>
      <c r="AB963" s="13"/>
      <c r="AC963" s="13"/>
      <c r="AD963" s="13"/>
      <c r="AE963" s="13"/>
      <c r="AT963" s="233" t="s">
        <v>167</v>
      </c>
      <c r="AU963" s="233" t="s">
        <v>87</v>
      </c>
      <c r="AV963" s="13" t="s">
        <v>85</v>
      </c>
      <c r="AW963" s="13" t="s">
        <v>38</v>
      </c>
      <c r="AX963" s="13" t="s">
        <v>77</v>
      </c>
      <c r="AY963" s="233" t="s">
        <v>153</v>
      </c>
    </row>
    <row r="964" s="14" customFormat="1">
      <c r="A964" s="14"/>
      <c r="B964" s="234"/>
      <c r="C964" s="235"/>
      <c r="D964" s="218" t="s">
        <v>167</v>
      </c>
      <c r="E964" s="236" t="s">
        <v>40</v>
      </c>
      <c r="F964" s="237" t="s">
        <v>343</v>
      </c>
      <c r="G964" s="235"/>
      <c r="H964" s="238">
        <v>2.96</v>
      </c>
      <c r="I964" s="239"/>
      <c r="J964" s="235"/>
      <c r="K964" s="235"/>
      <c r="L964" s="240"/>
      <c r="M964" s="241"/>
      <c r="N964" s="242"/>
      <c r="O964" s="242"/>
      <c r="P964" s="242"/>
      <c r="Q964" s="242"/>
      <c r="R964" s="242"/>
      <c r="S964" s="242"/>
      <c r="T964" s="243"/>
      <c r="U964" s="14"/>
      <c r="V964" s="14"/>
      <c r="W964" s="14"/>
      <c r="X964" s="14"/>
      <c r="Y964" s="14"/>
      <c r="Z964" s="14"/>
      <c r="AA964" s="14"/>
      <c r="AB964" s="14"/>
      <c r="AC964" s="14"/>
      <c r="AD964" s="14"/>
      <c r="AE964" s="14"/>
      <c r="AT964" s="244" t="s">
        <v>167</v>
      </c>
      <c r="AU964" s="244" t="s">
        <v>87</v>
      </c>
      <c r="AV964" s="14" t="s">
        <v>87</v>
      </c>
      <c r="AW964" s="14" t="s">
        <v>38</v>
      </c>
      <c r="AX964" s="14" t="s">
        <v>77</v>
      </c>
      <c r="AY964" s="244" t="s">
        <v>153</v>
      </c>
    </row>
    <row r="965" s="13" customFormat="1">
      <c r="A965" s="13"/>
      <c r="B965" s="224"/>
      <c r="C965" s="225"/>
      <c r="D965" s="218" t="s">
        <v>167</v>
      </c>
      <c r="E965" s="226" t="s">
        <v>40</v>
      </c>
      <c r="F965" s="227" t="s">
        <v>209</v>
      </c>
      <c r="G965" s="225"/>
      <c r="H965" s="226" t="s">
        <v>40</v>
      </c>
      <c r="I965" s="228"/>
      <c r="J965" s="225"/>
      <c r="K965" s="225"/>
      <c r="L965" s="229"/>
      <c r="M965" s="230"/>
      <c r="N965" s="231"/>
      <c r="O965" s="231"/>
      <c r="P965" s="231"/>
      <c r="Q965" s="231"/>
      <c r="R965" s="231"/>
      <c r="S965" s="231"/>
      <c r="T965" s="232"/>
      <c r="U965" s="13"/>
      <c r="V965" s="13"/>
      <c r="W965" s="13"/>
      <c r="X965" s="13"/>
      <c r="Y965" s="13"/>
      <c r="Z965" s="13"/>
      <c r="AA965" s="13"/>
      <c r="AB965" s="13"/>
      <c r="AC965" s="13"/>
      <c r="AD965" s="13"/>
      <c r="AE965" s="13"/>
      <c r="AT965" s="233" t="s">
        <v>167</v>
      </c>
      <c r="AU965" s="233" t="s">
        <v>87</v>
      </c>
      <c r="AV965" s="13" t="s">
        <v>85</v>
      </c>
      <c r="AW965" s="13" t="s">
        <v>38</v>
      </c>
      <c r="AX965" s="13" t="s">
        <v>77</v>
      </c>
      <c r="AY965" s="233" t="s">
        <v>153</v>
      </c>
    </row>
    <row r="966" s="14" customFormat="1">
      <c r="A966" s="14"/>
      <c r="B966" s="234"/>
      <c r="C966" s="235"/>
      <c r="D966" s="218" t="s">
        <v>167</v>
      </c>
      <c r="E966" s="236" t="s">
        <v>40</v>
      </c>
      <c r="F966" s="237" t="s">
        <v>344</v>
      </c>
      <c r="G966" s="235"/>
      <c r="H966" s="238">
        <v>2.2599999999999998</v>
      </c>
      <c r="I966" s="239"/>
      <c r="J966" s="235"/>
      <c r="K966" s="235"/>
      <c r="L966" s="240"/>
      <c r="M966" s="241"/>
      <c r="N966" s="242"/>
      <c r="O966" s="242"/>
      <c r="P966" s="242"/>
      <c r="Q966" s="242"/>
      <c r="R966" s="242"/>
      <c r="S966" s="242"/>
      <c r="T966" s="243"/>
      <c r="U966" s="14"/>
      <c r="V966" s="14"/>
      <c r="W966" s="14"/>
      <c r="X966" s="14"/>
      <c r="Y966" s="14"/>
      <c r="Z966" s="14"/>
      <c r="AA966" s="14"/>
      <c r="AB966" s="14"/>
      <c r="AC966" s="14"/>
      <c r="AD966" s="14"/>
      <c r="AE966" s="14"/>
      <c r="AT966" s="244" t="s">
        <v>167</v>
      </c>
      <c r="AU966" s="244" t="s">
        <v>87</v>
      </c>
      <c r="AV966" s="14" t="s">
        <v>87</v>
      </c>
      <c r="AW966" s="14" t="s">
        <v>38</v>
      </c>
      <c r="AX966" s="14" t="s">
        <v>77</v>
      </c>
      <c r="AY966" s="244" t="s">
        <v>153</v>
      </c>
    </row>
    <row r="967" s="13" customFormat="1">
      <c r="A967" s="13"/>
      <c r="B967" s="224"/>
      <c r="C967" s="225"/>
      <c r="D967" s="218" t="s">
        <v>167</v>
      </c>
      <c r="E967" s="226" t="s">
        <v>40</v>
      </c>
      <c r="F967" s="227" t="s">
        <v>213</v>
      </c>
      <c r="G967" s="225"/>
      <c r="H967" s="226" t="s">
        <v>40</v>
      </c>
      <c r="I967" s="228"/>
      <c r="J967" s="225"/>
      <c r="K967" s="225"/>
      <c r="L967" s="229"/>
      <c r="M967" s="230"/>
      <c r="N967" s="231"/>
      <c r="O967" s="231"/>
      <c r="P967" s="231"/>
      <c r="Q967" s="231"/>
      <c r="R967" s="231"/>
      <c r="S967" s="231"/>
      <c r="T967" s="232"/>
      <c r="U967" s="13"/>
      <c r="V967" s="13"/>
      <c r="W967" s="13"/>
      <c r="X967" s="13"/>
      <c r="Y967" s="13"/>
      <c r="Z967" s="13"/>
      <c r="AA967" s="13"/>
      <c r="AB967" s="13"/>
      <c r="AC967" s="13"/>
      <c r="AD967" s="13"/>
      <c r="AE967" s="13"/>
      <c r="AT967" s="233" t="s">
        <v>167</v>
      </c>
      <c r="AU967" s="233" t="s">
        <v>87</v>
      </c>
      <c r="AV967" s="13" t="s">
        <v>85</v>
      </c>
      <c r="AW967" s="13" t="s">
        <v>38</v>
      </c>
      <c r="AX967" s="13" t="s">
        <v>77</v>
      </c>
      <c r="AY967" s="233" t="s">
        <v>153</v>
      </c>
    </row>
    <row r="968" s="14" customFormat="1">
      <c r="A968" s="14"/>
      <c r="B968" s="234"/>
      <c r="C968" s="235"/>
      <c r="D968" s="218" t="s">
        <v>167</v>
      </c>
      <c r="E968" s="236" t="s">
        <v>40</v>
      </c>
      <c r="F968" s="237" t="s">
        <v>346</v>
      </c>
      <c r="G968" s="235"/>
      <c r="H968" s="238">
        <v>8.5800000000000001</v>
      </c>
      <c r="I968" s="239"/>
      <c r="J968" s="235"/>
      <c r="K968" s="235"/>
      <c r="L968" s="240"/>
      <c r="M968" s="241"/>
      <c r="N968" s="242"/>
      <c r="O968" s="242"/>
      <c r="P968" s="242"/>
      <c r="Q968" s="242"/>
      <c r="R968" s="242"/>
      <c r="S968" s="242"/>
      <c r="T968" s="243"/>
      <c r="U968" s="14"/>
      <c r="V968" s="14"/>
      <c r="W968" s="14"/>
      <c r="X968" s="14"/>
      <c r="Y968" s="14"/>
      <c r="Z968" s="14"/>
      <c r="AA968" s="14"/>
      <c r="AB968" s="14"/>
      <c r="AC968" s="14"/>
      <c r="AD968" s="14"/>
      <c r="AE968" s="14"/>
      <c r="AT968" s="244" t="s">
        <v>167</v>
      </c>
      <c r="AU968" s="244" t="s">
        <v>87</v>
      </c>
      <c r="AV968" s="14" t="s">
        <v>87</v>
      </c>
      <c r="AW968" s="14" t="s">
        <v>38</v>
      </c>
      <c r="AX968" s="14" t="s">
        <v>77</v>
      </c>
      <c r="AY968" s="244" t="s">
        <v>153</v>
      </c>
    </row>
    <row r="969" s="15" customFormat="1">
      <c r="A969" s="15"/>
      <c r="B969" s="245"/>
      <c r="C969" s="246"/>
      <c r="D969" s="218" t="s">
        <v>167</v>
      </c>
      <c r="E969" s="247" t="s">
        <v>40</v>
      </c>
      <c r="F969" s="248" t="s">
        <v>170</v>
      </c>
      <c r="G969" s="246"/>
      <c r="H969" s="249">
        <v>13.800000000000001</v>
      </c>
      <c r="I969" s="250"/>
      <c r="J969" s="246"/>
      <c r="K969" s="246"/>
      <c r="L969" s="251"/>
      <c r="M969" s="252"/>
      <c r="N969" s="253"/>
      <c r="O969" s="253"/>
      <c r="P969" s="253"/>
      <c r="Q969" s="253"/>
      <c r="R969" s="253"/>
      <c r="S969" s="253"/>
      <c r="T969" s="254"/>
      <c r="U969" s="15"/>
      <c r="V969" s="15"/>
      <c r="W969" s="15"/>
      <c r="X969" s="15"/>
      <c r="Y969" s="15"/>
      <c r="Z969" s="15"/>
      <c r="AA969" s="15"/>
      <c r="AB969" s="15"/>
      <c r="AC969" s="15"/>
      <c r="AD969" s="15"/>
      <c r="AE969" s="15"/>
      <c r="AT969" s="255" t="s">
        <v>167</v>
      </c>
      <c r="AU969" s="255" t="s">
        <v>87</v>
      </c>
      <c r="AV969" s="15" t="s">
        <v>161</v>
      </c>
      <c r="AW969" s="15" t="s">
        <v>38</v>
      </c>
      <c r="AX969" s="15" t="s">
        <v>85</v>
      </c>
      <c r="AY969" s="255" t="s">
        <v>153</v>
      </c>
    </row>
    <row r="970" s="2" customFormat="1" ht="24.15" customHeight="1">
      <c r="A970" s="39"/>
      <c r="B970" s="40"/>
      <c r="C970" s="205" t="s">
        <v>1223</v>
      </c>
      <c r="D970" s="205" t="s">
        <v>156</v>
      </c>
      <c r="E970" s="206" t="s">
        <v>1224</v>
      </c>
      <c r="F970" s="207" t="s">
        <v>1225</v>
      </c>
      <c r="G970" s="208" t="s">
        <v>422</v>
      </c>
      <c r="H970" s="209">
        <v>0.64900000000000002</v>
      </c>
      <c r="I970" s="210"/>
      <c r="J970" s="211">
        <f>ROUND(I970*H970,2)</f>
        <v>0</v>
      </c>
      <c r="K970" s="207" t="s">
        <v>160</v>
      </c>
      <c r="L970" s="45"/>
      <c r="M970" s="212" t="s">
        <v>40</v>
      </c>
      <c r="N970" s="213" t="s">
        <v>48</v>
      </c>
      <c r="O970" s="85"/>
      <c r="P970" s="214">
        <f>O970*H970</f>
        <v>0</v>
      </c>
      <c r="Q970" s="214">
        <v>0</v>
      </c>
      <c r="R970" s="214">
        <f>Q970*H970</f>
        <v>0</v>
      </c>
      <c r="S970" s="214">
        <v>0</v>
      </c>
      <c r="T970" s="215">
        <f>S970*H970</f>
        <v>0</v>
      </c>
      <c r="U970" s="39"/>
      <c r="V970" s="39"/>
      <c r="W970" s="39"/>
      <c r="X970" s="39"/>
      <c r="Y970" s="39"/>
      <c r="Z970" s="39"/>
      <c r="AA970" s="39"/>
      <c r="AB970" s="39"/>
      <c r="AC970" s="39"/>
      <c r="AD970" s="39"/>
      <c r="AE970" s="39"/>
      <c r="AR970" s="216" t="s">
        <v>287</v>
      </c>
      <c r="AT970" s="216" t="s">
        <v>156</v>
      </c>
      <c r="AU970" s="216" t="s">
        <v>87</v>
      </c>
      <c r="AY970" s="18" t="s">
        <v>153</v>
      </c>
      <c r="BE970" s="217">
        <f>IF(N970="základní",J970,0)</f>
        <v>0</v>
      </c>
      <c r="BF970" s="217">
        <f>IF(N970="snížená",J970,0)</f>
        <v>0</v>
      </c>
      <c r="BG970" s="217">
        <f>IF(N970="zákl. přenesená",J970,0)</f>
        <v>0</v>
      </c>
      <c r="BH970" s="217">
        <f>IF(N970="sníž. přenesená",J970,0)</f>
        <v>0</v>
      </c>
      <c r="BI970" s="217">
        <f>IF(N970="nulová",J970,0)</f>
        <v>0</v>
      </c>
      <c r="BJ970" s="18" t="s">
        <v>85</v>
      </c>
      <c r="BK970" s="217">
        <f>ROUND(I970*H970,2)</f>
        <v>0</v>
      </c>
      <c r="BL970" s="18" t="s">
        <v>287</v>
      </c>
      <c r="BM970" s="216" t="s">
        <v>1226</v>
      </c>
    </row>
    <row r="971" s="2" customFormat="1">
      <c r="A971" s="39"/>
      <c r="B971" s="40"/>
      <c r="C971" s="41"/>
      <c r="D971" s="218" t="s">
        <v>163</v>
      </c>
      <c r="E971" s="41"/>
      <c r="F971" s="219" t="s">
        <v>1227</v>
      </c>
      <c r="G971" s="41"/>
      <c r="H971" s="41"/>
      <c r="I971" s="220"/>
      <c r="J971" s="41"/>
      <c r="K971" s="41"/>
      <c r="L971" s="45"/>
      <c r="M971" s="221"/>
      <c r="N971" s="222"/>
      <c r="O971" s="85"/>
      <c r="P971" s="85"/>
      <c r="Q971" s="85"/>
      <c r="R971" s="85"/>
      <c r="S971" s="85"/>
      <c r="T971" s="86"/>
      <c r="U971" s="39"/>
      <c r="V971" s="39"/>
      <c r="W971" s="39"/>
      <c r="X971" s="39"/>
      <c r="Y971" s="39"/>
      <c r="Z971" s="39"/>
      <c r="AA971" s="39"/>
      <c r="AB971" s="39"/>
      <c r="AC971" s="39"/>
      <c r="AD971" s="39"/>
      <c r="AE971" s="39"/>
      <c r="AT971" s="18" t="s">
        <v>163</v>
      </c>
      <c r="AU971" s="18" t="s">
        <v>87</v>
      </c>
    </row>
    <row r="972" s="2" customFormat="1">
      <c r="A972" s="39"/>
      <c r="B972" s="40"/>
      <c r="C972" s="41"/>
      <c r="D972" s="218" t="s">
        <v>165</v>
      </c>
      <c r="E972" s="41"/>
      <c r="F972" s="223" t="s">
        <v>470</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165</v>
      </c>
      <c r="AU972" s="18" t="s">
        <v>87</v>
      </c>
    </row>
    <row r="973" s="12" customFormat="1" ht="22.8" customHeight="1">
      <c r="A973" s="12"/>
      <c r="B973" s="189"/>
      <c r="C973" s="190"/>
      <c r="D973" s="191" t="s">
        <v>76</v>
      </c>
      <c r="E973" s="203" t="s">
        <v>1228</v>
      </c>
      <c r="F973" s="203" t="s">
        <v>1229</v>
      </c>
      <c r="G973" s="190"/>
      <c r="H973" s="190"/>
      <c r="I973" s="193"/>
      <c r="J973" s="204">
        <f>BK973</f>
        <v>0</v>
      </c>
      <c r="K973" s="190"/>
      <c r="L973" s="195"/>
      <c r="M973" s="196"/>
      <c r="N973" s="197"/>
      <c r="O973" s="197"/>
      <c r="P973" s="198">
        <f>SUM(P974:P980)</f>
        <v>0</v>
      </c>
      <c r="Q973" s="197"/>
      <c r="R973" s="198">
        <f>SUM(R974:R980)</f>
        <v>0</v>
      </c>
      <c r="S973" s="197"/>
      <c r="T973" s="199">
        <f>SUM(T974:T980)</f>
        <v>0.36494999999999994</v>
      </c>
      <c r="U973" s="12"/>
      <c r="V973" s="12"/>
      <c r="W973" s="12"/>
      <c r="X973" s="12"/>
      <c r="Y973" s="12"/>
      <c r="Z973" s="12"/>
      <c r="AA973" s="12"/>
      <c r="AB973" s="12"/>
      <c r="AC973" s="12"/>
      <c r="AD973" s="12"/>
      <c r="AE973" s="12"/>
      <c r="AR973" s="200" t="s">
        <v>87</v>
      </c>
      <c r="AT973" s="201" t="s">
        <v>76</v>
      </c>
      <c r="AU973" s="201" t="s">
        <v>85</v>
      </c>
      <c r="AY973" s="200" t="s">
        <v>153</v>
      </c>
      <c r="BK973" s="202">
        <f>SUM(BK974:BK980)</f>
        <v>0</v>
      </c>
    </row>
    <row r="974" s="2" customFormat="1" ht="24.15" customHeight="1">
      <c r="A974" s="39"/>
      <c r="B974" s="40"/>
      <c r="C974" s="205" t="s">
        <v>1230</v>
      </c>
      <c r="D974" s="205" t="s">
        <v>156</v>
      </c>
      <c r="E974" s="206" t="s">
        <v>1231</v>
      </c>
      <c r="F974" s="207" t="s">
        <v>1232</v>
      </c>
      <c r="G974" s="208" t="s">
        <v>159</v>
      </c>
      <c r="H974" s="209">
        <v>24.329999999999998</v>
      </c>
      <c r="I974" s="210"/>
      <c r="J974" s="211">
        <f>ROUND(I974*H974,2)</f>
        <v>0</v>
      </c>
      <c r="K974" s="207" t="s">
        <v>160</v>
      </c>
      <c r="L974" s="45"/>
      <c r="M974" s="212" t="s">
        <v>40</v>
      </c>
      <c r="N974" s="213" t="s">
        <v>48</v>
      </c>
      <c r="O974" s="85"/>
      <c r="P974" s="214">
        <f>O974*H974</f>
        <v>0</v>
      </c>
      <c r="Q974" s="214">
        <v>0</v>
      </c>
      <c r="R974" s="214">
        <f>Q974*H974</f>
        <v>0</v>
      </c>
      <c r="S974" s="214">
        <v>0.014999999999999999</v>
      </c>
      <c r="T974" s="215">
        <f>S974*H974</f>
        <v>0.36494999999999994</v>
      </c>
      <c r="U974" s="39"/>
      <c r="V974" s="39"/>
      <c r="W974" s="39"/>
      <c r="X974" s="39"/>
      <c r="Y974" s="39"/>
      <c r="Z974" s="39"/>
      <c r="AA974" s="39"/>
      <c r="AB974" s="39"/>
      <c r="AC974" s="39"/>
      <c r="AD974" s="39"/>
      <c r="AE974" s="39"/>
      <c r="AR974" s="216" t="s">
        <v>287</v>
      </c>
      <c r="AT974" s="216" t="s">
        <v>156</v>
      </c>
      <c r="AU974" s="216" t="s">
        <v>87</v>
      </c>
      <c r="AY974" s="18" t="s">
        <v>153</v>
      </c>
      <c r="BE974" s="217">
        <f>IF(N974="základní",J974,0)</f>
        <v>0</v>
      </c>
      <c r="BF974" s="217">
        <f>IF(N974="snížená",J974,0)</f>
        <v>0</v>
      </c>
      <c r="BG974" s="217">
        <f>IF(N974="zákl. přenesená",J974,0)</f>
        <v>0</v>
      </c>
      <c r="BH974" s="217">
        <f>IF(N974="sníž. přenesená",J974,0)</f>
        <v>0</v>
      </c>
      <c r="BI974" s="217">
        <f>IF(N974="nulová",J974,0)</f>
        <v>0</v>
      </c>
      <c r="BJ974" s="18" t="s">
        <v>85</v>
      </c>
      <c r="BK974" s="217">
        <f>ROUND(I974*H974,2)</f>
        <v>0</v>
      </c>
      <c r="BL974" s="18" t="s">
        <v>287</v>
      </c>
      <c r="BM974" s="216" t="s">
        <v>1233</v>
      </c>
    </row>
    <row r="975" s="2" customFormat="1">
      <c r="A975" s="39"/>
      <c r="B975" s="40"/>
      <c r="C975" s="41"/>
      <c r="D975" s="218" t="s">
        <v>163</v>
      </c>
      <c r="E975" s="41"/>
      <c r="F975" s="219" t="s">
        <v>1234</v>
      </c>
      <c r="G975" s="41"/>
      <c r="H975" s="41"/>
      <c r="I975" s="220"/>
      <c r="J975" s="41"/>
      <c r="K975" s="41"/>
      <c r="L975" s="45"/>
      <c r="M975" s="221"/>
      <c r="N975" s="222"/>
      <c r="O975" s="85"/>
      <c r="P975" s="85"/>
      <c r="Q975" s="85"/>
      <c r="R975" s="85"/>
      <c r="S975" s="85"/>
      <c r="T975" s="86"/>
      <c r="U975" s="39"/>
      <c r="V975" s="39"/>
      <c r="W975" s="39"/>
      <c r="X975" s="39"/>
      <c r="Y975" s="39"/>
      <c r="Z975" s="39"/>
      <c r="AA975" s="39"/>
      <c r="AB975" s="39"/>
      <c r="AC975" s="39"/>
      <c r="AD975" s="39"/>
      <c r="AE975" s="39"/>
      <c r="AT975" s="18" t="s">
        <v>163</v>
      </c>
      <c r="AU975" s="18" t="s">
        <v>87</v>
      </c>
    </row>
    <row r="976" s="13" customFormat="1">
      <c r="A976" s="13"/>
      <c r="B976" s="224"/>
      <c r="C976" s="225"/>
      <c r="D976" s="218" t="s">
        <v>167</v>
      </c>
      <c r="E976" s="226" t="s">
        <v>40</v>
      </c>
      <c r="F976" s="227" t="s">
        <v>213</v>
      </c>
      <c r="G976" s="225"/>
      <c r="H976" s="226" t="s">
        <v>40</v>
      </c>
      <c r="I976" s="228"/>
      <c r="J976" s="225"/>
      <c r="K976" s="225"/>
      <c r="L976" s="229"/>
      <c r="M976" s="230"/>
      <c r="N976" s="231"/>
      <c r="O976" s="231"/>
      <c r="P976" s="231"/>
      <c r="Q976" s="231"/>
      <c r="R976" s="231"/>
      <c r="S976" s="231"/>
      <c r="T976" s="232"/>
      <c r="U976" s="13"/>
      <c r="V976" s="13"/>
      <c r="W976" s="13"/>
      <c r="X976" s="13"/>
      <c r="Y976" s="13"/>
      <c r="Z976" s="13"/>
      <c r="AA976" s="13"/>
      <c r="AB976" s="13"/>
      <c r="AC976" s="13"/>
      <c r="AD976" s="13"/>
      <c r="AE976" s="13"/>
      <c r="AT976" s="233" t="s">
        <v>167</v>
      </c>
      <c r="AU976" s="233" t="s">
        <v>87</v>
      </c>
      <c r="AV976" s="13" t="s">
        <v>85</v>
      </c>
      <c r="AW976" s="13" t="s">
        <v>38</v>
      </c>
      <c r="AX976" s="13" t="s">
        <v>77</v>
      </c>
      <c r="AY976" s="233" t="s">
        <v>153</v>
      </c>
    </row>
    <row r="977" s="14" customFormat="1">
      <c r="A977" s="14"/>
      <c r="B977" s="234"/>
      <c r="C977" s="235"/>
      <c r="D977" s="218" t="s">
        <v>167</v>
      </c>
      <c r="E977" s="236" t="s">
        <v>40</v>
      </c>
      <c r="F977" s="237" t="s">
        <v>346</v>
      </c>
      <c r="G977" s="235"/>
      <c r="H977" s="238">
        <v>8.5800000000000001</v>
      </c>
      <c r="I977" s="239"/>
      <c r="J977" s="235"/>
      <c r="K977" s="235"/>
      <c r="L977" s="240"/>
      <c r="M977" s="241"/>
      <c r="N977" s="242"/>
      <c r="O977" s="242"/>
      <c r="P977" s="242"/>
      <c r="Q977" s="242"/>
      <c r="R977" s="242"/>
      <c r="S977" s="242"/>
      <c r="T977" s="243"/>
      <c r="U977" s="14"/>
      <c r="V977" s="14"/>
      <c r="W977" s="14"/>
      <c r="X977" s="14"/>
      <c r="Y977" s="14"/>
      <c r="Z977" s="14"/>
      <c r="AA977" s="14"/>
      <c r="AB977" s="14"/>
      <c r="AC977" s="14"/>
      <c r="AD977" s="14"/>
      <c r="AE977" s="14"/>
      <c r="AT977" s="244" t="s">
        <v>167</v>
      </c>
      <c r="AU977" s="244" t="s">
        <v>87</v>
      </c>
      <c r="AV977" s="14" t="s">
        <v>87</v>
      </c>
      <c r="AW977" s="14" t="s">
        <v>38</v>
      </c>
      <c r="AX977" s="14" t="s">
        <v>77</v>
      </c>
      <c r="AY977" s="244" t="s">
        <v>153</v>
      </c>
    </row>
    <row r="978" s="13" customFormat="1">
      <c r="A978" s="13"/>
      <c r="B978" s="224"/>
      <c r="C978" s="225"/>
      <c r="D978" s="218" t="s">
        <v>167</v>
      </c>
      <c r="E978" s="226" t="s">
        <v>40</v>
      </c>
      <c r="F978" s="227" t="s">
        <v>211</v>
      </c>
      <c r="G978" s="225"/>
      <c r="H978" s="226" t="s">
        <v>40</v>
      </c>
      <c r="I978" s="228"/>
      <c r="J978" s="225"/>
      <c r="K978" s="225"/>
      <c r="L978" s="229"/>
      <c r="M978" s="230"/>
      <c r="N978" s="231"/>
      <c r="O978" s="231"/>
      <c r="P978" s="231"/>
      <c r="Q978" s="231"/>
      <c r="R978" s="231"/>
      <c r="S978" s="231"/>
      <c r="T978" s="232"/>
      <c r="U978" s="13"/>
      <c r="V978" s="13"/>
      <c r="W978" s="13"/>
      <c r="X978" s="13"/>
      <c r="Y978" s="13"/>
      <c r="Z978" s="13"/>
      <c r="AA978" s="13"/>
      <c r="AB978" s="13"/>
      <c r="AC978" s="13"/>
      <c r="AD978" s="13"/>
      <c r="AE978" s="13"/>
      <c r="AT978" s="233" t="s">
        <v>167</v>
      </c>
      <c r="AU978" s="233" t="s">
        <v>87</v>
      </c>
      <c r="AV978" s="13" t="s">
        <v>85</v>
      </c>
      <c r="AW978" s="13" t="s">
        <v>38</v>
      </c>
      <c r="AX978" s="13" t="s">
        <v>77</v>
      </c>
      <c r="AY978" s="233" t="s">
        <v>153</v>
      </c>
    </row>
    <row r="979" s="14" customFormat="1">
      <c r="A979" s="14"/>
      <c r="B979" s="234"/>
      <c r="C979" s="235"/>
      <c r="D979" s="218" t="s">
        <v>167</v>
      </c>
      <c r="E979" s="236" t="s">
        <v>40</v>
      </c>
      <c r="F979" s="237" t="s">
        <v>345</v>
      </c>
      <c r="G979" s="235"/>
      <c r="H979" s="238">
        <v>15.75</v>
      </c>
      <c r="I979" s="239"/>
      <c r="J979" s="235"/>
      <c r="K979" s="235"/>
      <c r="L979" s="240"/>
      <c r="M979" s="241"/>
      <c r="N979" s="242"/>
      <c r="O979" s="242"/>
      <c r="P979" s="242"/>
      <c r="Q979" s="242"/>
      <c r="R979" s="242"/>
      <c r="S979" s="242"/>
      <c r="T979" s="243"/>
      <c r="U979" s="14"/>
      <c r="V979" s="14"/>
      <c r="W979" s="14"/>
      <c r="X979" s="14"/>
      <c r="Y979" s="14"/>
      <c r="Z979" s="14"/>
      <c r="AA979" s="14"/>
      <c r="AB979" s="14"/>
      <c r="AC979" s="14"/>
      <c r="AD979" s="14"/>
      <c r="AE979" s="14"/>
      <c r="AT979" s="244" t="s">
        <v>167</v>
      </c>
      <c r="AU979" s="244" t="s">
        <v>87</v>
      </c>
      <c r="AV979" s="14" t="s">
        <v>87</v>
      </c>
      <c r="AW979" s="14" t="s">
        <v>38</v>
      </c>
      <c r="AX979" s="14" t="s">
        <v>77</v>
      </c>
      <c r="AY979" s="244" t="s">
        <v>153</v>
      </c>
    </row>
    <row r="980" s="15" customFormat="1">
      <c r="A980" s="15"/>
      <c r="B980" s="245"/>
      <c r="C980" s="246"/>
      <c r="D980" s="218" t="s">
        <v>167</v>
      </c>
      <c r="E980" s="247" t="s">
        <v>40</v>
      </c>
      <c r="F980" s="248" t="s">
        <v>170</v>
      </c>
      <c r="G980" s="246"/>
      <c r="H980" s="249">
        <v>24.329999999999998</v>
      </c>
      <c r="I980" s="250"/>
      <c r="J980" s="246"/>
      <c r="K980" s="246"/>
      <c r="L980" s="251"/>
      <c r="M980" s="252"/>
      <c r="N980" s="253"/>
      <c r="O980" s="253"/>
      <c r="P980" s="253"/>
      <c r="Q980" s="253"/>
      <c r="R980" s="253"/>
      <c r="S980" s="253"/>
      <c r="T980" s="254"/>
      <c r="U980" s="15"/>
      <c r="V980" s="15"/>
      <c r="W980" s="15"/>
      <c r="X980" s="15"/>
      <c r="Y980" s="15"/>
      <c r="Z980" s="15"/>
      <c r="AA980" s="15"/>
      <c r="AB980" s="15"/>
      <c r="AC980" s="15"/>
      <c r="AD980" s="15"/>
      <c r="AE980" s="15"/>
      <c r="AT980" s="255" t="s">
        <v>167</v>
      </c>
      <c r="AU980" s="255" t="s">
        <v>87</v>
      </c>
      <c r="AV980" s="15" t="s">
        <v>161</v>
      </c>
      <c r="AW980" s="15" t="s">
        <v>38</v>
      </c>
      <c r="AX980" s="15" t="s">
        <v>85</v>
      </c>
      <c r="AY980" s="255" t="s">
        <v>153</v>
      </c>
    </row>
    <row r="981" s="12" customFormat="1" ht="22.8" customHeight="1">
      <c r="A981" s="12"/>
      <c r="B981" s="189"/>
      <c r="C981" s="190"/>
      <c r="D981" s="191" t="s">
        <v>76</v>
      </c>
      <c r="E981" s="203" t="s">
        <v>1235</v>
      </c>
      <c r="F981" s="203" t="s">
        <v>1236</v>
      </c>
      <c r="G981" s="190"/>
      <c r="H981" s="190"/>
      <c r="I981" s="193"/>
      <c r="J981" s="204">
        <f>BK981</f>
        <v>0</v>
      </c>
      <c r="K981" s="190"/>
      <c r="L981" s="195"/>
      <c r="M981" s="196"/>
      <c r="N981" s="197"/>
      <c r="O981" s="197"/>
      <c r="P981" s="198">
        <f>SUM(P982:P1052)</f>
        <v>0</v>
      </c>
      <c r="Q981" s="197"/>
      <c r="R981" s="198">
        <f>SUM(R982:R1052)</f>
        <v>0.086419840000000012</v>
      </c>
      <c r="S981" s="197"/>
      <c r="T981" s="199">
        <f>SUM(T982:T1052)</f>
        <v>0.088739999999999999</v>
      </c>
      <c r="U981" s="12"/>
      <c r="V981" s="12"/>
      <c r="W981" s="12"/>
      <c r="X981" s="12"/>
      <c r="Y981" s="12"/>
      <c r="Z981" s="12"/>
      <c r="AA981" s="12"/>
      <c r="AB981" s="12"/>
      <c r="AC981" s="12"/>
      <c r="AD981" s="12"/>
      <c r="AE981" s="12"/>
      <c r="AR981" s="200" t="s">
        <v>87</v>
      </c>
      <c r="AT981" s="201" t="s">
        <v>76</v>
      </c>
      <c r="AU981" s="201" t="s">
        <v>85</v>
      </c>
      <c r="AY981" s="200" t="s">
        <v>153</v>
      </c>
      <c r="BK981" s="202">
        <f>SUM(BK982:BK1052)</f>
        <v>0</v>
      </c>
    </row>
    <row r="982" s="2" customFormat="1" ht="14.4" customHeight="1">
      <c r="A982" s="39"/>
      <c r="B982" s="40"/>
      <c r="C982" s="205" t="s">
        <v>1237</v>
      </c>
      <c r="D982" s="205" t="s">
        <v>156</v>
      </c>
      <c r="E982" s="206" t="s">
        <v>1238</v>
      </c>
      <c r="F982" s="207" t="s">
        <v>1239</v>
      </c>
      <c r="G982" s="208" t="s">
        <v>159</v>
      </c>
      <c r="H982" s="209">
        <v>24.329999999999998</v>
      </c>
      <c r="I982" s="210"/>
      <c r="J982" s="211">
        <f>ROUND(I982*H982,2)</f>
        <v>0</v>
      </c>
      <c r="K982" s="207" t="s">
        <v>160</v>
      </c>
      <c r="L982" s="45"/>
      <c r="M982" s="212" t="s">
        <v>40</v>
      </c>
      <c r="N982" s="213" t="s">
        <v>48</v>
      </c>
      <c r="O982" s="85"/>
      <c r="P982" s="214">
        <f>O982*H982</f>
        <v>0</v>
      </c>
      <c r="Q982" s="214">
        <v>0</v>
      </c>
      <c r="R982" s="214">
        <f>Q982*H982</f>
        <v>0</v>
      </c>
      <c r="S982" s="214">
        <v>0</v>
      </c>
      <c r="T982" s="215">
        <f>S982*H982</f>
        <v>0</v>
      </c>
      <c r="U982" s="39"/>
      <c r="V982" s="39"/>
      <c r="W982" s="39"/>
      <c r="X982" s="39"/>
      <c r="Y982" s="39"/>
      <c r="Z982" s="39"/>
      <c r="AA982" s="39"/>
      <c r="AB982" s="39"/>
      <c r="AC982" s="39"/>
      <c r="AD982" s="39"/>
      <c r="AE982" s="39"/>
      <c r="AR982" s="216" t="s">
        <v>287</v>
      </c>
      <c r="AT982" s="216" t="s">
        <v>156</v>
      </c>
      <c r="AU982" s="216" t="s">
        <v>87</v>
      </c>
      <c r="AY982" s="18" t="s">
        <v>153</v>
      </c>
      <c r="BE982" s="217">
        <f>IF(N982="základní",J982,0)</f>
        <v>0</v>
      </c>
      <c r="BF982" s="217">
        <f>IF(N982="snížená",J982,0)</f>
        <v>0</v>
      </c>
      <c r="BG982" s="217">
        <f>IF(N982="zákl. přenesená",J982,0)</f>
        <v>0</v>
      </c>
      <c r="BH982" s="217">
        <f>IF(N982="sníž. přenesená",J982,0)</f>
        <v>0</v>
      </c>
      <c r="BI982" s="217">
        <f>IF(N982="nulová",J982,0)</f>
        <v>0</v>
      </c>
      <c r="BJ982" s="18" t="s">
        <v>85</v>
      </c>
      <c r="BK982" s="217">
        <f>ROUND(I982*H982,2)</f>
        <v>0</v>
      </c>
      <c r="BL982" s="18" t="s">
        <v>287</v>
      </c>
      <c r="BM982" s="216" t="s">
        <v>1240</v>
      </c>
    </row>
    <row r="983" s="2" customFormat="1">
      <c r="A983" s="39"/>
      <c r="B983" s="40"/>
      <c r="C983" s="41"/>
      <c r="D983" s="218" t="s">
        <v>163</v>
      </c>
      <c r="E983" s="41"/>
      <c r="F983" s="219" t="s">
        <v>1241</v>
      </c>
      <c r="G983" s="41"/>
      <c r="H983" s="41"/>
      <c r="I983" s="220"/>
      <c r="J983" s="41"/>
      <c r="K983" s="41"/>
      <c r="L983" s="45"/>
      <c r="M983" s="221"/>
      <c r="N983" s="222"/>
      <c r="O983" s="85"/>
      <c r="P983" s="85"/>
      <c r="Q983" s="85"/>
      <c r="R983" s="85"/>
      <c r="S983" s="85"/>
      <c r="T983" s="86"/>
      <c r="U983" s="39"/>
      <c r="V983" s="39"/>
      <c r="W983" s="39"/>
      <c r="X983" s="39"/>
      <c r="Y983" s="39"/>
      <c r="Z983" s="39"/>
      <c r="AA983" s="39"/>
      <c r="AB983" s="39"/>
      <c r="AC983" s="39"/>
      <c r="AD983" s="39"/>
      <c r="AE983" s="39"/>
      <c r="AT983" s="18" t="s">
        <v>163</v>
      </c>
      <c r="AU983" s="18" t="s">
        <v>87</v>
      </c>
    </row>
    <row r="984" s="2" customFormat="1">
      <c r="A984" s="39"/>
      <c r="B984" s="40"/>
      <c r="C984" s="41"/>
      <c r="D984" s="218" t="s">
        <v>165</v>
      </c>
      <c r="E984" s="41"/>
      <c r="F984" s="223" t="s">
        <v>1242</v>
      </c>
      <c r="G984" s="41"/>
      <c r="H984" s="41"/>
      <c r="I984" s="220"/>
      <c r="J984" s="41"/>
      <c r="K984" s="41"/>
      <c r="L984" s="45"/>
      <c r="M984" s="221"/>
      <c r="N984" s="222"/>
      <c r="O984" s="85"/>
      <c r="P984" s="85"/>
      <c r="Q984" s="85"/>
      <c r="R984" s="85"/>
      <c r="S984" s="85"/>
      <c r="T984" s="86"/>
      <c r="U984" s="39"/>
      <c r="V984" s="39"/>
      <c r="W984" s="39"/>
      <c r="X984" s="39"/>
      <c r="Y984" s="39"/>
      <c r="Z984" s="39"/>
      <c r="AA984" s="39"/>
      <c r="AB984" s="39"/>
      <c r="AC984" s="39"/>
      <c r="AD984" s="39"/>
      <c r="AE984" s="39"/>
      <c r="AT984" s="18" t="s">
        <v>165</v>
      </c>
      <c r="AU984" s="18" t="s">
        <v>87</v>
      </c>
    </row>
    <row r="985" s="13" customFormat="1">
      <c r="A985" s="13"/>
      <c r="B985" s="224"/>
      <c r="C985" s="225"/>
      <c r="D985" s="218" t="s">
        <v>167</v>
      </c>
      <c r="E985" s="226" t="s">
        <v>40</v>
      </c>
      <c r="F985" s="227" t="s">
        <v>213</v>
      </c>
      <c r="G985" s="225"/>
      <c r="H985" s="226" t="s">
        <v>40</v>
      </c>
      <c r="I985" s="228"/>
      <c r="J985" s="225"/>
      <c r="K985" s="225"/>
      <c r="L985" s="229"/>
      <c r="M985" s="230"/>
      <c r="N985" s="231"/>
      <c r="O985" s="231"/>
      <c r="P985" s="231"/>
      <c r="Q985" s="231"/>
      <c r="R985" s="231"/>
      <c r="S985" s="231"/>
      <c r="T985" s="232"/>
      <c r="U985" s="13"/>
      <c r="V985" s="13"/>
      <c r="W985" s="13"/>
      <c r="X985" s="13"/>
      <c r="Y985" s="13"/>
      <c r="Z985" s="13"/>
      <c r="AA985" s="13"/>
      <c r="AB985" s="13"/>
      <c r="AC985" s="13"/>
      <c r="AD985" s="13"/>
      <c r="AE985" s="13"/>
      <c r="AT985" s="233" t="s">
        <v>167</v>
      </c>
      <c r="AU985" s="233" t="s">
        <v>87</v>
      </c>
      <c r="AV985" s="13" t="s">
        <v>85</v>
      </c>
      <c r="AW985" s="13" t="s">
        <v>38</v>
      </c>
      <c r="AX985" s="13" t="s">
        <v>77</v>
      </c>
      <c r="AY985" s="233" t="s">
        <v>153</v>
      </c>
    </row>
    <row r="986" s="14" customFormat="1">
      <c r="A986" s="14"/>
      <c r="B986" s="234"/>
      <c r="C986" s="235"/>
      <c r="D986" s="218" t="s">
        <v>167</v>
      </c>
      <c r="E986" s="236" t="s">
        <v>40</v>
      </c>
      <c r="F986" s="237" t="s">
        <v>346</v>
      </c>
      <c r="G986" s="235"/>
      <c r="H986" s="238">
        <v>8.5800000000000001</v>
      </c>
      <c r="I986" s="239"/>
      <c r="J986" s="235"/>
      <c r="K986" s="235"/>
      <c r="L986" s="240"/>
      <c r="M986" s="241"/>
      <c r="N986" s="242"/>
      <c r="O986" s="242"/>
      <c r="P986" s="242"/>
      <c r="Q986" s="242"/>
      <c r="R986" s="242"/>
      <c r="S986" s="242"/>
      <c r="T986" s="243"/>
      <c r="U986" s="14"/>
      <c r="V986" s="14"/>
      <c r="W986" s="14"/>
      <c r="X986" s="14"/>
      <c r="Y986" s="14"/>
      <c r="Z986" s="14"/>
      <c r="AA986" s="14"/>
      <c r="AB986" s="14"/>
      <c r="AC986" s="14"/>
      <c r="AD986" s="14"/>
      <c r="AE986" s="14"/>
      <c r="AT986" s="244" t="s">
        <v>167</v>
      </c>
      <c r="AU986" s="244" t="s">
        <v>87</v>
      </c>
      <c r="AV986" s="14" t="s">
        <v>87</v>
      </c>
      <c r="AW986" s="14" t="s">
        <v>38</v>
      </c>
      <c r="AX986" s="14" t="s">
        <v>77</v>
      </c>
      <c r="AY986" s="244" t="s">
        <v>153</v>
      </c>
    </row>
    <row r="987" s="13" customFormat="1">
      <c r="A987" s="13"/>
      <c r="B987" s="224"/>
      <c r="C987" s="225"/>
      <c r="D987" s="218" t="s">
        <v>167</v>
      </c>
      <c r="E987" s="226" t="s">
        <v>40</v>
      </c>
      <c r="F987" s="227" t="s">
        <v>211</v>
      </c>
      <c r="G987" s="225"/>
      <c r="H987" s="226" t="s">
        <v>40</v>
      </c>
      <c r="I987" s="228"/>
      <c r="J987" s="225"/>
      <c r="K987" s="225"/>
      <c r="L987" s="229"/>
      <c r="M987" s="230"/>
      <c r="N987" s="231"/>
      <c r="O987" s="231"/>
      <c r="P987" s="231"/>
      <c r="Q987" s="231"/>
      <c r="R987" s="231"/>
      <c r="S987" s="231"/>
      <c r="T987" s="232"/>
      <c r="U987" s="13"/>
      <c r="V987" s="13"/>
      <c r="W987" s="13"/>
      <c r="X987" s="13"/>
      <c r="Y987" s="13"/>
      <c r="Z987" s="13"/>
      <c r="AA987" s="13"/>
      <c r="AB987" s="13"/>
      <c r="AC987" s="13"/>
      <c r="AD987" s="13"/>
      <c r="AE987" s="13"/>
      <c r="AT987" s="233" t="s">
        <v>167</v>
      </c>
      <c r="AU987" s="233" t="s">
        <v>87</v>
      </c>
      <c r="AV987" s="13" t="s">
        <v>85</v>
      </c>
      <c r="AW987" s="13" t="s">
        <v>38</v>
      </c>
      <c r="AX987" s="13" t="s">
        <v>77</v>
      </c>
      <c r="AY987" s="233" t="s">
        <v>153</v>
      </c>
    </row>
    <row r="988" s="14" customFormat="1">
      <c r="A988" s="14"/>
      <c r="B988" s="234"/>
      <c r="C988" s="235"/>
      <c r="D988" s="218" t="s">
        <v>167</v>
      </c>
      <c r="E988" s="236" t="s">
        <v>40</v>
      </c>
      <c r="F988" s="237" t="s">
        <v>345</v>
      </c>
      <c r="G988" s="235"/>
      <c r="H988" s="238">
        <v>15.75</v>
      </c>
      <c r="I988" s="239"/>
      <c r="J988" s="235"/>
      <c r="K988" s="235"/>
      <c r="L988" s="240"/>
      <c r="M988" s="241"/>
      <c r="N988" s="242"/>
      <c r="O988" s="242"/>
      <c r="P988" s="242"/>
      <c r="Q988" s="242"/>
      <c r="R988" s="242"/>
      <c r="S988" s="242"/>
      <c r="T988" s="243"/>
      <c r="U988" s="14"/>
      <c r="V988" s="14"/>
      <c r="W988" s="14"/>
      <c r="X988" s="14"/>
      <c r="Y988" s="14"/>
      <c r="Z988" s="14"/>
      <c r="AA988" s="14"/>
      <c r="AB988" s="14"/>
      <c r="AC988" s="14"/>
      <c r="AD988" s="14"/>
      <c r="AE988" s="14"/>
      <c r="AT988" s="244" t="s">
        <v>167</v>
      </c>
      <c r="AU988" s="244" t="s">
        <v>87</v>
      </c>
      <c r="AV988" s="14" t="s">
        <v>87</v>
      </c>
      <c r="AW988" s="14" t="s">
        <v>38</v>
      </c>
      <c r="AX988" s="14" t="s">
        <v>77</v>
      </c>
      <c r="AY988" s="244" t="s">
        <v>153</v>
      </c>
    </row>
    <row r="989" s="15" customFormat="1">
      <c r="A989" s="15"/>
      <c r="B989" s="245"/>
      <c r="C989" s="246"/>
      <c r="D989" s="218" t="s">
        <v>167</v>
      </c>
      <c r="E989" s="247" t="s">
        <v>40</v>
      </c>
      <c r="F989" s="248" t="s">
        <v>170</v>
      </c>
      <c r="G989" s="246"/>
      <c r="H989" s="249">
        <v>24.329999999999998</v>
      </c>
      <c r="I989" s="250"/>
      <c r="J989" s="246"/>
      <c r="K989" s="246"/>
      <c r="L989" s="251"/>
      <c r="M989" s="252"/>
      <c r="N989" s="253"/>
      <c r="O989" s="253"/>
      <c r="P989" s="253"/>
      <c r="Q989" s="253"/>
      <c r="R989" s="253"/>
      <c r="S989" s="253"/>
      <c r="T989" s="254"/>
      <c r="U989" s="15"/>
      <c r="V989" s="15"/>
      <c r="W989" s="15"/>
      <c r="X989" s="15"/>
      <c r="Y989" s="15"/>
      <c r="Z989" s="15"/>
      <c r="AA989" s="15"/>
      <c r="AB989" s="15"/>
      <c r="AC989" s="15"/>
      <c r="AD989" s="15"/>
      <c r="AE989" s="15"/>
      <c r="AT989" s="255" t="s">
        <v>167</v>
      </c>
      <c r="AU989" s="255" t="s">
        <v>87</v>
      </c>
      <c r="AV989" s="15" t="s">
        <v>161</v>
      </c>
      <c r="AW989" s="15" t="s">
        <v>38</v>
      </c>
      <c r="AX989" s="15" t="s">
        <v>85</v>
      </c>
      <c r="AY989" s="255" t="s">
        <v>153</v>
      </c>
    </row>
    <row r="990" s="2" customFormat="1" ht="14.4" customHeight="1">
      <c r="A990" s="39"/>
      <c r="B990" s="40"/>
      <c r="C990" s="205" t="s">
        <v>1243</v>
      </c>
      <c r="D990" s="205" t="s">
        <v>156</v>
      </c>
      <c r="E990" s="206" t="s">
        <v>1244</v>
      </c>
      <c r="F990" s="207" t="s">
        <v>1245</v>
      </c>
      <c r="G990" s="208" t="s">
        <v>159</v>
      </c>
      <c r="H990" s="209">
        <v>24.329999999999998</v>
      </c>
      <c r="I990" s="210"/>
      <c r="J990" s="211">
        <f>ROUND(I990*H990,2)</f>
        <v>0</v>
      </c>
      <c r="K990" s="207" t="s">
        <v>160</v>
      </c>
      <c r="L990" s="45"/>
      <c r="M990" s="212" t="s">
        <v>40</v>
      </c>
      <c r="N990" s="213" t="s">
        <v>48</v>
      </c>
      <c r="O990" s="85"/>
      <c r="P990" s="214">
        <f>O990*H990</f>
        <v>0</v>
      </c>
      <c r="Q990" s="214">
        <v>0</v>
      </c>
      <c r="R990" s="214">
        <f>Q990*H990</f>
        <v>0</v>
      </c>
      <c r="S990" s="214">
        <v>0</v>
      </c>
      <c r="T990" s="215">
        <f>S990*H990</f>
        <v>0</v>
      </c>
      <c r="U990" s="39"/>
      <c r="V990" s="39"/>
      <c r="W990" s="39"/>
      <c r="X990" s="39"/>
      <c r="Y990" s="39"/>
      <c r="Z990" s="39"/>
      <c r="AA990" s="39"/>
      <c r="AB990" s="39"/>
      <c r="AC990" s="39"/>
      <c r="AD990" s="39"/>
      <c r="AE990" s="39"/>
      <c r="AR990" s="216" t="s">
        <v>287</v>
      </c>
      <c r="AT990" s="216" t="s">
        <v>156</v>
      </c>
      <c r="AU990" s="216" t="s">
        <v>87</v>
      </c>
      <c r="AY990" s="18" t="s">
        <v>153</v>
      </c>
      <c r="BE990" s="217">
        <f>IF(N990="základní",J990,0)</f>
        <v>0</v>
      </c>
      <c r="BF990" s="217">
        <f>IF(N990="snížená",J990,0)</f>
        <v>0</v>
      </c>
      <c r="BG990" s="217">
        <f>IF(N990="zákl. přenesená",J990,0)</f>
        <v>0</v>
      </c>
      <c r="BH990" s="217">
        <f>IF(N990="sníž. přenesená",J990,0)</f>
        <v>0</v>
      </c>
      <c r="BI990" s="217">
        <f>IF(N990="nulová",J990,0)</f>
        <v>0</v>
      </c>
      <c r="BJ990" s="18" t="s">
        <v>85</v>
      </c>
      <c r="BK990" s="217">
        <f>ROUND(I990*H990,2)</f>
        <v>0</v>
      </c>
      <c r="BL990" s="18" t="s">
        <v>287</v>
      </c>
      <c r="BM990" s="216" t="s">
        <v>1246</v>
      </c>
    </row>
    <row r="991" s="2" customFormat="1">
      <c r="A991" s="39"/>
      <c r="B991" s="40"/>
      <c r="C991" s="41"/>
      <c r="D991" s="218" t="s">
        <v>163</v>
      </c>
      <c r="E991" s="41"/>
      <c r="F991" s="219" t="s">
        <v>1247</v>
      </c>
      <c r="G991" s="41"/>
      <c r="H991" s="41"/>
      <c r="I991" s="220"/>
      <c r="J991" s="41"/>
      <c r="K991" s="41"/>
      <c r="L991" s="45"/>
      <c r="M991" s="221"/>
      <c r="N991" s="222"/>
      <c r="O991" s="85"/>
      <c r="P991" s="85"/>
      <c r="Q991" s="85"/>
      <c r="R991" s="85"/>
      <c r="S991" s="85"/>
      <c r="T991" s="86"/>
      <c r="U991" s="39"/>
      <c r="V991" s="39"/>
      <c r="W991" s="39"/>
      <c r="X991" s="39"/>
      <c r="Y991" s="39"/>
      <c r="Z991" s="39"/>
      <c r="AA991" s="39"/>
      <c r="AB991" s="39"/>
      <c r="AC991" s="39"/>
      <c r="AD991" s="39"/>
      <c r="AE991" s="39"/>
      <c r="AT991" s="18" t="s">
        <v>163</v>
      </c>
      <c r="AU991" s="18" t="s">
        <v>87</v>
      </c>
    </row>
    <row r="992" s="2" customFormat="1">
      <c r="A992" s="39"/>
      <c r="B992" s="40"/>
      <c r="C992" s="41"/>
      <c r="D992" s="218" t="s">
        <v>165</v>
      </c>
      <c r="E992" s="41"/>
      <c r="F992" s="223" t="s">
        <v>1242</v>
      </c>
      <c r="G992" s="41"/>
      <c r="H992" s="41"/>
      <c r="I992" s="220"/>
      <c r="J992" s="41"/>
      <c r="K992" s="41"/>
      <c r="L992" s="45"/>
      <c r="M992" s="221"/>
      <c r="N992" s="222"/>
      <c r="O992" s="85"/>
      <c r="P992" s="85"/>
      <c r="Q992" s="85"/>
      <c r="R992" s="85"/>
      <c r="S992" s="85"/>
      <c r="T992" s="86"/>
      <c r="U992" s="39"/>
      <c r="V992" s="39"/>
      <c r="W992" s="39"/>
      <c r="X992" s="39"/>
      <c r="Y992" s="39"/>
      <c r="Z992" s="39"/>
      <c r="AA992" s="39"/>
      <c r="AB992" s="39"/>
      <c r="AC992" s="39"/>
      <c r="AD992" s="39"/>
      <c r="AE992" s="39"/>
      <c r="AT992" s="18" t="s">
        <v>165</v>
      </c>
      <c r="AU992" s="18" t="s">
        <v>87</v>
      </c>
    </row>
    <row r="993" s="13" customFormat="1">
      <c r="A993" s="13"/>
      <c r="B993" s="224"/>
      <c r="C993" s="225"/>
      <c r="D993" s="218" t="s">
        <v>167</v>
      </c>
      <c r="E993" s="226" t="s">
        <v>40</v>
      </c>
      <c r="F993" s="227" t="s">
        <v>213</v>
      </c>
      <c r="G993" s="225"/>
      <c r="H993" s="226" t="s">
        <v>40</v>
      </c>
      <c r="I993" s="228"/>
      <c r="J993" s="225"/>
      <c r="K993" s="225"/>
      <c r="L993" s="229"/>
      <c r="M993" s="230"/>
      <c r="N993" s="231"/>
      <c r="O993" s="231"/>
      <c r="P993" s="231"/>
      <c r="Q993" s="231"/>
      <c r="R993" s="231"/>
      <c r="S993" s="231"/>
      <c r="T993" s="232"/>
      <c r="U993" s="13"/>
      <c r="V993" s="13"/>
      <c r="W993" s="13"/>
      <c r="X993" s="13"/>
      <c r="Y993" s="13"/>
      <c r="Z993" s="13"/>
      <c r="AA993" s="13"/>
      <c r="AB993" s="13"/>
      <c r="AC993" s="13"/>
      <c r="AD993" s="13"/>
      <c r="AE993" s="13"/>
      <c r="AT993" s="233" t="s">
        <v>167</v>
      </c>
      <c r="AU993" s="233" t="s">
        <v>87</v>
      </c>
      <c r="AV993" s="13" t="s">
        <v>85</v>
      </c>
      <c r="AW993" s="13" t="s">
        <v>38</v>
      </c>
      <c r="AX993" s="13" t="s">
        <v>77</v>
      </c>
      <c r="AY993" s="233" t="s">
        <v>153</v>
      </c>
    </row>
    <row r="994" s="14" customFormat="1">
      <c r="A994" s="14"/>
      <c r="B994" s="234"/>
      <c r="C994" s="235"/>
      <c r="D994" s="218" t="s">
        <v>167</v>
      </c>
      <c r="E994" s="236" t="s">
        <v>40</v>
      </c>
      <c r="F994" s="237" t="s">
        <v>346</v>
      </c>
      <c r="G994" s="235"/>
      <c r="H994" s="238">
        <v>8.5800000000000001</v>
      </c>
      <c r="I994" s="239"/>
      <c r="J994" s="235"/>
      <c r="K994" s="235"/>
      <c r="L994" s="240"/>
      <c r="M994" s="241"/>
      <c r="N994" s="242"/>
      <c r="O994" s="242"/>
      <c r="P994" s="242"/>
      <c r="Q994" s="242"/>
      <c r="R994" s="242"/>
      <c r="S994" s="242"/>
      <c r="T994" s="243"/>
      <c r="U994" s="14"/>
      <c r="V994" s="14"/>
      <c r="W994" s="14"/>
      <c r="X994" s="14"/>
      <c r="Y994" s="14"/>
      <c r="Z994" s="14"/>
      <c r="AA994" s="14"/>
      <c r="AB994" s="14"/>
      <c r="AC994" s="14"/>
      <c r="AD994" s="14"/>
      <c r="AE994" s="14"/>
      <c r="AT994" s="244" t="s">
        <v>167</v>
      </c>
      <c r="AU994" s="244" t="s">
        <v>87</v>
      </c>
      <c r="AV994" s="14" t="s">
        <v>87</v>
      </c>
      <c r="AW994" s="14" t="s">
        <v>38</v>
      </c>
      <c r="AX994" s="14" t="s">
        <v>77</v>
      </c>
      <c r="AY994" s="244" t="s">
        <v>153</v>
      </c>
    </row>
    <row r="995" s="13" customFormat="1">
      <c r="A995" s="13"/>
      <c r="B995" s="224"/>
      <c r="C995" s="225"/>
      <c r="D995" s="218" t="s">
        <v>167</v>
      </c>
      <c r="E995" s="226" t="s">
        <v>40</v>
      </c>
      <c r="F995" s="227" t="s">
        <v>211</v>
      </c>
      <c r="G995" s="225"/>
      <c r="H995" s="226" t="s">
        <v>40</v>
      </c>
      <c r="I995" s="228"/>
      <c r="J995" s="225"/>
      <c r="K995" s="225"/>
      <c r="L995" s="229"/>
      <c r="M995" s="230"/>
      <c r="N995" s="231"/>
      <c r="O995" s="231"/>
      <c r="P995" s="231"/>
      <c r="Q995" s="231"/>
      <c r="R995" s="231"/>
      <c r="S995" s="231"/>
      <c r="T995" s="232"/>
      <c r="U995" s="13"/>
      <c r="V995" s="13"/>
      <c r="W995" s="13"/>
      <c r="X995" s="13"/>
      <c r="Y995" s="13"/>
      <c r="Z995" s="13"/>
      <c r="AA995" s="13"/>
      <c r="AB995" s="13"/>
      <c r="AC995" s="13"/>
      <c r="AD995" s="13"/>
      <c r="AE995" s="13"/>
      <c r="AT995" s="233" t="s">
        <v>167</v>
      </c>
      <c r="AU995" s="233" t="s">
        <v>87</v>
      </c>
      <c r="AV995" s="13" t="s">
        <v>85</v>
      </c>
      <c r="AW995" s="13" t="s">
        <v>38</v>
      </c>
      <c r="AX995" s="13" t="s">
        <v>77</v>
      </c>
      <c r="AY995" s="233" t="s">
        <v>153</v>
      </c>
    </row>
    <row r="996" s="14" customFormat="1">
      <c r="A996" s="14"/>
      <c r="B996" s="234"/>
      <c r="C996" s="235"/>
      <c r="D996" s="218" t="s">
        <v>167</v>
      </c>
      <c r="E996" s="236" t="s">
        <v>40</v>
      </c>
      <c r="F996" s="237" t="s">
        <v>345</v>
      </c>
      <c r="G996" s="235"/>
      <c r="H996" s="238">
        <v>15.75</v>
      </c>
      <c r="I996" s="239"/>
      <c r="J996" s="235"/>
      <c r="K996" s="235"/>
      <c r="L996" s="240"/>
      <c r="M996" s="241"/>
      <c r="N996" s="242"/>
      <c r="O996" s="242"/>
      <c r="P996" s="242"/>
      <c r="Q996" s="242"/>
      <c r="R996" s="242"/>
      <c r="S996" s="242"/>
      <c r="T996" s="243"/>
      <c r="U996" s="14"/>
      <c r="V996" s="14"/>
      <c r="W996" s="14"/>
      <c r="X996" s="14"/>
      <c r="Y996" s="14"/>
      <c r="Z996" s="14"/>
      <c r="AA996" s="14"/>
      <c r="AB996" s="14"/>
      <c r="AC996" s="14"/>
      <c r="AD996" s="14"/>
      <c r="AE996" s="14"/>
      <c r="AT996" s="244" t="s">
        <v>167</v>
      </c>
      <c r="AU996" s="244" t="s">
        <v>87</v>
      </c>
      <c r="AV996" s="14" t="s">
        <v>87</v>
      </c>
      <c r="AW996" s="14" t="s">
        <v>38</v>
      </c>
      <c r="AX996" s="14" t="s">
        <v>77</v>
      </c>
      <c r="AY996" s="244" t="s">
        <v>153</v>
      </c>
    </row>
    <row r="997" s="15" customFormat="1">
      <c r="A997" s="15"/>
      <c r="B997" s="245"/>
      <c r="C997" s="246"/>
      <c r="D997" s="218" t="s">
        <v>167</v>
      </c>
      <c r="E997" s="247" t="s">
        <v>40</v>
      </c>
      <c r="F997" s="248" t="s">
        <v>170</v>
      </c>
      <c r="G997" s="246"/>
      <c r="H997" s="249">
        <v>24.329999999999998</v>
      </c>
      <c r="I997" s="250"/>
      <c r="J997" s="246"/>
      <c r="K997" s="246"/>
      <c r="L997" s="251"/>
      <c r="M997" s="252"/>
      <c r="N997" s="253"/>
      <c r="O997" s="253"/>
      <c r="P997" s="253"/>
      <c r="Q997" s="253"/>
      <c r="R997" s="253"/>
      <c r="S997" s="253"/>
      <c r="T997" s="254"/>
      <c r="U997" s="15"/>
      <c r="V997" s="15"/>
      <c r="W997" s="15"/>
      <c r="X997" s="15"/>
      <c r="Y997" s="15"/>
      <c r="Z997" s="15"/>
      <c r="AA997" s="15"/>
      <c r="AB997" s="15"/>
      <c r="AC997" s="15"/>
      <c r="AD997" s="15"/>
      <c r="AE997" s="15"/>
      <c r="AT997" s="255" t="s">
        <v>167</v>
      </c>
      <c r="AU997" s="255" t="s">
        <v>87</v>
      </c>
      <c r="AV997" s="15" t="s">
        <v>161</v>
      </c>
      <c r="AW997" s="15" t="s">
        <v>38</v>
      </c>
      <c r="AX997" s="15" t="s">
        <v>85</v>
      </c>
      <c r="AY997" s="255" t="s">
        <v>153</v>
      </c>
    </row>
    <row r="998" s="2" customFormat="1" ht="24.15" customHeight="1">
      <c r="A998" s="39"/>
      <c r="B998" s="40"/>
      <c r="C998" s="205" t="s">
        <v>1248</v>
      </c>
      <c r="D998" s="205" t="s">
        <v>156</v>
      </c>
      <c r="E998" s="206" t="s">
        <v>1249</v>
      </c>
      <c r="F998" s="207" t="s">
        <v>1250</v>
      </c>
      <c r="G998" s="208" t="s">
        <v>159</v>
      </c>
      <c r="H998" s="209">
        <v>24.329999999999998</v>
      </c>
      <c r="I998" s="210"/>
      <c r="J998" s="211">
        <f>ROUND(I998*H998,2)</f>
        <v>0</v>
      </c>
      <c r="K998" s="207" t="s">
        <v>160</v>
      </c>
      <c r="L998" s="45"/>
      <c r="M998" s="212" t="s">
        <v>40</v>
      </c>
      <c r="N998" s="213" t="s">
        <v>48</v>
      </c>
      <c r="O998" s="85"/>
      <c r="P998" s="214">
        <f>O998*H998</f>
        <v>0</v>
      </c>
      <c r="Q998" s="214">
        <v>6.9999999999999994E-05</v>
      </c>
      <c r="R998" s="214">
        <f>Q998*H998</f>
        <v>0.0017030999999999997</v>
      </c>
      <c r="S998" s="214">
        <v>0</v>
      </c>
      <c r="T998" s="215">
        <f>S998*H998</f>
        <v>0</v>
      </c>
      <c r="U998" s="39"/>
      <c r="V998" s="39"/>
      <c r="W998" s="39"/>
      <c r="X998" s="39"/>
      <c r="Y998" s="39"/>
      <c r="Z998" s="39"/>
      <c r="AA998" s="39"/>
      <c r="AB998" s="39"/>
      <c r="AC998" s="39"/>
      <c r="AD998" s="39"/>
      <c r="AE998" s="39"/>
      <c r="AR998" s="216" t="s">
        <v>287</v>
      </c>
      <c r="AT998" s="216" t="s">
        <v>156</v>
      </c>
      <c r="AU998" s="216" t="s">
        <v>87</v>
      </c>
      <c r="AY998" s="18" t="s">
        <v>153</v>
      </c>
      <c r="BE998" s="217">
        <f>IF(N998="základní",J998,0)</f>
        <v>0</v>
      </c>
      <c r="BF998" s="217">
        <f>IF(N998="snížená",J998,0)</f>
        <v>0</v>
      </c>
      <c r="BG998" s="217">
        <f>IF(N998="zákl. přenesená",J998,0)</f>
        <v>0</v>
      </c>
      <c r="BH998" s="217">
        <f>IF(N998="sníž. přenesená",J998,0)</f>
        <v>0</v>
      </c>
      <c r="BI998" s="217">
        <f>IF(N998="nulová",J998,0)</f>
        <v>0</v>
      </c>
      <c r="BJ998" s="18" t="s">
        <v>85</v>
      </c>
      <c r="BK998" s="217">
        <f>ROUND(I998*H998,2)</f>
        <v>0</v>
      </c>
      <c r="BL998" s="18" t="s">
        <v>287</v>
      </c>
      <c r="BM998" s="216" t="s">
        <v>1251</v>
      </c>
    </row>
    <row r="999" s="2" customFormat="1">
      <c r="A999" s="39"/>
      <c r="B999" s="40"/>
      <c r="C999" s="41"/>
      <c r="D999" s="218" t="s">
        <v>163</v>
      </c>
      <c r="E999" s="41"/>
      <c r="F999" s="219" t="s">
        <v>1252</v>
      </c>
      <c r="G999" s="41"/>
      <c r="H999" s="41"/>
      <c r="I999" s="220"/>
      <c r="J999" s="41"/>
      <c r="K999" s="41"/>
      <c r="L999" s="45"/>
      <c r="M999" s="221"/>
      <c r="N999" s="222"/>
      <c r="O999" s="85"/>
      <c r="P999" s="85"/>
      <c r="Q999" s="85"/>
      <c r="R999" s="85"/>
      <c r="S999" s="85"/>
      <c r="T999" s="86"/>
      <c r="U999" s="39"/>
      <c r="V999" s="39"/>
      <c r="W999" s="39"/>
      <c r="X999" s="39"/>
      <c r="Y999" s="39"/>
      <c r="Z999" s="39"/>
      <c r="AA999" s="39"/>
      <c r="AB999" s="39"/>
      <c r="AC999" s="39"/>
      <c r="AD999" s="39"/>
      <c r="AE999" s="39"/>
      <c r="AT999" s="18" t="s">
        <v>163</v>
      </c>
      <c r="AU999" s="18" t="s">
        <v>87</v>
      </c>
    </row>
    <row r="1000" s="2" customFormat="1">
      <c r="A1000" s="39"/>
      <c r="B1000" s="40"/>
      <c r="C1000" s="41"/>
      <c r="D1000" s="218" t="s">
        <v>165</v>
      </c>
      <c r="E1000" s="41"/>
      <c r="F1000" s="223" t="s">
        <v>1242</v>
      </c>
      <c r="G1000" s="41"/>
      <c r="H1000" s="41"/>
      <c r="I1000" s="220"/>
      <c r="J1000" s="41"/>
      <c r="K1000" s="41"/>
      <c r="L1000" s="45"/>
      <c r="M1000" s="221"/>
      <c r="N1000" s="222"/>
      <c r="O1000" s="85"/>
      <c r="P1000" s="85"/>
      <c r="Q1000" s="85"/>
      <c r="R1000" s="85"/>
      <c r="S1000" s="85"/>
      <c r="T1000" s="86"/>
      <c r="U1000" s="39"/>
      <c r="V1000" s="39"/>
      <c r="W1000" s="39"/>
      <c r="X1000" s="39"/>
      <c r="Y1000" s="39"/>
      <c r="Z1000" s="39"/>
      <c r="AA1000" s="39"/>
      <c r="AB1000" s="39"/>
      <c r="AC1000" s="39"/>
      <c r="AD1000" s="39"/>
      <c r="AE1000" s="39"/>
      <c r="AT1000" s="18" t="s">
        <v>165</v>
      </c>
      <c r="AU1000" s="18" t="s">
        <v>87</v>
      </c>
    </row>
    <row r="1001" s="13" customFormat="1">
      <c r="A1001" s="13"/>
      <c r="B1001" s="224"/>
      <c r="C1001" s="225"/>
      <c r="D1001" s="218" t="s">
        <v>167</v>
      </c>
      <c r="E1001" s="226" t="s">
        <v>40</v>
      </c>
      <c r="F1001" s="227" t="s">
        <v>213</v>
      </c>
      <c r="G1001" s="225"/>
      <c r="H1001" s="226" t="s">
        <v>40</v>
      </c>
      <c r="I1001" s="228"/>
      <c r="J1001" s="225"/>
      <c r="K1001" s="225"/>
      <c r="L1001" s="229"/>
      <c r="M1001" s="230"/>
      <c r="N1001" s="231"/>
      <c r="O1001" s="231"/>
      <c r="P1001" s="231"/>
      <c r="Q1001" s="231"/>
      <c r="R1001" s="231"/>
      <c r="S1001" s="231"/>
      <c r="T1001" s="232"/>
      <c r="U1001" s="13"/>
      <c r="V1001" s="13"/>
      <c r="W1001" s="13"/>
      <c r="X1001" s="13"/>
      <c r="Y1001" s="13"/>
      <c r="Z1001" s="13"/>
      <c r="AA1001" s="13"/>
      <c r="AB1001" s="13"/>
      <c r="AC1001" s="13"/>
      <c r="AD1001" s="13"/>
      <c r="AE1001" s="13"/>
      <c r="AT1001" s="233" t="s">
        <v>167</v>
      </c>
      <c r="AU1001" s="233" t="s">
        <v>87</v>
      </c>
      <c r="AV1001" s="13" t="s">
        <v>85</v>
      </c>
      <c r="AW1001" s="13" t="s">
        <v>38</v>
      </c>
      <c r="AX1001" s="13" t="s">
        <v>77</v>
      </c>
      <c r="AY1001" s="233" t="s">
        <v>153</v>
      </c>
    </row>
    <row r="1002" s="14" customFormat="1">
      <c r="A1002" s="14"/>
      <c r="B1002" s="234"/>
      <c r="C1002" s="235"/>
      <c r="D1002" s="218" t="s">
        <v>167</v>
      </c>
      <c r="E1002" s="236" t="s">
        <v>40</v>
      </c>
      <c r="F1002" s="237" t="s">
        <v>346</v>
      </c>
      <c r="G1002" s="235"/>
      <c r="H1002" s="238">
        <v>8.5800000000000001</v>
      </c>
      <c r="I1002" s="239"/>
      <c r="J1002" s="235"/>
      <c r="K1002" s="235"/>
      <c r="L1002" s="240"/>
      <c r="M1002" s="241"/>
      <c r="N1002" s="242"/>
      <c r="O1002" s="242"/>
      <c r="P1002" s="242"/>
      <c r="Q1002" s="242"/>
      <c r="R1002" s="242"/>
      <c r="S1002" s="242"/>
      <c r="T1002" s="243"/>
      <c r="U1002" s="14"/>
      <c r="V1002" s="14"/>
      <c r="W1002" s="14"/>
      <c r="X1002" s="14"/>
      <c r="Y1002" s="14"/>
      <c r="Z1002" s="14"/>
      <c r="AA1002" s="14"/>
      <c r="AB1002" s="14"/>
      <c r="AC1002" s="14"/>
      <c r="AD1002" s="14"/>
      <c r="AE1002" s="14"/>
      <c r="AT1002" s="244" t="s">
        <v>167</v>
      </c>
      <c r="AU1002" s="244" t="s">
        <v>87</v>
      </c>
      <c r="AV1002" s="14" t="s">
        <v>87</v>
      </c>
      <c r="AW1002" s="14" t="s">
        <v>38</v>
      </c>
      <c r="AX1002" s="14" t="s">
        <v>77</v>
      </c>
      <c r="AY1002" s="244" t="s">
        <v>153</v>
      </c>
    </row>
    <row r="1003" s="13" customFormat="1">
      <c r="A1003" s="13"/>
      <c r="B1003" s="224"/>
      <c r="C1003" s="225"/>
      <c r="D1003" s="218" t="s">
        <v>167</v>
      </c>
      <c r="E1003" s="226" t="s">
        <v>40</v>
      </c>
      <c r="F1003" s="227" t="s">
        <v>211</v>
      </c>
      <c r="G1003" s="225"/>
      <c r="H1003" s="226" t="s">
        <v>40</v>
      </c>
      <c r="I1003" s="228"/>
      <c r="J1003" s="225"/>
      <c r="K1003" s="225"/>
      <c r="L1003" s="229"/>
      <c r="M1003" s="230"/>
      <c r="N1003" s="231"/>
      <c r="O1003" s="231"/>
      <c r="P1003" s="231"/>
      <c r="Q1003" s="231"/>
      <c r="R1003" s="231"/>
      <c r="S1003" s="231"/>
      <c r="T1003" s="232"/>
      <c r="U1003" s="13"/>
      <c r="V1003" s="13"/>
      <c r="W1003" s="13"/>
      <c r="X1003" s="13"/>
      <c r="Y1003" s="13"/>
      <c r="Z1003" s="13"/>
      <c r="AA1003" s="13"/>
      <c r="AB1003" s="13"/>
      <c r="AC1003" s="13"/>
      <c r="AD1003" s="13"/>
      <c r="AE1003" s="13"/>
      <c r="AT1003" s="233" t="s">
        <v>167</v>
      </c>
      <c r="AU1003" s="233" t="s">
        <v>87</v>
      </c>
      <c r="AV1003" s="13" t="s">
        <v>85</v>
      </c>
      <c r="AW1003" s="13" t="s">
        <v>38</v>
      </c>
      <c r="AX1003" s="13" t="s">
        <v>77</v>
      </c>
      <c r="AY1003" s="233" t="s">
        <v>153</v>
      </c>
    </row>
    <row r="1004" s="14" customFormat="1">
      <c r="A1004" s="14"/>
      <c r="B1004" s="234"/>
      <c r="C1004" s="235"/>
      <c r="D1004" s="218" t="s">
        <v>167</v>
      </c>
      <c r="E1004" s="236" t="s">
        <v>40</v>
      </c>
      <c r="F1004" s="237" t="s">
        <v>345</v>
      </c>
      <c r="G1004" s="235"/>
      <c r="H1004" s="238">
        <v>15.75</v>
      </c>
      <c r="I1004" s="239"/>
      <c r="J1004" s="235"/>
      <c r="K1004" s="235"/>
      <c r="L1004" s="240"/>
      <c r="M1004" s="241"/>
      <c r="N1004" s="242"/>
      <c r="O1004" s="242"/>
      <c r="P1004" s="242"/>
      <c r="Q1004" s="242"/>
      <c r="R1004" s="242"/>
      <c r="S1004" s="242"/>
      <c r="T1004" s="243"/>
      <c r="U1004" s="14"/>
      <c r="V1004" s="14"/>
      <c r="W1004" s="14"/>
      <c r="X1004" s="14"/>
      <c r="Y1004" s="14"/>
      <c r="Z1004" s="14"/>
      <c r="AA1004" s="14"/>
      <c r="AB1004" s="14"/>
      <c r="AC1004" s="14"/>
      <c r="AD1004" s="14"/>
      <c r="AE1004" s="14"/>
      <c r="AT1004" s="244" t="s">
        <v>167</v>
      </c>
      <c r="AU1004" s="244" t="s">
        <v>87</v>
      </c>
      <c r="AV1004" s="14" t="s">
        <v>87</v>
      </c>
      <c r="AW1004" s="14" t="s">
        <v>38</v>
      </c>
      <c r="AX1004" s="14" t="s">
        <v>77</v>
      </c>
      <c r="AY1004" s="244" t="s">
        <v>153</v>
      </c>
    </row>
    <row r="1005" s="15" customFormat="1">
      <c r="A1005" s="15"/>
      <c r="B1005" s="245"/>
      <c r="C1005" s="246"/>
      <c r="D1005" s="218" t="s">
        <v>167</v>
      </c>
      <c r="E1005" s="247" t="s">
        <v>40</v>
      </c>
      <c r="F1005" s="248" t="s">
        <v>170</v>
      </c>
      <c r="G1005" s="246"/>
      <c r="H1005" s="249">
        <v>24.329999999999998</v>
      </c>
      <c r="I1005" s="250"/>
      <c r="J1005" s="246"/>
      <c r="K1005" s="246"/>
      <c r="L1005" s="251"/>
      <c r="M1005" s="252"/>
      <c r="N1005" s="253"/>
      <c r="O1005" s="253"/>
      <c r="P1005" s="253"/>
      <c r="Q1005" s="253"/>
      <c r="R1005" s="253"/>
      <c r="S1005" s="253"/>
      <c r="T1005" s="254"/>
      <c r="U1005" s="15"/>
      <c r="V1005" s="15"/>
      <c r="W1005" s="15"/>
      <c r="X1005" s="15"/>
      <c r="Y1005" s="15"/>
      <c r="Z1005" s="15"/>
      <c r="AA1005" s="15"/>
      <c r="AB1005" s="15"/>
      <c r="AC1005" s="15"/>
      <c r="AD1005" s="15"/>
      <c r="AE1005" s="15"/>
      <c r="AT1005" s="255" t="s">
        <v>167</v>
      </c>
      <c r="AU1005" s="255" t="s">
        <v>87</v>
      </c>
      <c r="AV1005" s="15" t="s">
        <v>161</v>
      </c>
      <c r="AW1005" s="15" t="s">
        <v>38</v>
      </c>
      <c r="AX1005" s="15" t="s">
        <v>85</v>
      </c>
      <c r="AY1005" s="255" t="s">
        <v>153</v>
      </c>
    </row>
    <row r="1006" s="2" customFormat="1" ht="24.15" customHeight="1">
      <c r="A1006" s="39"/>
      <c r="B1006" s="40"/>
      <c r="C1006" s="205" t="s">
        <v>1253</v>
      </c>
      <c r="D1006" s="205" t="s">
        <v>156</v>
      </c>
      <c r="E1006" s="206" t="s">
        <v>1254</v>
      </c>
      <c r="F1006" s="207" t="s">
        <v>1255</v>
      </c>
      <c r="G1006" s="208" t="s">
        <v>159</v>
      </c>
      <c r="H1006" s="209">
        <v>29.579999999999998</v>
      </c>
      <c r="I1006" s="210"/>
      <c r="J1006" s="211">
        <f>ROUND(I1006*H1006,2)</f>
        <v>0</v>
      </c>
      <c r="K1006" s="207" t="s">
        <v>160</v>
      </c>
      <c r="L1006" s="45"/>
      <c r="M1006" s="212" t="s">
        <v>40</v>
      </c>
      <c r="N1006" s="213" t="s">
        <v>48</v>
      </c>
      <c r="O1006" s="85"/>
      <c r="P1006" s="214">
        <f>O1006*H1006</f>
        <v>0</v>
      </c>
      <c r="Q1006" s="214">
        <v>0</v>
      </c>
      <c r="R1006" s="214">
        <f>Q1006*H1006</f>
        <v>0</v>
      </c>
      <c r="S1006" s="214">
        <v>0.0030000000000000001</v>
      </c>
      <c r="T1006" s="215">
        <f>S1006*H1006</f>
        <v>0.088739999999999999</v>
      </c>
      <c r="U1006" s="39"/>
      <c r="V1006" s="39"/>
      <c r="W1006" s="39"/>
      <c r="X1006" s="39"/>
      <c r="Y1006" s="39"/>
      <c r="Z1006" s="39"/>
      <c r="AA1006" s="39"/>
      <c r="AB1006" s="39"/>
      <c r="AC1006" s="39"/>
      <c r="AD1006" s="39"/>
      <c r="AE1006" s="39"/>
      <c r="AR1006" s="216" t="s">
        <v>287</v>
      </c>
      <c r="AT1006" s="216" t="s">
        <v>156</v>
      </c>
      <c r="AU1006" s="216" t="s">
        <v>87</v>
      </c>
      <c r="AY1006" s="18" t="s">
        <v>153</v>
      </c>
      <c r="BE1006" s="217">
        <f>IF(N1006="základní",J1006,0)</f>
        <v>0</v>
      </c>
      <c r="BF1006" s="217">
        <f>IF(N1006="snížená",J1006,0)</f>
        <v>0</v>
      </c>
      <c r="BG1006" s="217">
        <f>IF(N1006="zákl. přenesená",J1006,0)</f>
        <v>0</v>
      </c>
      <c r="BH1006" s="217">
        <f>IF(N1006="sníž. přenesená",J1006,0)</f>
        <v>0</v>
      </c>
      <c r="BI1006" s="217">
        <f>IF(N1006="nulová",J1006,0)</f>
        <v>0</v>
      </c>
      <c r="BJ1006" s="18" t="s">
        <v>85</v>
      </c>
      <c r="BK1006" s="217">
        <f>ROUND(I1006*H1006,2)</f>
        <v>0</v>
      </c>
      <c r="BL1006" s="18" t="s">
        <v>287</v>
      </c>
      <c r="BM1006" s="216" t="s">
        <v>1256</v>
      </c>
    </row>
    <row r="1007" s="2" customFormat="1">
      <c r="A1007" s="39"/>
      <c r="B1007" s="40"/>
      <c r="C1007" s="41"/>
      <c r="D1007" s="218" t="s">
        <v>163</v>
      </c>
      <c r="E1007" s="41"/>
      <c r="F1007" s="219" t="s">
        <v>1257</v>
      </c>
      <c r="G1007" s="41"/>
      <c r="H1007" s="41"/>
      <c r="I1007" s="220"/>
      <c r="J1007" s="41"/>
      <c r="K1007" s="41"/>
      <c r="L1007" s="45"/>
      <c r="M1007" s="221"/>
      <c r="N1007" s="222"/>
      <c r="O1007" s="85"/>
      <c r="P1007" s="85"/>
      <c r="Q1007" s="85"/>
      <c r="R1007" s="85"/>
      <c r="S1007" s="85"/>
      <c r="T1007" s="86"/>
      <c r="U1007" s="39"/>
      <c r="V1007" s="39"/>
      <c r="W1007" s="39"/>
      <c r="X1007" s="39"/>
      <c r="Y1007" s="39"/>
      <c r="Z1007" s="39"/>
      <c r="AA1007" s="39"/>
      <c r="AB1007" s="39"/>
      <c r="AC1007" s="39"/>
      <c r="AD1007" s="39"/>
      <c r="AE1007" s="39"/>
      <c r="AT1007" s="18" t="s">
        <v>163</v>
      </c>
      <c r="AU1007" s="18" t="s">
        <v>87</v>
      </c>
    </row>
    <row r="1008" s="13" customFormat="1">
      <c r="A1008" s="13"/>
      <c r="B1008" s="224"/>
      <c r="C1008" s="225"/>
      <c r="D1008" s="218" t="s">
        <v>167</v>
      </c>
      <c r="E1008" s="226" t="s">
        <v>40</v>
      </c>
      <c r="F1008" s="227" t="s">
        <v>206</v>
      </c>
      <c r="G1008" s="225"/>
      <c r="H1008" s="226" t="s">
        <v>40</v>
      </c>
      <c r="I1008" s="228"/>
      <c r="J1008" s="225"/>
      <c r="K1008" s="225"/>
      <c r="L1008" s="229"/>
      <c r="M1008" s="230"/>
      <c r="N1008" s="231"/>
      <c r="O1008" s="231"/>
      <c r="P1008" s="231"/>
      <c r="Q1008" s="231"/>
      <c r="R1008" s="231"/>
      <c r="S1008" s="231"/>
      <c r="T1008" s="232"/>
      <c r="U1008" s="13"/>
      <c r="V1008" s="13"/>
      <c r="W1008" s="13"/>
      <c r="X1008" s="13"/>
      <c r="Y1008" s="13"/>
      <c r="Z1008" s="13"/>
      <c r="AA1008" s="13"/>
      <c r="AB1008" s="13"/>
      <c r="AC1008" s="13"/>
      <c r="AD1008" s="13"/>
      <c r="AE1008" s="13"/>
      <c r="AT1008" s="233" t="s">
        <v>167</v>
      </c>
      <c r="AU1008" s="233" t="s">
        <v>87</v>
      </c>
      <c r="AV1008" s="13" t="s">
        <v>85</v>
      </c>
      <c r="AW1008" s="13" t="s">
        <v>38</v>
      </c>
      <c r="AX1008" s="13" t="s">
        <v>77</v>
      </c>
      <c r="AY1008" s="233" t="s">
        <v>153</v>
      </c>
    </row>
    <row r="1009" s="14" customFormat="1">
      <c r="A1009" s="14"/>
      <c r="B1009" s="234"/>
      <c r="C1009" s="235"/>
      <c r="D1009" s="218" t="s">
        <v>167</v>
      </c>
      <c r="E1009" s="236" t="s">
        <v>40</v>
      </c>
      <c r="F1009" s="237" t="s">
        <v>343</v>
      </c>
      <c r="G1009" s="235"/>
      <c r="H1009" s="238">
        <v>2.96</v>
      </c>
      <c r="I1009" s="239"/>
      <c r="J1009" s="235"/>
      <c r="K1009" s="235"/>
      <c r="L1009" s="240"/>
      <c r="M1009" s="241"/>
      <c r="N1009" s="242"/>
      <c r="O1009" s="242"/>
      <c r="P1009" s="242"/>
      <c r="Q1009" s="242"/>
      <c r="R1009" s="242"/>
      <c r="S1009" s="242"/>
      <c r="T1009" s="243"/>
      <c r="U1009" s="14"/>
      <c r="V1009" s="14"/>
      <c r="W1009" s="14"/>
      <c r="X1009" s="14"/>
      <c r="Y1009" s="14"/>
      <c r="Z1009" s="14"/>
      <c r="AA1009" s="14"/>
      <c r="AB1009" s="14"/>
      <c r="AC1009" s="14"/>
      <c r="AD1009" s="14"/>
      <c r="AE1009" s="14"/>
      <c r="AT1009" s="244" t="s">
        <v>167</v>
      </c>
      <c r="AU1009" s="244" t="s">
        <v>87</v>
      </c>
      <c r="AV1009" s="14" t="s">
        <v>87</v>
      </c>
      <c r="AW1009" s="14" t="s">
        <v>38</v>
      </c>
      <c r="AX1009" s="14" t="s">
        <v>77</v>
      </c>
      <c r="AY1009" s="244" t="s">
        <v>153</v>
      </c>
    </row>
    <row r="1010" s="13" customFormat="1">
      <c r="A1010" s="13"/>
      <c r="B1010" s="224"/>
      <c r="C1010" s="225"/>
      <c r="D1010" s="218" t="s">
        <v>167</v>
      </c>
      <c r="E1010" s="226" t="s">
        <v>40</v>
      </c>
      <c r="F1010" s="227" t="s">
        <v>209</v>
      </c>
      <c r="G1010" s="225"/>
      <c r="H1010" s="226" t="s">
        <v>40</v>
      </c>
      <c r="I1010" s="228"/>
      <c r="J1010" s="225"/>
      <c r="K1010" s="225"/>
      <c r="L1010" s="229"/>
      <c r="M1010" s="230"/>
      <c r="N1010" s="231"/>
      <c r="O1010" s="231"/>
      <c r="P1010" s="231"/>
      <c r="Q1010" s="231"/>
      <c r="R1010" s="231"/>
      <c r="S1010" s="231"/>
      <c r="T1010" s="232"/>
      <c r="U1010" s="13"/>
      <c r="V1010" s="13"/>
      <c r="W1010" s="13"/>
      <c r="X1010" s="13"/>
      <c r="Y1010" s="13"/>
      <c r="Z1010" s="13"/>
      <c r="AA1010" s="13"/>
      <c r="AB1010" s="13"/>
      <c r="AC1010" s="13"/>
      <c r="AD1010" s="13"/>
      <c r="AE1010" s="13"/>
      <c r="AT1010" s="233" t="s">
        <v>167</v>
      </c>
      <c r="AU1010" s="233" t="s">
        <v>87</v>
      </c>
      <c r="AV1010" s="13" t="s">
        <v>85</v>
      </c>
      <c r="AW1010" s="13" t="s">
        <v>38</v>
      </c>
      <c r="AX1010" s="13" t="s">
        <v>77</v>
      </c>
      <c r="AY1010" s="233" t="s">
        <v>153</v>
      </c>
    </row>
    <row r="1011" s="14" customFormat="1">
      <c r="A1011" s="14"/>
      <c r="B1011" s="234"/>
      <c r="C1011" s="235"/>
      <c r="D1011" s="218" t="s">
        <v>167</v>
      </c>
      <c r="E1011" s="236" t="s">
        <v>40</v>
      </c>
      <c r="F1011" s="237" t="s">
        <v>1258</v>
      </c>
      <c r="G1011" s="235"/>
      <c r="H1011" s="238">
        <v>2.29</v>
      </c>
      <c r="I1011" s="239"/>
      <c r="J1011" s="235"/>
      <c r="K1011" s="235"/>
      <c r="L1011" s="240"/>
      <c r="M1011" s="241"/>
      <c r="N1011" s="242"/>
      <c r="O1011" s="242"/>
      <c r="P1011" s="242"/>
      <c r="Q1011" s="242"/>
      <c r="R1011" s="242"/>
      <c r="S1011" s="242"/>
      <c r="T1011" s="243"/>
      <c r="U1011" s="14"/>
      <c r="V1011" s="14"/>
      <c r="W1011" s="14"/>
      <c r="X1011" s="14"/>
      <c r="Y1011" s="14"/>
      <c r="Z1011" s="14"/>
      <c r="AA1011" s="14"/>
      <c r="AB1011" s="14"/>
      <c r="AC1011" s="14"/>
      <c r="AD1011" s="14"/>
      <c r="AE1011" s="14"/>
      <c r="AT1011" s="244" t="s">
        <v>167</v>
      </c>
      <c r="AU1011" s="244" t="s">
        <v>87</v>
      </c>
      <c r="AV1011" s="14" t="s">
        <v>87</v>
      </c>
      <c r="AW1011" s="14" t="s">
        <v>38</v>
      </c>
      <c r="AX1011" s="14" t="s">
        <v>77</v>
      </c>
      <c r="AY1011" s="244" t="s">
        <v>153</v>
      </c>
    </row>
    <row r="1012" s="13" customFormat="1">
      <c r="A1012" s="13"/>
      <c r="B1012" s="224"/>
      <c r="C1012" s="225"/>
      <c r="D1012" s="218" t="s">
        <v>167</v>
      </c>
      <c r="E1012" s="226" t="s">
        <v>40</v>
      </c>
      <c r="F1012" s="227" t="s">
        <v>211</v>
      </c>
      <c r="G1012" s="225"/>
      <c r="H1012" s="226" t="s">
        <v>40</v>
      </c>
      <c r="I1012" s="228"/>
      <c r="J1012" s="225"/>
      <c r="K1012" s="225"/>
      <c r="L1012" s="229"/>
      <c r="M1012" s="230"/>
      <c r="N1012" s="231"/>
      <c r="O1012" s="231"/>
      <c r="P1012" s="231"/>
      <c r="Q1012" s="231"/>
      <c r="R1012" s="231"/>
      <c r="S1012" s="231"/>
      <c r="T1012" s="232"/>
      <c r="U1012" s="13"/>
      <c r="V1012" s="13"/>
      <c r="W1012" s="13"/>
      <c r="X1012" s="13"/>
      <c r="Y1012" s="13"/>
      <c r="Z1012" s="13"/>
      <c r="AA1012" s="13"/>
      <c r="AB1012" s="13"/>
      <c r="AC1012" s="13"/>
      <c r="AD1012" s="13"/>
      <c r="AE1012" s="13"/>
      <c r="AT1012" s="233" t="s">
        <v>167</v>
      </c>
      <c r="AU1012" s="233" t="s">
        <v>87</v>
      </c>
      <c r="AV1012" s="13" t="s">
        <v>85</v>
      </c>
      <c r="AW1012" s="13" t="s">
        <v>38</v>
      </c>
      <c r="AX1012" s="13" t="s">
        <v>77</v>
      </c>
      <c r="AY1012" s="233" t="s">
        <v>153</v>
      </c>
    </row>
    <row r="1013" s="14" customFormat="1">
      <c r="A1013" s="14"/>
      <c r="B1013" s="234"/>
      <c r="C1013" s="235"/>
      <c r="D1013" s="218" t="s">
        <v>167</v>
      </c>
      <c r="E1013" s="236" t="s">
        <v>40</v>
      </c>
      <c r="F1013" s="237" t="s">
        <v>345</v>
      </c>
      <c r="G1013" s="235"/>
      <c r="H1013" s="238">
        <v>15.75</v>
      </c>
      <c r="I1013" s="239"/>
      <c r="J1013" s="235"/>
      <c r="K1013" s="235"/>
      <c r="L1013" s="240"/>
      <c r="M1013" s="241"/>
      <c r="N1013" s="242"/>
      <c r="O1013" s="242"/>
      <c r="P1013" s="242"/>
      <c r="Q1013" s="242"/>
      <c r="R1013" s="242"/>
      <c r="S1013" s="242"/>
      <c r="T1013" s="243"/>
      <c r="U1013" s="14"/>
      <c r="V1013" s="14"/>
      <c r="W1013" s="14"/>
      <c r="X1013" s="14"/>
      <c r="Y1013" s="14"/>
      <c r="Z1013" s="14"/>
      <c r="AA1013" s="14"/>
      <c r="AB1013" s="14"/>
      <c r="AC1013" s="14"/>
      <c r="AD1013" s="14"/>
      <c r="AE1013" s="14"/>
      <c r="AT1013" s="244" t="s">
        <v>167</v>
      </c>
      <c r="AU1013" s="244" t="s">
        <v>87</v>
      </c>
      <c r="AV1013" s="14" t="s">
        <v>87</v>
      </c>
      <c r="AW1013" s="14" t="s">
        <v>38</v>
      </c>
      <c r="AX1013" s="14" t="s">
        <v>77</v>
      </c>
      <c r="AY1013" s="244" t="s">
        <v>153</v>
      </c>
    </row>
    <row r="1014" s="13" customFormat="1">
      <c r="A1014" s="13"/>
      <c r="B1014" s="224"/>
      <c r="C1014" s="225"/>
      <c r="D1014" s="218" t="s">
        <v>167</v>
      </c>
      <c r="E1014" s="226" t="s">
        <v>40</v>
      </c>
      <c r="F1014" s="227" t="s">
        <v>296</v>
      </c>
      <c r="G1014" s="225"/>
      <c r="H1014" s="226" t="s">
        <v>40</v>
      </c>
      <c r="I1014" s="228"/>
      <c r="J1014" s="225"/>
      <c r="K1014" s="225"/>
      <c r="L1014" s="229"/>
      <c r="M1014" s="230"/>
      <c r="N1014" s="231"/>
      <c r="O1014" s="231"/>
      <c r="P1014" s="231"/>
      <c r="Q1014" s="231"/>
      <c r="R1014" s="231"/>
      <c r="S1014" s="231"/>
      <c r="T1014" s="232"/>
      <c r="U1014" s="13"/>
      <c r="V1014" s="13"/>
      <c r="W1014" s="13"/>
      <c r="X1014" s="13"/>
      <c r="Y1014" s="13"/>
      <c r="Z1014" s="13"/>
      <c r="AA1014" s="13"/>
      <c r="AB1014" s="13"/>
      <c r="AC1014" s="13"/>
      <c r="AD1014" s="13"/>
      <c r="AE1014" s="13"/>
      <c r="AT1014" s="233" t="s">
        <v>167</v>
      </c>
      <c r="AU1014" s="233" t="s">
        <v>87</v>
      </c>
      <c r="AV1014" s="13" t="s">
        <v>85</v>
      </c>
      <c r="AW1014" s="13" t="s">
        <v>38</v>
      </c>
      <c r="AX1014" s="13" t="s">
        <v>77</v>
      </c>
      <c r="AY1014" s="233" t="s">
        <v>153</v>
      </c>
    </row>
    <row r="1015" s="14" customFormat="1">
      <c r="A1015" s="14"/>
      <c r="B1015" s="234"/>
      <c r="C1015" s="235"/>
      <c r="D1015" s="218" t="s">
        <v>167</v>
      </c>
      <c r="E1015" s="236" t="s">
        <v>40</v>
      </c>
      <c r="F1015" s="237" t="s">
        <v>346</v>
      </c>
      <c r="G1015" s="235"/>
      <c r="H1015" s="238">
        <v>8.5800000000000001</v>
      </c>
      <c r="I1015" s="239"/>
      <c r="J1015" s="235"/>
      <c r="K1015" s="235"/>
      <c r="L1015" s="240"/>
      <c r="M1015" s="241"/>
      <c r="N1015" s="242"/>
      <c r="O1015" s="242"/>
      <c r="P1015" s="242"/>
      <c r="Q1015" s="242"/>
      <c r="R1015" s="242"/>
      <c r="S1015" s="242"/>
      <c r="T1015" s="243"/>
      <c r="U1015" s="14"/>
      <c r="V1015" s="14"/>
      <c r="W1015" s="14"/>
      <c r="X1015" s="14"/>
      <c r="Y1015" s="14"/>
      <c r="Z1015" s="14"/>
      <c r="AA1015" s="14"/>
      <c r="AB1015" s="14"/>
      <c r="AC1015" s="14"/>
      <c r="AD1015" s="14"/>
      <c r="AE1015" s="14"/>
      <c r="AT1015" s="244" t="s">
        <v>167</v>
      </c>
      <c r="AU1015" s="244" t="s">
        <v>87</v>
      </c>
      <c r="AV1015" s="14" t="s">
        <v>87</v>
      </c>
      <c r="AW1015" s="14" t="s">
        <v>38</v>
      </c>
      <c r="AX1015" s="14" t="s">
        <v>77</v>
      </c>
      <c r="AY1015" s="244" t="s">
        <v>153</v>
      </c>
    </row>
    <row r="1016" s="15" customFormat="1">
      <c r="A1016" s="15"/>
      <c r="B1016" s="245"/>
      <c r="C1016" s="246"/>
      <c r="D1016" s="218" t="s">
        <v>167</v>
      </c>
      <c r="E1016" s="247" t="s">
        <v>40</v>
      </c>
      <c r="F1016" s="248" t="s">
        <v>170</v>
      </c>
      <c r="G1016" s="246"/>
      <c r="H1016" s="249">
        <v>29.579999999999998</v>
      </c>
      <c r="I1016" s="250"/>
      <c r="J1016" s="246"/>
      <c r="K1016" s="246"/>
      <c r="L1016" s="251"/>
      <c r="M1016" s="252"/>
      <c r="N1016" s="253"/>
      <c r="O1016" s="253"/>
      <c r="P1016" s="253"/>
      <c r="Q1016" s="253"/>
      <c r="R1016" s="253"/>
      <c r="S1016" s="253"/>
      <c r="T1016" s="254"/>
      <c r="U1016" s="15"/>
      <c r="V1016" s="15"/>
      <c r="W1016" s="15"/>
      <c r="X1016" s="15"/>
      <c r="Y1016" s="15"/>
      <c r="Z1016" s="15"/>
      <c r="AA1016" s="15"/>
      <c r="AB1016" s="15"/>
      <c r="AC1016" s="15"/>
      <c r="AD1016" s="15"/>
      <c r="AE1016" s="15"/>
      <c r="AT1016" s="255" t="s">
        <v>167</v>
      </c>
      <c r="AU1016" s="255" t="s">
        <v>87</v>
      </c>
      <c r="AV1016" s="15" t="s">
        <v>161</v>
      </c>
      <c r="AW1016" s="15" t="s">
        <v>38</v>
      </c>
      <c r="AX1016" s="15" t="s">
        <v>85</v>
      </c>
      <c r="AY1016" s="255" t="s">
        <v>153</v>
      </c>
    </row>
    <row r="1017" s="2" customFormat="1" ht="14.4" customHeight="1">
      <c r="A1017" s="39"/>
      <c r="B1017" s="40"/>
      <c r="C1017" s="205" t="s">
        <v>1259</v>
      </c>
      <c r="D1017" s="205" t="s">
        <v>156</v>
      </c>
      <c r="E1017" s="206" t="s">
        <v>1260</v>
      </c>
      <c r="F1017" s="207" t="s">
        <v>1261</v>
      </c>
      <c r="G1017" s="208" t="s">
        <v>159</v>
      </c>
      <c r="H1017" s="209">
        <v>24.329999999999998</v>
      </c>
      <c r="I1017" s="210"/>
      <c r="J1017" s="211">
        <f>ROUND(I1017*H1017,2)</f>
        <v>0</v>
      </c>
      <c r="K1017" s="207" t="s">
        <v>160</v>
      </c>
      <c r="L1017" s="45"/>
      <c r="M1017" s="212" t="s">
        <v>40</v>
      </c>
      <c r="N1017" s="213" t="s">
        <v>48</v>
      </c>
      <c r="O1017" s="85"/>
      <c r="P1017" s="214">
        <f>O1017*H1017</f>
        <v>0</v>
      </c>
      <c r="Q1017" s="214">
        <v>0.00029999999999999997</v>
      </c>
      <c r="R1017" s="214">
        <f>Q1017*H1017</f>
        <v>0.0072989999999999991</v>
      </c>
      <c r="S1017" s="214">
        <v>0</v>
      </c>
      <c r="T1017" s="215">
        <f>S1017*H1017</f>
        <v>0</v>
      </c>
      <c r="U1017" s="39"/>
      <c r="V1017" s="39"/>
      <c r="W1017" s="39"/>
      <c r="X1017" s="39"/>
      <c r="Y1017" s="39"/>
      <c r="Z1017" s="39"/>
      <c r="AA1017" s="39"/>
      <c r="AB1017" s="39"/>
      <c r="AC1017" s="39"/>
      <c r="AD1017" s="39"/>
      <c r="AE1017" s="39"/>
      <c r="AR1017" s="216" t="s">
        <v>287</v>
      </c>
      <c r="AT1017" s="216" t="s">
        <v>156</v>
      </c>
      <c r="AU1017" s="216" t="s">
        <v>87</v>
      </c>
      <c r="AY1017" s="18" t="s">
        <v>153</v>
      </c>
      <c r="BE1017" s="217">
        <f>IF(N1017="základní",J1017,0)</f>
        <v>0</v>
      </c>
      <c r="BF1017" s="217">
        <f>IF(N1017="snížená",J1017,0)</f>
        <v>0</v>
      </c>
      <c r="BG1017" s="217">
        <f>IF(N1017="zákl. přenesená",J1017,0)</f>
        <v>0</v>
      </c>
      <c r="BH1017" s="217">
        <f>IF(N1017="sníž. přenesená",J1017,0)</f>
        <v>0</v>
      </c>
      <c r="BI1017" s="217">
        <f>IF(N1017="nulová",J1017,0)</f>
        <v>0</v>
      </c>
      <c r="BJ1017" s="18" t="s">
        <v>85</v>
      </c>
      <c r="BK1017" s="217">
        <f>ROUND(I1017*H1017,2)</f>
        <v>0</v>
      </c>
      <c r="BL1017" s="18" t="s">
        <v>287</v>
      </c>
      <c r="BM1017" s="216" t="s">
        <v>1262</v>
      </c>
    </row>
    <row r="1018" s="2" customFormat="1">
      <c r="A1018" s="39"/>
      <c r="B1018" s="40"/>
      <c r="C1018" s="41"/>
      <c r="D1018" s="218" t="s">
        <v>163</v>
      </c>
      <c r="E1018" s="41"/>
      <c r="F1018" s="219" t="s">
        <v>1263</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163</v>
      </c>
      <c r="AU1018" s="18" t="s">
        <v>87</v>
      </c>
    </row>
    <row r="1019" s="13" customFormat="1">
      <c r="A1019" s="13"/>
      <c r="B1019" s="224"/>
      <c r="C1019" s="225"/>
      <c r="D1019" s="218" t="s">
        <v>167</v>
      </c>
      <c r="E1019" s="226" t="s">
        <v>40</v>
      </c>
      <c r="F1019" s="227" t="s">
        <v>213</v>
      </c>
      <c r="G1019" s="225"/>
      <c r="H1019" s="226" t="s">
        <v>40</v>
      </c>
      <c r="I1019" s="228"/>
      <c r="J1019" s="225"/>
      <c r="K1019" s="225"/>
      <c r="L1019" s="229"/>
      <c r="M1019" s="230"/>
      <c r="N1019" s="231"/>
      <c r="O1019" s="231"/>
      <c r="P1019" s="231"/>
      <c r="Q1019" s="231"/>
      <c r="R1019" s="231"/>
      <c r="S1019" s="231"/>
      <c r="T1019" s="232"/>
      <c r="U1019" s="13"/>
      <c r="V1019" s="13"/>
      <c r="W1019" s="13"/>
      <c r="X1019" s="13"/>
      <c r="Y1019" s="13"/>
      <c r="Z1019" s="13"/>
      <c r="AA1019" s="13"/>
      <c r="AB1019" s="13"/>
      <c r="AC1019" s="13"/>
      <c r="AD1019" s="13"/>
      <c r="AE1019" s="13"/>
      <c r="AT1019" s="233" t="s">
        <v>167</v>
      </c>
      <c r="AU1019" s="233" t="s">
        <v>87</v>
      </c>
      <c r="AV1019" s="13" t="s">
        <v>85</v>
      </c>
      <c r="AW1019" s="13" t="s">
        <v>38</v>
      </c>
      <c r="AX1019" s="13" t="s">
        <v>77</v>
      </c>
      <c r="AY1019" s="233" t="s">
        <v>153</v>
      </c>
    </row>
    <row r="1020" s="14" customFormat="1">
      <c r="A1020" s="14"/>
      <c r="B1020" s="234"/>
      <c r="C1020" s="235"/>
      <c r="D1020" s="218" t="s">
        <v>167</v>
      </c>
      <c r="E1020" s="236" t="s">
        <v>40</v>
      </c>
      <c r="F1020" s="237" t="s">
        <v>346</v>
      </c>
      <c r="G1020" s="235"/>
      <c r="H1020" s="238">
        <v>8.5800000000000001</v>
      </c>
      <c r="I1020" s="239"/>
      <c r="J1020" s="235"/>
      <c r="K1020" s="235"/>
      <c r="L1020" s="240"/>
      <c r="M1020" s="241"/>
      <c r="N1020" s="242"/>
      <c r="O1020" s="242"/>
      <c r="P1020" s="242"/>
      <c r="Q1020" s="242"/>
      <c r="R1020" s="242"/>
      <c r="S1020" s="242"/>
      <c r="T1020" s="243"/>
      <c r="U1020" s="14"/>
      <c r="V1020" s="14"/>
      <c r="W1020" s="14"/>
      <c r="X1020" s="14"/>
      <c r="Y1020" s="14"/>
      <c r="Z1020" s="14"/>
      <c r="AA1020" s="14"/>
      <c r="AB1020" s="14"/>
      <c r="AC1020" s="14"/>
      <c r="AD1020" s="14"/>
      <c r="AE1020" s="14"/>
      <c r="AT1020" s="244" t="s">
        <v>167</v>
      </c>
      <c r="AU1020" s="244" t="s">
        <v>87</v>
      </c>
      <c r="AV1020" s="14" t="s">
        <v>87</v>
      </c>
      <c r="AW1020" s="14" t="s">
        <v>38</v>
      </c>
      <c r="AX1020" s="14" t="s">
        <v>77</v>
      </c>
      <c r="AY1020" s="244" t="s">
        <v>153</v>
      </c>
    </row>
    <row r="1021" s="13" customFormat="1">
      <c r="A1021" s="13"/>
      <c r="B1021" s="224"/>
      <c r="C1021" s="225"/>
      <c r="D1021" s="218" t="s">
        <v>167</v>
      </c>
      <c r="E1021" s="226" t="s">
        <v>40</v>
      </c>
      <c r="F1021" s="227" t="s">
        <v>211</v>
      </c>
      <c r="G1021" s="225"/>
      <c r="H1021" s="226" t="s">
        <v>40</v>
      </c>
      <c r="I1021" s="228"/>
      <c r="J1021" s="225"/>
      <c r="K1021" s="225"/>
      <c r="L1021" s="229"/>
      <c r="M1021" s="230"/>
      <c r="N1021" s="231"/>
      <c r="O1021" s="231"/>
      <c r="P1021" s="231"/>
      <c r="Q1021" s="231"/>
      <c r="R1021" s="231"/>
      <c r="S1021" s="231"/>
      <c r="T1021" s="232"/>
      <c r="U1021" s="13"/>
      <c r="V1021" s="13"/>
      <c r="W1021" s="13"/>
      <c r="X1021" s="13"/>
      <c r="Y1021" s="13"/>
      <c r="Z1021" s="13"/>
      <c r="AA1021" s="13"/>
      <c r="AB1021" s="13"/>
      <c r="AC1021" s="13"/>
      <c r="AD1021" s="13"/>
      <c r="AE1021" s="13"/>
      <c r="AT1021" s="233" t="s">
        <v>167</v>
      </c>
      <c r="AU1021" s="233" t="s">
        <v>87</v>
      </c>
      <c r="AV1021" s="13" t="s">
        <v>85</v>
      </c>
      <c r="AW1021" s="13" t="s">
        <v>38</v>
      </c>
      <c r="AX1021" s="13" t="s">
        <v>77</v>
      </c>
      <c r="AY1021" s="233" t="s">
        <v>153</v>
      </c>
    </row>
    <row r="1022" s="14" customFormat="1">
      <c r="A1022" s="14"/>
      <c r="B1022" s="234"/>
      <c r="C1022" s="235"/>
      <c r="D1022" s="218" t="s">
        <v>167</v>
      </c>
      <c r="E1022" s="236" t="s">
        <v>40</v>
      </c>
      <c r="F1022" s="237" t="s">
        <v>345</v>
      </c>
      <c r="G1022" s="235"/>
      <c r="H1022" s="238">
        <v>15.75</v>
      </c>
      <c r="I1022" s="239"/>
      <c r="J1022" s="235"/>
      <c r="K1022" s="235"/>
      <c r="L1022" s="240"/>
      <c r="M1022" s="241"/>
      <c r="N1022" s="242"/>
      <c r="O1022" s="242"/>
      <c r="P1022" s="242"/>
      <c r="Q1022" s="242"/>
      <c r="R1022" s="242"/>
      <c r="S1022" s="242"/>
      <c r="T1022" s="243"/>
      <c r="U1022" s="14"/>
      <c r="V1022" s="14"/>
      <c r="W1022" s="14"/>
      <c r="X1022" s="14"/>
      <c r="Y1022" s="14"/>
      <c r="Z1022" s="14"/>
      <c r="AA1022" s="14"/>
      <c r="AB1022" s="14"/>
      <c r="AC1022" s="14"/>
      <c r="AD1022" s="14"/>
      <c r="AE1022" s="14"/>
      <c r="AT1022" s="244" t="s">
        <v>167</v>
      </c>
      <c r="AU1022" s="244" t="s">
        <v>87</v>
      </c>
      <c r="AV1022" s="14" t="s">
        <v>87</v>
      </c>
      <c r="AW1022" s="14" t="s">
        <v>38</v>
      </c>
      <c r="AX1022" s="14" t="s">
        <v>77</v>
      </c>
      <c r="AY1022" s="244" t="s">
        <v>153</v>
      </c>
    </row>
    <row r="1023" s="15" customFormat="1">
      <c r="A1023" s="15"/>
      <c r="B1023" s="245"/>
      <c r="C1023" s="246"/>
      <c r="D1023" s="218" t="s">
        <v>167</v>
      </c>
      <c r="E1023" s="247" t="s">
        <v>40</v>
      </c>
      <c r="F1023" s="248" t="s">
        <v>170</v>
      </c>
      <c r="G1023" s="246"/>
      <c r="H1023" s="249">
        <v>24.329999999999998</v>
      </c>
      <c r="I1023" s="250"/>
      <c r="J1023" s="246"/>
      <c r="K1023" s="246"/>
      <c r="L1023" s="251"/>
      <c r="M1023" s="252"/>
      <c r="N1023" s="253"/>
      <c r="O1023" s="253"/>
      <c r="P1023" s="253"/>
      <c r="Q1023" s="253"/>
      <c r="R1023" s="253"/>
      <c r="S1023" s="253"/>
      <c r="T1023" s="254"/>
      <c r="U1023" s="15"/>
      <c r="V1023" s="15"/>
      <c r="W1023" s="15"/>
      <c r="X1023" s="15"/>
      <c r="Y1023" s="15"/>
      <c r="Z1023" s="15"/>
      <c r="AA1023" s="15"/>
      <c r="AB1023" s="15"/>
      <c r="AC1023" s="15"/>
      <c r="AD1023" s="15"/>
      <c r="AE1023" s="15"/>
      <c r="AT1023" s="255" t="s">
        <v>167</v>
      </c>
      <c r="AU1023" s="255" t="s">
        <v>87</v>
      </c>
      <c r="AV1023" s="15" t="s">
        <v>161</v>
      </c>
      <c r="AW1023" s="15" t="s">
        <v>38</v>
      </c>
      <c r="AX1023" s="15" t="s">
        <v>85</v>
      </c>
      <c r="AY1023" s="255" t="s">
        <v>153</v>
      </c>
    </row>
    <row r="1024" s="2" customFormat="1" ht="14.4" customHeight="1">
      <c r="A1024" s="39"/>
      <c r="B1024" s="40"/>
      <c r="C1024" s="256" t="s">
        <v>1264</v>
      </c>
      <c r="D1024" s="256" t="s">
        <v>322</v>
      </c>
      <c r="E1024" s="257" t="s">
        <v>1265</v>
      </c>
      <c r="F1024" s="258" t="s">
        <v>1266</v>
      </c>
      <c r="G1024" s="259" t="s">
        <v>159</v>
      </c>
      <c r="H1024" s="260">
        <v>26.763000000000002</v>
      </c>
      <c r="I1024" s="261"/>
      <c r="J1024" s="262">
        <f>ROUND(I1024*H1024,2)</f>
        <v>0</v>
      </c>
      <c r="K1024" s="258" t="s">
        <v>160</v>
      </c>
      <c r="L1024" s="263"/>
      <c r="M1024" s="264" t="s">
        <v>40</v>
      </c>
      <c r="N1024" s="265" t="s">
        <v>48</v>
      </c>
      <c r="O1024" s="85"/>
      <c r="P1024" s="214">
        <f>O1024*H1024</f>
        <v>0</v>
      </c>
      <c r="Q1024" s="214">
        <v>0.0025600000000000002</v>
      </c>
      <c r="R1024" s="214">
        <f>Q1024*H1024</f>
        <v>0.06851328000000001</v>
      </c>
      <c r="S1024" s="214">
        <v>0</v>
      </c>
      <c r="T1024" s="215">
        <f>S1024*H1024</f>
        <v>0</v>
      </c>
      <c r="U1024" s="39"/>
      <c r="V1024" s="39"/>
      <c r="W1024" s="39"/>
      <c r="X1024" s="39"/>
      <c r="Y1024" s="39"/>
      <c r="Z1024" s="39"/>
      <c r="AA1024" s="39"/>
      <c r="AB1024" s="39"/>
      <c r="AC1024" s="39"/>
      <c r="AD1024" s="39"/>
      <c r="AE1024" s="39"/>
      <c r="AR1024" s="216" t="s">
        <v>383</v>
      </c>
      <c r="AT1024" s="216" t="s">
        <v>322</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1267</v>
      </c>
    </row>
    <row r="1025" s="2" customFormat="1">
      <c r="A1025" s="39"/>
      <c r="B1025" s="40"/>
      <c r="C1025" s="41"/>
      <c r="D1025" s="218" t="s">
        <v>163</v>
      </c>
      <c r="E1025" s="41"/>
      <c r="F1025" s="219" t="s">
        <v>1266</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4" customFormat="1">
      <c r="A1026" s="14"/>
      <c r="B1026" s="234"/>
      <c r="C1026" s="235"/>
      <c r="D1026" s="218" t="s">
        <v>167</v>
      </c>
      <c r="E1026" s="235"/>
      <c r="F1026" s="237" t="s">
        <v>1268</v>
      </c>
      <c r="G1026" s="235"/>
      <c r="H1026" s="238">
        <v>26.763000000000002</v>
      </c>
      <c r="I1026" s="239"/>
      <c r="J1026" s="235"/>
      <c r="K1026" s="235"/>
      <c r="L1026" s="240"/>
      <c r="M1026" s="241"/>
      <c r="N1026" s="242"/>
      <c r="O1026" s="242"/>
      <c r="P1026" s="242"/>
      <c r="Q1026" s="242"/>
      <c r="R1026" s="242"/>
      <c r="S1026" s="242"/>
      <c r="T1026" s="243"/>
      <c r="U1026" s="14"/>
      <c r="V1026" s="14"/>
      <c r="W1026" s="14"/>
      <c r="X1026" s="14"/>
      <c r="Y1026" s="14"/>
      <c r="Z1026" s="14"/>
      <c r="AA1026" s="14"/>
      <c r="AB1026" s="14"/>
      <c r="AC1026" s="14"/>
      <c r="AD1026" s="14"/>
      <c r="AE1026" s="14"/>
      <c r="AT1026" s="244" t="s">
        <v>167</v>
      </c>
      <c r="AU1026" s="244" t="s">
        <v>87</v>
      </c>
      <c r="AV1026" s="14" t="s">
        <v>87</v>
      </c>
      <c r="AW1026" s="14" t="s">
        <v>4</v>
      </c>
      <c r="AX1026" s="14" t="s">
        <v>85</v>
      </c>
      <c r="AY1026" s="244" t="s">
        <v>153</v>
      </c>
    </row>
    <row r="1027" s="2" customFormat="1" ht="14.4" customHeight="1">
      <c r="A1027" s="39"/>
      <c r="B1027" s="40"/>
      <c r="C1027" s="205" t="s">
        <v>1269</v>
      </c>
      <c r="D1027" s="205" t="s">
        <v>156</v>
      </c>
      <c r="E1027" s="206" t="s">
        <v>1270</v>
      </c>
      <c r="F1027" s="207" t="s">
        <v>1271</v>
      </c>
      <c r="G1027" s="208" t="s">
        <v>173</v>
      </c>
      <c r="H1027" s="209">
        <v>25.239999999999998</v>
      </c>
      <c r="I1027" s="210"/>
      <c r="J1027" s="211">
        <f>ROUND(I1027*H1027,2)</f>
        <v>0</v>
      </c>
      <c r="K1027" s="207" t="s">
        <v>160</v>
      </c>
      <c r="L1027" s="45"/>
      <c r="M1027" s="212" t="s">
        <v>40</v>
      </c>
      <c r="N1027" s="213" t="s">
        <v>48</v>
      </c>
      <c r="O1027" s="85"/>
      <c r="P1027" s="214">
        <f>O1027*H1027</f>
        <v>0</v>
      </c>
      <c r="Q1027" s="214">
        <v>1.0000000000000001E-05</v>
      </c>
      <c r="R1027" s="214">
        <f>Q1027*H1027</f>
        <v>0.00025240000000000001</v>
      </c>
      <c r="S1027" s="214">
        <v>0</v>
      </c>
      <c r="T1027" s="215">
        <f>S1027*H1027</f>
        <v>0</v>
      </c>
      <c r="U1027" s="39"/>
      <c r="V1027" s="39"/>
      <c r="W1027" s="39"/>
      <c r="X1027" s="39"/>
      <c r="Y1027" s="39"/>
      <c r="Z1027" s="39"/>
      <c r="AA1027" s="39"/>
      <c r="AB1027" s="39"/>
      <c r="AC1027" s="39"/>
      <c r="AD1027" s="39"/>
      <c r="AE1027" s="39"/>
      <c r="AR1027" s="216" t="s">
        <v>287</v>
      </c>
      <c r="AT1027" s="216" t="s">
        <v>156</v>
      </c>
      <c r="AU1027" s="216" t="s">
        <v>87</v>
      </c>
      <c r="AY1027" s="18" t="s">
        <v>153</v>
      </c>
      <c r="BE1027" s="217">
        <f>IF(N1027="základní",J1027,0)</f>
        <v>0</v>
      </c>
      <c r="BF1027" s="217">
        <f>IF(N1027="snížená",J1027,0)</f>
        <v>0</v>
      </c>
      <c r="BG1027" s="217">
        <f>IF(N1027="zákl. přenesená",J1027,0)</f>
        <v>0</v>
      </c>
      <c r="BH1027" s="217">
        <f>IF(N1027="sníž. přenesená",J1027,0)</f>
        <v>0</v>
      </c>
      <c r="BI1027" s="217">
        <f>IF(N1027="nulová",J1027,0)</f>
        <v>0</v>
      </c>
      <c r="BJ1027" s="18" t="s">
        <v>85</v>
      </c>
      <c r="BK1027" s="217">
        <f>ROUND(I1027*H1027,2)</f>
        <v>0</v>
      </c>
      <c r="BL1027" s="18" t="s">
        <v>287</v>
      </c>
      <c r="BM1027" s="216" t="s">
        <v>1272</v>
      </c>
    </row>
    <row r="1028" s="2" customFormat="1">
      <c r="A1028" s="39"/>
      <c r="B1028" s="40"/>
      <c r="C1028" s="41"/>
      <c r="D1028" s="218" t="s">
        <v>163</v>
      </c>
      <c r="E1028" s="41"/>
      <c r="F1028" s="219" t="s">
        <v>1273</v>
      </c>
      <c r="G1028" s="41"/>
      <c r="H1028" s="41"/>
      <c r="I1028" s="220"/>
      <c r="J1028" s="41"/>
      <c r="K1028" s="41"/>
      <c r="L1028" s="45"/>
      <c r="M1028" s="221"/>
      <c r="N1028" s="222"/>
      <c r="O1028" s="85"/>
      <c r="P1028" s="85"/>
      <c r="Q1028" s="85"/>
      <c r="R1028" s="85"/>
      <c r="S1028" s="85"/>
      <c r="T1028" s="86"/>
      <c r="U1028" s="39"/>
      <c r="V1028" s="39"/>
      <c r="W1028" s="39"/>
      <c r="X1028" s="39"/>
      <c r="Y1028" s="39"/>
      <c r="Z1028" s="39"/>
      <c r="AA1028" s="39"/>
      <c r="AB1028" s="39"/>
      <c r="AC1028" s="39"/>
      <c r="AD1028" s="39"/>
      <c r="AE1028" s="39"/>
      <c r="AT1028" s="18" t="s">
        <v>163</v>
      </c>
      <c r="AU1028" s="18" t="s">
        <v>87</v>
      </c>
    </row>
    <row r="1029" s="13" customFormat="1">
      <c r="A1029" s="13"/>
      <c r="B1029" s="224"/>
      <c r="C1029" s="225"/>
      <c r="D1029" s="218" t="s">
        <v>167</v>
      </c>
      <c r="E1029" s="226" t="s">
        <v>40</v>
      </c>
      <c r="F1029" s="227" t="s">
        <v>211</v>
      </c>
      <c r="G1029" s="225"/>
      <c r="H1029" s="226" t="s">
        <v>40</v>
      </c>
      <c r="I1029" s="228"/>
      <c r="J1029" s="225"/>
      <c r="K1029" s="225"/>
      <c r="L1029" s="229"/>
      <c r="M1029" s="230"/>
      <c r="N1029" s="231"/>
      <c r="O1029" s="231"/>
      <c r="P1029" s="231"/>
      <c r="Q1029" s="231"/>
      <c r="R1029" s="231"/>
      <c r="S1029" s="231"/>
      <c r="T1029" s="232"/>
      <c r="U1029" s="13"/>
      <c r="V1029" s="13"/>
      <c r="W1029" s="13"/>
      <c r="X1029" s="13"/>
      <c r="Y1029" s="13"/>
      <c r="Z1029" s="13"/>
      <c r="AA1029" s="13"/>
      <c r="AB1029" s="13"/>
      <c r="AC1029" s="13"/>
      <c r="AD1029" s="13"/>
      <c r="AE1029" s="13"/>
      <c r="AT1029" s="233" t="s">
        <v>167</v>
      </c>
      <c r="AU1029" s="233" t="s">
        <v>87</v>
      </c>
      <c r="AV1029" s="13" t="s">
        <v>85</v>
      </c>
      <c r="AW1029" s="13" t="s">
        <v>38</v>
      </c>
      <c r="AX1029" s="13" t="s">
        <v>77</v>
      </c>
      <c r="AY1029" s="233" t="s">
        <v>153</v>
      </c>
    </row>
    <row r="1030" s="14" customFormat="1">
      <c r="A1030" s="14"/>
      <c r="B1030" s="234"/>
      <c r="C1030" s="235"/>
      <c r="D1030" s="218" t="s">
        <v>167</v>
      </c>
      <c r="E1030" s="236" t="s">
        <v>40</v>
      </c>
      <c r="F1030" s="237" t="s">
        <v>1274</v>
      </c>
      <c r="G1030" s="235"/>
      <c r="H1030" s="238">
        <v>16</v>
      </c>
      <c r="I1030" s="239"/>
      <c r="J1030" s="235"/>
      <c r="K1030" s="235"/>
      <c r="L1030" s="240"/>
      <c r="M1030" s="241"/>
      <c r="N1030" s="242"/>
      <c r="O1030" s="242"/>
      <c r="P1030" s="242"/>
      <c r="Q1030" s="242"/>
      <c r="R1030" s="242"/>
      <c r="S1030" s="242"/>
      <c r="T1030" s="243"/>
      <c r="U1030" s="14"/>
      <c r="V1030" s="14"/>
      <c r="W1030" s="14"/>
      <c r="X1030" s="14"/>
      <c r="Y1030" s="14"/>
      <c r="Z1030" s="14"/>
      <c r="AA1030" s="14"/>
      <c r="AB1030" s="14"/>
      <c r="AC1030" s="14"/>
      <c r="AD1030" s="14"/>
      <c r="AE1030" s="14"/>
      <c r="AT1030" s="244" t="s">
        <v>167</v>
      </c>
      <c r="AU1030" s="244" t="s">
        <v>87</v>
      </c>
      <c r="AV1030" s="14" t="s">
        <v>87</v>
      </c>
      <c r="AW1030" s="14" t="s">
        <v>38</v>
      </c>
      <c r="AX1030" s="14" t="s">
        <v>77</v>
      </c>
      <c r="AY1030" s="244" t="s">
        <v>153</v>
      </c>
    </row>
    <row r="1031" s="13" customFormat="1">
      <c r="A1031" s="13"/>
      <c r="B1031" s="224"/>
      <c r="C1031" s="225"/>
      <c r="D1031" s="218" t="s">
        <v>167</v>
      </c>
      <c r="E1031" s="226" t="s">
        <v>40</v>
      </c>
      <c r="F1031" s="227" t="s">
        <v>296</v>
      </c>
      <c r="G1031" s="225"/>
      <c r="H1031" s="226" t="s">
        <v>40</v>
      </c>
      <c r="I1031" s="228"/>
      <c r="J1031" s="225"/>
      <c r="K1031" s="225"/>
      <c r="L1031" s="229"/>
      <c r="M1031" s="230"/>
      <c r="N1031" s="231"/>
      <c r="O1031" s="231"/>
      <c r="P1031" s="231"/>
      <c r="Q1031" s="231"/>
      <c r="R1031" s="231"/>
      <c r="S1031" s="231"/>
      <c r="T1031" s="232"/>
      <c r="U1031" s="13"/>
      <c r="V1031" s="13"/>
      <c r="W1031" s="13"/>
      <c r="X1031" s="13"/>
      <c r="Y1031" s="13"/>
      <c r="Z1031" s="13"/>
      <c r="AA1031" s="13"/>
      <c r="AB1031" s="13"/>
      <c r="AC1031" s="13"/>
      <c r="AD1031" s="13"/>
      <c r="AE1031" s="13"/>
      <c r="AT1031" s="233" t="s">
        <v>167</v>
      </c>
      <c r="AU1031" s="233" t="s">
        <v>87</v>
      </c>
      <c r="AV1031" s="13" t="s">
        <v>85</v>
      </c>
      <c r="AW1031" s="13" t="s">
        <v>38</v>
      </c>
      <c r="AX1031" s="13" t="s">
        <v>77</v>
      </c>
      <c r="AY1031" s="233" t="s">
        <v>153</v>
      </c>
    </row>
    <row r="1032" s="14" customFormat="1">
      <c r="A1032" s="14"/>
      <c r="B1032" s="234"/>
      <c r="C1032" s="235"/>
      <c r="D1032" s="218" t="s">
        <v>167</v>
      </c>
      <c r="E1032" s="236" t="s">
        <v>40</v>
      </c>
      <c r="F1032" s="237" t="s">
        <v>1275</v>
      </c>
      <c r="G1032" s="235"/>
      <c r="H1032" s="238">
        <v>9.2400000000000002</v>
      </c>
      <c r="I1032" s="239"/>
      <c r="J1032" s="235"/>
      <c r="K1032" s="235"/>
      <c r="L1032" s="240"/>
      <c r="M1032" s="241"/>
      <c r="N1032" s="242"/>
      <c r="O1032" s="242"/>
      <c r="P1032" s="242"/>
      <c r="Q1032" s="242"/>
      <c r="R1032" s="242"/>
      <c r="S1032" s="242"/>
      <c r="T1032" s="243"/>
      <c r="U1032" s="14"/>
      <c r="V1032" s="14"/>
      <c r="W1032" s="14"/>
      <c r="X1032" s="14"/>
      <c r="Y1032" s="14"/>
      <c r="Z1032" s="14"/>
      <c r="AA1032" s="14"/>
      <c r="AB1032" s="14"/>
      <c r="AC1032" s="14"/>
      <c r="AD1032" s="14"/>
      <c r="AE1032" s="14"/>
      <c r="AT1032" s="244" t="s">
        <v>167</v>
      </c>
      <c r="AU1032" s="244" t="s">
        <v>87</v>
      </c>
      <c r="AV1032" s="14" t="s">
        <v>87</v>
      </c>
      <c r="AW1032" s="14" t="s">
        <v>38</v>
      </c>
      <c r="AX1032" s="14" t="s">
        <v>77</v>
      </c>
      <c r="AY1032" s="244" t="s">
        <v>153</v>
      </c>
    </row>
    <row r="1033" s="15" customFormat="1">
      <c r="A1033" s="15"/>
      <c r="B1033" s="245"/>
      <c r="C1033" s="246"/>
      <c r="D1033" s="218" t="s">
        <v>167</v>
      </c>
      <c r="E1033" s="247" t="s">
        <v>40</v>
      </c>
      <c r="F1033" s="248" t="s">
        <v>170</v>
      </c>
      <c r="G1033" s="246"/>
      <c r="H1033" s="249">
        <v>25.239999999999998</v>
      </c>
      <c r="I1033" s="250"/>
      <c r="J1033" s="246"/>
      <c r="K1033" s="246"/>
      <c r="L1033" s="251"/>
      <c r="M1033" s="252"/>
      <c r="N1033" s="253"/>
      <c r="O1033" s="253"/>
      <c r="P1033" s="253"/>
      <c r="Q1033" s="253"/>
      <c r="R1033" s="253"/>
      <c r="S1033" s="253"/>
      <c r="T1033" s="254"/>
      <c r="U1033" s="15"/>
      <c r="V1033" s="15"/>
      <c r="W1033" s="15"/>
      <c r="X1033" s="15"/>
      <c r="Y1033" s="15"/>
      <c r="Z1033" s="15"/>
      <c r="AA1033" s="15"/>
      <c r="AB1033" s="15"/>
      <c r="AC1033" s="15"/>
      <c r="AD1033" s="15"/>
      <c r="AE1033" s="15"/>
      <c r="AT1033" s="255" t="s">
        <v>167</v>
      </c>
      <c r="AU1033" s="255" t="s">
        <v>87</v>
      </c>
      <c r="AV1033" s="15" t="s">
        <v>161</v>
      </c>
      <c r="AW1033" s="15" t="s">
        <v>38</v>
      </c>
      <c r="AX1033" s="15" t="s">
        <v>85</v>
      </c>
      <c r="AY1033" s="255" t="s">
        <v>153</v>
      </c>
    </row>
    <row r="1034" s="2" customFormat="1" ht="14.4" customHeight="1">
      <c r="A1034" s="39"/>
      <c r="B1034" s="40"/>
      <c r="C1034" s="256" t="s">
        <v>1276</v>
      </c>
      <c r="D1034" s="256" t="s">
        <v>322</v>
      </c>
      <c r="E1034" s="257" t="s">
        <v>1277</v>
      </c>
      <c r="F1034" s="258" t="s">
        <v>1278</v>
      </c>
      <c r="G1034" s="259" t="s">
        <v>173</v>
      </c>
      <c r="H1034" s="260">
        <v>25.745000000000001</v>
      </c>
      <c r="I1034" s="261"/>
      <c r="J1034" s="262">
        <f>ROUND(I1034*H1034,2)</f>
        <v>0</v>
      </c>
      <c r="K1034" s="258" t="s">
        <v>160</v>
      </c>
      <c r="L1034" s="263"/>
      <c r="M1034" s="264" t="s">
        <v>40</v>
      </c>
      <c r="N1034" s="265" t="s">
        <v>48</v>
      </c>
      <c r="O1034" s="85"/>
      <c r="P1034" s="214">
        <f>O1034*H1034</f>
        <v>0</v>
      </c>
      <c r="Q1034" s="214">
        <v>0.00029999999999999997</v>
      </c>
      <c r="R1034" s="214">
        <f>Q1034*H1034</f>
        <v>0.0077234999999999995</v>
      </c>
      <c r="S1034" s="214">
        <v>0</v>
      </c>
      <c r="T1034" s="215">
        <f>S1034*H1034</f>
        <v>0</v>
      </c>
      <c r="U1034" s="39"/>
      <c r="V1034" s="39"/>
      <c r="W1034" s="39"/>
      <c r="X1034" s="39"/>
      <c r="Y1034" s="39"/>
      <c r="Z1034" s="39"/>
      <c r="AA1034" s="39"/>
      <c r="AB1034" s="39"/>
      <c r="AC1034" s="39"/>
      <c r="AD1034" s="39"/>
      <c r="AE1034" s="39"/>
      <c r="AR1034" s="216" t="s">
        <v>383</v>
      </c>
      <c r="AT1034" s="216" t="s">
        <v>322</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1279</v>
      </c>
    </row>
    <row r="1035" s="2" customFormat="1">
      <c r="A1035" s="39"/>
      <c r="B1035" s="40"/>
      <c r="C1035" s="41"/>
      <c r="D1035" s="218" t="s">
        <v>163</v>
      </c>
      <c r="E1035" s="41"/>
      <c r="F1035" s="219" t="s">
        <v>1278</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14" customFormat="1">
      <c r="A1036" s="14"/>
      <c r="B1036" s="234"/>
      <c r="C1036" s="235"/>
      <c r="D1036" s="218" t="s">
        <v>167</v>
      </c>
      <c r="E1036" s="235"/>
      <c r="F1036" s="237" t="s">
        <v>1280</v>
      </c>
      <c r="G1036" s="235"/>
      <c r="H1036" s="238">
        <v>25.745000000000001</v>
      </c>
      <c r="I1036" s="239"/>
      <c r="J1036" s="235"/>
      <c r="K1036" s="235"/>
      <c r="L1036" s="240"/>
      <c r="M1036" s="241"/>
      <c r="N1036" s="242"/>
      <c r="O1036" s="242"/>
      <c r="P1036" s="242"/>
      <c r="Q1036" s="242"/>
      <c r="R1036" s="242"/>
      <c r="S1036" s="242"/>
      <c r="T1036" s="243"/>
      <c r="U1036" s="14"/>
      <c r="V1036" s="14"/>
      <c r="W1036" s="14"/>
      <c r="X1036" s="14"/>
      <c r="Y1036" s="14"/>
      <c r="Z1036" s="14"/>
      <c r="AA1036" s="14"/>
      <c r="AB1036" s="14"/>
      <c r="AC1036" s="14"/>
      <c r="AD1036" s="14"/>
      <c r="AE1036" s="14"/>
      <c r="AT1036" s="244" t="s">
        <v>167</v>
      </c>
      <c r="AU1036" s="244" t="s">
        <v>87</v>
      </c>
      <c r="AV1036" s="14" t="s">
        <v>87</v>
      </c>
      <c r="AW1036" s="14" t="s">
        <v>4</v>
      </c>
      <c r="AX1036" s="14" t="s">
        <v>85</v>
      </c>
      <c r="AY1036" s="244" t="s">
        <v>153</v>
      </c>
    </row>
    <row r="1037" s="2" customFormat="1" ht="14.4" customHeight="1">
      <c r="A1037" s="39"/>
      <c r="B1037" s="40"/>
      <c r="C1037" s="205" t="s">
        <v>1281</v>
      </c>
      <c r="D1037" s="205" t="s">
        <v>156</v>
      </c>
      <c r="E1037" s="206" t="s">
        <v>1282</v>
      </c>
      <c r="F1037" s="207" t="s">
        <v>1283</v>
      </c>
      <c r="G1037" s="208" t="s">
        <v>173</v>
      </c>
      <c r="H1037" s="209">
        <v>0.80000000000000004</v>
      </c>
      <c r="I1037" s="210"/>
      <c r="J1037" s="211">
        <f>ROUND(I1037*H1037,2)</f>
        <v>0</v>
      </c>
      <c r="K1037" s="207" t="s">
        <v>160</v>
      </c>
      <c r="L1037" s="45"/>
      <c r="M1037" s="212" t="s">
        <v>40</v>
      </c>
      <c r="N1037" s="213" t="s">
        <v>48</v>
      </c>
      <c r="O1037" s="85"/>
      <c r="P1037" s="214">
        <f>O1037*H1037</f>
        <v>0</v>
      </c>
      <c r="Q1037" s="214">
        <v>0</v>
      </c>
      <c r="R1037" s="214">
        <f>Q1037*H1037</f>
        <v>0</v>
      </c>
      <c r="S1037" s="214">
        <v>0</v>
      </c>
      <c r="T1037" s="215">
        <f>S1037*H1037</f>
        <v>0</v>
      </c>
      <c r="U1037" s="39"/>
      <c r="V1037" s="39"/>
      <c r="W1037" s="39"/>
      <c r="X1037" s="39"/>
      <c r="Y1037" s="39"/>
      <c r="Z1037" s="39"/>
      <c r="AA1037" s="39"/>
      <c r="AB1037" s="39"/>
      <c r="AC1037" s="39"/>
      <c r="AD1037" s="39"/>
      <c r="AE1037" s="39"/>
      <c r="AR1037" s="216" t="s">
        <v>287</v>
      </c>
      <c r="AT1037" s="216" t="s">
        <v>156</v>
      </c>
      <c r="AU1037" s="216" t="s">
        <v>87</v>
      </c>
      <c r="AY1037" s="18" t="s">
        <v>153</v>
      </c>
      <c r="BE1037" s="217">
        <f>IF(N1037="základní",J1037,0)</f>
        <v>0</v>
      </c>
      <c r="BF1037" s="217">
        <f>IF(N1037="snížená",J1037,0)</f>
        <v>0</v>
      </c>
      <c r="BG1037" s="217">
        <f>IF(N1037="zákl. přenesená",J1037,0)</f>
        <v>0</v>
      </c>
      <c r="BH1037" s="217">
        <f>IF(N1037="sníž. přenesená",J1037,0)</f>
        <v>0</v>
      </c>
      <c r="BI1037" s="217">
        <f>IF(N1037="nulová",J1037,0)</f>
        <v>0</v>
      </c>
      <c r="BJ1037" s="18" t="s">
        <v>85</v>
      </c>
      <c r="BK1037" s="217">
        <f>ROUND(I1037*H1037,2)</f>
        <v>0</v>
      </c>
      <c r="BL1037" s="18" t="s">
        <v>287</v>
      </c>
      <c r="BM1037" s="216" t="s">
        <v>1284</v>
      </c>
    </row>
    <row r="1038" s="2" customFormat="1">
      <c r="A1038" s="39"/>
      <c r="B1038" s="40"/>
      <c r="C1038" s="41"/>
      <c r="D1038" s="218" t="s">
        <v>163</v>
      </c>
      <c r="E1038" s="41"/>
      <c r="F1038" s="219" t="s">
        <v>1285</v>
      </c>
      <c r="G1038" s="41"/>
      <c r="H1038" s="41"/>
      <c r="I1038" s="220"/>
      <c r="J1038" s="41"/>
      <c r="K1038" s="41"/>
      <c r="L1038" s="45"/>
      <c r="M1038" s="221"/>
      <c r="N1038" s="222"/>
      <c r="O1038" s="85"/>
      <c r="P1038" s="85"/>
      <c r="Q1038" s="85"/>
      <c r="R1038" s="85"/>
      <c r="S1038" s="85"/>
      <c r="T1038" s="86"/>
      <c r="U1038" s="39"/>
      <c r="V1038" s="39"/>
      <c r="W1038" s="39"/>
      <c r="X1038" s="39"/>
      <c r="Y1038" s="39"/>
      <c r="Z1038" s="39"/>
      <c r="AA1038" s="39"/>
      <c r="AB1038" s="39"/>
      <c r="AC1038" s="39"/>
      <c r="AD1038" s="39"/>
      <c r="AE1038" s="39"/>
      <c r="AT1038" s="18" t="s">
        <v>163</v>
      </c>
      <c r="AU1038" s="18" t="s">
        <v>87</v>
      </c>
    </row>
    <row r="1039" s="2" customFormat="1" ht="24.15" customHeight="1">
      <c r="A1039" s="39"/>
      <c r="B1039" s="40"/>
      <c r="C1039" s="256" t="s">
        <v>1286</v>
      </c>
      <c r="D1039" s="256" t="s">
        <v>322</v>
      </c>
      <c r="E1039" s="257" t="s">
        <v>1287</v>
      </c>
      <c r="F1039" s="258" t="s">
        <v>1288</v>
      </c>
      <c r="G1039" s="259" t="s">
        <v>173</v>
      </c>
      <c r="H1039" s="260">
        <v>0.81599999999999995</v>
      </c>
      <c r="I1039" s="261"/>
      <c r="J1039" s="262">
        <f>ROUND(I1039*H1039,2)</f>
        <v>0</v>
      </c>
      <c r="K1039" s="258" t="s">
        <v>160</v>
      </c>
      <c r="L1039" s="263"/>
      <c r="M1039" s="264" t="s">
        <v>40</v>
      </c>
      <c r="N1039" s="265" t="s">
        <v>48</v>
      </c>
      <c r="O1039" s="85"/>
      <c r="P1039" s="214">
        <f>O1039*H1039</f>
        <v>0</v>
      </c>
      <c r="Q1039" s="214">
        <v>0.00021000000000000001</v>
      </c>
      <c r="R1039" s="214">
        <f>Q1039*H1039</f>
        <v>0.00017135999999999999</v>
      </c>
      <c r="S1039" s="214">
        <v>0</v>
      </c>
      <c r="T1039" s="215">
        <f>S1039*H1039</f>
        <v>0</v>
      </c>
      <c r="U1039" s="39"/>
      <c r="V1039" s="39"/>
      <c r="W1039" s="39"/>
      <c r="X1039" s="39"/>
      <c r="Y1039" s="39"/>
      <c r="Z1039" s="39"/>
      <c r="AA1039" s="39"/>
      <c r="AB1039" s="39"/>
      <c r="AC1039" s="39"/>
      <c r="AD1039" s="39"/>
      <c r="AE1039" s="39"/>
      <c r="AR1039" s="216" t="s">
        <v>383</v>
      </c>
      <c r="AT1039" s="216" t="s">
        <v>322</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1289</v>
      </c>
    </row>
    <row r="1040" s="2" customFormat="1">
      <c r="A1040" s="39"/>
      <c r="B1040" s="40"/>
      <c r="C1040" s="41"/>
      <c r="D1040" s="218" t="s">
        <v>163</v>
      </c>
      <c r="E1040" s="41"/>
      <c r="F1040" s="219" t="s">
        <v>1288</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14" customFormat="1">
      <c r="A1041" s="14"/>
      <c r="B1041" s="234"/>
      <c r="C1041" s="235"/>
      <c r="D1041" s="218" t="s">
        <v>167</v>
      </c>
      <c r="E1041" s="235"/>
      <c r="F1041" s="237" t="s">
        <v>1290</v>
      </c>
      <c r="G1041" s="235"/>
      <c r="H1041" s="238">
        <v>0.81599999999999995</v>
      </c>
      <c r="I1041" s="239"/>
      <c r="J1041" s="235"/>
      <c r="K1041" s="235"/>
      <c r="L1041" s="240"/>
      <c r="M1041" s="241"/>
      <c r="N1041" s="242"/>
      <c r="O1041" s="242"/>
      <c r="P1041" s="242"/>
      <c r="Q1041" s="242"/>
      <c r="R1041" s="242"/>
      <c r="S1041" s="242"/>
      <c r="T1041" s="243"/>
      <c r="U1041" s="14"/>
      <c r="V1041" s="14"/>
      <c r="W1041" s="14"/>
      <c r="X1041" s="14"/>
      <c r="Y1041" s="14"/>
      <c r="Z1041" s="14"/>
      <c r="AA1041" s="14"/>
      <c r="AB1041" s="14"/>
      <c r="AC1041" s="14"/>
      <c r="AD1041" s="14"/>
      <c r="AE1041" s="14"/>
      <c r="AT1041" s="244" t="s">
        <v>167</v>
      </c>
      <c r="AU1041" s="244" t="s">
        <v>87</v>
      </c>
      <c r="AV1041" s="14" t="s">
        <v>87</v>
      </c>
      <c r="AW1041" s="14" t="s">
        <v>4</v>
      </c>
      <c r="AX1041" s="14" t="s">
        <v>85</v>
      </c>
      <c r="AY1041" s="244" t="s">
        <v>153</v>
      </c>
    </row>
    <row r="1042" s="2" customFormat="1" ht="24.15" customHeight="1">
      <c r="A1042" s="39"/>
      <c r="B1042" s="40"/>
      <c r="C1042" s="205" t="s">
        <v>1291</v>
      </c>
      <c r="D1042" s="205" t="s">
        <v>156</v>
      </c>
      <c r="E1042" s="206" t="s">
        <v>1292</v>
      </c>
      <c r="F1042" s="207" t="s">
        <v>1293</v>
      </c>
      <c r="G1042" s="208" t="s">
        <v>159</v>
      </c>
      <c r="H1042" s="209">
        <v>25.239999999999998</v>
      </c>
      <c r="I1042" s="210"/>
      <c r="J1042" s="211">
        <f>ROUND(I1042*H1042,2)</f>
        <v>0</v>
      </c>
      <c r="K1042" s="207" t="s">
        <v>160</v>
      </c>
      <c r="L1042" s="45"/>
      <c r="M1042" s="212" t="s">
        <v>40</v>
      </c>
      <c r="N1042" s="213" t="s">
        <v>48</v>
      </c>
      <c r="O1042" s="85"/>
      <c r="P1042" s="214">
        <f>O1042*H1042</f>
        <v>0</v>
      </c>
      <c r="Q1042" s="214">
        <v>3.0000000000000001E-05</v>
      </c>
      <c r="R1042" s="214">
        <f>Q1042*H1042</f>
        <v>0.00075719999999999997</v>
      </c>
      <c r="S1042" s="214">
        <v>0</v>
      </c>
      <c r="T1042" s="215">
        <f>S1042*H1042</f>
        <v>0</v>
      </c>
      <c r="U1042" s="39"/>
      <c r="V1042" s="39"/>
      <c r="W1042" s="39"/>
      <c r="X1042" s="39"/>
      <c r="Y1042" s="39"/>
      <c r="Z1042" s="39"/>
      <c r="AA1042" s="39"/>
      <c r="AB1042" s="39"/>
      <c r="AC1042" s="39"/>
      <c r="AD1042" s="39"/>
      <c r="AE1042" s="39"/>
      <c r="AR1042" s="216" t="s">
        <v>287</v>
      </c>
      <c r="AT1042" s="216" t="s">
        <v>156</v>
      </c>
      <c r="AU1042" s="216" t="s">
        <v>87</v>
      </c>
      <c r="AY1042" s="18" t="s">
        <v>153</v>
      </c>
      <c r="BE1042" s="217">
        <f>IF(N1042="základní",J1042,0)</f>
        <v>0</v>
      </c>
      <c r="BF1042" s="217">
        <f>IF(N1042="snížená",J1042,0)</f>
        <v>0</v>
      </c>
      <c r="BG1042" s="217">
        <f>IF(N1042="zákl. přenesená",J1042,0)</f>
        <v>0</v>
      </c>
      <c r="BH1042" s="217">
        <f>IF(N1042="sníž. přenesená",J1042,0)</f>
        <v>0</v>
      </c>
      <c r="BI1042" s="217">
        <f>IF(N1042="nulová",J1042,0)</f>
        <v>0</v>
      </c>
      <c r="BJ1042" s="18" t="s">
        <v>85</v>
      </c>
      <c r="BK1042" s="217">
        <f>ROUND(I1042*H1042,2)</f>
        <v>0</v>
      </c>
      <c r="BL1042" s="18" t="s">
        <v>287</v>
      </c>
      <c r="BM1042" s="216" t="s">
        <v>1294</v>
      </c>
    </row>
    <row r="1043" s="2" customFormat="1">
      <c r="A1043" s="39"/>
      <c r="B1043" s="40"/>
      <c r="C1043" s="41"/>
      <c r="D1043" s="218" t="s">
        <v>163</v>
      </c>
      <c r="E1043" s="41"/>
      <c r="F1043" s="219" t="s">
        <v>1295</v>
      </c>
      <c r="G1043" s="41"/>
      <c r="H1043" s="41"/>
      <c r="I1043" s="220"/>
      <c r="J1043" s="41"/>
      <c r="K1043" s="41"/>
      <c r="L1043" s="45"/>
      <c r="M1043" s="221"/>
      <c r="N1043" s="222"/>
      <c r="O1043" s="85"/>
      <c r="P1043" s="85"/>
      <c r="Q1043" s="85"/>
      <c r="R1043" s="85"/>
      <c r="S1043" s="85"/>
      <c r="T1043" s="86"/>
      <c r="U1043" s="39"/>
      <c r="V1043" s="39"/>
      <c r="W1043" s="39"/>
      <c r="X1043" s="39"/>
      <c r="Y1043" s="39"/>
      <c r="Z1043" s="39"/>
      <c r="AA1043" s="39"/>
      <c r="AB1043" s="39"/>
      <c r="AC1043" s="39"/>
      <c r="AD1043" s="39"/>
      <c r="AE1043" s="39"/>
      <c r="AT1043" s="18" t="s">
        <v>163</v>
      </c>
      <c r="AU1043" s="18" t="s">
        <v>87</v>
      </c>
    </row>
    <row r="1044" s="2" customFormat="1">
      <c r="A1044" s="39"/>
      <c r="B1044" s="40"/>
      <c r="C1044" s="41"/>
      <c r="D1044" s="218" t="s">
        <v>165</v>
      </c>
      <c r="E1044" s="41"/>
      <c r="F1044" s="223" t="s">
        <v>1296</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165</v>
      </c>
      <c r="AU1044" s="18" t="s">
        <v>87</v>
      </c>
    </row>
    <row r="1045" s="13" customFormat="1">
      <c r="A1045" s="13"/>
      <c r="B1045" s="224"/>
      <c r="C1045" s="225"/>
      <c r="D1045" s="218" t="s">
        <v>167</v>
      </c>
      <c r="E1045" s="226" t="s">
        <v>40</v>
      </c>
      <c r="F1045" s="227" t="s">
        <v>211</v>
      </c>
      <c r="G1045" s="225"/>
      <c r="H1045" s="226" t="s">
        <v>40</v>
      </c>
      <c r="I1045" s="228"/>
      <c r="J1045" s="225"/>
      <c r="K1045" s="225"/>
      <c r="L1045" s="229"/>
      <c r="M1045" s="230"/>
      <c r="N1045" s="231"/>
      <c r="O1045" s="231"/>
      <c r="P1045" s="231"/>
      <c r="Q1045" s="231"/>
      <c r="R1045" s="231"/>
      <c r="S1045" s="231"/>
      <c r="T1045" s="232"/>
      <c r="U1045" s="13"/>
      <c r="V1045" s="13"/>
      <c r="W1045" s="13"/>
      <c r="X1045" s="13"/>
      <c r="Y1045" s="13"/>
      <c r="Z1045" s="13"/>
      <c r="AA1045" s="13"/>
      <c r="AB1045" s="13"/>
      <c r="AC1045" s="13"/>
      <c r="AD1045" s="13"/>
      <c r="AE1045" s="13"/>
      <c r="AT1045" s="233" t="s">
        <v>167</v>
      </c>
      <c r="AU1045" s="233" t="s">
        <v>87</v>
      </c>
      <c r="AV1045" s="13" t="s">
        <v>85</v>
      </c>
      <c r="AW1045" s="13" t="s">
        <v>38</v>
      </c>
      <c r="AX1045" s="13" t="s">
        <v>77</v>
      </c>
      <c r="AY1045" s="233" t="s">
        <v>153</v>
      </c>
    </row>
    <row r="1046" s="14" customFormat="1">
      <c r="A1046" s="14"/>
      <c r="B1046" s="234"/>
      <c r="C1046" s="235"/>
      <c r="D1046" s="218" t="s">
        <v>167</v>
      </c>
      <c r="E1046" s="236" t="s">
        <v>40</v>
      </c>
      <c r="F1046" s="237" t="s">
        <v>1274</v>
      </c>
      <c r="G1046" s="235"/>
      <c r="H1046" s="238">
        <v>16</v>
      </c>
      <c r="I1046" s="239"/>
      <c r="J1046" s="235"/>
      <c r="K1046" s="235"/>
      <c r="L1046" s="240"/>
      <c r="M1046" s="241"/>
      <c r="N1046" s="242"/>
      <c r="O1046" s="242"/>
      <c r="P1046" s="242"/>
      <c r="Q1046" s="242"/>
      <c r="R1046" s="242"/>
      <c r="S1046" s="242"/>
      <c r="T1046" s="243"/>
      <c r="U1046" s="14"/>
      <c r="V1046" s="14"/>
      <c r="W1046" s="14"/>
      <c r="X1046" s="14"/>
      <c r="Y1046" s="14"/>
      <c r="Z1046" s="14"/>
      <c r="AA1046" s="14"/>
      <c r="AB1046" s="14"/>
      <c r="AC1046" s="14"/>
      <c r="AD1046" s="14"/>
      <c r="AE1046" s="14"/>
      <c r="AT1046" s="244" t="s">
        <v>167</v>
      </c>
      <c r="AU1046" s="244" t="s">
        <v>87</v>
      </c>
      <c r="AV1046" s="14" t="s">
        <v>87</v>
      </c>
      <c r="AW1046" s="14" t="s">
        <v>38</v>
      </c>
      <c r="AX1046" s="14" t="s">
        <v>77</v>
      </c>
      <c r="AY1046" s="244" t="s">
        <v>153</v>
      </c>
    </row>
    <row r="1047" s="13" customFormat="1">
      <c r="A1047" s="13"/>
      <c r="B1047" s="224"/>
      <c r="C1047" s="225"/>
      <c r="D1047" s="218" t="s">
        <v>167</v>
      </c>
      <c r="E1047" s="226" t="s">
        <v>40</v>
      </c>
      <c r="F1047" s="227" t="s">
        <v>296</v>
      </c>
      <c r="G1047" s="225"/>
      <c r="H1047" s="226" t="s">
        <v>40</v>
      </c>
      <c r="I1047" s="228"/>
      <c r="J1047" s="225"/>
      <c r="K1047" s="225"/>
      <c r="L1047" s="229"/>
      <c r="M1047" s="230"/>
      <c r="N1047" s="231"/>
      <c r="O1047" s="231"/>
      <c r="P1047" s="231"/>
      <c r="Q1047" s="231"/>
      <c r="R1047" s="231"/>
      <c r="S1047" s="231"/>
      <c r="T1047" s="232"/>
      <c r="U1047" s="13"/>
      <c r="V1047" s="13"/>
      <c r="W1047" s="13"/>
      <c r="X1047" s="13"/>
      <c r="Y1047" s="13"/>
      <c r="Z1047" s="13"/>
      <c r="AA1047" s="13"/>
      <c r="AB1047" s="13"/>
      <c r="AC1047" s="13"/>
      <c r="AD1047" s="13"/>
      <c r="AE1047" s="13"/>
      <c r="AT1047" s="233" t="s">
        <v>167</v>
      </c>
      <c r="AU1047" s="233" t="s">
        <v>87</v>
      </c>
      <c r="AV1047" s="13" t="s">
        <v>85</v>
      </c>
      <c r="AW1047" s="13" t="s">
        <v>38</v>
      </c>
      <c r="AX1047" s="13" t="s">
        <v>77</v>
      </c>
      <c r="AY1047" s="233" t="s">
        <v>153</v>
      </c>
    </row>
    <row r="1048" s="14" customFormat="1">
      <c r="A1048" s="14"/>
      <c r="B1048" s="234"/>
      <c r="C1048" s="235"/>
      <c r="D1048" s="218" t="s">
        <v>167</v>
      </c>
      <c r="E1048" s="236" t="s">
        <v>40</v>
      </c>
      <c r="F1048" s="237" t="s">
        <v>1275</v>
      </c>
      <c r="G1048" s="235"/>
      <c r="H1048" s="238">
        <v>9.2400000000000002</v>
      </c>
      <c r="I1048" s="239"/>
      <c r="J1048" s="235"/>
      <c r="K1048" s="235"/>
      <c r="L1048" s="240"/>
      <c r="M1048" s="241"/>
      <c r="N1048" s="242"/>
      <c r="O1048" s="242"/>
      <c r="P1048" s="242"/>
      <c r="Q1048" s="242"/>
      <c r="R1048" s="242"/>
      <c r="S1048" s="242"/>
      <c r="T1048" s="243"/>
      <c r="U1048" s="14"/>
      <c r="V1048" s="14"/>
      <c r="W1048" s="14"/>
      <c r="X1048" s="14"/>
      <c r="Y1048" s="14"/>
      <c r="Z1048" s="14"/>
      <c r="AA1048" s="14"/>
      <c r="AB1048" s="14"/>
      <c r="AC1048" s="14"/>
      <c r="AD1048" s="14"/>
      <c r="AE1048" s="14"/>
      <c r="AT1048" s="244" t="s">
        <v>167</v>
      </c>
      <c r="AU1048" s="244" t="s">
        <v>87</v>
      </c>
      <c r="AV1048" s="14" t="s">
        <v>87</v>
      </c>
      <c r="AW1048" s="14" t="s">
        <v>38</v>
      </c>
      <c r="AX1048" s="14" t="s">
        <v>77</v>
      </c>
      <c r="AY1048" s="244" t="s">
        <v>153</v>
      </c>
    </row>
    <row r="1049" s="15" customFormat="1">
      <c r="A1049" s="15"/>
      <c r="B1049" s="245"/>
      <c r="C1049" s="246"/>
      <c r="D1049" s="218" t="s">
        <v>167</v>
      </c>
      <c r="E1049" s="247" t="s">
        <v>40</v>
      </c>
      <c r="F1049" s="248" t="s">
        <v>170</v>
      </c>
      <c r="G1049" s="246"/>
      <c r="H1049" s="249">
        <v>25.239999999999998</v>
      </c>
      <c r="I1049" s="250"/>
      <c r="J1049" s="246"/>
      <c r="K1049" s="246"/>
      <c r="L1049" s="251"/>
      <c r="M1049" s="252"/>
      <c r="N1049" s="253"/>
      <c r="O1049" s="253"/>
      <c r="P1049" s="253"/>
      <c r="Q1049" s="253"/>
      <c r="R1049" s="253"/>
      <c r="S1049" s="253"/>
      <c r="T1049" s="254"/>
      <c r="U1049" s="15"/>
      <c r="V1049" s="15"/>
      <c r="W1049" s="15"/>
      <c r="X1049" s="15"/>
      <c r="Y1049" s="15"/>
      <c r="Z1049" s="15"/>
      <c r="AA1049" s="15"/>
      <c r="AB1049" s="15"/>
      <c r="AC1049" s="15"/>
      <c r="AD1049" s="15"/>
      <c r="AE1049" s="15"/>
      <c r="AT1049" s="255" t="s">
        <v>167</v>
      </c>
      <c r="AU1049" s="255" t="s">
        <v>87</v>
      </c>
      <c r="AV1049" s="15" t="s">
        <v>161</v>
      </c>
      <c r="AW1049" s="15" t="s">
        <v>38</v>
      </c>
      <c r="AX1049" s="15" t="s">
        <v>85</v>
      </c>
      <c r="AY1049" s="255" t="s">
        <v>153</v>
      </c>
    </row>
    <row r="1050" s="2" customFormat="1" ht="24.15" customHeight="1">
      <c r="A1050" s="39"/>
      <c r="B1050" s="40"/>
      <c r="C1050" s="205" t="s">
        <v>1297</v>
      </c>
      <c r="D1050" s="205" t="s">
        <v>156</v>
      </c>
      <c r="E1050" s="206" t="s">
        <v>1298</v>
      </c>
      <c r="F1050" s="207" t="s">
        <v>1299</v>
      </c>
      <c r="G1050" s="208" t="s">
        <v>422</v>
      </c>
      <c r="H1050" s="209">
        <v>0.085999999999999993</v>
      </c>
      <c r="I1050" s="210"/>
      <c r="J1050" s="211">
        <f>ROUND(I1050*H1050,2)</f>
        <v>0</v>
      </c>
      <c r="K1050" s="207" t="s">
        <v>160</v>
      </c>
      <c r="L1050" s="45"/>
      <c r="M1050" s="212" t="s">
        <v>40</v>
      </c>
      <c r="N1050" s="213" t="s">
        <v>48</v>
      </c>
      <c r="O1050" s="85"/>
      <c r="P1050" s="214">
        <f>O1050*H1050</f>
        <v>0</v>
      </c>
      <c r="Q1050" s="214">
        <v>0</v>
      </c>
      <c r="R1050" s="214">
        <f>Q1050*H1050</f>
        <v>0</v>
      </c>
      <c r="S1050" s="214">
        <v>0</v>
      </c>
      <c r="T1050" s="215">
        <f>S1050*H1050</f>
        <v>0</v>
      </c>
      <c r="U1050" s="39"/>
      <c r="V1050" s="39"/>
      <c r="W1050" s="39"/>
      <c r="X1050" s="39"/>
      <c r="Y1050" s="39"/>
      <c r="Z1050" s="39"/>
      <c r="AA1050" s="39"/>
      <c r="AB1050" s="39"/>
      <c r="AC1050" s="39"/>
      <c r="AD1050" s="39"/>
      <c r="AE1050" s="39"/>
      <c r="AR1050" s="216" t="s">
        <v>287</v>
      </c>
      <c r="AT1050" s="216" t="s">
        <v>156</v>
      </c>
      <c r="AU1050" s="216" t="s">
        <v>87</v>
      </c>
      <c r="AY1050" s="18" t="s">
        <v>153</v>
      </c>
      <c r="BE1050" s="217">
        <f>IF(N1050="základní",J1050,0)</f>
        <v>0</v>
      </c>
      <c r="BF1050" s="217">
        <f>IF(N1050="snížená",J1050,0)</f>
        <v>0</v>
      </c>
      <c r="BG1050" s="217">
        <f>IF(N1050="zákl. přenesená",J1050,0)</f>
        <v>0</v>
      </c>
      <c r="BH1050" s="217">
        <f>IF(N1050="sníž. přenesená",J1050,0)</f>
        <v>0</v>
      </c>
      <c r="BI1050" s="217">
        <f>IF(N1050="nulová",J1050,0)</f>
        <v>0</v>
      </c>
      <c r="BJ1050" s="18" t="s">
        <v>85</v>
      </c>
      <c r="BK1050" s="217">
        <f>ROUND(I1050*H1050,2)</f>
        <v>0</v>
      </c>
      <c r="BL1050" s="18" t="s">
        <v>287</v>
      </c>
      <c r="BM1050" s="216" t="s">
        <v>1300</v>
      </c>
    </row>
    <row r="1051" s="2" customFormat="1">
      <c r="A1051" s="39"/>
      <c r="B1051" s="40"/>
      <c r="C1051" s="41"/>
      <c r="D1051" s="218" t="s">
        <v>163</v>
      </c>
      <c r="E1051" s="41"/>
      <c r="F1051" s="219" t="s">
        <v>1301</v>
      </c>
      <c r="G1051" s="41"/>
      <c r="H1051" s="41"/>
      <c r="I1051" s="220"/>
      <c r="J1051" s="41"/>
      <c r="K1051" s="41"/>
      <c r="L1051" s="45"/>
      <c r="M1051" s="221"/>
      <c r="N1051" s="222"/>
      <c r="O1051" s="85"/>
      <c r="P1051" s="85"/>
      <c r="Q1051" s="85"/>
      <c r="R1051" s="85"/>
      <c r="S1051" s="85"/>
      <c r="T1051" s="86"/>
      <c r="U1051" s="39"/>
      <c r="V1051" s="39"/>
      <c r="W1051" s="39"/>
      <c r="X1051" s="39"/>
      <c r="Y1051" s="39"/>
      <c r="Z1051" s="39"/>
      <c r="AA1051" s="39"/>
      <c r="AB1051" s="39"/>
      <c r="AC1051" s="39"/>
      <c r="AD1051" s="39"/>
      <c r="AE1051" s="39"/>
      <c r="AT1051" s="18" t="s">
        <v>163</v>
      </c>
      <c r="AU1051" s="18" t="s">
        <v>87</v>
      </c>
    </row>
    <row r="1052" s="2" customFormat="1">
      <c r="A1052" s="39"/>
      <c r="B1052" s="40"/>
      <c r="C1052" s="41"/>
      <c r="D1052" s="218" t="s">
        <v>165</v>
      </c>
      <c r="E1052" s="41"/>
      <c r="F1052" s="223" t="s">
        <v>1172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165</v>
      </c>
      <c r="AU1052" s="18" t="s">
        <v>87</v>
      </c>
    </row>
    <row r="1053" s="12" customFormat="1" ht="22.8" customHeight="1">
      <c r="A1053" s="12"/>
      <c r="B1053" s="189"/>
      <c r="C1053" s="190"/>
      <c r="D1053" s="191" t="s">
        <v>76</v>
      </c>
      <c r="E1053" s="203" t="s">
        <v>1302</v>
      </c>
      <c r="F1053" s="203" t="s">
        <v>1303</v>
      </c>
      <c r="G1053" s="190"/>
      <c r="H1053" s="190"/>
      <c r="I1053" s="193"/>
      <c r="J1053" s="204">
        <f>BK1053</f>
        <v>0</v>
      </c>
      <c r="K1053" s="190"/>
      <c r="L1053" s="195"/>
      <c r="M1053" s="196"/>
      <c r="N1053" s="197"/>
      <c r="O1053" s="197"/>
      <c r="P1053" s="198">
        <f>SUM(P1054:P1060)</f>
        <v>0</v>
      </c>
      <c r="Q1053" s="197"/>
      <c r="R1053" s="198">
        <f>SUM(R1054:R1060)</f>
        <v>0.009444000000000001</v>
      </c>
      <c r="S1053" s="197"/>
      <c r="T1053" s="199">
        <f>SUM(T1054:T1060)</f>
        <v>0</v>
      </c>
      <c r="U1053" s="12"/>
      <c r="V1053" s="12"/>
      <c r="W1053" s="12"/>
      <c r="X1053" s="12"/>
      <c r="Y1053" s="12"/>
      <c r="Z1053" s="12"/>
      <c r="AA1053" s="12"/>
      <c r="AB1053" s="12"/>
      <c r="AC1053" s="12"/>
      <c r="AD1053" s="12"/>
      <c r="AE1053" s="12"/>
      <c r="AR1053" s="200" t="s">
        <v>87</v>
      </c>
      <c r="AT1053" s="201" t="s">
        <v>76</v>
      </c>
      <c r="AU1053" s="201" t="s">
        <v>85</v>
      </c>
      <c r="AY1053" s="200" t="s">
        <v>153</v>
      </c>
      <c r="BK1053" s="202">
        <f>SUM(BK1054:BK1060)</f>
        <v>0</v>
      </c>
    </row>
    <row r="1054" s="2" customFormat="1" ht="24.15" customHeight="1">
      <c r="A1054" s="39"/>
      <c r="B1054" s="40"/>
      <c r="C1054" s="205" t="s">
        <v>1304</v>
      </c>
      <c r="D1054" s="205" t="s">
        <v>156</v>
      </c>
      <c r="E1054" s="206" t="s">
        <v>1305</v>
      </c>
      <c r="F1054" s="207" t="s">
        <v>1306</v>
      </c>
      <c r="G1054" s="208" t="s">
        <v>159</v>
      </c>
      <c r="H1054" s="209">
        <v>23.609999999999999</v>
      </c>
      <c r="I1054" s="210"/>
      <c r="J1054" s="211">
        <f>ROUND(I1054*H1054,2)</f>
        <v>0</v>
      </c>
      <c r="K1054" s="207" t="s">
        <v>160</v>
      </c>
      <c r="L1054" s="45"/>
      <c r="M1054" s="212" t="s">
        <v>40</v>
      </c>
      <c r="N1054" s="213" t="s">
        <v>48</v>
      </c>
      <c r="O1054" s="85"/>
      <c r="P1054" s="214">
        <f>O1054*H1054</f>
        <v>0</v>
      </c>
      <c r="Q1054" s="214">
        <v>0.00040000000000000002</v>
      </c>
      <c r="R1054" s="214">
        <f>Q1054*H1054</f>
        <v>0.009444000000000001</v>
      </c>
      <c r="S1054" s="214">
        <v>0</v>
      </c>
      <c r="T1054" s="215">
        <f>S1054*H1054</f>
        <v>0</v>
      </c>
      <c r="U1054" s="39"/>
      <c r="V1054" s="39"/>
      <c r="W1054" s="39"/>
      <c r="X1054" s="39"/>
      <c r="Y1054" s="39"/>
      <c r="Z1054" s="39"/>
      <c r="AA1054" s="39"/>
      <c r="AB1054" s="39"/>
      <c r="AC1054" s="39"/>
      <c r="AD1054" s="39"/>
      <c r="AE1054" s="39"/>
      <c r="AR1054" s="216" t="s">
        <v>287</v>
      </c>
      <c r="AT1054" s="216" t="s">
        <v>156</v>
      </c>
      <c r="AU1054" s="216" t="s">
        <v>87</v>
      </c>
      <c r="AY1054" s="18" t="s">
        <v>153</v>
      </c>
      <c r="BE1054" s="217">
        <f>IF(N1054="základní",J1054,0)</f>
        <v>0</v>
      </c>
      <c r="BF1054" s="217">
        <f>IF(N1054="snížená",J1054,0)</f>
        <v>0</v>
      </c>
      <c r="BG1054" s="217">
        <f>IF(N1054="zákl. přenesená",J1054,0)</f>
        <v>0</v>
      </c>
      <c r="BH1054" s="217">
        <f>IF(N1054="sníž. přenesená",J1054,0)</f>
        <v>0</v>
      </c>
      <c r="BI1054" s="217">
        <f>IF(N1054="nulová",J1054,0)</f>
        <v>0</v>
      </c>
      <c r="BJ1054" s="18" t="s">
        <v>85</v>
      </c>
      <c r="BK1054" s="217">
        <f>ROUND(I1054*H1054,2)</f>
        <v>0</v>
      </c>
      <c r="BL1054" s="18" t="s">
        <v>287</v>
      </c>
      <c r="BM1054" s="216" t="s">
        <v>1307</v>
      </c>
    </row>
    <row r="1055" s="2" customFormat="1">
      <c r="A1055" s="39"/>
      <c r="B1055" s="40"/>
      <c r="C1055" s="41"/>
      <c r="D1055" s="218" t="s">
        <v>163</v>
      </c>
      <c r="E1055" s="41"/>
      <c r="F1055" s="219" t="s">
        <v>1308</v>
      </c>
      <c r="G1055" s="41"/>
      <c r="H1055" s="41"/>
      <c r="I1055" s="220"/>
      <c r="J1055" s="41"/>
      <c r="K1055" s="41"/>
      <c r="L1055" s="45"/>
      <c r="M1055" s="221"/>
      <c r="N1055" s="222"/>
      <c r="O1055" s="85"/>
      <c r="P1055" s="85"/>
      <c r="Q1055" s="85"/>
      <c r="R1055" s="85"/>
      <c r="S1055" s="85"/>
      <c r="T1055" s="86"/>
      <c r="U1055" s="39"/>
      <c r="V1055" s="39"/>
      <c r="W1055" s="39"/>
      <c r="X1055" s="39"/>
      <c r="Y1055" s="39"/>
      <c r="Z1055" s="39"/>
      <c r="AA1055" s="39"/>
      <c r="AB1055" s="39"/>
      <c r="AC1055" s="39"/>
      <c r="AD1055" s="39"/>
      <c r="AE1055" s="39"/>
      <c r="AT1055" s="18" t="s">
        <v>163</v>
      </c>
      <c r="AU1055" s="18" t="s">
        <v>87</v>
      </c>
    </row>
    <row r="1056" s="13" customFormat="1">
      <c r="A1056" s="13"/>
      <c r="B1056" s="224"/>
      <c r="C1056" s="225"/>
      <c r="D1056" s="218" t="s">
        <v>167</v>
      </c>
      <c r="E1056" s="226" t="s">
        <v>40</v>
      </c>
      <c r="F1056" s="227" t="s">
        <v>213</v>
      </c>
      <c r="G1056" s="225"/>
      <c r="H1056" s="226" t="s">
        <v>40</v>
      </c>
      <c r="I1056" s="228"/>
      <c r="J1056" s="225"/>
      <c r="K1056" s="225"/>
      <c r="L1056" s="229"/>
      <c r="M1056" s="230"/>
      <c r="N1056" s="231"/>
      <c r="O1056" s="231"/>
      <c r="P1056" s="231"/>
      <c r="Q1056" s="231"/>
      <c r="R1056" s="231"/>
      <c r="S1056" s="231"/>
      <c r="T1056" s="232"/>
      <c r="U1056" s="13"/>
      <c r="V1056" s="13"/>
      <c r="W1056" s="13"/>
      <c r="X1056" s="13"/>
      <c r="Y1056" s="13"/>
      <c r="Z1056" s="13"/>
      <c r="AA1056" s="13"/>
      <c r="AB1056" s="13"/>
      <c r="AC1056" s="13"/>
      <c r="AD1056" s="13"/>
      <c r="AE1056" s="13"/>
      <c r="AT1056" s="233" t="s">
        <v>167</v>
      </c>
      <c r="AU1056" s="233" t="s">
        <v>87</v>
      </c>
      <c r="AV1056" s="13" t="s">
        <v>85</v>
      </c>
      <c r="AW1056" s="13" t="s">
        <v>38</v>
      </c>
      <c r="AX1056" s="13" t="s">
        <v>77</v>
      </c>
      <c r="AY1056" s="233" t="s">
        <v>153</v>
      </c>
    </row>
    <row r="1057" s="14" customFormat="1">
      <c r="A1057" s="14"/>
      <c r="B1057" s="234"/>
      <c r="C1057" s="235"/>
      <c r="D1057" s="218" t="s">
        <v>167</v>
      </c>
      <c r="E1057" s="236" t="s">
        <v>40</v>
      </c>
      <c r="F1057" s="237" t="s">
        <v>1309</v>
      </c>
      <c r="G1057" s="235"/>
      <c r="H1057" s="238">
        <v>8.5099999999999998</v>
      </c>
      <c r="I1057" s="239"/>
      <c r="J1057" s="235"/>
      <c r="K1057" s="235"/>
      <c r="L1057" s="240"/>
      <c r="M1057" s="241"/>
      <c r="N1057" s="242"/>
      <c r="O1057" s="242"/>
      <c r="P1057" s="242"/>
      <c r="Q1057" s="242"/>
      <c r="R1057" s="242"/>
      <c r="S1057" s="242"/>
      <c r="T1057" s="243"/>
      <c r="U1057" s="14"/>
      <c r="V1057" s="14"/>
      <c r="W1057" s="14"/>
      <c r="X1057" s="14"/>
      <c r="Y1057" s="14"/>
      <c r="Z1057" s="14"/>
      <c r="AA1057" s="14"/>
      <c r="AB1057" s="14"/>
      <c r="AC1057" s="14"/>
      <c r="AD1057" s="14"/>
      <c r="AE1057" s="14"/>
      <c r="AT1057" s="244" t="s">
        <v>167</v>
      </c>
      <c r="AU1057" s="244" t="s">
        <v>87</v>
      </c>
      <c r="AV1057" s="14" t="s">
        <v>87</v>
      </c>
      <c r="AW1057" s="14" t="s">
        <v>38</v>
      </c>
      <c r="AX1057" s="14" t="s">
        <v>77</v>
      </c>
      <c r="AY1057" s="244" t="s">
        <v>153</v>
      </c>
    </row>
    <row r="1058" s="13" customFormat="1">
      <c r="A1058" s="13"/>
      <c r="B1058" s="224"/>
      <c r="C1058" s="225"/>
      <c r="D1058" s="218" t="s">
        <v>167</v>
      </c>
      <c r="E1058" s="226" t="s">
        <v>40</v>
      </c>
      <c r="F1058" s="227" t="s">
        <v>211</v>
      </c>
      <c r="G1058" s="225"/>
      <c r="H1058" s="226" t="s">
        <v>40</v>
      </c>
      <c r="I1058" s="228"/>
      <c r="J1058" s="225"/>
      <c r="K1058" s="225"/>
      <c r="L1058" s="229"/>
      <c r="M1058" s="230"/>
      <c r="N1058" s="231"/>
      <c r="O1058" s="231"/>
      <c r="P1058" s="231"/>
      <c r="Q1058" s="231"/>
      <c r="R1058" s="231"/>
      <c r="S1058" s="231"/>
      <c r="T1058" s="232"/>
      <c r="U1058" s="13"/>
      <c r="V1058" s="13"/>
      <c r="W1058" s="13"/>
      <c r="X1058" s="13"/>
      <c r="Y1058" s="13"/>
      <c r="Z1058" s="13"/>
      <c r="AA1058" s="13"/>
      <c r="AB1058" s="13"/>
      <c r="AC1058" s="13"/>
      <c r="AD1058" s="13"/>
      <c r="AE1058" s="13"/>
      <c r="AT1058" s="233" t="s">
        <v>167</v>
      </c>
      <c r="AU1058" s="233" t="s">
        <v>87</v>
      </c>
      <c r="AV1058" s="13" t="s">
        <v>85</v>
      </c>
      <c r="AW1058" s="13" t="s">
        <v>38</v>
      </c>
      <c r="AX1058" s="13" t="s">
        <v>77</v>
      </c>
      <c r="AY1058" s="233" t="s">
        <v>153</v>
      </c>
    </row>
    <row r="1059" s="14" customFormat="1">
      <c r="A1059" s="14"/>
      <c r="B1059" s="234"/>
      <c r="C1059" s="235"/>
      <c r="D1059" s="218" t="s">
        <v>167</v>
      </c>
      <c r="E1059" s="236" t="s">
        <v>40</v>
      </c>
      <c r="F1059" s="237" t="s">
        <v>1310</v>
      </c>
      <c r="G1059" s="235"/>
      <c r="H1059" s="238">
        <v>15.1</v>
      </c>
      <c r="I1059" s="239"/>
      <c r="J1059" s="235"/>
      <c r="K1059" s="235"/>
      <c r="L1059" s="240"/>
      <c r="M1059" s="241"/>
      <c r="N1059" s="242"/>
      <c r="O1059" s="242"/>
      <c r="P1059" s="242"/>
      <c r="Q1059" s="242"/>
      <c r="R1059" s="242"/>
      <c r="S1059" s="242"/>
      <c r="T1059" s="243"/>
      <c r="U1059" s="14"/>
      <c r="V1059" s="14"/>
      <c r="W1059" s="14"/>
      <c r="X1059" s="14"/>
      <c r="Y1059" s="14"/>
      <c r="Z1059" s="14"/>
      <c r="AA1059" s="14"/>
      <c r="AB1059" s="14"/>
      <c r="AC1059" s="14"/>
      <c r="AD1059" s="14"/>
      <c r="AE1059" s="14"/>
      <c r="AT1059" s="244" t="s">
        <v>167</v>
      </c>
      <c r="AU1059" s="244" t="s">
        <v>87</v>
      </c>
      <c r="AV1059" s="14" t="s">
        <v>87</v>
      </c>
      <c r="AW1059" s="14" t="s">
        <v>38</v>
      </c>
      <c r="AX1059" s="14" t="s">
        <v>77</v>
      </c>
      <c r="AY1059" s="244" t="s">
        <v>153</v>
      </c>
    </row>
    <row r="1060" s="15" customFormat="1">
      <c r="A1060" s="15"/>
      <c r="B1060" s="245"/>
      <c r="C1060" s="246"/>
      <c r="D1060" s="218" t="s">
        <v>167</v>
      </c>
      <c r="E1060" s="247" t="s">
        <v>40</v>
      </c>
      <c r="F1060" s="248" t="s">
        <v>170</v>
      </c>
      <c r="G1060" s="246"/>
      <c r="H1060" s="249">
        <v>23.609999999999999</v>
      </c>
      <c r="I1060" s="250"/>
      <c r="J1060" s="246"/>
      <c r="K1060" s="246"/>
      <c r="L1060" s="251"/>
      <c r="M1060" s="252"/>
      <c r="N1060" s="253"/>
      <c r="O1060" s="253"/>
      <c r="P1060" s="253"/>
      <c r="Q1060" s="253"/>
      <c r="R1060" s="253"/>
      <c r="S1060" s="253"/>
      <c r="T1060" s="254"/>
      <c r="U1060" s="15"/>
      <c r="V1060" s="15"/>
      <c r="W1060" s="15"/>
      <c r="X1060" s="15"/>
      <c r="Y1060" s="15"/>
      <c r="Z1060" s="15"/>
      <c r="AA1060" s="15"/>
      <c r="AB1060" s="15"/>
      <c r="AC1060" s="15"/>
      <c r="AD1060" s="15"/>
      <c r="AE1060" s="15"/>
      <c r="AT1060" s="255" t="s">
        <v>167</v>
      </c>
      <c r="AU1060" s="255" t="s">
        <v>87</v>
      </c>
      <c r="AV1060" s="15" t="s">
        <v>161</v>
      </c>
      <c r="AW1060" s="15" t="s">
        <v>38</v>
      </c>
      <c r="AX1060" s="15" t="s">
        <v>85</v>
      </c>
      <c r="AY1060" s="255" t="s">
        <v>153</v>
      </c>
    </row>
    <row r="1061" s="12" customFormat="1" ht="22.8" customHeight="1">
      <c r="A1061" s="12"/>
      <c r="B1061" s="189"/>
      <c r="C1061" s="190"/>
      <c r="D1061" s="191" t="s">
        <v>76</v>
      </c>
      <c r="E1061" s="203" t="s">
        <v>1311</v>
      </c>
      <c r="F1061" s="203" t="s">
        <v>1312</v>
      </c>
      <c r="G1061" s="190"/>
      <c r="H1061" s="190"/>
      <c r="I1061" s="193"/>
      <c r="J1061" s="204">
        <f>BK1061</f>
        <v>0</v>
      </c>
      <c r="K1061" s="190"/>
      <c r="L1061" s="195"/>
      <c r="M1061" s="196"/>
      <c r="N1061" s="197"/>
      <c r="O1061" s="197"/>
      <c r="P1061" s="198">
        <f>SUM(P1062:P1133)</f>
        <v>0</v>
      </c>
      <c r="Q1061" s="197"/>
      <c r="R1061" s="198">
        <f>SUM(R1062:R1133)</f>
        <v>0.30800263999999999</v>
      </c>
      <c r="S1061" s="197"/>
      <c r="T1061" s="199">
        <f>SUM(T1062:T1133)</f>
        <v>0</v>
      </c>
      <c r="U1061" s="12"/>
      <c r="V1061" s="12"/>
      <c r="W1061" s="12"/>
      <c r="X1061" s="12"/>
      <c r="Y1061" s="12"/>
      <c r="Z1061" s="12"/>
      <c r="AA1061" s="12"/>
      <c r="AB1061" s="12"/>
      <c r="AC1061" s="12"/>
      <c r="AD1061" s="12"/>
      <c r="AE1061" s="12"/>
      <c r="AR1061" s="200" t="s">
        <v>87</v>
      </c>
      <c r="AT1061" s="201" t="s">
        <v>76</v>
      </c>
      <c r="AU1061" s="201" t="s">
        <v>85</v>
      </c>
      <c r="AY1061" s="200" t="s">
        <v>153</v>
      </c>
      <c r="BK1061" s="202">
        <f>SUM(BK1062:BK1133)</f>
        <v>0</v>
      </c>
    </row>
    <row r="1062" s="2" customFormat="1" ht="24.15" customHeight="1">
      <c r="A1062" s="39"/>
      <c r="B1062" s="40"/>
      <c r="C1062" s="205" t="s">
        <v>1313</v>
      </c>
      <c r="D1062" s="205" t="s">
        <v>156</v>
      </c>
      <c r="E1062" s="206" t="s">
        <v>1314</v>
      </c>
      <c r="F1062" s="207" t="s">
        <v>1315</v>
      </c>
      <c r="G1062" s="208" t="s">
        <v>159</v>
      </c>
      <c r="H1062" s="209">
        <v>14.448</v>
      </c>
      <c r="I1062" s="210"/>
      <c r="J1062" s="211">
        <f>ROUND(I1062*H1062,2)</f>
        <v>0</v>
      </c>
      <c r="K1062" s="207" t="s">
        <v>160</v>
      </c>
      <c r="L1062" s="45"/>
      <c r="M1062" s="212" t="s">
        <v>40</v>
      </c>
      <c r="N1062" s="213" t="s">
        <v>48</v>
      </c>
      <c r="O1062" s="85"/>
      <c r="P1062" s="214">
        <f>O1062*H1062</f>
        <v>0</v>
      </c>
      <c r="Q1062" s="214">
        <v>0.0047999999999999996</v>
      </c>
      <c r="R1062" s="214">
        <f>Q1062*H1062</f>
        <v>0.069350399999999993</v>
      </c>
      <c r="S1062" s="214">
        <v>0</v>
      </c>
      <c r="T1062" s="215">
        <f>S1062*H1062</f>
        <v>0</v>
      </c>
      <c r="U1062" s="39"/>
      <c r="V1062" s="39"/>
      <c r="W1062" s="39"/>
      <c r="X1062" s="39"/>
      <c r="Y1062" s="39"/>
      <c r="Z1062" s="39"/>
      <c r="AA1062" s="39"/>
      <c r="AB1062" s="39"/>
      <c r="AC1062" s="39"/>
      <c r="AD1062" s="39"/>
      <c r="AE1062" s="39"/>
      <c r="AR1062" s="216" t="s">
        <v>287</v>
      </c>
      <c r="AT1062" s="216" t="s">
        <v>156</v>
      </c>
      <c r="AU1062" s="216" t="s">
        <v>87</v>
      </c>
      <c r="AY1062" s="18" t="s">
        <v>153</v>
      </c>
      <c r="BE1062" s="217">
        <f>IF(N1062="základní",J1062,0)</f>
        <v>0</v>
      </c>
      <c r="BF1062" s="217">
        <f>IF(N1062="snížená",J1062,0)</f>
        <v>0</v>
      </c>
      <c r="BG1062" s="217">
        <f>IF(N1062="zákl. přenesená",J1062,0)</f>
        <v>0</v>
      </c>
      <c r="BH1062" s="217">
        <f>IF(N1062="sníž. přenesená",J1062,0)</f>
        <v>0</v>
      </c>
      <c r="BI1062" s="217">
        <f>IF(N1062="nulová",J1062,0)</f>
        <v>0</v>
      </c>
      <c r="BJ1062" s="18" t="s">
        <v>85</v>
      </c>
      <c r="BK1062" s="217">
        <f>ROUND(I1062*H1062,2)</f>
        <v>0</v>
      </c>
      <c r="BL1062" s="18" t="s">
        <v>287</v>
      </c>
      <c r="BM1062" s="216" t="s">
        <v>1316</v>
      </c>
    </row>
    <row r="1063" s="2" customFormat="1">
      <c r="A1063" s="39"/>
      <c r="B1063" s="40"/>
      <c r="C1063" s="41"/>
      <c r="D1063" s="218" t="s">
        <v>163</v>
      </c>
      <c r="E1063" s="41"/>
      <c r="F1063" s="219" t="s">
        <v>1317</v>
      </c>
      <c r="G1063" s="41"/>
      <c r="H1063" s="41"/>
      <c r="I1063" s="220"/>
      <c r="J1063" s="41"/>
      <c r="K1063" s="41"/>
      <c r="L1063" s="45"/>
      <c r="M1063" s="221"/>
      <c r="N1063" s="222"/>
      <c r="O1063" s="85"/>
      <c r="P1063" s="85"/>
      <c r="Q1063" s="85"/>
      <c r="R1063" s="85"/>
      <c r="S1063" s="85"/>
      <c r="T1063" s="86"/>
      <c r="U1063" s="39"/>
      <c r="V1063" s="39"/>
      <c r="W1063" s="39"/>
      <c r="X1063" s="39"/>
      <c r="Y1063" s="39"/>
      <c r="Z1063" s="39"/>
      <c r="AA1063" s="39"/>
      <c r="AB1063" s="39"/>
      <c r="AC1063" s="39"/>
      <c r="AD1063" s="39"/>
      <c r="AE1063" s="39"/>
      <c r="AT1063" s="18" t="s">
        <v>163</v>
      </c>
      <c r="AU1063" s="18" t="s">
        <v>87</v>
      </c>
    </row>
    <row r="1064" s="2" customFormat="1">
      <c r="A1064" s="39"/>
      <c r="B1064" s="40"/>
      <c r="C1064" s="41"/>
      <c r="D1064" s="218" t="s">
        <v>165</v>
      </c>
      <c r="E1064" s="41"/>
      <c r="F1064" s="223" t="s">
        <v>1318</v>
      </c>
      <c r="G1064" s="41"/>
      <c r="H1064" s="41"/>
      <c r="I1064" s="220"/>
      <c r="J1064" s="41"/>
      <c r="K1064" s="41"/>
      <c r="L1064" s="45"/>
      <c r="M1064" s="221"/>
      <c r="N1064" s="222"/>
      <c r="O1064" s="85"/>
      <c r="P1064" s="85"/>
      <c r="Q1064" s="85"/>
      <c r="R1064" s="85"/>
      <c r="S1064" s="85"/>
      <c r="T1064" s="86"/>
      <c r="U1064" s="39"/>
      <c r="V1064" s="39"/>
      <c r="W1064" s="39"/>
      <c r="X1064" s="39"/>
      <c r="Y1064" s="39"/>
      <c r="Z1064" s="39"/>
      <c r="AA1064" s="39"/>
      <c r="AB1064" s="39"/>
      <c r="AC1064" s="39"/>
      <c r="AD1064" s="39"/>
      <c r="AE1064" s="39"/>
      <c r="AT1064" s="18" t="s">
        <v>165</v>
      </c>
      <c r="AU1064" s="18" t="s">
        <v>87</v>
      </c>
    </row>
    <row r="1065" s="13" customFormat="1">
      <c r="A1065" s="13"/>
      <c r="B1065" s="224"/>
      <c r="C1065" s="225"/>
      <c r="D1065" s="218" t="s">
        <v>167</v>
      </c>
      <c r="E1065" s="226" t="s">
        <v>40</v>
      </c>
      <c r="F1065" s="227" t="s">
        <v>1319</v>
      </c>
      <c r="G1065" s="225"/>
      <c r="H1065" s="226" t="s">
        <v>40</v>
      </c>
      <c r="I1065" s="228"/>
      <c r="J1065" s="225"/>
      <c r="K1065" s="225"/>
      <c r="L1065" s="229"/>
      <c r="M1065" s="230"/>
      <c r="N1065" s="231"/>
      <c r="O1065" s="231"/>
      <c r="P1065" s="231"/>
      <c r="Q1065" s="231"/>
      <c r="R1065" s="231"/>
      <c r="S1065" s="231"/>
      <c r="T1065" s="232"/>
      <c r="U1065" s="13"/>
      <c r="V1065" s="13"/>
      <c r="W1065" s="13"/>
      <c r="X1065" s="13"/>
      <c r="Y1065" s="13"/>
      <c r="Z1065" s="13"/>
      <c r="AA1065" s="13"/>
      <c r="AB1065" s="13"/>
      <c r="AC1065" s="13"/>
      <c r="AD1065" s="13"/>
      <c r="AE1065" s="13"/>
      <c r="AT1065" s="233" t="s">
        <v>167</v>
      </c>
      <c r="AU1065" s="233" t="s">
        <v>87</v>
      </c>
      <c r="AV1065" s="13" t="s">
        <v>85</v>
      </c>
      <c r="AW1065" s="13" t="s">
        <v>38</v>
      </c>
      <c r="AX1065" s="13" t="s">
        <v>77</v>
      </c>
      <c r="AY1065" s="233" t="s">
        <v>153</v>
      </c>
    </row>
    <row r="1066" s="14" customFormat="1">
      <c r="A1066" s="14"/>
      <c r="B1066" s="234"/>
      <c r="C1066" s="235"/>
      <c r="D1066" s="218" t="s">
        <v>167</v>
      </c>
      <c r="E1066" s="236" t="s">
        <v>40</v>
      </c>
      <c r="F1066" s="237" t="s">
        <v>1320</v>
      </c>
      <c r="G1066" s="235"/>
      <c r="H1066" s="238">
        <v>1.788</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3" customFormat="1">
      <c r="A1067" s="13"/>
      <c r="B1067" s="224"/>
      <c r="C1067" s="225"/>
      <c r="D1067" s="218" t="s">
        <v>167</v>
      </c>
      <c r="E1067" s="226" t="s">
        <v>40</v>
      </c>
      <c r="F1067" s="227" t="s">
        <v>209</v>
      </c>
      <c r="G1067" s="225"/>
      <c r="H1067" s="226" t="s">
        <v>40</v>
      </c>
      <c r="I1067" s="228"/>
      <c r="J1067" s="225"/>
      <c r="K1067" s="225"/>
      <c r="L1067" s="229"/>
      <c r="M1067" s="230"/>
      <c r="N1067" s="231"/>
      <c r="O1067" s="231"/>
      <c r="P1067" s="231"/>
      <c r="Q1067" s="231"/>
      <c r="R1067" s="231"/>
      <c r="S1067" s="231"/>
      <c r="T1067" s="232"/>
      <c r="U1067" s="13"/>
      <c r="V1067" s="13"/>
      <c r="W1067" s="13"/>
      <c r="X1067" s="13"/>
      <c r="Y1067" s="13"/>
      <c r="Z1067" s="13"/>
      <c r="AA1067" s="13"/>
      <c r="AB1067" s="13"/>
      <c r="AC1067" s="13"/>
      <c r="AD1067" s="13"/>
      <c r="AE1067" s="13"/>
      <c r="AT1067" s="233" t="s">
        <v>167</v>
      </c>
      <c r="AU1067" s="233" t="s">
        <v>87</v>
      </c>
      <c r="AV1067" s="13" t="s">
        <v>85</v>
      </c>
      <c r="AW1067" s="13" t="s">
        <v>38</v>
      </c>
      <c r="AX1067" s="13" t="s">
        <v>77</v>
      </c>
      <c r="AY1067" s="233" t="s">
        <v>153</v>
      </c>
    </row>
    <row r="1068" s="14" customFormat="1">
      <c r="A1068" s="14"/>
      <c r="B1068" s="234"/>
      <c r="C1068" s="235"/>
      <c r="D1068" s="218" t="s">
        <v>167</v>
      </c>
      <c r="E1068" s="236" t="s">
        <v>40</v>
      </c>
      <c r="F1068" s="237" t="s">
        <v>1321</v>
      </c>
      <c r="G1068" s="235"/>
      <c r="H1068" s="238">
        <v>13.859999999999999</v>
      </c>
      <c r="I1068" s="239"/>
      <c r="J1068" s="235"/>
      <c r="K1068" s="235"/>
      <c r="L1068" s="240"/>
      <c r="M1068" s="241"/>
      <c r="N1068" s="242"/>
      <c r="O1068" s="242"/>
      <c r="P1068" s="242"/>
      <c r="Q1068" s="242"/>
      <c r="R1068" s="242"/>
      <c r="S1068" s="242"/>
      <c r="T1068" s="243"/>
      <c r="U1068" s="14"/>
      <c r="V1068" s="14"/>
      <c r="W1068" s="14"/>
      <c r="X1068" s="14"/>
      <c r="Y1068" s="14"/>
      <c r="Z1068" s="14"/>
      <c r="AA1068" s="14"/>
      <c r="AB1068" s="14"/>
      <c r="AC1068" s="14"/>
      <c r="AD1068" s="14"/>
      <c r="AE1068" s="14"/>
      <c r="AT1068" s="244" t="s">
        <v>167</v>
      </c>
      <c r="AU1068" s="244" t="s">
        <v>87</v>
      </c>
      <c r="AV1068" s="14" t="s">
        <v>87</v>
      </c>
      <c r="AW1068" s="14" t="s">
        <v>38</v>
      </c>
      <c r="AX1068" s="14" t="s">
        <v>77</v>
      </c>
      <c r="AY1068" s="244" t="s">
        <v>153</v>
      </c>
    </row>
    <row r="1069" s="14" customFormat="1">
      <c r="A1069" s="14"/>
      <c r="B1069" s="234"/>
      <c r="C1069" s="235"/>
      <c r="D1069" s="218" t="s">
        <v>167</v>
      </c>
      <c r="E1069" s="236" t="s">
        <v>40</v>
      </c>
      <c r="F1069" s="237" t="s">
        <v>1322</v>
      </c>
      <c r="G1069" s="235"/>
      <c r="H1069" s="238">
        <v>-1.2</v>
      </c>
      <c r="I1069" s="239"/>
      <c r="J1069" s="235"/>
      <c r="K1069" s="235"/>
      <c r="L1069" s="240"/>
      <c r="M1069" s="241"/>
      <c r="N1069" s="242"/>
      <c r="O1069" s="242"/>
      <c r="P1069" s="242"/>
      <c r="Q1069" s="242"/>
      <c r="R1069" s="242"/>
      <c r="S1069" s="242"/>
      <c r="T1069" s="243"/>
      <c r="U1069" s="14"/>
      <c r="V1069" s="14"/>
      <c r="W1069" s="14"/>
      <c r="X1069" s="14"/>
      <c r="Y1069" s="14"/>
      <c r="Z1069" s="14"/>
      <c r="AA1069" s="14"/>
      <c r="AB1069" s="14"/>
      <c r="AC1069" s="14"/>
      <c r="AD1069" s="14"/>
      <c r="AE1069" s="14"/>
      <c r="AT1069" s="244" t="s">
        <v>167</v>
      </c>
      <c r="AU1069" s="244" t="s">
        <v>87</v>
      </c>
      <c r="AV1069" s="14" t="s">
        <v>87</v>
      </c>
      <c r="AW1069" s="14" t="s">
        <v>38</v>
      </c>
      <c r="AX1069" s="14" t="s">
        <v>77</v>
      </c>
      <c r="AY1069" s="244" t="s">
        <v>153</v>
      </c>
    </row>
    <row r="1070" s="15" customFormat="1">
      <c r="A1070" s="15"/>
      <c r="B1070" s="245"/>
      <c r="C1070" s="246"/>
      <c r="D1070" s="218" t="s">
        <v>167</v>
      </c>
      <c r="E1070" s="247" t="s">
        <v>40</v>
      </c>
      <c r="F1070" s="248" t="s">
        <v>170</v>
      </c>
      <c r="G1070" s="246"/>
      <c r="H1070" s="249">
        <v>14.448</v>
      </c>
      <c r="I1070" s="250"/>
      <c r="J1070" s="246"/>
      <c r="K1070" s="246"/>
      <c r="L1070" s="251"/>
      <c r="M1070" s="252"/>
      <c r="N1070" s="253"/>
      <c r="O1070" s="253"/>
      <c r="P1070" s="253"/>
      <c r="Q1070" s="253"/>
      <c r="R1070" s="253"/>
      <c r="S1070" s="253"/>
      <c r="T1070" s="254"/>
      <c r="U1070" s="15"/>
      <c r="V1070" s="15"/>
      <c r="W1070" s="15"/>
      <c r="X1070" s="15"/>
      <c r="Y1070" s="15"/>
      <c r="Z1070" s="15"/>
      <c r="AA1070" s="15"/>
      <c r="AB1070" s="15"/>
      <c r="AC1070" s="15"/>
      <c r="AD1070" s="15"/>
      <c r="AE1070" s="15"/>
      <c r="AT1070" s="255" t="s">
        <v>167</v>
      </c>
      <c r="AU1070" s="255" t="s">
        <v>87</v>
      </c>
      <c r="AV1070" s="15" t="s">
        <v>161</v>
      </c>
      <c r="AW1070" s="15" t="s">
        <v>38</v>
      </c>
      <c r="AX1070" s="15" t="s">
        <v>85</v>
      </c>
      <c r="AY1070" s="255" t="s">
        <v>153</v>
      </c>
    </row>
    <row r="1071" s="2" customFormat="1" ht="24.15" customHeight="1">
      <c r="A1071" s="39"/>
      <c r="B1071" s="40"/>
      <c r="C1071" s="256" t="s">
        <v>1323</v>
      </c>
      <c r="D1071" s="256" t="s">
        <v>322</v>
      </c>
      <c r="E1071" s="257" t="s">
        <v>1324</v>
      </c>
      <c r="F1071" s="258" t="s">
        <v>1325</v>
      </c>
      <c r="G1071" s="259" t="s">
        <v>159</v>
      </c>
      <c r="H1071" s="260">
        <v>15.603999999999999</v>
      </c>
      <c r="I1071" s="261"/>
      <c r="J1071" s="262">
        <f>ROUND(I1071*H1071,2)</f>
        <v>0</v>
      </c>
      <c r="K1071" s="258" t="s">
        <v>160</v>
      </c>
      <c r="L1071" s="263"/>
      <c r="M1071" s="264" t="s">
        <v>40</v>
      </c>
      <c r="N1071" s="265" t="s">
        <v>48</v>
      </c>
      <c r="O1071" s="85"/>
      <c r="P1071" s="214">
        <f>O1071*H1071</f>
        <v>0</v>
      </c>
      <c r="Q1071" s="214">
        <v>0.0138</v>
      </c>
      <c r="R1071" s="214">
        <f>Q1071*H1071</f>
        <v>0.21533519999999998</v>
      </c>
      <c r="S1071" s="214">
        <v>0</v>
      </c>
      <c r="T1071" s="215">
        <f>S1071*H1071</f>
        <v>0</v>
      </c>
      <c r="U1071" s="39"/>
      <c r="V1071" s="39"/>
      <c r="W1071" s="39"/>
      <c r="X1071" s="39"/>
      <c r="Y1071" s="39"/>
      <c r="Z1071" s="39"/>
      <c r="AA1071" s="39"/>
      <c r="AB1071" s="39"/>
      <c r="AC1071" s="39"/>
      <c r="AD1071" s="39"/>
      <c r="AE1071" s="39"/>
      <c r="AR1071" s="216" t="s">
        <v>383</v>
      </c>
      <c r="AT1071" s="216" t="s">
        <v>322</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1326</v>
      </c>
    </row>
    <row r="1072" s="2" customFormat="1">
      <c r="A1072" s="39"/>
      <c r="B1072" s="40"/>
      <c r="C1072" s="41"/>
      <c r="D1072" s="218" t="s">
        <v>163</v>
      </c>
      <c r="E1072" s="41"/>
      <c r="F1072" s="219" t="s">
        <v>1325</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14" customFormat="1">
      <c r="A1073" s="14"/>
      <c r="B1073" s="234"/>
      <c r="C1073" s="235"/>
      <c r="D1073" s="218" t="s">
        <v>167</v>
      </c>
      <c r="E1073" s="235"/>
      <c r="F1073" s="237" t="s">
        <v>1327</v>
      </c>
      <c r="G1073" s="235"/>
      <c r="H1073" s="238">
        <v>15.603999999999999</v>
      </c>
      <c r="I1073" s="239"/>
      <c r="J1073" s="235"/>
      <c r="K1073" s="235"/>
      <c r="L1073" s="240"/>
      <c r="M1073" s="241"/>
      <c r="N1073" s="242"/>
      <c r="O1073" s="242"/>
      <c r="P1073" s="242"/>
      <c r="Q1073" s="242"/>
      <c r="R1073" s="242"/>
      <c r="S1073" s="242"/>
      <c r="T1073" s="243"/>
      <c r="U1073" s="14"/>
      <c r="V1073" s="14"/>
      <c r="W1073" s="14"/>
      <c r="X1073" s="14"/>
      <c r="Y1073" s="14"/>
      <c r="Z1073" s="14"/>
      <c r="AA1073" s="14"/>
      <c r="AB1073" s="14"/>
      <c r="AC1073" s="14"/>
      <c r="AD1073" s="14"/>
      <c r="AE1073" s="14"/>
      <c r="AT1073" s="244" t="s">
        <v>167</v>
      </c>
      <c r="AU1073" s="244" t="s">
        <v>87</v>
      </c>
      <c r="AV1073" s="14" t="s">
        <v>87</v>
      </c>
      <c r="AW1073" s="14" t="s">
        <v>4</v>
      </c>
      <c r="AX1073" s="14" t="s">
        <v>85</v>
      </c>
      <c r="AY1073" s="244" t="s">
        <v>153</v>
      </c>
    </row>
    <row r="1074" s="2" customFormat="1" ht="24.15" customHeight="1">
      <c r="A1074" s="39"/>
      <c r="B1074" s="40"/>
      <c r="C1074" s="205" t="s">
        <v>1328</v>
      </c>
      <c r="D1074" s="205" t="s">
        <v>156</v>
      </c>
      <c r="E1074" s="206" t="s">
        <v>1329</v>
      </c>
      <c r="F1074" s="207" t="s">
        <v>1330</v>
      </c>
      <c r="G1074" s="208" t="s">
        <v>159</v>
      </c>
      <c r="H1074" s="209">
        <v>14.448</v>
      </c>
      <c r="I1074" s="210"/>
      <c r="J1074" s="211">
        <f>ROUND(I1074*H1074,2)</f>
        <v>0</v>
      </c>
      <c r="K1074" s="207" t="s">
        <v>160</v>
      </c>
      <c r="L1074" s="45"/>
      <c r="M1074" s="212" t="s">
        <v>40</v>
      </c>
      <c r="N1074" s="213" t="s">
        <v>48</v>
      </c>
      <c r="O1074" s="85"/>
      <c r="P1074" s="214">
        <f>O1074*H1074</f>
        <v>0</v>
      </c>
      <c r="Q1074" s="214">
        <v>0</v>
      </c>
      <c r="R1074" s="214">
        <f>Q1074*H1074</f>
        <v>0</v>
      </c>
      <c r="S1074" s="214">
        <v>0</v>
      </c>
      <c r="T1074" s="215">
        <f>S1074*H1074</f>
        <v>0</v>
      </c>
      <c r="U1074" s="39"/>
      <c r="V1074" s="39"/>
      <c r="W1074" s="39"/>
      <c r="X1074" s="39"/>
      <c r="Y1074" s="39"/>
      <c r="Z1074" s="39"/>
      <c r="AA1074" s="39"/>
      <c r="AB1074" s="39"/>
      <c r="AC1074" s="39"/>
      <c r="AD1074" s="39"/>
      <c r="AE1074" s="39"/>
      <c r="AR1074" s="216" t="s">
        <v>287</v>
      </c>
      <c r="AT1074" s="216" t="s">
        <v>156</v>
      </c>
      <c r="AU1074" s="216" t="s">
        <v>87</v>
      </c>
      <c r="AY1074" s="18" t="s">
        <v>153</v>
      </c>
      <c r="BE1074" s="217">
        <f>IF(N1074="základní",J1074,0)</f>
        <v>0</v>
      </c>
      <c r="BF1074" s="217">
        <f>IF(N1074="snížená",J1074,0)</f>
        <v>0</v>
      </c>
      <c r="BG1074" s="217">
        <f>IF(N1074="zákl. přenesená",J1074,0)</f>
        <v>0</v>
      </c>
      <c r="BH1074" s="217">
        <f>IF(N1074="sníž. přenesená",J1074,0)</f>
        <v>0</v>
      </c>
      <c r="BI1074" s="217">
        <f>IF(N1074="nulová",J1074,0)</f>
        <v>0</v>
      </c>
      <c r="BJ1074" s="18" t="s">
        <v>85</v>
      </c>
      <c r="BK1074" s="217">
        <f>ROUND(I1074*H1074,2)</f>
        <v>0</v>
      </c>
      <c r="BL1074" s="18" t="s">
        <v>287</v>
      </c>
      <c r="BM1074" s="216" t="s">
        <v>1331</v>
      </c>
    </row>
    <row r="1075" s="2" customFormat="1">
      <c r="A1075" s="39"/>
      <c r="B1075" s="40"/>
      <c r="C1075" s="41"/>
      <c r="D1075" s="218" t="s">
        <v>163</v>
      </c>
      <c r="E1075" s="41"/>
      <c r="F1075" s="219" t="s">
        <v>1332</v>
      </c>
      <c r="G1075" s="41"/>
      <c r="H1075" s="41"/>
      <c r="I1075" s="220"/>
      <c r="J1075" s="41"/>
      <c r="K1075" s="41"/>
      <c r="L1075" s="45"/>
      <c r="M1075" s="221"/>
      <c r="N1075" s="222"/>
      <c r="O1075" s="85"/>
      <c r="P1075" s="85"/>
      <c r="Q1075" s="85"/>
      <c r="R1075" s="85"/>
      <c r="S1075" s="85"/>
      <c r="T1075" s="86"/>
      <c r="U1075" s="39"/>
      <c r="V1075" s="39"/>
      <c r="W1075" s="39"/>
      <c r="X1075" s="39"/>
      <c r="Y1075" s="39"/>
      <c r="Z1075" s="39"/>
      <c r="AA1075" s="39"/>
      <c r="AB1075" s="39"/>
      <c r="AC1075" s="39"/>
      <c r="AD1075" s="39"/>
      <c r="AE1075" s="39"/>
      <c r="AT1075" s="18" t="s">
        <v>163</v>
      </c>
      <c r="AU1075" s="18" t="s">
        <v>87</v>
      </c>
    </row>
    <row r="1076" s="2" customFormat="1">
      <c r="A1076" s="39"/>
      <c r="B1076" s="40"/>
      <c r="C1076" s="41"/>
      <c r="D1076" s="218" t="s">
        <v>165</v>
      </c>
      <c r="E1076" s="41"/>
      <c r="F1076" s="223" t="s">
        <v>1318</v>
      </c>
      <c r="G1076" s="41"/>
      <c r="H1076" s="41"/>
      <c r="I1076" s="220"/>
      <c r="J1076" s="41"/>
      <c r="K1076" s="41"/>
      <c r="L1076" s="45"/>
      <c r="M1076" s="221"/>
      <c r="N1076" s="222"/>
      <c r="O1076" s="85"/>
      <c r="P1076" s="85"/>
      <c r="Q1076" s="85"/>
      <c r="R1076" s="85"/>
      <c r="S1076" s="85"/>
      <c r="T1076" s="86"/>
      <c r="U1076" s="39"/>
      <c r="V1076" s="39"/>
      <c r="W1076" s="39"/>
      <c r="X1076" s="39"/>
      <c r="Y1076" s="39"/>
      <c r="Z1076" s="39"/>
      <c r="AA1076" s="39"/>
      <c r="AB1076" s="39"/>
      <c r="AC1076" s="39"/>
      <c r="AD1076" s="39"/>
      <c r="AE1076" s="39"/>
      <c r="AT1076" s="18" t="s">
        <v>165</v>
      </c>
      <c r="AU1076" s="18" t="s">
        <v>87</v>
      </c>
    </row>
    <row r="1077" s="13" customFormat="1">
      <c r="A1077" s="13"/>
      <c r="B1077" s="224"/>
      <c r="C1077" s="225"/>
      <c r="D1077" s="218" t="s">
        <v>167</v>
      </c>
      <c r="E1077" s="226" t="s">
        <v>40</v>
      </c>
      <c r="F1077" s="227" t="s">
        <v>1319</v>
      </c>
      <c r="G1077" s="225"/>
      <c r="H1077" s="226" t="s">
        <v>40</v>
      </c>
      <c r="I1077" s="228"/>
      <c r="J1077" s="225"/>
      <c r="K1077" s="225"/>
      <c r="L1077" s="229"/>
      <c r="M1077" s="230"/>
      <c r="N1077" s="231"/>
      <c r="O1077" s="231"/>
      <c r="P1077" s="231"/>
      <c r="Q1077" s="231"/>
      <c r="R1077" s="231"/>
      <c r="S1077" s="231"/>
      <c r="T1077" s="232"/>
      <c r="U1077" s="13"/>
      <c r="V1077" s="13"/>
      <c r="W1077" s="13"/>
      <c r="X1077" s="13"/>
      <c r="Y1077" s="13"/>
      <c r="Z1077" s="13"/>
      <c r="AA1077" s="13"/>
      <c r="AB1077" s="13"/>
      <c r="AC1077" s="13"/>
      <c r="AD1077" s="13"/>
      <c r="AE1077" s="13"/>
      <c r="AT1077" s="233" t="s">
        <v>167</v>
      </c>
      <c r="AU1077" s="233" t="s">
        <v>87</v>
      </c>
      <c r="AV1077" s="13" t="s">
        <v>85</v>
      </c>
      <c r="AW1077" s="13" t="s">
        <v>38</v>
      </c>
      <c r="AX1077" s="13" t="s">
        <v>77</v>
      </c>
      <c r="AY1077" s="233" t="s">
        <v>153</v>
      </c>
    </row>
    <row r="1078" s="14" customFormat="1">
      <c r="A1078" s="14"/>
      <c r="B1078" s="234"/>
      <c r="C1078" s="235"/>
      <c r="D1078" s="218" t="s">
        <v>167</v>
      </c>
      <c r="E1078" s="236" t="s">
        <v>40</v>
      </c>
      <c r="F1078" s="237" t="s">
        <v>1320</v>
      </c>
      <c r="G1078" s="235"/>
      <c r="H1078" s="238">
        <v>1.788</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3" customFormat="1">
      <c r="A1079" s="13"/>
      <c r="B1079" s="224"/>
      <c r="C1079" s="225"/>
      <c r="D1079" s="218" t="s">
        <v>167</v>
      </c>
      <c r="E1079" s="226" t="s">
        <v>40</v>
      </c>
      <c r="F1079" s="227" t="s">
        <v>209</v>
      </c>
      <c r="G1079" s="225"/>
      <c r="H1079" s="226" t="s">
        <v>40</v>
      </c>
      <c r="I1079" s="228"/>
      <c r="J1079" s="225"/>
      <c r="K1079" s="225"/>
      <c r="L1079" s="229"/>
      <c r="M1079" s="230"/>
      <c r="N1079" s="231"/>
      <c r="O1079" s="231"/>
      <c r="P1079" s="231"/>
      <c r="Q1079" s="231"/>
      <c r="R1079" s="231"/>
      <c r="S1079" s="231"/>
      <c r="T1079" s="232"/>
      <c r="U1079" s="13"/>
      <c r="V1079" s="13"/>
      <c r="W1079" s="13"/>
      <c r="X1079" s="13"/>
      <c r="Y1079" s="13"/>
      <c r="Z1079" s="13"/>
      <c r="AA1079" s="13"/>
      <c r="AB1079" s="13"/>
      <c r="AC1079" s="13"/>
      <c r="AD1079" s="13"/>
      <c r="AE1079" s="13"/>
      <c r="AT1079" s="233" t="s">
        <v>167</v>
      </c>
      <c r="AU1079" s="233" t="s">
        <v>87</v>
      </c>
      <c r="AV1079" s="13" t="s">
        <v>85</v>
      </c>
      <c r="AW1079" s="13" t="s">
        <v>38</v>
      </c>
      <c r="AX1079" s="13" t="s">
        <v>77</v>
      </c>
      <c r="AY1079" s="233" t="s">
        <v>153</v>
      </c>
    </row>
    <row r="1080" s="14" customFormat="1">
      <c r="A1080" s="14"/>
      <c r="B1080" s="234"/>
      <c r="C1080" s="235"/>
      <c r="D1080" s="218" t="s">
        <v>167</v>
      </c>
      <c r="E1080" s="236" t="s">
        <v>40</v>
      </c>
      <c r="F1080" s="237" t="s">
        <v>1321</v>
      </c>
      <c r="G1080" s="235"/>
      <c r="H1080" s="238">
        <v>13.859999999999999</v>
      </c>
      <c r="I1080" s="239"/>
      <c r="J1080" s="235"/>
      <c r="K1080" s="235"/>
      <c r="L1080" s="240"/>
      <c r="M1080" s="241"/>
      <c r="N1080" s="242"/>
      <c r="O1080" s="242"/>
      <c r="P1080" s="242"/>
      <c r="Q1080" s="242"/>
      <c r="R1080" s="242"/>
      <c r="S1080" s="242"/>
      <c r="T1080" s="243"/>
      <c r="U1080" s="14"/>
      <c r="V1080" s="14"/>
      <c r="W1080" s="14"/>
      <c r="X1080" s="14"/>
      <c r="Y1080" s="14"/>
      <c r="Z1080" s="14"/>
      <c r="AA1080" s="14"/>
      <c r="AB1080" s="14"/>
      <c r="AC1080" s="14"/>
      <c r="AD1080" s="14"/>
      <c r="AE1080" s="14"/>
      <c r="AT1080" s="244" t="s">
        <v>167</v>
      </c>
      <c r="AU1080" s="244" t="s">
        <v>87</v>
      </c>
      <c r="AV1080" s="14" t="s">
        <v>87</v>
      </c>
      <c r="AW1080" s="14" t="s">
        <v>38</v>
      </c>
      <c r="AX1080" s="14" t="s">
        <v>77</v>
      </c>
      <c r="AY1080" s="244" t="s">
        <v>153</v>
      </c>
    </row>
    <row r="1081" s="14" customFormat="1">
      <c r="A1081" s="14"/>
      <c r="B1081" s="234"/>
      <c r="C1081" s="235"/>
      <c r="D1081" s="218" t="s">
        <v>167</v>
      </c>
      <c r="E1081" s="236" t="s">
        <v>40</v>
      </c>
      <c r="F1081" s="237" t="s">
        <v>1322</v>
      </c>
      <c r="G1081" s="235"/>
      <c r="H1081" s="238">
        <v>-1.2</v>
      </c>
      <c r="I1081" s="239"/>
      <c r="J1081" s="235"/>
      <c r="K1081" s="235"/>
      <c r="L1081" s="240"/>
      <c r="M1081" s="241"/>
      <c r="N1081" s="242"/>
      <c r="O1081" s="242"/>
      <c r="P1081" s="242"/>
      <c r="Q1081" s="242"/>
      <c r="R1081" s="242"/>
      <c r="S1081" s="242"/>
      <c r="T1081" s="243"/>
      <c r="U1081" s="14"/>
      <c r="V1081" s="14"/>
      <c r="W1081" s="14"/>
      <c r="X1081" s="14"/>
      <c r="Y1081" s="14"/>
      <c r="Z1081" s="14"/>
      <c r="AA1081" s="14"/>
      <c r="AB1081" s="14"/>
      <c r="AC1081" s="14"/>
      <c r="AD1081" s="14"/>
      <c r="AE1081" s="14"/>
      <c r="AT1081" s="244" t="s">
        <v>167</v>
      </c>
      <c r="AU1081" s="244" t="s">
        <v>87</v>
      </c>
      <c r="AV1081" s="14" t="s">
        <v>87</v>
      </c>
      <c r="AW1081" s="14" t="s">
        <v>38</v>
      </c>
      <c r="AX1081" s="14" t="s">
        <v>77</v>
      </c>
      <c r="AY1081" s="244" t="s">
        <v>153</v>
      </c>
    </row>
    <row r="1082" s="15" customFormat="1">
      <c r="A1082" s="15"/>
      <c r="B1082" s="245"/>
      <c r="C1082" s="246"/>
      <c r="D1082" s="218" t="s">
        <v>167</v>
      </c>
      <c r="E1082" s="247" t="s">
        <v>40</v>
      </c>
      <c r="F1082" s="248" t="s">
        <v>170</v>
      </c>
      <c r="G1082" s="246"/>
      <c r="H1082" s="249">
        <v>14.448</v>
      </c>
      <c r="I1082" s="250"/>
      <c r="J1082" s="246"/>
      <c r="K1082" s="246"/>
      <c r="L1082" s="251"/>
      <c r="M1082" s="252"/>
      <c r="N1082" s="253"/>
      <c r="O1082" s="253"/>
      <c r="P1082" s="253"/>
      <c r="Q1082" s="253"/>
      <c r="R1082" s="253"/>
      <c r="S1082" s="253"/>
      <c r="T1082" s="254"/>
      <c r="U1082" s="15"/>
      <c r="V1082" s="15"/>
      <c r="W1082" s="15"/>
      <c r="X1082" s="15"/>
      <c r="Y1082" s="15"/>
      <c r="Z1082" s="15"/>
      <c r="AA1082" s="15"/>
      <c r="AB1082" s="15"/>
      <c r="AC1082" s="15"/>
      <c r="AD1082" s="15"/>
      <c r="AE1082" s="15"/>
      <c r="AT1082" s="255" t="s">
        <v>167</v>
      </c>
      <c r="AU1082" s="255" t="s">
        <v>87</v>
      </c>
      <c r="AV1082" s="15" t="s">
        <v>161</v>
      </c>
      <c r="AW1082" s="15" t="s">
        <v>38</v>
      </c>
      <c r="AX1082" s="15" t="s">
        <v>85</v>
      </c>
      <c r="AY1082" s="255" t="s">
        <v>153</v>
      </c>
    </row>
    <row r="1083" s="2" customFormat="1" ht="24.15" customHeight="1">
      <c r="A1083" s="39"/>
      <c r="B1083" s="40"/>
      <c r="C1083" s="205" t="s">
        <v>1333</v>
      </c>
      <c r="D1083" s="205" t="s">
        <v>156</v>
      </c>
      <c r="E1083" s="206" t="s">
        <v>1334</v>
      </c>
      <c r="F1083" s="207" t="s">
        <v>1335</v>
      </c>
      <c r="G1083" s="208" t="s">
        <v>159</v>
      </c>
      <c r="H1083" s="209">
        <v>14.448</v>
      </c>
      <c r="I1083" s="210"/>
      <c r="J1083" s="211">
        <f>ROUND(I1083*H1083,2)</f>
        <v>0</v>
      </c>
      <c r="K1083" s="207" t="s">
        <v>160</v>
      </c>
      <c r="L1083" s="45"/>
      <c r="M1083" s="212" t="s">
        <v>40</v>
      </c>
      <c r="N1083" s="213" t="s">
        <v>48</v>
      </c>
      <c r="O1083" s="85"/>
      <c r="P1083" s="214">
        <f>O1083*H1083</f>
        <v>0</v>
      </c>
      <c r="Q1083" s="214">
        <v>0</v>
      </c>
      <c r="R1083" s="214">
        <f>Q1083*H1083</f>
        <v>0</v>
      </c>
      <c r="S1083" s="214">
        <v>0</v>
      </c>
      <c r="T1083" s="215">
        <f>S1083*H1083</f>
        <v>0</v>
      </c>
      <c r="U1083" s="39"/>
      <c r="V1083" s="39"/>
      <c r="W1083" s="39"/>
      <c r="X1083" s="39"/>
      <c r="Y1083" s="39"/>
      <c r="Z1083" s="39"/>
      <c r="AA1083" s="39"/>
      <c r="AB1083" s="39"/>
      <c r="AC1083" s="39"/>
      <c r="AD1083" s="39"/>
      <c r="AE1083" s="39"/>
      <c r="AR1083" s="216" t="s">
        <v>287</v>
      </c>
      <c r="AT1083" s="216" t="s">
        <v>156</v>
      </c>
      <c r="AU1083" s="216" t="s">
        <v>87</v>
      </c>
      <c r="AY1083" s="18" t="s">
        <v>153</v>
      </c>
      <c r="BE1083" s="217">
        <f>IF(N1083="základní",J1083,0)</f>
        <v>0</v>
      </c>
      <c r="BF1083" s="217">
        <f>IF(N1083="snížená",J1083,0)</f>
        <v>0</v>
      </c>
      <c r="BG1083" s="217">
        <f>IF(N1083="zákl. přenesená",J1083,0)</f>
        <v>0</v>
      </c>
      <c r="BH1083" s="217">
        <f>IF(N1083="sníž. přenesená",J1083,0)</f>
        <v>0</v>
      </c>
      <c r="BI1083" s="217">
        <f>IF(N1083="nulová",J1083,0)</f>
        <v>0</v>
      </c>
      <c r="BJ1083" s="18" t="s">
        <v>85</v>
      </c>
      <c r="BK1083" s="217">
        <f>ROUND(I1083*H1083,2)</f>
        <v>0</v>
      </c>
      <c r="BL1083" s="18" t="s">
        <v>287</v>
      </c>
      <c r="BM1083" s="216" t="s">
        <v>1336</v>
      </c>
    </row>
    <row r="1084" s="2" customFormat="1">
      <c r="A1084" s="39"/>
      <c r="B1084" s="40"/>
      <c r="C1084" s="41"/>
      <c r="D1084" s="218" t="s">
        <v>163</v>
      </c>
      <c r="E1084" s="41"/>
      <c r="F1084" s="219" t="s">
        <v>1337</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163</v>
      </c>
      <c r="AU1084" s="18" t="s">
        <v>87</v>
      </c>
    </row>
    <row r="1085" s="2" customFormat="1">
      <c r="A1085" s="39"/>
      <c r="B1085" s="40"/>
      <c r="C1085" s="41"/>
      <c r="D1085" s="218" t="s">
        <v>165</v>
      </c>
      <c r="E1085" s="41"/>
      <c r="F1085" s="223" t="s">
        <v>1318</v>
      </c>
      <c r="G1085" s="41"/>
      <c r="H1085" s="41"/>
      <c r="I1085" s="220"/>
      <c r="J1085" s="41"/>
      <c r="K1085" s="41"/>
      <c r="L1085" s="45"/>
      <c r="M1085" s="221"/>
      <c r="N1085" s="222"/>
      <c r="O1085" s="85"/>
      <c r="P1085" s="85"/>
      <c r="Q1085" s="85"/>
      <c r="R1085" s="85"/>
      <c r="S1085" s="85"/>
      <c r="T1085" s="86"/>
      <c r="U1085" s="39"/>
      <c r="V1085" s="39"/>
      <c r="W1085" s="39"/>
      <c r="X1085" s="39"/>
      <c r="Y1085" s="39"/>
      <c r="Z1085" s="39"/>
      <c r="AA1085" s="39"/>
      <c r="AB1085" s="39"/>
      <c r="AC1085" s="39"/>
      <c r="AD1085" s="39"/>
      <c r="AE1085" s="39"/>
      <c r="AT1085" s="18" t="s">
        <v>165</v>
      </c>
      <c r="AU1085" s="18" t="s">
        <v>87</v>
      </c>
    </row>
    <row r="1086" s="13" customFormat="1">
      <c r="A1086" s="13"/>
      <c r="B1086" s="224"/>
      <c r="C1086" s="225"/>
      <c r="D1086" s="218" t="s">
        <v>167</v>
      </c>
      <c r="E1086" s="226" t="s">
        <v>40</v>
      </c>
      <c r="F1086" s="227" t="s">
        <v>1319</v>
      </c>
      <c r="G1086" s="225"/>
      <c r="H1086" s="226" t="s">
        <v>40</v>
      </c>
      <c r="I1086" s="228"/>
      <c r="J1086" s="225"/>
      <c r="K1086" s="225"/>
      <c r="L1086" s="229"/>
      <c r="M1086" s="230"/>
      <c r="N1086" s="231"/>
      <c r="O1086" s="231"/>
      <c r="P1086" s="231"/>
      <c r="Q1086" s="231"/>
      <c r="R1086" s="231"/>
      <c r="S1086" s="231"/>
      <c r="T1086" s="232"/>
      <c r="U1086" s="13"/>
      <c r="V1086" s="13"/>
      <c r="W1086" s="13"/>
      <c r="X1086" s="13"/>
      <c r="Y1086" s="13"/>
      <c r="Z1086" s="13"/>
      <c r="AA1086" s="13"/>
      <c r="AB1086" s="13"/>
      <c r="AC1086" s="13"/>
      <c r="AD1086" s="13"/>
      <c r="AE1086" s="13"/>
      <c r="AT1086" s="233" t="s">
        <v>167</v>
      </c>
      <c r="AU1086" s="233" t="s">
        <v>87</v>
      </c>
      <c r="AV1086" s="13" t="s">
        <v>85</v>
      </c>
      <c r="AW1086" s="13" t="s">
        <v>38</v>
      </c>
      <c r="AX1086" s="13" t="s">
        <v>77</v>
      </c>
      <c r="AY1086" s="233" t="s">
        <v>153</v>
      </c>
    </row>
    <row r="1087" s="14" customFormat="1">
      <c r="A1087" s="14"/>
      <c r="B1087" s="234"/>
      <c r="C1087" s="235"/>
      <c r="D1087" s="218" t="s">
        <v>167</v>
      </c>
      <c r="E1087" s="236" t="s">
        <v>40</v>
      </c>
      <c r="F1087" s="237" t="s">
        <v>1320</v>
      </c>
      <c r="G1087" s="235"/>
      <c r="H1087" s="238">
        <v>1.788</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3" customFormat="1">
      <c r="A1088" s="13"/>
      <c r="B1088" s="224"/>
      <c r="C1088" s="225"/>
      <c r="D1088" s="218" t="s">
        <v>167</v>
      </c>
      <c r="E1088" s="226" t="s">
        <v>40</v>
      </c>
      <c r="F1088" s="227" t="s">
        <v>209</v>
      </c>
      <c r="G1088" s="225"/>
      <c r="H1088" s="226" t="s">
        <v>40</v>
      </c>
      <c r="I1088" s="228"/>
      <c r="J1088" s="225"/>
      <c r="K1088" s="225"/>
      <c r="L1088" s="229"/>
      <c r="M1088" s="230"/>
      <c r="N1088" s="231"/>
      <c r="O1088" s="231"/>
      <c r="P1088" s="231"/>
      <c r="Q1088" s="231"/>
      <c r="R1088" s="231"/>
      <c r="S1088" s="231"/>
      <c r="T1088" s="232"/>
      <c r="U1088" s="13"/>
      <c r="V1088" s="13"/>
      <c r="W1088" s="13"/>
      <c r="X1088" s="13"/>
      <c r="Y1088" s="13"/>
      <c r="Z1088" s="13"/>
      <c r="AA1088" s="13"/>
      <c r="AB1088" s="13"/>
      <c r="AC1088" s="13"/>
      <c r="AD1088" s="13"/>
      <c r="AE1088" s="13"/>
      <c r="AT1088" s="233" t="s">
        <v>167</v>
      </c>
      <c r="AU1088" s="233" t="s">
        <v>87</v>
      </c>
      <c r="AV1088" s="13" t="s">
        <v>85</v>
      </c>
      <c r="AW1088" s="13" t="s">
        <v>38</v>
      </c>
      <c r="AX1088" s="13" t="s">
        <v>77</v>
      </c>
      <c r="AY1088" s="233" t="s">
        <v>153</v>
      </c>
    </row>
    <row r="1089" s="14" customFormat="1">
      <c r="A1089" s="14"/>
      <c r="B1089" s="234"/>
      <c r="C1089" s="235"/>
      <c r="D1089" s="218" t="s">
        <v>167</v>
      </c>
      <c r="E1089" s="236" t="s">
        <v>40</v>
      </c>
      <c r="F1089" s="237" t="s">
        <v>1321</v>
      </c>
      <c r="G1089" s="235"/>
      <c r="H1089" s="238">
        <v>13.859999999999999</v>
      </c>
      <c r="I1089" s="239"/>
      <c r="J1089" s="235"/>
      <c r="K1089" s="235"/>
      <c r="L1089" s="240"/>
      <c r="M1089" s="241"/>
      <c r="N1089" s="242"/>
      <c r="O1089" s="242"/>
      <c r="P1089" s="242"/>
      <c r="Q1089" s="242"/>
      <c r="R1089" s="242"/>
      <c r="S1089" s="242"/>
      <c r="T1089" s="243"/>
      <c r="U1089" s="14"/>
      <c r="V1089" s="14"/>
      <c r="W1089" s="14"/>
      <c r="X1089" s="14"/>
      <c r="Y1089" s="14"/>
      <c r="Z1089" s="14"/>
      <c r="AA1089" s="14"/>
      <c r="AB1089" s="14"/>
      <c r="AC1089" s="14"/>
      <c r="AD1089" s="14"/>
      <c r="AE1089" s="14"/>
      <c r="AT1089" s="244" t="s">
        <v>167</v>
      </c>
      <c r="AU1089" s="244" t="s">
        <v>87</v>
      </c>
      <c r="AV1089" s="14" t="s">
        <v>87</v>
      </c>
      <c r="AW1089" s="14" t="s">
        <v>38</v>
      </c>
      <c r="AX1089" s="14" t="s">
        <v>77</v>
      </c>
      <c r="AY1089" s="244" t="s">
        <v>153</v>
      </c>
    </row>
    <row r="1090" s="14" customFormat="1">
      <c r="A1090" s="14"/>
      <c r="B1090" s="234"/>
      <c r="C1090" s="235"/>
      <c r="D1090" s="218" t="s">
        <v>167</v>
      </c>
      <c r="E1090" s="236" t="s">
        <v>40</v>
      </c>
      <c r="F1090" s="237" t="s">
        <v>1322</v>
      </c>
      <c r="G1090" s="235"/>
      <c r="H1090" s="238">
        <v>-1.2</v>
      </c>
      <c r="I1090" s="239"/>
      <c r="J1090" s="235"/>
      <c r="K1090" s="235"/>
      <c r="L1090" s="240"/>
      <c r="M1090" s="241"/>
      <c r="N1090" s="242"/>
      <c r="O1090" s="242"/>
      <c r="P1090" s="242"/>
      <c r="Q1090" s="242"/>
      <c r="R1090" s="242"/>
      <c r="S1090" s="242"/>
      <c r="T1090" s="243"/>
      <c r="U1090" s="14"/>
      <c r="V1090" s="14"/>
      <c r="W1090" s="14"/>
      <c r="X1090" s="14"/>
      <c r="Y1090" s="14"/>
      <c r="Z1090" s="14"/>
      <c r="AA1090" s="14"/>
      <c r="AB1090" s="14"/>
      <c r="AC1090" s="14"/>
      <c r="AD1090" s="14"/>
      <c r="AE1090" s="14"/>
      <c r="AT1090" s="244" t="s">
        <v>167</v>
      </c>
      <c r="AU1090" s="244" t="s">
        <v>87</v>
      </c>
      <c r="AV1090" s="14" t="s">
        <v>87</v>
      </c>
      <c r="AW1090" s="14" t="s">
        <v>38</v>
      </c>
      <c r="AX1090" s="14" t="s">
        <v>77</v>
      </c>
      <c r="AY1090" s="244" t="s">
        <v>153</v>
      </c>
    </row>
    <row r="1091" s="15" customFormat="1">
      <c r="A1091" s="15"/>
      <c r="B1091" s="245"/>
      <c r="C1091" s="246"/>
      <c r="D1091" s="218" t="s">
        <v>167</v>
      </c>
      <c r="E1091" s="247" t="s">
        <v>40</v>
      </c>
      <c r="F1091" s="248" t="s">
        <v>170</v>
      </c>
      <c r="G1091" s="246"/>
      <c r="H1091" s="249">
        <v>14.448</v>
      </c>
      <c r="I1091" s="250"/>
      <c r="J1091" s="246"/>
      <c r="K1091" s="246"/>
      <c r="L1091" s="251"/>
      <c r="M1091" s="252"/>
      <c r="N1091" s="253"/>
      <c r="O1091" s="253"/>
      <c r="P1091" s="253"/>
      <c r="Q1091" s="253"/>
      <c r="R1091" s="253"/>
      <c r="S1091" s="253"/>
      <c r="T1091" s="254"/>
      <c r="U1091" s="15"/>
      <c r="V1091" s="15"/>
      <c r="W1091" s="15"/>
      <c r="X1091" s="15"/>
      <c r="Y1091" s="15"/>
      <c r="Z1091" s="15"/>
      <c r="AA1091" s="15"/>
      <c r="AB1091" s="15"/>
      <c r="AC1091" s="15"/>
      <c r="AD1091" s="15"/>
      <c r="AE1091" s="15"/>
      <c r="AT1091" s="255" t="s">
        <v>167</v>
      </c>
      <c r="AU1091" s="255" t="s">
        <v>87</v>
      </c>
      <c r="AV1091" s="15" t="s">
        <v>161</v>
      </c>
      <c r="AW1091" s="15" t="s">
        <v>38</v>
      </c>
      <c r="AX1091" s="15" t="s">
        <v>85</v>
      </c>
      <c r="AY1091" s="255" t="s">
        <v>153</v>
      </c>
    </row>
    <row r="1092" s="2" customFormat="1" ht="24.15" customHeight="1">
      <c r="A1092" s="39"/>
      <c r="B1092" s="40"/>
      <c r="C1092" s="205" t="s">
        <v>1338</v>
      </c>
      <c r="D1092" s="205" t="s">
        <v>156</v>
      </c>
      <c r="E1092" s="206" t="s">
        <v>1339</v>
      </c>
      <c r="F1092" s="207" t="s">
        <v>1340</v>
      </c>
      <c r="G1092" s="208" t="s">
        <v>159</v>
      </c>
      <c r="H1092" s="209">
        <v>14.448</v>
      </c>
      <c r="I1092" s="210"/>
      <c r="J1092" s="211">
        <f>ROUND(I1092*H1092,2)</f>
        <v>0</v>
      </c>
      <c r="K1092" s="207" t="s">
        <v>160</v>
      </c>
      <c r="L1092" s="45"/>
      <c r="M1092" s="212" t="s">
        <v>40</v>
      </c>
      <c r="N1092" s="213" t="s">
        <v>48</v>
      </c>
      <c r="O1092" s="85"/>
      <c r="P1092" s="214">
        <f>O1092*H1092</f>
        <v>0</v>
      </c>
      <c r="Q1092" s="214">
        <v>0.00093000000000000005</v>
      </c>
      <c r="R1092" s="214">
        <f>Q1092*H1092</f>
        <v>0.013436640000000001</v>
      </c>
      <c r="S1092" s="214">
        <v>0</v>
      </c>
      <c r="T1092" s="215">
        <f>S1092*H1092</f>
        <v>0</v>
      </c>
      <c r="U1092" s="39"/>
      <c r="V1092" s="39"/>
      <c r="W1092" s="39"/>
      <c r="X1092" s="39"/>
      <c r="Y1092" s="39"/>
      <c r="Z1092" s="39"/>
      <c r="AA1092" s="39"/>
      <c r="AB1092" s="39"/>
      <c r="AC1092" s="39"/>
      <c r="AD1092" s="39"/>
      <c r="AE1092" s="39"/>
      <c r="AR1092" s="216" t="s">
        <v>287</v>
      </c>
      <c r="AT1092" s="216" t="s">
        <v>156</v>
      </c>
      <c r="AU1092" s="216" t="s">
        <v>87</v>
      </c>
      <c r="AY1092" s="18" t="s">
        <v>153</v>
      </c>
      <c r="BE1092" s="217">
        <f>IF(N1092="základní",J1092,0)</f>
        <v>0</v>
      </c>
      <c r="BF1092" s="217">
        <f>IF(N1092="snížená",J1092,0)</f>
        <v>0</v>
      </c>
      <c r="BG1092" s="217">
        <f>IF(N1092="zákl. přenesená",J1092,0)</f>
        <v>0</v>
      </c>
      <c r="BH1092" s="217">
        <f>IF(N1092="sníž. přenesená",J1092,0)</f>
        <v>0</v>
      </c>
      <c r="BI1092" s="217">
        <f>IF(N1092="nulová",J1092,0)</f>
        <v>0</v>
      </c>
      <c r="BJ1092" s="18" t="s">
        <v>85</v>
      </c>
      <c r="BK1092" s="217">
        <f>ROUND(I1092*H1092,2)</f>
        <v>0</v>
      </c>
      <c r="BL1092" s="18" t="s">
        <v>287</v>
      </c>
      <c r="BM1092" s="216" t="s">
        <v>1341</v>
      </c>
    </row>
    <row r="1093" s="2" customFormat="1">
      <c r="A1093" s="39"/>
      <c r="B1093" s="40"/>
      <c r="C1093" s="41"/>
      <c r="D1093" s="218" t="s">
        <v>163</v>
      </c>
      <c r="E1093" s="41"/>
      <c r="F1093" s="219" t="s">
        <v>1342</v>
      </c>
      <c r="G1093" s="41"/>
      <c r="H1093" s="41"/>
      <c r="I1093" s="220"/>
      <c r="J1093" s="41"/>
      <c r="K1093" s="41"/>
      <c r="L1093" s="45"/>
      <c r="M1093" s="221"/>
      <c r="N1093" s="222"/>
      <c r="O1093" s="85"/>
      <c r="P1093" s="85"/>
      <c r="Q1093" s="85"/>
      <c r="R1093" s="85"/>
      <c r="S1093" s="85"/>
      <c r="T1093" s="86"/>
      <c r="U1093" s="39"/>
      <c r="V1093" s="39"/>
      <c r="W1093" s="39"/>
      <c r="X1093" s="39"/>
      <c r="Y1093" s="39"/>
      <c r="Z1093" s="39"/>
      <c r="AA1093" s="39"/>
      <c r="AB1093" s="39"/>
      <c r="AC1093" s="39"/>
      <c r="AD1093" s="39"/>
      <c r="AE1093" s="39"/>
      <c r="AT1093" s="18" t="s">
        <v>163</v>
      </c>
      <c r="AU1093" s="18" t="s">
        <v>87</v>
      </c>
    </row>
    <row r="1094" s="2" customFormat="1">
      <c r="A1094" s="39"/>
      <c r="B1094" s="40"/>
      <c r="C1094" s="41"/>
      <c r="D1094" s="218" t="s">
        <v>165</v>
      </c>
      <c r="E1094" s="41"/>
      <c r="F1094" s="223" t="s">
        <v>1318</v>
      </c>
      <c r="G1094" s="41"/>
      <c r="H1094" s="41"/>
      <c r="I1094" s="220"/>
      <c r="J1094" s="41"/>
      <c r="K1094" s="41"/>
      <c r="L1094" s="45"/>
      <c r="M1094" s="221"/>
      <c r="N1094" s="222"/>
      <c r="O1094" s="85"/>
      <c r="P1094" s="85"/>
      <c r="Q1094" s="85"/>
      <c r="R1094" s="85"/>
      <c r="S1094" s="85"/>
      <c r="T1094" s="86"/>
      <c r="U1094" s="39"/>
      <c r="V1094" s="39"/>
      <c r="W1094" s="39"/>
      <c r="X1094" s="39"/>
      <c r="Y1094" s="39"/>
      <c r="Z1094" s="39"/>
      <c r="AA1094" s="39"/>
      <c r="AB1094" s="39"/>
      <c r="AC1094" s="39"/>
      <c r="AD1094" s="39"/>
      <c r="AE1094" s="39"/>
      <c r="AT1094" s="18" t="s">
        <v>165</v>
      </c>
      <c r="AU1094" s="18" t="s">
        <v>87</v>
      </c>
    </row>
    <row r="1095" s="13" customFormat="1">
      <c r="A1095" s="13"/>
      <c r="B1095" s="224"/>
      <c r="C1095" s="225"/>
      <c r="D1095" s="218" t="s">
        <v>167</v>
      </c>
      <c r="E1095" s="226" t="s">
        <v>40</v>
      </c>
      <c r="F1095" s="227" t="s">
        <v>1319</v>
      </c>
      <c r="G1095" s="225"/>
      <c r="H1095" s="226" t="s">
        <v>40</v>
      </c>
      <c r="I1095" s="228"/>
      <c r="J1095" s="225"/>
      <c r="K1095" s="225"/>
      <c r="L1095" s="229"/>
      <c r="M1095" s="230"/>
      <c r="N1095" s="231"/>
      <c r="O1095" s="231"/>
      <c r="P1095" s="231"/>
      <c r="Q1095" s="231"/>
      <c r="R1095" s="231"/>
      <c r="S1095" s="231"/>
      <c r="T1095" s="232"/>
      <c r="U1095" s="13"/>
      <c r="V1095" s="13"/>
      <c r="W1095" s="13"/>
      <c r="X1095" s="13"/>
      <c r="Y1095" s="13"/>
      <c r="Z1095" s="13"/>
      <c r="AA1095" s="13"/>
      <c r="AB1095" s="13"/>
      <c r="AC1095" s="13"/>
      <c r="AD1095" s="13"/>
      <c r="AE1095" s="13"/>
      <c r="AT1095" s="233" t="s">
        <v>167</v>
      </c>
      <c r="AU1095" s="233" t="s">
        <v>87</v>
      </c>
      <c r="AV1095" s="13" t="s">
        <v>85</v>
      </c>
      <c r="AW1095" s="13" t="s">
        <v>38</v>
      </c>
      <c r="AX1095" s="13" t="s">
        <v>77</v>
      </c>
      <c r="AY1095" s="233" t="s">
        <v>153</v>
      </c>
    </row>
    <row r="1096" s="14" customFormat="1">
      <c r="A1096" s="14"/>
      <c r="B1096" s="234"/>
      <c r="C1096" s="235"/>
      <c r="D1096" s="218" t="s">
        <v>167</v>
      </c>
      <c r="E1096" s="236" t="s">
        <v>40</v>
      </c>
      <c r="F1096" s="237" t="s">
        <v>1320</v>
      </c>
      <c r="G1096" s="235"/>
      <c r="H1096" s="238">
        <v>1.788</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3" customFormat="1">
      <c r="A1097" s="13"/>
      <c r="B1097" s="224"/>
      <c r="C1097" s="225"/>
      <c r="D1097" s="218" t="s">
        <v>167</v>
      </c>
      <c r="E1097" s="226" t="s">
        <v>40</v>
      </c>
      <c r="F1097" s="227" t="s">
        <v>209</v>
      </c>
      <c r="G1097" s="225"/>
      <c r="H1097" s="226" t="s">
        <v>40</v>
      </c>
      <c r="I1097" s="228"/>
      <c r="J1097" s="225"/>
      <c r="K1097" s="225"/>
      <c r="L1097" s="229"/>
      <c r="M1097" s="230"/>
      <c r="N1097" s="231"/>
      <c r="O1097" s="231"/>
      <c r="P1097" s="231"/>
      <c r="Q1097" s="231"/>
      <c r="R1097" s="231"/>
      <c r="S1097" s="231"/>
      <c r="T1097" s="232"/>
      <c r="U1097" s="13"/>
      <c r="V1097" s="13"/>
      <c r="W1097" s="13"/>
      <c r="X1097" s="13"/>
      <c r="Y1097" s="13"/>
      <c r="Z1097" s="13"/>
      <c r="AA1097" s="13"/>
      <c r="AB1097" s="13"/>
      <c r="AC1097" s="13"/>
      <c r="AD1097" s="13"/>
      <c r="AE1097" s="13"/>
      <c r="AT1097" s="233" t="s">
        <v>167</v>
      </c>
      <c r="AU1097" s="233" t="s">
        <v>87</v>
      </c>
      <c r="AV1097" s="13" t="s">
        <v>85</v>
      </c>
      <c r="AW1097" s="13" t="s">
        <v>38</v>
      </c>
      <c r="AX1097" s="13" t="s">
        <v>77</v>
      </c>
      <c r="AY1097" s="233" t="s">
        <v>153</v>
      </c>
    </row>
    <row r="1098" s="14" customFormat="1">
      <c r="A1098" s="14"/>
      <c r="B1098" s="234"/>
      <c r="C1098" s="235"/>
      <c r="D1098" s="218" t="s">
        <v>167</v>
      </c>
      <c r="E1098" s="236" t="s">
        <v>40</v>
      </c>
      <c r="F1098" s="237" t="s">
        <v>1321</v>
      </c>
      <c r="G1098" s="235"/>
      <c r="H1098" s="238">
        <v>13.859999999999999</v>
      </c>
      <c r="I1098" s="239"/>
      <c r="J1098" s="235"/>
      <c r="K1098" s="235"/>
      <c r="L1098" s="240"/>
      <c r="M1098" s="241"/>
      <c r="N1098" s="242"/>
      <c r="O1098" s="242"/>
      <c r="P1098" s="242"/>
      <c r="Q1098" s="242"/>
      <c r="R1098" s="242"/>
      <c r="S1098" s="242"/>
      <c r="T1098" s="243"/>
      <c r="U1098" s="14"/>
      <c r="V1098" s="14"/>
      <c r="W1098" s="14"/>
      <c r="X1098" s="14"/>
      <c r="Y1098" s="14"/>
      <c r="Z1098" s="14"/>
      <c r="AA1098" s="14"/>
      <c r="AB1098" s="14"/>
      <c r="AC1098" s="14"/>
      <c r="AD1098" s="14"/>
      <c r="AE1098" s="14"/>
      <c r="AT1098" s="244" t="s">
        <v>167</v>
      </c>
      <c r="AU1098" s="244" t="s">
        <v>87</v>
      </c>
      <c r="AV1098" s="14" t="s">
        <v>87</v>
      </c>
      <c r="AW1098" s="14" t="s">
        <v>38</v>
      </c>
      <c r="AX1098" s="14" t="s">
        <v>77</v>
      </c>
      <c r="AY1098" s="244" t="s">
        <v>153</v>
      </c>
    </row>
    <row r="1099" s="14" customFormat="1">
      <c r="A1099" s="14"/>
      <c r="B1099" s="234"/>
      <c r="C1099" s="235"/>
      <c r="D1099" s="218" t="s">
        <v>167</v>
      </c>
      <c r="E1099" s="236" t="s">
        <v>40</v>
      </c>
      <c r="F1099" s="237" t="s">
        <v>1322</v>
      </c>
      <c r="G1099" s="235"/>
      <c r="H1099" s="238">
        <v>-1.2</v>
      </c>
      <c r="I1099" s="239"/>
      <c r="J1099" s="235"/>
      <c r="K1099" s="235"/>
      <c r="L1099" s="240"/>
      <c r="M1099" s="241"/>
      <c r="N1099" s="242"/>
      <c r="O1099" s="242"/>
      <c r="P1099" s="242"/>
      <c r="Q1099" s="242"/>
      <c r="R1099" s="242"/>
      <c r="S1099" s="242"/>
      <c r="T1099" s="243"/>
      <c r="U1099" s="14"/>
      <c r="V1099" s="14"/>
      <c r="W1099" s="14"/>
      <c r="X1099" s="14"/>
      <c r="Y1099" s="14"/>
      <c r="Z1099" s="14"/>
      <c r="AA1099" s="14"/>
      <c r="AB1099" s="14"/>
      <c r="AC1099" s="14"/>
      <c r="AD1099" s="14"/>
      <c r="AE1099" s="14"/>
      <c r="AT1099" s="244" t="s">
        <v>167</v>
      </c>
      <c r="AU1099" s="244" t="s">
        <v>87</v>
      </c>
      <c r="AV1099" s="14" t="s">
        <v>87</v>
      </c>
      <c r="AW1099" s="14" t="s">
        <v>38</v>
      </c>
      <c r="AX1099" s="14" t="s">
        <v>77</v>
      </c>
      <c r="AY1099" s="244" t="s">
        <v>153</v>
      </c>
    </row>
    <row r="1100" s="15" customFormat="1">
      <c r="A1100" s="15"/>
      <c r="B1100" s="245"/>
      <c r="C1100" s="246"/>
      <c r="D1100" s="218" t="s">
        <v>167</v>
      </c>
      <c r="E1100" s="247" t="s">
        <v>40</v>
      </c>
      <c r="F1100" s="248" t="s">
        <v>170</v>
      </c>
      <c r="G1100" s="246"/>
      <c r="H1100" s="249">
        <v>14.448</v>
      </c>
      <c r="I1100" s="250"/>
      <c r="J1100" s="246"/>
      <c r="K1100" s="246"/>
      <c r="L1100" s="251"/>
      <c r="M1100" s="252"/>
      <c r="N1100" s="253"/>
      <c r="O1100" s="253"/>
      <c r="P1100" s="253"/>
      <c r="Q1100" s="253"/>
      <c r="R1100" s="253"/>
      <c r="S1100" s="253"/>
      <c r="T1100" s="254"/>
      <c r="U1100" s="15"/>
      <c r="V1100" s="15"/>
      <c r="W1100" s="15"/>
      <c r="X1100" s="15"/>
      <c r="Y1100" s="15"/>
      <c r="Z1100" s="15"/>
      <c r="AA1100" s="15"/>
      <c r="AB1100" s="15"/>
      <c r="AC1100" s="15"/>
      <c r="AD1100" s="15"/>
      <c r="AE1100" s="15"/>
      <c r="AT1100" s="255" t="s">
        <v>167</v>
      </c>
      <c r="AU1100" s="255" t="s">
        <v>87</v>
      </c>
      <c r="AV1100" s="15" t="s">
        <v>161</v>
      </c>
      <c r="AW1100" s="15" t="s">
        <v>38</v>
      </c>
      <c r="AX1100" s="15" t="s">
        <v>85</v>
      </c>
      <c r="AY1100" s="255" t="s">
        <v>153</v>
      </c>
    </row>
    <row r="1101" s="2" customFormat="1" ht="14.4" customHeight="1">
      <c r="A1101" s="39"/>
      <c r="B1101" s="40"/>
      <c r="C1101" s="205" t="s">
        <v>1343</v>
      </c>
      <c r="D1101" s="205" t="s">
        <v>156</v>
      </c>
      <c r="E1101" s="206" t="s">
        <v>1344</v>
      </c>
      <c r="F1101" s="207" t="s">
        <v>1345</v>
      </c>
      <c r="G1101" s="208" t="s">
        <v>173</v>
      </c>
      <c r="H1101" s="209">
        <v>8.8000000000000007</v>
      </c>
      <c r="I1101" s="210"/>
      <c r="J1101" s="211">
        <f>ROUND(I1101*H1101,2)</f>
        <v>0</v>
      </c>
      <c r="K1101" s="207" t="s">
        <v>160</v>
      </c>
      <c r="L1101" s="45"/>
      <c r="M1101" s="212" t="s">
        <v>40</v>
      </c>
      <c r="N1101" s="213" t="s">
        <v>48</v>
      </c>
      <c r="O1101" s="85"/>
      <c r="P1101" s="214">
        <f>O1101*H1101</f>
        <v>0</v>
      </c>
      <c r="Q1101" s="214">
        <v>0.00031</v>
      </c>
      <c r="R1101" s="214">
        <f>Q1101*H1101</f>
        <v>0.0027280000000000004</v>
      </c>
      <c r="S1101" s="214">
        <v>0</v>
      </c>
      <c r="T1101" s="215">
        <f>S1101*H1101</f>
        <v>0</v>
      </c>
      <c r="U1101" s="39"/>
      <c r="V1101" s="39"/>
      <c r="W1101" s="39"/>
      <c r="X1101" s="39"/>
      <c r="Y1101" s="39"/>
      <c r="Z1101" s="39"/>
      <c r="AA1101" s="39"/>
      <c r="AB1101" s="39"/>
      <c r="AC1101" s="39"/>
      <c r="AD1101" s="39"/>
      <c r="AE1101" s="39"/>
      <c r="AR1101" s="216" t="s">
        <v>287</v>
      </c>
      <c r="AT1101" s="216" t="s">
        <v>156</v>
      </c>
      <c r="AU1101" s="216" t="s">
        <v>87</v>
      </c>
      <c r="AY1101" s="18" t="s">
        <v>153</v>
      </c>
      <c r="BE1101" s="217">
        <f>IF(N1101="základní",J1101,0)</f>
        <v>0</v>
      </c>
      <c r="BF1101" s="217">
        <f>IF(N1101="snížená",J1101,0)</f>
        <v>0</v>
      </c>
      <c r="BG1101" s="217">
        <f>IF(N1101="zákl. přenesená",J1101,0)</f>
        <v>0</v>
      </c>
      <c r="BH1101" s="217">
        <f>IF(N1101="sníž. přenesená",J1101,0)</f>
        <v>0</v>
      </c>
      <c r="BI1101" s="217">
        <f>IF(N1101="nulová",J1101,0)</f>
        <v>0</v>
      </c>
      <c r="BJ1101" s="18" t="s">
        <v>85</v>
      </c>
      <c r="BK1101" s="217">
        <f>ROUND(I1101*H1101,2)</f>
        <v>0</v>
      </c>
      <c r="BL1101" s="18" t="s">
        <v>287</v>
      </c>
      <c r="BM1101" s="216" t="s">
        <v>1346</v>
      </c>
    </row>
    <row r="1102" s="2" customFormat="1">
      <c r="A1102" s="39"/>
      <c r="B1102" s="40"/>
      <c r="C1102" s="41"/>
      <c r="D1102" s="218" t="s">
        <v>163</v>
      </c>
      <c r="E1102" s="41"/>
      <c r="F1102" s="219" t="s">
        <v>1347</v>
      </c>
      <c r="G1102" s="41"/>
      <c r="H1102" s="41"/>
      <c r="I1102" s="220"/>
      <c r="J1102" s="41"/>
      <c r="K1102" s="41"/>
      <c r="L1102" s="45"/>
      <c r="M1102" s="221"/>
      <c r="N1102" s="222"/>
      <c r="O1102" s="85"/>
      <c r="P1102" s="85"/>
      <c r="Q1102" s="85"/>
      <c r="R1102" s="85"/>
      <c r="S1102" s="85"/>
      <c r="T1102" s="86"/>
      <c r="U1102" s="39"/>
      <c r="V1102" s="39"/>
      <c r="W1102" s="39"/>
      <c r="X1102" s="39"/>
      <c r="Y1102" s="39"/>
      <c r="Z1102" s="39"/>
      <c r="AA1102" s="39"/>
      <c r="AB1102" s="39"/>
      <c r="AC1102" s="39"/>
      <c r="AD1102" s="39"/>
      <c r="AE1102" s="39"/>
      <c r="AT1102" s="18" t="s">
        <v>163</v>
      </c>
      <c r="AU1102" s="18" t="s">
        <v>87</v>
      </c>
    </row>
    <row r="1103" s="2" customFormat="1">
      <c r="A1103" s="39"/>
      <c r="B1103" s="40"/>
      <c r="C1103" s="41"/>
      <c r="D1103" s="218" t="s">
        <v>165</v>
      </c>
      <c r="E1103" s="41"/>
      <c r="F1103" s="223" t="s">
        <v>1348</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165</v>
      </c>
      <c r="AU1103" s="18" t="s">
        <v>87</v>
      </c>
    </row>
    <row r="1104" s="14" customFormat="1">
      <c r="A1104" s="14"/>
      <c r="B1104" s="234"/>
      <c r="C1104" s="235"/>
      <c r="D1104" s="218" t="s">
        <v>167</v>
      </c>
      <c r="E1104" s="236" t="s">
        <v>40</v>
      </c>
      <c r="F1104" s="237" t="s">
        <v>1349</v>
      </c>
      <c r="G1104" s="235"/>
      <c r="H1104" s="238">
        <v>8.8000000000000007</v>
      </c>
      <c r="I1104" s="239"/>
      <c r="J1104" s="235"/>
      <c r="K1104" s="235"/>
      <c r="L1104" s="240"/>
      <c r="M1104" s="241"/>
      <c r="N1104" s="242"/>
      <c r="O1104" s="242"/>
      <c r="P1104" s="242"/>
      <c r="Q1104" s="242"/>
      <c r="R1104" s="242"/>
      <c r="S1104" s="242"/>
      <c r="T1104" s="243"/>
      <c r="U1104" s="14"/>
      <c r="V1104" s="14"/>
      <c r="W1104" s="14"/>
      <c r="X1104" s="14"/>
      <c r="Y1104" s="14"/>
      <c r="Z1104" s="14"/>
      <c r="AA1104" s="14"/>
      <c r="AB1104" s="14"/>
      <c r="AC1104" s="14"/>
      <c r="AD1104" s="14"/>
      <c r="AE1104" s="14"/>
      <c r="AT1104" s="244" t="s">
        <v>167</v>
      </c>
      <c r="AU1104" s="244" t="s">
        <v>87</v>
      </c>
      <c r="AV1104" s="14" t="s">
        <v>87</v>
      </c>
      <c r="AW1104" s="14" t="s">
        <v>38</v>
      </c>
      <c r="AX1104" s="14" t="s">
        <v>77</v>
      </c>
      <c r="AY1104" s="244" t="s">
        <v>153</v>
      </c>
    </row>
    <row r="1105" s="15" customFormat="1">
      <c r="A1105" s="15"/>
      <c r="B1105" s="245"/>
      <c r="C1105" s="246"/>
      <c r="D1105" s="218" t="s">
        <v>167</v>
      </c>
      <c r="E1105" s="247" t="s">
        <v>40</v>
      </c>
      <c r="F1105" s="248" t="s">
        <v>170</v>
      </c>
      <c r="G1105" s="246"/>
      <c r="H1105" s="249">
        <v>8.8000000000000007</v>
      </c>
      <c r="I1105" s="250"/>
      <c r="J1105" s="246"/>
      <c r="K1105" s="246"/>
      <c r="L1105" s="251"/>
      <c r="M1105" s="252"/>
      <c r="N1105" s="253"/>
      <c r="O1105" s="253"/>
      <c r="P1105" s="253"/>
      <c r="Q1105" s="253"/>
      <c r="R1105" s="253"/>
      <c r="S1105" s="253"/>
      <c r="T1105" s="254"/>
      <c r="U1105" s="15"/>
      <c r="V1105" s="15"/>
      <c r="W1105" s="15"/>
      <c r="X1105" s="15"/>
      <c r="Y1105" s="15"/>
      <c r="Z1105" s="15"/>
      <c r="AA1105" s="15"/>
      <c r="AB1105" s="15"/>
      <c r="AC1105" s="15"/>
      <c r="AD1105" s="15"/>
      <c r="AE1105" s="15"/>
      <c r="AT1105" s="255" t="s">
        <v>167</v>
      </c>
      <c r="AU1105" s="255" t="s">
        <v>87</v>
      </c>
      <c r="AV1105" s="15" t="s">
        <v>161</v>
      </c>
      <c r="AW1105" s="15" t="s">
        <v>38</v>
      </c>
      <c r="AX1105" s="15" t="s">
        <v>85</v>
      </c>
      <c r="AY1105" s="255" t="s">
        <v>153</v>
      </c>
    </row>
    <row r="1106" s="2" customFormat="1" ht="14.4" customHeight="1">
      <c r="A1106" s="39"/>
      <c r="B1106" s="40"/>
      <c r="C1106" s="205" t="s">
        <v>1350</v>
      </c>
      <c r="D1106" s="205" t="s">
        <v>156</v>
      </c>
      <c r="E1106" s="206" t="s">
        <v>1351</v>
      </c>
      <c r="F1106" s="207" t="s">
        <v>1352</v>
      </c>
      <c r="G1106" s="208" t="s">
        <v>173</v>
      </c>
      <c r="H1106" s="209">
        <v>1.8</v>
      </c>
      <c r="I1106" s="210"/>
      <c r="J1106" s="211">
        <f>ROUND(I1106*H1106,2)</f>
        <v>0</v>
      </c>
      <c r="K1106" s="207" t="s">
        <v>160</v>
      </c>
      <c r="L1106" s="45"/>
      <c r="M1106" s="212" t="s">
        <v>40</v>
      </c>
      <c r="N1106" s="213" t="s">
        <v>48</v>
      </c>
      <c r="O1106" s="85"/>
      <c r="P1106" s="214">
        <f>O1106*H1106</f>
        <v>0</v>
      </c>
      <c r="Q1106" s="214">
        <v>0.00031</v>
      </c>
      <c r="R1106" s="214">
        <f>Q1106*H1106</f>
        <v>0.00055800000000000001</v>
      </c>
      <c r="S1106" s="214">
        <v>0</v>
      </c>
      <c r="T1106" s="215">
        <f>S1106*H1106</f>
        <v>0</v>
      </c>
      <c r="U1106" s="39"/>
      <c r="V1106" s="39"/>
      <c r="W1106" s="39"/>
      <c r="X1106" s="39"/>
      <c r="Y1106" s="39"/>
      <c r="Z1106" s="39"/>
      <c r="AA1106" s="39"/>
      <c r="AB1106" s="39"/>
      <c r="AC1106" s="39"/>
      <c r="AD1106" s="39"/>
      <c r="AE1106" s="39"/>
      <c r="AR1106" s="216" t="s">
        <v>287</v>
      </c>
      <c r="AT1106" s="216" t="s">
        <v>156</v>
      </c>
      <c r="AU1106" s="216" t="s">
        <v>87</v>
      </c>
      <c r="AY1106" s="18" t="s">
        <v>153</v>
      </c>
      <c r="BE1106" s="217">
        <f>IF(N1106="základní",J1106,0)</f>
        <v>0</v>
      </c>
      <c r="BF1106" s="217">
        <f>IF(N1106="snížená",J1106,0)</f>
        <v>0</v>
      </c>
      <c r="BG1106" s="217">
        <f>IF(N1106="zákl. přenesená",J1106,0)</f>
        <v>0</v>
      </c>
      <c r="BH1106" s="217">
        <f>IF(N1106="sníž. přenesená",J1106,0)</f>
        <v>0</v>
      </c>
      <c r="BI1106" s="217">
        <f>IF(N1106="nulová",J1106,0)</f>
        <v>0</v>
      </c>
      <c r="BJ1106" s="18" t="s">
        <v>85</v>
      </c>
      <c r="BK1106" s="217">
        <f>ROUND(I1106*H1106,2)</f>
        <v>0</v>
      </c>
      <c r="BL1106" s="18" t="s">
        <v>287</v>
      </c>
      <c r="BM1106" s="216" t="s">
        <v>1353</v>
      </c>
    </row>
    <row r="1107" s="2" customFormat="1">
      <c r="A1107" s="39"/>
      <c r="B1107" s="40"/>
      <c r="C1107" s="41"/>
      <c r="D1107" s="218" t="s">
        <v>163</v>
      </c>
      <c r="E1107" s="41"/>
      <c r="F1107" s="219" t="s">
        <v>1354</v>
      </c>
      <c r="G1107" s="41"/>
      <c r="H1107" s="41"/>
      <c r="I1107" s="220"/>
      <c r="J1107" s="41"/>
      <c r="K1107" s="41"/>
      <c r="L1107" s="45"/>
      <c r="M1107" s="221"/>
      <c r="N1107" s="222"/>
      <c r="O1107" s="85"/>
      <c r="P1107" s="85"/>
      <c r="Q1107" s="85"/>
      <c r="R1107" s="85"/>
      <c r="S1107" s="85"/>
      <c r="T1107" s="86"/>
      <c r="U1107" s="39"/>
      <c r="V1107" s="39"/>
      <c r="W1107" s="39"/>
      <c r="X1107" s="39"/>
      <c r="Y1107" s="39"/>
      <c r="Z1107" s="39"/>
      <c r="AA1107" s="39"/>
      <c r="AB1107" s="39"/>
      <c r="AC1107" s="39"/>
      <c r="AD1107" s="39"/>
      <c r="AE1107" s="39"/>
      <c r="AT1107" s="18" t="s">
        <v>163</v>
      </c>
      <c r="AU1107" s="18" t="s">
        <v>87</v>
      </c>
    </row>
    <row r="1108" s="2" customFormat="1">
      <c r="A1108" s="39"/>
      <c r="B1108" s="40"/>
      <c r="C1108" s="41"/>
      <c r="D1108" s="218" t="s">
        <v>165</v>
      </c>
      <c r="E1108" s="41"/>
      <c r="F1108" s="223" t="s">
        <v>1348</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165</v>
      </c>
      <c r="AU1108" s="18" t="s">
        <v>87</v>
      </c>
    </row>
    <row r="1109" s="14" customFormat="1">
      <c r="A1109" s="14"/>
      <c r="B1109" s="234"/>
      <c r="C1109" s="235"/>
      <c r="D1109" s="218" t="s">
        <v>167</v>
      </c>
      <c r="E1109" s="236" t="s">
        <v>40</v>
      </c>
      <c r="F1109" s="237" t="s">
        <v>1355</v>
      </c>
      <c r="G1109" s="235"/>
      <c r="H1109" s="238">
        <v>1.8</v>
      </c>
      <c r="I1109" s="239"/>
      <c r="J1109" s="235"/>
      <c r="K1109" s="235"/>
      <c r="L1109" s="240"/>
      <c r="M1109" s="241"/>
      <c r="N1109" s="242"/>
      <c r="O1109" s="242"/>
      <c r="P1109" s="242"/>
      <c r="Q1109" s="242"/>
      <c r="R1109" s="242"/>
      <c r="S1109" s="242"/>
      <c r="T1109" s="243"/>
      <c r="U1109" s="14"/>
      <c r="V1109" s="14"/>
      <c r="W1109" s="14"/>
      <c r="X1109" s="14"/>
      <c r="Y1109" s="14"/>
      <c r="Z1109" s="14"/>
      <c r="AA1109" s="14"/>
      <c r="AB1109" s="14"/>
      <c r="AC1109" s="14"/>
      <c r="AD1109" s="14"/>
      <c r="AE1109" s="14"/>
      <c r="AT1109" s="244" t="s">
        <v>167</v>
      </c>
      <c r="AU1109" s="244" t="s">
        <v>87</v>
      </c>
      <c r="AV1109" s="14" t="s">
        <v>87</v>
      </c>
      <c r="AW1109" s="14" t="s">
        <v>38</v>
      </c>
      <c r="AX1109" s="14" t="s">
        <v>77</v>
      </c>
      <c r="AY1109" s="244" t="s">
        <v>153</v>
      </c>
    </row>
    <row r="1110" s="15" customFormat="1">
      <c r="A1110" s="15"/>
      <c r="B1110" s="245"/>
      <c r="C1110" s="246"/>
      <c r="D1110" s="218" t="s">
        <v>167</v>
      </c>
      <c r="E1110" s="247" t="s">
        <v>40</v>
      </c>
      <c r="F1110" s="248" t="s">
        <v>170</v>
      </c>
      <c r="G1110" s="246"/>
      <c r="H1110" s="249">
        <v>1.8</v>
      </c>
      <c r="I1110" s="250"/>
      <c r="J1110" s="246"/>
      <c r="K1110" s="246"/>
      <c r="L1110" s="251"/>
      <c r="M1110" s="252"/>
      <c r="N1110" s="253"/>
      <c r="O1110" s="253"/>
      <c r="P1110" s="253"/>
      <c r="Q1110" s="253"/>
      <c r="R1110" s="253"/>
      <c r="S1110" s="253"/>
      <c r="T1110" s="254"/>
      <c r="U1110" s="15"/>
      <c r="V1110" s="15"/>
      <c r="W1110" s="15"/>
      <c r="X1110" s="15"/>
      <c r="Y1110" s="15"/>
      <c r="Z1110" s="15"/>
      <c r="AA1110" s="15"/>
      <c r="AB1110" s="15"/>
      <c r="AC1110" s="15"/>
      <c r="AD1110" s="15"/>
      <c r="AE1110" s="15"/>
      <c r="AT1110" s="255" t="s">
        <v>167</v>
      </c>
      <c r="AU1110" s="255" t="s">
        <v>87</v>
      </c>
      <c r="AV1110" s="15" t="s">
        <v>161</v>
      </c>
      <c r="AW1110" s="15" t="s">
        <v>38</v>
      </c>
      <c r="AX1110" s="15" t="s">
        <v>85</v>
      </c>
      <c r="AY1110" s="255" t="s">
        <v>153</v>
      </c>
    </row>
    <row r="1111" s="2" customFormat="1" ht="14.4" customHeight="1">
      <c r="A1111" s="39"/>
      <c r="B1111" s="40"/>
      <c r="C1111" s="205" t="s">
        <v>1356</v>
      </c>
      <c r="D1111" s="205" t="s">
        <v>156</v>
      </c>
      <c r="E1111" s="206" t="s">
        <v>1357</v>
      </c>
      <c r="F1111" s="207" t="s">
        <v>1358</v>
      </c>
      <c r="G1111" s="208" t="s">
        <v>317</v>
      </c>
      <c r="H1111" s="209">
        <v>1</v>
      </c>
      <c r="I1111" s="210"/>
      <c r="J1111" s="211">
        <f>ROUND(I1111*H1111,2)</f>
        <v>0</v>
      </c>
      <c r="K1111" s="207" t="s">
        <v>160</v>
      </c>
      <c r="L1111" s="45"/>
      <c r="M1111" s="212" t="s">
        <v>40</v>
      </c>
      <c r="N1111" s="213" t="s">
        <v>48</v>
      </c>
      <c r="O1111" s="85"/>
      <c r="P1111" s="214">
        <f>O1111*H1111</f>
        <v>0</v>
      </c>
      <c r="Q1111" s="214">
        <v>0.00020000000000000001</v>
      </c>
      <c r="R1111" s="214">
        <f>Q1111*H1111</f>
        <v>0.00020000000000000001</v>
      </c>
      <c r="S1111" s="214">
        <v>0</v>
      </c>
      <c r="T1111" s="215">
        <f>S1111*H1111</f>
        <v>0</v>
      </c>
      <c r="U1111" s="39"/>
      <c r="V1111" s="39"/>
      <c r="W1111" s="39"/>
      <c r="X1111" s="39"/>
      <c r="Y1111" s="39"/>
      <c r="Z1111" s="39"/>
      <c r="AA1111" s="39"/>
      <c r="AB1111" s="39"/>
      <c r="AC1111" s="39"/>
      <c r="AD1111" s="39"/>
      <c r="AE1111" s="39"/>
      <c r="AR1111" s="216" t="s">
        <v>287</v>
      </c>
      <c r="AT1111" s="216" t="s">
        <v>156</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1359</v>
      </c>
    </row>
    <row r="1112" s="2" customFormat="1">
      <c r="A1112" s="39"/>
      <c r="B1112" s="40"/>
      <c r="C1112" s="41"/>
      <c r="D1112" s="218" t="s">
        <v>163</v>
      </c>
      <c r="E1112" s="41"/>
      <c r="F1112" s="219" t="s">
        <v>1360</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c r="A1113" s="39"/>
      <c r="B1113" s="40"/>
      <c r="C1113" s="41"/>
      <c r="D1113" s="218" t="s">
        <v>165</v>
      </c>
      <c r="E1113" s="41"/>
      <c r="F1113" s="223" t="s">
        <v>1348</v>
      </c>
      <c r="G1113" s="41"/>
      <c r="H1113" s="41"/>
      <c r="I1113" s="220"/>
      <c r="J1113" s="41"/>
      <c r="K1113" s="41"/>
      <c r="L1113" s="45"/>
      <c r="M1113" s="221"/>
      <c r="N1113" s="222"/>
      <c r="O1113" s="85"/>
      <c r="P1113" s="85"/>
      <c r="Q1113" s="85"/>
      <c r="R1113" s="85"/>
      <c r="S1113" s="85"/>
      <c r="T1113" s="86"/>
      <c r="U1113" s="39"/>
      <c r="V1113" s="39"/>
      <c r="W1113" s="39"/>
      <c r="X1113" s="39"/>
      <c r="Y1113" s="39"/>
      <c r="Z1113" s="39"/>
      <c r="AA1113" s="39"/>
      <c r="AB1113" s="39"/>
      <c r="AC1113" s="39"/>
      <c r="AD1113" s="39"/>
      <c r="AE1113" s="39"/>
      <c r="AT1113" s="18" t="s">
        <v>165</v>
      </c>
      <c r="AU1113" s="18" t="s">
        <v>87</v>
      </c>
    </row>
    <row r="1114" s="2" customFormat="1" ht="14.4" customHeight="1">
      <c r="A1114" s="39"/>
      <c r="B1114" s="40"/>
      <c r="C1114" s="256" t="s">
        <v>1361</v>
      </c>
      <c r="D1114" s="256" t="s">
        <v>322</v>
      </c>
      <c r="E1114" s="257" t="s">
        <v>1362</v>
      </c>
      <c r="F1114" s="258" t="s">
        <v>1363</v>
      </c>
      <c r="G1114" s="259" t="s">
        <v>317</v>
      </c>
      <c r="H1114" s="260">
        <v>1</v>
      </c>
      <c r="I1114" s="261"/>
      <c r="J1114" s="262">
        <f>ROUND(I1114*H1114,2)</f>
        <v>0</v>
      </c>
      <c r="K1114" s="258" t="s">
        <v>160</v>
      </c>
      <c r="L1114" s="263"/>
      <c r="M1114" s="264" t="s">
        <v>40</v>
      </c>
      <c r="N1114" s="265" t="s">
        <v>48</v>
      </c>
      <c r="O1114" s="85"/>
      <c r="P1114" s="214">
        <f>O1114*H1114</f>
        <v>0</v>
      </c>
      <c r="Q1114" s="214">
        <v>0.0020600000000000002</v>
      </c>
      <c r="R1114" s="214">
        <f>Q1114*H1114</f>
        <v>0.0020600000000000002</v>
      </c>
      <c r="S1114" s="214">
        <v>0</v>
      </c>
      <c r="T1114" s="215">
        <f>S1114*H1114</f>
        <v>0</v>
      </c>
      <c r="U1114" s="39"/>
      <c r="V1114" s="39"/>
      <c r="W1114" s="39"/>
      <c r="X1114" s="39"/>
      <c r="Y1114" s="39"/>
      <c r="Z1114" s="39"/>
      <c r="AA1114" s="39"/>
      <c r="AB1114" s="39"/>
      <c r="AC1114" s="39"/>
      <c r="AD1114" s="39"/>
      <c r="AE1114" s="39"/>
      <c r="AR1114" s="216" t="s">
        <v>383</v>
      </c>
      <c r="AT1114" s="216" t="s">
        <v>322</v>
      </c>
      <c r="AU1114" s="216" t="s">
        <v>87</v>
      </c>
      <c r="AY1114" s="18" t="s">
        <v>153</v>
      </c>
      <c r="BE1114" s="217">
        <f>IF(N1114="základní",J1114,0)</f>
        <v>0</v>
      </c>
      <c r="BF1114" s="217">
        <f>IF(N1114="snížená",J1114,0)</f>
        <v>0</v>
      </c>
      <c r="BG1114" s="217">
        <f>IF(N1114="zákl. přenesená",J1114,0)</f>
        <v>0</v>
      </c>
      <c r="BH1114" s="217">
        <f>IF(N1114="sníž. přenesená",J1114,0)</f>
        <v>0</v>
      </c>
      <c r="BI1114" s="217">
        <f>IF(N1114="nulová",J1114,0)</f>
        <v>0</v>
      </c>
      <c r="BJ1114" s="18" t="s">
        <v>85</v>
      </c>
      <c r="BK1114" s="217">
        <f>ROUND(I1114*H1114,2)</f>
        <v>0</v>
      </c>
      <c r="BL1114" s="18" t="s">
        <v>287</v>
      </c>
      <c r="BM1114" s="216" t="s">
        <v>1364</v>
      </c>
    </row>
    <row r="1115" s="2" customFormat="1">
      <c r="A1115" s="39"/>
      <c r="B1115" s="40"/>
      <c r="C1115" s="41"/>
      <c r="D1115" s="218" t="s">
        <v>163</v>
      </c>
      <c r="E1115" s="41"/>
      <c r="F1115" s="219" t="s">
        <v>1363</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163</v>
      </c>
      <c r="AU1115" s="18" t="s">
        <v>87</v>
      </c>
    </row>
    <row r="1116" s="2" customFormat="1" ht="14.4" customHeight="1">
      <c r="A1116" s="39"/>
      <c r="B1116" s="40"/>
      <c r="C1116" s="205" t="s">
        <v>1365</v>
      </c>
      <c r="D1116" s="205" t="s">
        <v>156</v>
      </c>
      <c r="E1116" s="206" t="s">
        <v>1366</v>
      </c>
      <c r="F1116" s="207" t="s">
        <v>1367</v>
      </c>
      <c r="G1116" s="208" t="s">
        <v>159</v>
      </c>
      <c r="H1116" s="209">
        <v>14.448</v>
      </c>
      <c r="I1116" s="210"/>
      <c r="J1116" s="211">
        <f>ROUND(I1116*H1116,2)</f>
        <v>0</v>
      </c>
      <c r="K1116" s="207" t="s">
        <v>160</v>
      </c>
      <c r="L1116" s="45"/>
      <c r="M1116" s="212" t="s">
        <v>40</v>
      </c>
      <c r="N1116" s="213" t="s">
        <v>48</v>
      </c>
      <c r="O1116" s="85"/>
      <c r="P1116" s="214">
        <f>O1116*H1116</f>
        <v>0</v>
      </c>
      <c r="Q1116" s="214">
        <v>0.00029999999999999997</v>
      </c>
      <c r="R1116" s="214">
        <f>Q1116*H1116</f>
        <v>0.0043343999999999995</v>
      </c>
      <c r="S1116" s="214">
        <v>0</v>
      </c>
      <c r="T1116" s="215">
        <f>S1116*H1116</f>
        <v>0</v>
      </c>
      <c r="U1116" s="39"/>
      <c r="V1116" s="39"/>
      <c r="W1116" s="39"/>
      <c r="X1116" s="39"/>
      <c r="Y1116" s="39"/>
      <c r="Z1116" s="39"/>
      <c r="AA1116" s="39"/>
      <c r="AB1116" s="39"/>
      <c r="AC1116" s="39"/>
      <c r="AD1116" s="39"/>
      <c r="AE1116" s="39"/>
      <c r="AR1116" s="216" t="s">
        <v>287</v>
      </c>
      <c r="AT1116" s="216" t="s">
        <v>156</v>
      </c>
      <c r="AU1116" s="216" t="s">
        <v>87</v>
      </c>
      <c r="AY1116" s="18" t="s">
        <v>153</v>
      </c>
      <c r="BE1116" s="217">
        <f>IF(N1116="základní",J1116,0)</f>
        <v>0</v>
      </c>
      <c r="BF1116" s="217">
        <f>IF(N1116="snížená",J1116,0)</f>
        <v>0</v>
      </c>
      <c r="BG1116" s="217">
        <f>IF(N1116="zákl. přenesená",J1116,0)</f>
        <v>0</v>
      </c>
      <c r="BH1116" s="217">
        <f>IF(N1116="sníž. přenesená",J1116,0)</f>
        <v>0</v>
      </c>
      <c r="BI1116" s="217">
        <f>IF(N1116="nulová",J1116,0)</f>
        <v>0</v>
      </c>
      <c r="BJ1116" s="18" t="s">
        <v>85</v>
      </c>
      <c r="BK1116" s="217">
        <f>ROUND(I1116*H1116,2)</f>
        <v>0</v>
      </c>
      <c r="BL1116" s="18" t="s">
        <v>287</v>
      </c>
      <c r="BM1116" s="216" t="s">
        <v>1368</v>
      </c>
    </row>
    <row r="1117" s="2" customFormat="1">
      <c r="A1117" s="39"/>
      <c r="B1117" s="40"/>
      <c r="C1117" s="41"/>
      <c r="D1117" s="218" t="s">
        <v>163</v>
      </c>
      <c r="E1117" s="41"/>
      <c r="F1117" s="219" t="s">
        <v>1369</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163</v>
      </c>
      <c r="AU1117" s="18" t="s">
        <v>87</v>
      </c>
    </row>
    <row r="1118" s="2" customFormat="1">
      <c r="A1118" s="39"/>
      <c r="B1118" s="40"/>
      <c r="C1118" s="41"/>
      <c r="D1118" s="218" t="s">
        <v>165</v>
      </c>
      <c r="E1118" s="41"/>
      <c r="F1118" s="223" t="s">
        <v>1370</v>
      </c>
      <c r="G1118" s="41"/>
      <c r="H1118" s="41"/>
      <c r="I1118" s="220"/>
      <c r="J1118" s="41"/>
      <c r="K1118" s="41"/>
      <c r="L1118" s="45"/>
      <c r="M1118" s="221"/>
      <c r="N1118" s="222"/>
      <c r="O1118" s="85"/>
      <c r="P1118" s="85"/>
      <c r="Q1118" s="85"/>
      <c r="R1118" s="85"/>
      <c r="S1118" s="85"/>
      <c r="T1118" s="86"/>
      <c r="U1118" s="39"/>
      <c r="V1118" s="39"/>
      <c r="W1118" s="39"/>
      <c r="X1118" s="39"/>
      <c r="Y1118" s="39"/>
      <c r="Z1118" s="39"/>
      <c r="AA1118" s="39"/>
      <c r="AB1118" s="39"/>
      <c r="AC1118" s="39"/>
      <c r="AD1118" s="39"/>
      <c r="AE1118" s="39"/>
      <c r="AT1118" s="18" t="s">
        <v>165</v>
      </c>
      <c r="AU1118" s="18" t="s">
        <v>87</v>
      </c>
    </row>
    <row r="1119" s="13" customFormat="1">
      <c r="A1119" s="13"/>
      <c r="B1119" s="224"/>
      <c r="C1119" s="225"/>
      <c r="D1119" s="218" t="s">
        <v>167</v>
      </c>
      <c r="E1119" s="226" t="s">
        <v>40</v>
      </c>
      <c r="F1119" s="227" t="s">
        <v>1319</v>
      </c>
      <c r="G1119" s="225"/>
      <c r="H1119" s="226" t="s">
        <v>40</v>
      </c>
      <c r="I1119" s="228"/>
      <c r="J1119" s="225"/>
      <c r="K1119" s="225"/>
      <c r="L1119" s="229"/>
      <c r="M1119" s="230"/>
      <c r="N1119" s="231"/>
      <c r="O1119" s="231"/>
      <c r="P1119" s="231"/>
      <c r="Q1119" s="231"/>
      <c r="R1119" s="231"/>
      <c r="S1119" s="231"/>
      <c r="T1119" s="232"/>
      <c r="U1119" s="13"/>
      <c r="V1119" s="13"/>
      <c r="W1119" s="13"/>
      <c r="X1119" s="13"/>
      <c r="Y1119" s="13"/>
      <c r="Z1119" s="13"/>
      <c r="AA1119" s="13"/>
      <c r="AB1119" s="13"/>
      <c r="AC1119" s="13"/>
      <c r="AD1119" s="13"/>
      <c r="AE1119" s="13"/>
      <c r="AT1119" s="233" t="s">
        <v>167</v>
      </c>
      <c r="AU1119" s="233" t="s">
        <v>87</v>
      </c>
      <c r="AV1119" s="13" t="s">
        <v>85</v>
      </c>
      <c r="AW1119" s="13" t="s">
        <v>38</v>
      </c>
      <c r="AX1119" s="13" t="s">
        <v>77</v>
      </c>
      <c r="AY1119" s="233" t="s">
        <v>153</v>
      </c>
    </row>
    <row r="1120" s="14" customFormat="1">
      <c r="A1120" s="14"/>
      <c r="B1120" s="234"/>
      <c r="C1120" s="235"/>
      <c r="D1120" s="218" t="s">
        <v>167</v>
      </c>
      <c r="E1120" s="236" t="s">
        <v>40</v>
      </c>
      <c r="F1120" s="237" t="s">
        <v>1320</v>
      </c>
      <c r="G1120" s="235"/>
      <c r="H1120" s="238">
        <v>1.788</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3" customFormat="1">
      <c r="A1121" s="13"/>
      <c r="B1121" s="224"/>
      <c r="C1121" s="225"/>
      <c r="D1121" s="218" t="s">
        <v>167</v>
      </c>
      <c r="E1121" s="226" t="s">
        <v>40</v>
      </c>
      <c r="F1121" s="227" t="s">
        <v>209</v>
      </c>
      <c r="G1121" s="225"/>
      <c r="H1121" s="226" t="s">
        <v>40</v>
      </c>
      <c r="I1121" s="228"/>
      <c r="J1121" s="225"/>
      <c r="K1121" s="225"/>
      <c r="L1121" s="229"/>
      <c r="M1121" s="230"/>
      <c r="N1121" s="231"/>
      <c r="O1121" s="231"/>
      <c r="P1121" s="231"/>
      <c r="Q1121" s="231"/>
      <c r="R1121" s="231"/>
      <c r="S1121" s="231"/>
      <c r="T1121" s="232"/>
      <c r="U1121" s="13"/>
      <c r="V1121" s="13"/>
      <c r="W1121" s="13"/>
      <c r="X1121" s="13"/>
      <c r="Y1121" s="13"/>
      <c r="Z1121" s="13"/>
      <c r="AA1121" s="13"/>
      <c r="AB1121" s="13"/>
      <c r="AC1121" s="13"/>
      <c r="AD1121" s="13"/>
      <c r="AE1121" s="13"/>
      <c r="AT1121" s="233" t="s">
        <v>167</v>
      </c>
      <c r="AU1121" s="233" t="s">
        <v>87</v>
      </c>
      <c r="AV1121" s="13" t="s">
        <v>85</v>
      </c>
      <c r="AW1121" s="13" t="s">
        <v>38</v>
      </c>
      <c r="AX1121" s="13" t="s">
        <v>77</v>
      </c>
      <c r="AY1121" s="233" t="s">
        <v>153</v>
      </c>
    </row>
    <row r="1122" s="14" customFormat="1">
      <c r="A1122" s="14"/>
      <c r="B1122" s="234"/>
      <c r="C1122" s="235"/>
      <c r="D1122" s="218" t="s">
        <v>167</v>
      </c>
      <c r="E1122" s="236" t="s">
        <v>40</v>
      </c>
      <c r="F1122" s="237" t="s">
        <v>1321</v>
      </c>
      <c r="G1122" s="235"/>
      <c r="H1122" s="238">
        <v>13.859999999999999</v>
      </c>
      <c r="I1122" s="239"/>
      <c r="J1122" s="235"/>
      <c r="K1122" s="235"/>
      <c r="L1122" s="240"/>
      <c r="M1122" s="241"/>
      <c r="N1122" s="242"/>
      <c r="O1122" s="242"/>
      <c r="P1122" s="242"/>
      <c r="Q1122" s="242"/>
      <c r="R1122" s="242"/>
      <c r="S1122" s="242"/>
      <c r="T1122" s="243"/>
      <c r="U1122" s="14"/>
      <c r="V1122" s="14"/>
      <c r="W1122" s="14"/>
      <c r="X1122" s="14"/>
      <c r="Y1122" s="14"/>
      <c r="Z1122" s="14"/>
      <c r="AA1122" s="14"/>
      <c r="AB1122" s="14"/>
      <c r="AC1122" s="14"/>
      <c r="AD1122" s="14"/>
      <c r="AE1122" s="14"/>
      <c r="AT1122" s="244" t="s">
        <v>167</v>
      </c>
      <c r="AU1122" s="244" t="s">
        <v>87</v>
      </c>
      <c r="AV1122" s="14" t="s">
        <v>87</v>
      </c>
      <c r="AW1122" s="14" t="s">
        <v>38</v>
      </c>
      <c r="AX1122" s="14" t="s">
        <v>77</v>
      </c>
      <c r="AY1122" s="244" t="s">
        <v>153</v>
      </c>
    </row>
    <row r="1123" s="14" customFormat="1">
      <c r="A1123" s="14"/>
      <c r="B1123" s="234"/>
      <c r="C1123" s="235"/>
      <c r="D1123" s="218" t="s">
        <v>167</v>
      </c>
      <c r="E1123" s="236" t="s">
        <v>40</v>
      </c>
      <c r="F1123" s="237" t="s">
        <v>1322</v>
      </c>
      <c r="G1123" s="235"/>
      <c r="H1123" s="238">
        <v>-1.2</v>
      </c>
      <c r="I1123" s="239"/>
      <c r="J1123" s="235"/>
      <c r="K1123" s="235"/>
      <c r="L1123" s="240"/>
      <c r="M1123" s="241"/>
      <c r="N1123" s="242"/>
      <c r="O1123" s="242"/>
      <c r="P1123" s="242"/>
      <c r="Q1123" s="242"/>
      <c r="R1123" s="242"/>
      <c r="S1123" s="242"/>
      <c r="T1123" s="243"/>
      <c r="U1123" s="14"/>
      <c r="V1123" s="14"/>
      <c r="W1123" s="14"/>
      <c r="X1123" s="14"/>
      <c r="Y1123" s="14"/>
      <c r="Z1123" s="14"/>
      <c r="AA1123" s="14"/>
      <c r="AB1123" s="14"/>
      <c r="AC1123" s="14"/>
      <c r="AD1123" s="14"/>
      <c r="AE1123" s="14"/>
      <c r="AT1123" s="244" t="s">
        <v>167</v>
      </c>
      <c r="AU1123" s="244" t="s">
        <v>87</v>
      </c>
      <c r="AV1123" s="14" t="s">
        <v>87</v>
      </c>
      <c r="AW1123" s="14" t="s">
        <v>38</v>
      </c>
      <c r="AX1123" s="14" t="s">
        <v>77</v>
      </c>
      <c r="AY1123" s="244" t="s">
        <v>153</v>
      </c>
    </row>
    <row r="1124" s="15" customFormat="1">
      <c r="A1124" s="15"/>
      <c r="B1124" s="245"/>
      <c r="C1124" s="246"/>
      <c r="D1124" s="218" t="s">
        <v>167</v>
      </c>
      <c r="E1124" s="247" t="s">
        <v>40</v>
      </c>
      <c r="F1124" s="248" t="s">
        <v>170</v>
      </c>
      <c r="G1124" s="246"/>
      <c r="H1124" s="249">
        <v>14.448</v>
      </c>
      <c r="I1124" s="250"/>
      <c r="J1124" s="246"/>
      <c r="K1124" s="246"/>
      <c r="L1124" s="251"/>
      <c r="M1124" s="252"/>
      <c r="N1124" s="253"/>
      <c r="O1124" s="253"/>
      <c r="P1124" s="253"/>
      <c r="Q1124" s="253"/>
      <c r="R1124" s="253"/>
      <c r="S1124" s="253"/>
      <c r="T1124" s="254"/>
      <c r="U1124" s="15"/>
      <c r="V1124" s="15"/>
      <c r="W1124" s="15"/>
      <c r="X1124" s="15"/>
      <c r="Y1124" s="15"/>
      <c r="Z1124" s="15"/>
      <c r="AA1124" s="15"/>
      <c r="AB1124" s="15"/>
      <c r="AC1124" s="15"/>
      <c r="AD1124" s="15"/>
      <c r="AE1124" s="15"/>
      <c r="AT1124" s="255" t="s">
        <v>167</v>
      </c>
      <c r="AU1124" s="255" t="s">
        <v>87</v>
      </c>
      <c r="AV1124" s="15" t="s">
        <v>161</v>
      </c>
      <c r="AW1124" s="15" t="s">
        <v>38</v>
      </c>
      <c r="AX1124" s="15" t="s">
        <v>85</v>
      </c>
      <c r="AY1124" s="255" t="s">
        <v>153</v>
      </c>
    </row>
    <row r="1125" s="2" customFormat="1" ht="24.15" customHeight="1">
      <c r="A1125" s="39"/>
      <c r="B1125" s="40"/>
      <c r="C1125" s="205" t="s">
        <v>1371</v>
      </c>
      <c r="D1125" s="205" t="s">
        <v>156</v>
      </c>
      <c r="E1125" s="206" t="s">
        <v>1372</v>
      </c>
      <c r="F1125" s="207" t="s">
        <v>1373</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1374</v>
      </c>
    </row>
    <row r="1126" s="2" customFormat="1">
      <c r="A1126" s="39"/>
      <c r="B1126" s="40"/>
      <c r="C1126" s="41"/>
      <c r="D1126" s="218" t="s">
        <v>163</v>
      </c>
      <c r="E1126" s="41"/>
      <c r="F1126" s="219" t="s">
        <v>1375</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1376</v>
      </c>
      <c r="D1128" s="205" t="s">
        <v>156</v>
      </c>
      <c r="E1128" s="206" t="s">
        <v>1377</v>
      </c>
      <c r="F1128" s="207" t="s">
        <v>1378</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1379</v>
      </c>
    </row>
    <row r="1129" s="2" customFormat="1">
      <c r="A1129" s="39"/>
      <c r="B1129" s="40"/>
      <c r="C1129" s="41"/>
      <c r="D1129" s="218" t="s">
        <v>163</v>
      </c>
      <c r="E1129" s="41"/>
      <c r="F1129" s="219" t="s">
        <v>1380</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2" customFormat="1" ht="24.15" customHeight="1">
      <c r="A1131" s="39"/>
      <c r="B1131" s="40"/>
      <c r="C1131" s="205" t="s">
        <v>1381</v>
      </c>
      <c r="D1131" s="205" t="s">
        <v>156</v>
      </c>
      <c r="E1131" s="206" t="s">
        <v>1382</v>
      </c>
      <c r="F1131" s="207" t="s">
        <v>1383</v>
      </c>
      <c r="G1131" s="208" t="s">
        <v>422</v>
      </c>
      <c r="H1131" s="209">
        <v>0.308</v>
      </c>
      <c r="I1131" s="210"/>
      <c r="J1131" s="211">
        <f>ROUND(I1131*H1131,2)</f>
        <v>0</v>
      </c>
      <c r="K1131" s="207" t="s">
        <v>160</v>
      </c>
      <c r="L1131" s="45"/>
      <c r="M1131" s="212" t="s">
        <v>40</v>
      </c>
      <c r="N1131" s="213" t="s">
        <v>48</v>
      </c>
      <c r="O1131" s="85"/>
      <c r="P1131" s="214">
        <f>O1131*H1131</f>
        <v>0</v>
      </c>
      <c r="Q1131" s="214">
        <v>0</v>
      </c>
      <c r="R1131" s="214">
        <f>Q1131*H1131</f>
        <v>0</v>
      </c>
      <c r="S1131" s="214">
        <v>0</v>
      </c>
      <c r="T1131" s="215">
        <f>S1131*H1131</f>
        <v>0</v>
      </c>
      <c r="U1131" s="39"/>
      <c r="V1131" s="39"/>
      <c r="W1131" s="39"/>
      <c r="X1131" s="39"/>
      <c r="Y1131" s="39"/>
      <c r="Z1131" s="39"/>
      <c r="AA1131" s="39"/>
      <c r="AB1131" s="39"/>
      <c r="AC1131" s="39"/>
      <c r="AD1131" s="39"/>
      <c r="AE1131" s="39"/>
      <c r="AR1131" s="216" t="s">
        <v>287</v>
      </c>
      <c r="AT1131" s="216" t="s">
        <v>156</v>
      </c>
      <c r="AU1131" s="216" t="s">
        <v>87</v>
      </c>
      <c r="AY1131" s="18" t="s">
        <v>153</v>
      </c>
      <c r="BE1131" s="217">
        <f>IF(N1131="základní",J1131,0)</f>
        <v>0</v>
      </c>
      <c r="BF1131" s="217">
        <f>IF(N1131="snížená",J1131,0)</f>
        <v>0</v>
      </c>
      <c r="BG1131" s="217">
        <f>IF(N1131="zákl. přenesená",J1131,0)</f>
        <v>0</v>
      </c>
      <c r="BH1131" s="217">
        <f>IF(N1131="sníž. přenesená",J1131,0)</f>
        <v>0</v>
      </c>
      <c r="BI1131" s="217">
        <f>IF(N1131="nulová",J1131,0)</f>
        <v>0</v>
      </c>
      <c r="BJ1131" s="18" t="s">
        <v>85</v>
      </c>
      <c r="BK1131" s="217">
        <f>ROUND(I1131*H1131,2)</f>
        <v>0</v>
      </c>
      <c r="BL1131" s="18" t="s">
        <v>287</v>
      </c>
      <c r="BM1131" s="216" t="s">
        <v>1384</v>
      </c>
    </row>
    <row r="1132" s="2" customFormat="1">
      <c r="A1132" s="39"/>
      <c r="B1132" s="40"/>
      <c r="C1132" s="41"/>
      <c r="D1132" s="218" t="s">
        <v>163</v>
      </c>
      <c r="E1132" s="41"/>
      <c r="F1132" s="219" t="s">
        <v>1385</v>
      </c>
      <c r="G1132" s="41"/>
      <c r="H1132" s="41"/>
      <c r="I1132" s="220"/>
      <c r="J1132" s="41"/>
      <c r="K1132" s="41"/>
      <c r="L1132" s="45"/>
      <c r="M1132" s="221"/>
      <c r="N1132" s="222"/>
      <c r="O1132" s="85"/>
      <c r="P1132" s="85"/>
      <c r="Q1132" s="85"/>
      <c r="R1132" s="85"/>
      <c r="S1132" s="85"/>
      <c r="T1132" s="86"/>
      <c r="U1132" s="39"/>
      <c r="V1132" s="39"/>
      <c r="W1132" s="39"/>
      <c r="X1132" s="39"/>
      <c r="Y1132" s="39"/>
      <c r="Z1132" s="39"/>
      <c r="AA1132" s="39"/>
      <c r="AB1132" s="39"/>
      <c r="AC1132" s="39"/>
      <c r="AD1132" s="39"/>
      <c r="AE1132" s="39"/>
      <c r="AT1132" s="18" t="s">
        <v>163</v>
      </c>
      <c r="AU1132" s="18" t="s">
        <v>87</v>
      </c>
    </row>
    <row r="1133" s="2" customFormat="1">
      <c r="A1133" s="39"/>
      <c r="B1133" s="40"/>
      <c r="C1133" s="41"/>
      <c r="D1133" s="218" t="s">
        <v>165</v>
      </c>
      <c r="E1133" s="41"/>
      <c r="F1133" s="223" t="s">
        <v>470</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165</v>
      </c>
      <c r="AU1133" s="18" t="s">
        <v>87</v>
      </c>
    </row>
    <row r="1134" s="12" customFormat="1" ht="22.8" customHeight="1">
      <c r="A1134" s="12"/>
      <c r="B1134" s="189"/>
      <c r="C1134" s="190"/>
      <c r="D1134" s="191" t="s">
        <v>76</v>
      </c>
      <c r="E1134" s="203" t="s">
        <v>1386</v>
      </c>
      <c r="F1134" s="203" t="s">
        <v>1387</v>
      </c>
      <c r="G1134" s="190"/>
      <c r="H1134" s="190"/>
      <c r="I1134" s="193"/>
      <c r="J1134" s="204">
        <f>BK1134</f>
        <v>0</v>
      </c>
      <c r="K1134" s="190"/>
      <c r="L1134" s="195"/>
      <c r="M1134" s="196"/>
      <c r="N1134" s="197"/>
      <c r="O1134" s="197"/>
      <c r="P1134" s="198">
        <f>SUM(P1135:P1154)</f>
        <v>0</v>
      </c>
      <c r="Q1134" s="197"/>
      <c r="R1134" s="198">
        <f>SUM(R1135:R1154)</f>
        <v>0.0026494000000000001</v>
      </c>
      <c r="S1134" s="197"/>
      <c r="T1134" s="199">
        <f>SUM(T1135:T1154)</f>
        <v>0</v>
      </c>
      <c r="U1134" s="12"/>
      <c r="V1134" s="12"/>
      <c r="W1134" s="12"/>
      <c r="X1134" s="12"/>
      <c r="Y1134" s="12"/>
      <c r="Z1134" s="12"/>
      <c r="AA1134" s="12"/>
      <c r="AB1134" s="12"/>
      <c r="AC1134" s="12"/>
      <c r="AD1134" s="12"/>
      <c r="AE1134" s="12"/>
      <c r="AR1134" s="200" t="s">
        <v>87</v>
      </c>
      <c r="AT1134" s="201" t="s">
        <v>76</v>
      </c>
      <c r="AU1134" s="201" t="s">
        <v>85</v>
      </c>
      <c r="AY1134" s="200" t="s">
        <v>153</v>
      </c>
      <c r="BK1134" s="202">
        <f>SUM(BK1135:BK1154)</f>
        <v>0</v>
      </c>
    </row>
    <row r="1135" s="2" customFormat="1" ht="24.15" customHeight="1">
      <c r="A1135" s="39"/>
      <c r="B1135" s="40"/>
      <c r="C1135" s="205" t="s">
        <v>1388</v>
      </c>
      <c r="D1135" s="205" t="s">
        <v>156</v>
      </c>
      <c r="E1135" s="206" t="s">
        <v>1389</v>
      </c>
      <c r="F1135" s="207" t="s">
        <v>1390</v>
      </c>
      <c r="G1135" s="208" t="s">
        <v>159</v>
      </c>
      <c r="H1135" s="209">
        <v>4.0759999999999996</v>
      </c>
      <c r="I1135" s="210"/>
      <c r="J1135" s="211">
        <f>ROUND(I1135*H1135,2)</f>
        <v>0</v>
      </c>
      <c r="K1135" s="207" t="s">
        <v>160</v>
      </c>
      <c r="L1135" s="45"/>
      <c r="M1135" s="212" t="s">
        <v>40</v>
      </c>
      <c r="N1135" s="213" t="s">
        <v>48</v>
      </c>
      <c r="O1135" s="85"/>
      <c r="P1135" s="214">
        <f>O1135*H1135</f>
        <v>0</v>
      </c>
      <c r="Q1135" s="214">
        <v>8.0000000000000007E-05</v>
      </c>
      <c r="R1135" s="214">
        <f>Q1135*H1135</f>
        <v>0.00032608000000000002</v>
      </c>
      <c r="S1135" s="214">
        <v>0</v>
      </c>
      <c r="T1135" s="215">
        <f>S1135*H1135</f>
        <v>0</v>
      </c>
      <c r="U1135" s="39"/>
      <c r="V1135" s="39"/>
      <c r="W1135" s="39"/>
      <c r="X1135" s="39"/>
      <c r="Y1135" s="39"/>
      <c r="Z1135" s="39"/>
      <c r="AA1135" s="39"/>
      <c r="AB1135" s="39"/>
      <c r="AC1135" s="39"/>
      <c r="AD1135" s="39"/>
      <c r="AE1135" s="39"/>
      <c r="AR1135" s="216" t="s">
        <v>287</v>
      </c>
      <c r="AT1135" s="216" t="s">
        <v>156</v>
      </c>
      <c r="AU1135" s="216" t="s">
        <v>87</v>
      </c>
      <c r="AY1135" s="18" t="s">
        <v>153</v>
      </c>
      <c r="BE1135" s="217">
        <f>IF(N1135="základní",J1135,0)</f>
        <v>0</v>
      </c>
      <c r="BF1135" s="217">
        <f>IF(N1135="snížená",J1135,0)</f>
        <v>0</v>
      </c>
      <c r="BG1135" s="217">
        <f>IF(N1135="zákl. přenesená",J1135,0)</f>
        <v>0</v>
      </c>
      <c r="BH1135" s="217">
        <f>IF(N1135="sníž. přenesená",J1135,0)</f>
        <v>0</v>
      </c>
      <c r="BI1135" s="217">
        <f>IF(N1135="nulová",J1135,0)</f>
        <v>0</v>
      </c>
      <c r="BJ1135" s="18" t="s">
        <v>85</v>
      </c>
      <c r="BK1135" s="217">
        <f>ROUND(I1135*H1135,2)</f>
        <v>0</v>
      </c>
      <c r="BL1135" s="18" t="s">
        <v>287</v>
      </c>
      <c r="BM1135" s="216" t="s">
        <v>1391</v>
      </c>
    </row>
    <row r="1136" s="2" customFormat="1">
      <c r="A1136" s="39"/>
      <c r="B1136" s="40"/>
      <c r="C1136" s="41"/>
      <c r="D1136" s="218" t="s">
        <v>163</v>
      </c>
      <c r="E1136" s="41"/>
      <c r="F1136" s="219" t="s">
        <v>1392</v>
      </c>
      <c r="G1136" s="41"/>
      <c r="H1136" s="41"/>
      <c r="I1136" s="220"/>
      <c r="J1136" s="41"/>
      <c r="K1136" s="41"/>
      <c r="L1136" s="45"/>
      <c r="M1136" s="221"/>
      <c r="N1136" s="222"/>
      <c r="O1136" s="85"/>
      <c r="P1136" s="85"/>
      <c r="Q1136" s="85"/>
      <c r="R1136" s="85"/>
      <c r="S1136" s="85"/>
      <c r="T1136" s="86"/>
      <c r="U1136" s="39"/>
      <c r="V1136" s="39"/>
      <c r="W1136" s="39"/>
      <c r="X1136" s="39"/>
      <c r="Y1136" s="39"/>
      <c r="Z1136" s="39"/>
      <c r="AA1136" s="39"/>
      <c r="AB1136" s="39"/>
      <c r="AC1136" s="39"/>
      <c r="AD1136" s="39"/>
      <c r="AE1136" s="39"/>
      <c r="AT1136" s="18" t="s">
        <v>163</v>
      </c>
      <c r="AU1136" s="18" t="s">
        <v>87</v>
      </c>
    </row>
    <row r="1137" s="14" customFormat="1">
      <c r="A1137" s="14"/>
      <c r="B1137" s="234"/>
      <c r="C1137" s="235"/>
      <c r="D1137" s="218" t="s">
        <v>167</v>
      </c>
      <c r="E1137" s="236" t="s">
        <v>40</v>
      </c>
      <c r="F1137" s="237" t="s">
        <v>1393</v>
      </c>
      <c r="G1137" s="235"/>
      <c r="H1137" s="238">
        <v>4.0759999999999996</v>
      </c>
      <c r="I1137" s="239"/>
      <c r="J1137" s="235"/>
      <c r="K1137" s="235"/>
      <c r="L1137" s="240"/>
      <c r="M1137" s="241"/>
      <c r="N1137" s="242"/>
      <c r="O1137" s="242"/>
      <c r="P1137" s="242"/>
      <c r="Q1137" s="242"/>
      <c r="R1137" s="242"/>
      <c r="S1137" s="242"/>
      <c r="T1137" s="243"/>
      <c r="U1137" s="14"/>
      <c r="V1137" s="14"/>
      <c r="W1137" s="14"/>
      <c r="X1137" s="14"/>
      <c r="Y1137" s="14"/>
      <c r="Z1137" s="14"/>
      <c r="AA1137" s="14"/>
      <c r="AB1137" s="14"/>
      <c r="AC1137" s="14"/>
      <c r="AD1137" s="14"/>
      <c r="AE1137" s="14"/>
      <c r="AT1137" s="244" t="s">
        <v>167</v>
      </c>
      <c r="AU1137" s="244" t="s">
        <v>87</v>
      </c>
      <c r="AV1137" s="14" t="s">
        <v>87</v>
      </c>
      <c r="AW1137" s="14" t="s">
        <v>38</v>
      </c>
      <c r="AX1137" s="14" t="s">
        <v>77</v>
      </c>
      <c r="AY1137" s="244" t="s">
        <v>153</v>
      </c>
    </row>
    <row r="1138" s="15" customFormat="1">
      <c r="A1138" s="15"/>
      <c r="B1138" s="245"/>
      <c r="C1138" s="246"/>
      <c r="D1138" s="218" t="s">
        <v>167</v>
      </c>
      <c r="E1138" s="247" t="s">
        <v>40</v>
      </c>
      <c r="F1138" s="248" t="s">
        <v>170</v>
      </c>
      <c r="G1138" s="246"/>
      <c r="H1138" s="249">
        <v>4.0759999999999996</v>
      </c>
      <c r="I1138" s="250"/>
      <c r="J1138" s="246"/>
      <c r="K1138" s="246"/>
      <c r="L1138" s="251"/>
      <c r="M1138" s="252"/>
      <c r="N1138" s="253"/>
      <c r="O1138" s="253"/>
      <c r="P1138" s="253"/>
      <c r="Q1138" s="253"/>
      <c r="R1138" s="253"/>
      <c r="S1138" s="253"/>
      <c r="T1138" s="254"/>
      <c r="U1138" s="15"/>
      <c r="V1138" s="15"/>
      <c r="W1138" s="15"/>
      <c r="X1138" s="15"/>
      <c r="Y1138" s="15"/>
      <c r="Z1138" s="15"/>
      <c r="AA1138" s="15"/>
      <c r="AB1138" s="15"/>
      <c r="AC1138" s="15"/>
      <c r="AD1138" s="15"/>
      <c r="AE1138" s="15"/>
      <c r="AT1138" s="255" t="s">
        <v>167</v>
      </c>
      <c r="AU1138" s="255" t="s">
        <v>87</v>
      </c>
      <c r="AV1138" s="15" t="s">
        <v>161</v>
      </c>
      <c r="AW1138" s="15" t="s">
        <v>38</v>
      </c>
      <c r="AX1138" s="15" t="s">
        <v>85</v>
      </c>
      <c r="AY1138" s="255" t="s">
        <v>153</v>
      </c>
    </row>
    <row r="1139" s="2" customFormat="1" ht="24.15" customHeight="1">
      <c r="A1139" s="39"/>
      <c r="B1139" s="40"/>
      <c r="C1139" s="205" t="s">
        <v>1394</v>
      </c>
      <c r="D1139" s="205" t="s">
        <v>156</v>
      </c>
      <c r="E1139" s="206" t="s">
        <v>1395</v>
      </c>
      <c r="F1139" s="207" t="s">
        <v>1396</v>
      </c>
      <c r="G1139" s="208" t="s">
        <v>159</v>
      </c>
      <c r="H1139" s="209">
        <v>4.0759999999999996</v>
      </c>
      <c r="I1139" s="210"/>
      <c r="J1139" s="211">
        <f>ROUND(I1139*H1139,2)</f>
        <v>0</v>
      </c>
      <c r="K1139" s="207" t="s">
        <v>160</v>
      </c>
      <c r="L1139" s="45"/>
      <c r="M1139" s="212" t="s">
        <v>40</v>
      </c>
      <c r="N1139" s="213" t="s">
        <v>48</v>
      </c>
      <c r="O1139" s="85"/>
      <c r="P1139" s="214">
        <f>O1139*H1139</f>
        <v>0</v>
      </c>
      <c r="Q1139" s="214">
        <v>0.00012</v>
      </c>
      <c r="R1139" s="214">
        <f>Q1139*H1139</f>
        <v>0.00048912000000000001</v>
      </c>
      <c r="S1139" s="214">
        <v>0</v>
      </c>
      <c r="T1139" s="215">
        <f>S1139*H1139</f>
        <v>0</v>
      </c>
      <c r="U1139" s="39"/>
      <c r="V1139" s="39"/>
      <c r="W1139" s="39"/>
      <c r="X1139" s="39"/>
      <c r="Y1139" s="39"/>
      <c r="Z1139" s="39"/>
      <c r="AA1139" s="39"/>
      <c r="AB1139" s="39"/>
      <c r="AC1139" s="39"/>
      <c r="AD1139" s="39"/>
      <c r="AE1139" s="39"/>
      <c r="AR1139" s="216" t="s">
        <v>287</v>
      </c>
      <c r="AT1139" s="216" t="s">
        <v>156</v>
      </c>
      <c r="AU1139" s="216" t="s">
        <v>87</v>
      </c>
      <c r="AY1139" s="18" t="s">
        <v>153</v>
      </c>
      <c r="BE1139" s="217">
        <f>IF(N1139="základní",J1139,0)</f>
        <v>0</v>
      </c>
      <c r="BF1139" s="217">
        <f>IF(N1139="snížená",J1139,0)</f>
        <v>0</v>
      </c>
      <c r="BG1139" s="217">
        <f>IF(N1139="zákl. přenesená",J1139,0)</f>
        <v>0</v>
      </c>
      <c r="BH1139" s="217">
        <f>IF(N1139="sníž. přenesená",J1139,0)</f>
        <v>0</v>
      </c>
      <c r="BI1139" s="217">
        <f>IF(N1139="nulová",J1139,0)</f>
        <v>0</v>
      </c>
      <c r="BJ1139" s="18" t="s">
        <v>85</v>
      </c>
      <c r="BK1139" s="217">
        <f>ROUND(I1139*H1139,2)</f>
        <v>0</v>
      </c>
      <c r="BL1139" s="18" t="s">
        <v>287</v>
      </c>
      <c r="BM1139" s="216" t="s">
        <v>1397</v>
      </c>
    </row>
    <row r="1140" s="2" customFormat="1">
      <c r="A1140" s="39"/>
      <c r="B1140" s="40"/>
      <c r="C1140" s="41"/>
      <c r="D1140" s="218" t="s">
        <v>163</v>
      </c>
      <c r="E1140" s="41"/>
      <c r="F1140" s="219" t="s">
        <v>1398</v>
      </c>
      <c r="G1140" s="41"/>
      <c r="H1140" s="41"/>
      <c r="I1140" s="220"/>
      <c r="J1140" s="41"/>
      <c r="K1140" s="41"/>
      <c r="L1140" s="45"/>
      <c r="M1140" s="221"/>
      <c r="N1140" s="222"/>
      <c r="O1140" s="85"/>
      <c r="P1140" s="85"/>
      <c r="Q1140" s="85"/>
      <c r="R1140" s="85"/>
      <c r="S1140" s="85"/>
      <c r="T1140" s="86"/>
      <c r="U1140" s="39"/>
      <c r="V1140" s="39"/>
      <c r="W1140" s="39"/>
      <c r="X1140" s="39"/>
      <c r="Y1140" s="39"/>
      <c r="Z1140" s="39"/>
      <c r="AA1140" s="39"/>
      <c r="AB1140" s="39"/>
      <c r="AC1140" s="39"/>
      <c r="AD1140" s="39"/>
      <c r="AE1140" s="39"/>
      <c r="AT1140" s="18" t="s">
        <v>163</v>
      </c>
      <c r="AU1140" s="18" t="s">
        <v>87</v>
      </c>
    </row>
    <row r="1141" s="14" customFormat="1">
      <c r="A1141" s="14"/>
      <c r="B1141" s="234"/>
      <c r="C1141" s="235"/>
      <c r="D1141" s="218" t="s">
        <v>167</v>
      </c>
      <c r="E1141" s="236" t="s">
        <v>40</v>
      </c>
      <c r="F1141" s="237" t="s">
        <v>1393</v>
      </c>
      <c r="G1141" s="235"/>
      <c r="H1141" s="238">
        <v>4.0759999999999996</v>
      </c>
      <c r="I1141" s="239"/>
      <c r="J1141" s="235"/>
      <c r="K1141" s="235"/>
      <c r="L1141" s="240"/>
      <c r="M1141" s="241"/>
      <c r="N1141" s="242"/>
      <c r="O1141" s="242"/>
      <c r="P1141" s="242"/>
      <c r="Q1141" s="242"/>
      <c r="R1141" s="242"/>
      <c r="S1141" s="242"/>
      <c r="T1141" s="243"/>
      <c r="U1141" s="14"/>
      <c r="V1141" s="14"/>
      <c r="W1141" s="14"/>
      <c r="X1141" s="14"/>
      <c r="Y1141" s="14"/>
      <c r="Z1141" s="14"/>
      <c r="AA1141" s="14"/>
      <c r="AB1141" s="14"/>
      <c r="AC1141" s="14"/>
      <c r="AD1141" s="14"/>
      <c r="AE1141" s="14"/>
      <c r="AT1141" s="244" t="s">
        <v>167</v>
      </c>
      <c r="AU1141" s="244" t="s">
        <v>87</v>
      </c>
      <c r="AV1141" s="14" t="s">
        <v>87</v>
      </c>
      <c r="AW1141" s="14" t="s">
        <v>38</v>
      </c>
      <c r="AX1141" s="14" t="s">
        <v>77</v>
      </c>
      <c r="AY1141" s="244" t="s">
        <v>153</v>
      </c>
    </row>
    <row r="1142" s="15" customFormat="1">
      <c r="A1142" s="15"/>
      <c r="B1142" s="245"/>
      <c r="C1142" s="246"/>
      <c r="D1142" s="218" t="s">
        <v>167</v>
      </c>
      <c r="E1142" s="247" t="s">
        <v>40</v>
      </c>
      <c r="F1142" s="248" t="s">
        <v>170</v>
      </c>
      <c r="G1142" s="246"/>
      <c r="H1142" s="249">
        <v>4.0759999999999996</v>
      </c>
      <c r="I1142" s="250"/>
      <c r="J1142" s="246"/>
      <c r="K1142" s="246"/>
      <c r="L1142" s="251"/>
      <c r="M1142" s="252"/>
      <c r="N1142" s="253"/>
      <c r="O1142" s="253"/>
      <c r="P1142" s="253"/>
      <c r="Q1142" s="253"/>
      <c r="R1142" s="253"/>
      <c r="S1142" s="253"/>
      <c r="T1142" s="254"/>
      <c r="U1142" s="15"/>
      <c r="V1142" s="15"/>
      <c r="W1142" s="15"/>
      <c r="X1142" s="15"/>
      <c r="Y1142" s="15"/>
      <c r="Z1142" s="15"/>
      <c r="AA1142" s="15"/>
      <c r="AB1142" s="15"/>
      <c r="AC1142" s="15"/>
      <c r="AD1142" s="15"/>
      <c r="AE1142" s="15"/>
      <c r="AT1142" s="255" t="s">
        <v>167</v>
      </c>
      <c r="AU1142" s="255" t="s">
        <v>87</v>
      </c>
      <c r="AV1142" s="15" t="s">
        <v>161</v>
      </c>
      <c r="AW1142" s="15" t="s">
        <v>38</v>
      </c>
      <c r="AX1142" s="15" t="s">
        <v>85</v>
      </c>
      <c r="AY1142" s="255" t="s">
        <v>153</v>
      </c>
    </row>
    <row r="1143" s="2" customFormat="1" ht="24.15" customHeight="1">
      <c r="A1143" s="39"/>
      <c r="B1143" s="40"/>
      <c r="C1143" s="205" t="s">
        <v>1399</v>
      </c>
      <c r="D1143" s="205" t="s">
        <v>156</v>
      </c>
      <c r="E1143" s="206" t="s">
        <v>1400</v>
      </c>
      <c r="F1143" s="207" t="s">
        <v>1401</v>
      </c>
      <c r="G1143" s="208" t="s">
        <v>159</v>
      </c>
      <c r="H1143" s="209">
        <v>4.0759999999999996</v>
      </c>
      <c r="I1143" s="210"/>
      <c r="J1143" s="211">
        <f>ROUND(I1143*H1143,2)</f>
        <v>0</v>
      </c>
      <c r="K1143" s="207" t="s">
        <v>160</v>
      </c>
      <c r="L1143" s="45"/>
      <c r="M1143" s="212" t="s">
        <v>40</v>
      </c>
      <c r="N1143" s="213" t="s">
        <v>48</v>
      </c>
      <c r="O1143" s="85"/>
      <c r="P1143" s="214">
        <f>O1143*H1143</f>
        <v>0</v>
      </c>
      <c r="Q1143" s="214">
        <v>0.00012</v>
      </c>
      <c r="R1143" s="214">
        <f>Q1143*H1143</f>
        <v>0.00048912000000000001</v>
      </c>
      <c r="S1143" s="214">
        <v>0</v>
      </c>
      <c r="T1143" s="215">
        <f>S1143*H1143</f>
        <v>0</v>
      </c>
      <c r="U1143" s="39"/>
      <c r="V1143" s="39"/>
      <c r="W1143" s="39"/>
      <c r="X1143" s="39"/>
      <c r="Y1143" s="39"/>
      <c r="Z1143" s="39"/>
      <c r="AA1143" s="39"/>
      <c r="AB1143" s="39"/>
      <c r="AC1143" s="39"/>
      <c r="AD1143" s="39"/>
      <c r="AE1143" s="39"/>
      <c r="AR1143" s="216" t="s">
        <v>287</v>
      </c>
      <c r="AT1143" s="216" t="s">
        <v>156</v>
      </c>
      <c r="AU1143" s="216" t="s">
        <v>87</v>
      </c>
      <c r="AY1143" s="18" t="s">
        <v>153</v>
      </c>
      <c r="BE1143" s="217">
        <f>IF(N1143="základní",J1143,0)</f>
        <v>0</v>
      </c>
      <c r="BF1143" s="217">
        <f>IF(N1143="snížená",J1143,0)</f>
        <v>0</v>
      </c>
      <c r="BG1143" s="217">
        <f>IF(N1143="zákl. přenesená",J1143,0)</f>
        <v>0</v>
      </c>
      <c r="BH1143" s="217">
        <f>IF(N1143="sníž. přenesená",J1143,0)</f>
        <v>0</v>
      </c>
      <c r="BI1143" s="217">
        <f>IF(N1143="nulová",J1143,0)</f>
        <v>0</v>
      </c>
      <c r="BJ1143" s="18" t="s">
        <v>85</v>
      </c>
      <c r="BK1143" s="217">
        <f>ROUND(I1143*H1143,2)</f>
        <v>0</v>
      </c>
      <c r="BL1143" s="18" t="s">
        <v>287</v>
      </c>
      <c r="BM1143" s="216" t="s">
        <v>1402</v>
      </c>
    </row>
    <row r="1144" s="2" customFormat="1">
      <c r="A1144" s="39"/>
      <c r="B1144" s="40"/>
      <c r="C1144" s="41"/>
      <c r="D1144" s="218" t="s">
        <v>163</v>
      </c>
      <c r="E1144" s="41"/>
      <c r="F1144" s="219" t="s">
        <v>1403</v>
      </c>
      <c r="G1144" s="41"/>
      <c r="H1144" s="41"/>
      <c r="I1144" s="220"/>
      <c r="J1144" s="41"/>
      <c r="K1144" s="41"/>
      <c r="L1144" s="45"/>
      <c r="M1144" s="221"/>
      <c r="N1144" s="222"/>
      <c r="O1144" s="85"/>
      <c r="P1144" s="85"/>
      <c r="Q1144" s="85"/>
      <c r="R1144" s="85"/>
      <c r="S1144" s="85"/>
      <c r="T1144" s="86"/>
      <c r="U1144" s="39"/>
      <c r="V1144" s="39"/>
      <c r="W1144" s="39"/>
      <c r="X1144" s="39"/>
      <c r="Y1144" s="39"/>
      <c r="Z1144" s="39"/>
      <c r="AA1144" s="39"/>
      <c r="AB1144" s="39"/>
      <c r="AC1144" s="39"/>
      <c r="AD1144" s="39"/>
      <c r="AE1144" s="39"/>
      <c r="AT1144" s="18" t="s">
        <v>163</v>
      </c>
      <c r="AU1144" s="18" t="s">
        <v>87</v>
      </c>
    </row>
    <row r="1145" s="14" customFormat="1">
      <c r="A1145" s="14"/>
      <c r="B1145" s="234"/>
      <c r="C1145" s="235"/>
      <c r="D1145" s="218" t="s">
        <v>167</v>
      </c>
      <c r="E1145" s="236" t="s">
        <v>40</v>
      </c>
      <c r="F1145" s="237" t="s">
        <v>1393</v>
      </c>
      <c r="G1145" s="235"/>
      <c r="H1145" s="238">
        <v>4.0759999999999996</v>
      </c>
      <c r="I1145" s="239"/>
      <c r="J1145" s="235"/>
      <c r="K1145" s="235"/>
      <c r="L1145" s="240"/>
      <c r="M1145" s="241"/>
      <c r="N1145" s="242"/>
      <c r="O1145" s="242"/>
      <c r="P1145" s="242"/>
      <c r="Q1145" s="242"/>
      <c r="R1145" s="242"/>
      <c r="S1145" s="242"/>
      <c r="T1145" s="243"/>
      <c r="U1145" s="14"/>
      <c r="V1145" s="14"/>
      <c r="W1145" s="14"/>
      <c r="X1145" s="14"/>
      <c r="Y1145" s="14"/>
      <c r="Z1145" s="14"/>
      <c r="AA1145" s="14"/>
      <c r="AB1145" s="14"/>
      <c r="AC1145" s="14"/>
      <c r="AD1145" s="14"/>
      <c r="AE1145" s="14"/>
      <c r="AT1145" s="244" t="s">
        <v>167</v>
      </c>
      <c r="AU1145" s="244" t="s">
        <v>87</v>
      </c>
      <c r="AV1145" s="14" t="s">
        <v>87</v>
      </c>
      <c r="AW1145" s="14" t="s">
        <v>38</v>
      </c>
      <c r="AX1145" s="14" t="s">
        <v>77</v>
      </c>
      <c r="AY1145" s="244" t="s">
        <v>153</v>
      </c>
    </row>
    <row r="1146" s="15" customFormat="1">
      <c r="A1146" s="15"/>
      <c r="B1146" s="245"/>
      <c r="C1146" s="246"/>
      <c r="D1146" s="218" t="s">
        <v>167</v>
      </c>
      <c r="E1146" s="247" t="s">
        <v>40</v>
      </c>
      <c r="F1146" s="248" t="s">
        <v>170</v>
      </c>
      <c r="G1146" s="246"/>
      <c r="H1146" s="249">
        <v>4.0759999999999996</v>
      </c>
      <c r="I1146" s="250"/>
      <c r="J1146" s="246"/>
      <c r="K1146" s="246"/>
      <c r="L1146" s="251"/>
      <c r="M1146" s="252"/>
      <c r="N1146" s="253"/>
      <c r="O1146" s="253"/>
      <c r="P1146" s="253"/>
      <c r="Q1146" s="253"/>
      <c r="R1146" s="253"/>
      <c r="S1146" s="253"/>
      <c r="T1146" s="254"/>
      <c r="U1146" s="15"/>
      <c r="V1146" s="15"/>
      <c r="W1146" s="15"/>
      <c r="X1146" s="15"/>
      <c r="Y1146" s="15"/>
      <c r="Z1146" s="15"/>
      <c r="AA1146" s="15"/>
      <c r="AB1146" s="15"/>
      <c r="AC1146" s="15"/>
      <c r="AD1146" s="15"/>
      <c r="AE1146" s="15"/>
      <c r="AT1146" s="255" t="s">
        <v>167</v>
      </c>
      <c r="AU1146" s="255" t="s">
        <v>87</v>
      </c>
      <c r="AV1146" s="15" t="s">
        <v>161</v>
      </c>
      <c r="AW1146" s="15" t="s">
        <v>38</v>
      </c>
      <c r="AX1146" s="15" t="s">
        <v>85</v>
      </c>
      <c r="AY1146" s="255" t="s">
        <v>153</v>
      </c>
    </row>
    <row r="1147" s="2" customFormat="1" ht="24.15" customHeight="1">
      <c r="A1147" s="39"/>
      <c r="B1147" s="40"/>
      <c r="C1147" s="205" t="s">
        <v>1404</v>
      </c>
      <c r="D1147" s="205" t="s">
        <v>156</v>
      </c>
      <c r="E1147" s="206" t="s">
        <v>1405</v>
      </c>
      <c r="F1147" s="207" t="s">
        <v>1406</v>
      </c>
      <c r="G1147" s="208" t="s">
        <v>159</v>
      </c>
      <c r="H1147" s="209">
        <v>4.0759999999999996</v>
      </c>
      <c r="I1147" s="210"/>
      <c r="J1147" s="211">
        <f>ROUND(I1147*H1147,2)</f>
        <v>0</v>
      </c>
      <c r="K1147" s="207" t="s">
        <v>160</v>
      </c>
      <c r="L1147" s="45"/>
      <c r="M1147" s="212" t="s">
        <v>40</v>
      </c>
      <c r="N1147" s="213" t="s">
        <v>48</v>
      </c>
      <c r="O1147" s="85"/>
      <c r="P1147" s="214">
        <f>O1147*H1147</f>
        <v>0</v>
      </c>
      <c r="Q1147" s="214">
        <v>0.00023000000000000001</v>
      </c>
      <c r="R1147" s="214">
        <f>Q1147*H1147</f>
        <v>0.00093747999999999998</v>
      </c>
      <c r="S1147" s="214">
        <v>0</v>
      </c>
      <c r="T1147" s="215">
        <f>S1147*H1147</f>
        <v>0</v>
      </c>
      <c r="U1147" s="39"/>
      <c r="V1147" s="39"/>
      <c r="W1147" s="39"/>
      <c r="X1147" s="39"/>
      <c r="Y1147" s="39"/>
      <c r="Z1147" s="39"/>
      <c r="AA1147" s="39"/>
      <c r="AB1147" s="39"/>
      <c r="AC1147" s="39"/>
      <c r="AD1147" s="39"/>
      <c r="AE1147" s="39"/>
      <c r="AR1147" s="216" t="s">
        <v>287</v>
      </c>
      <c r="AT1147" s="216" t="s">
        <v>156</v>
      </c>
      <c r="AU1147" s="216" t="s">
        <v>87</v>
      </c>
      <c r="AY1147" s="18" t="s">
        <v>153</v>
      </c>
      <c r="BE1147" s="217">
        <f>IF(N1147="základní",J1147,0)</f>
        <v>0</v>
      </c>
      <c r="BF1147" s="217">
        <f>IF(N1147="snížená",J1147,0)</f>
        <v>0</v>
      </c>
      <c r="BG1147" s="217">
        <f>IF(N1147="zákl. přenesená",J1147,0)</f>
        <v>0</v>
      </c>
      <c r="BH1147" s="217">
        <f>IF(N1147="sníž. přenesená",J1147,0)</f>
        <v>0</v>
      </c>
      <c r="BI1147" s="217">
        <f>IF(N1147="nulová",J1147,0)</f>
        <v>0</v>
      </c>
      <c r="BJ1147" s="18" t="s">
        <v>85</v>
      </c>
      <c r="BK1147" s="217">
        <f>ROUND(I1147*H1147,2)</f>
        <v>0</v>
      </c>
      <c r="BL1147" s="18" t="s">
        <v>287</v>
      </c>
      <c r="BM1147" s="216" t="s">
        <v>1407</v>
      </c>
    </row>
    <row r="1148" s="2" customFormat="1">
      <c r="A1148" s="39"/>
      <c r="B1148" s="40"/>
      <c r="C1148" s="41"/>
      <c r="D1148" s="218" t="s">
        <v>163</v>
      </c>
      <c r="E1148" s="41"/>
      <c r="F1148" s="219" t="s">
        <v>1408</v>
      </c>
      <c r="G1148" s="41"/>
      <c r="H1148" s="41"/>
      <c r="I1148" s="220"/>
      <c r="J1148" s="41"/>
      <c r="K1148" s="41"/>
      <c r="L1148" s="45"/>
      <c r="M1148" s="221"/>
      <c r="N1148" s="222"/>
      <c r="O1148" s="85"/>
      <c r="P1148" s="85"/>
      <c r="Q1148" s="85"/>
      <c r="R1148" s="85"/>
      <c r="S1148" s="85"/>
      <c r="T1148" s="86"/>
      <c r="U1148" s="39"/>
      <c r="V1148" s="39"/>
      <c r="W1148" s="39"/>
      <c r="X1148" s="39"/>
      <c r="Y1148" s="39"/>
      <c r="Z1148" s="39"/>
      <c r="AA1148" s="39"/>
      <c r="AB1148" s="39"/>
      <c r="AC1148" s="39"/>
      <c r="AD1148" s="39"/>
      <c r="AE1148" s="39"/>
      <c r="AT1148" s="18" t="s">
        <v>163</v>
      </c>
      <c r="AU1148" s="18" t="s">
        <v>87</v>
      </c>
    </row>
    <row r="1149" s="14" customFormat="1">
      <c r="A1149" s="14"/>
      <c r="B1149" s="234"/>
      <c r="C1149" s="235"/>
      <c r="D1149" s="218" t="s">
        <v>167</v>
      </c>
      <c r="E1149" s="236" t="s">
        <v>40</v>
      </c>
      <c r="F1149" s="237" t="s">
        <v>1393</v>
      </c>
      <c r="G1149" s="235"/>
      <c r="H1149" s="238">
        <v>4.0759999999999996</v>
      </c>
      <c r="I1149" s="239"/>
      <c r="J1149" s="235"/>
      <c r="K1149" s="235"/>
      <c r="L1149" s="240"/>
      <c r="M1149" s="241"/>
      <c r="N1149" s="242"/>
      <c r="O1149" s="242"/>
      <c r="P1149" s="242"/>
      <c r="Q1149" s="242"/>
      <c r="R1149" s="242"/>
      <c r="S1149" s="242"/>
      <c r="T1149" s="243"/>
      <c r="U1149" s="14"/>
      <c r="V1149" s="14"/>
      <c r="W1149" s="14"/>
      <c r="X1149" s="14"/>
      <c r="Y1149" s="14"/>
      <c r="Z1149" s="14"/>
      <c r="AA1149" s="14"/>
      <c r="AB1149" s="14"/>
      <c r="AC1149" s="14"/>
      <c r="AD1149" s="14"/>
      <c r="AE1149" s="14"/>
      <c r="AT1149" s="244" t="s">
        <v>167</v>
      </c>
      <c r="AU1149" s="244" t="s">
        <v>87</v>
      </c>
      <c r="AV1149" s="14" t="s">
        <v>87</v>
      </c>
      <c r="AW1149" s="14" t="s">
        <v>38</v>
      </c>
      <c r="AX1149" s="14" t="s">
        <v>77</v>
      </c>
      <c r="AY1149" s="244" t="s">
        <v>153</v>
      </c>
    </row>
    <row r="1150" s="15" customFormat="1">
      <c r="A1150" s="15"/>
      <c r="B1150" s="245"/>
      <c r="C1150" s="246"/>
      <c r="D1150" s="218" t="s">
        <v>167</v>
      </c>
      <c r="E1150" s="247" t="s">
        <v>40</v>
      </c>
      <c r="F1150" s="248" t="s">
        <v>170</v>
      </c>
      <c r="G1150" s="246"/>
      <c r="H1150" s="249">
        <v>4.0759999999999996</v>
      </c>
      <c r="I1150" s="250"/>
      <c r="J1150" s="246"/>
      <c r="K1150" s="246"/>
      <c r="L1150" s="251"/>
      <c r="M1150" s="252"/>
      <c r="N1150" s="253"/>
      <c r="O1150" s="253"/>
      <c r="P1150" s="253"/>
      <c r="Q1150" s="253"/>
      <c r="R1150" s="253"/>
      <c r="S1150" s="253"/>
      <c r="T1150" s="254"/>
      <c r="U1150" s="15"/>
      <c r="V1150" s="15"/>
      <c r="W1150" s="15"/>
      <c r="X1150" s="15"/>
      <c r="Y1150" s="15"/>
      <c r="Z1150" s="15"/>
      <c r="AA1150" s="15"/>
      <c r="AB1150" s="15"/>
      <c r="AC1150" s="15"/>
      <c r="AD1150" s="15"/>
      <c r="AE1150" s="15"/>
      <c r="AT1150" s="255" t="s">
        <v>167</v>
      </c>
      <c r="AU1150" s="255" t="s">
        <v>87</v>
      </c>
      <c r="AV1150" s="15" t="s">
        <v>161</v>
      </c>
      <c r="AW1150" s="15" t="s">
        <v>38</v>
      </c>
      <c r="AX1150" s="15" t="s">
        <v>85</v>
      </c>
      <c r="AY1150" s="255" t="s">
        <v>153</v>
      </c>
    </row>
    <row r="1151" s="2" customFormat="1" ht="24.15" customHeight="1">
      <c r="A1151" s="39"/>
      <c r="B1151" s="40"/>
      <c r="C1151" s="205" t="s">
        <v>1409</v>
      </c>
      <c r="D1151" s="205" t="s">
        <v>156</v>
      </c>
      <c r="E1151" s="206" t="s">
        <v>1410</v>
      </c>
      <c r="F1151" s="207" t="s">
        <v>1411</v>
      </c>
      <c r="G1151" s="208" t="s">
        <v>159</v>
      </c>
      <c r="H1151" s="209">
        <v>4.0759999999999996</v>
      </c>
      <c r="I1151" s="210"/>
      <c r="J1151" s="211">
        <f>ROUND(I1151*H1151,2)</f>
        <v>0</v>
      </c>
      <c r="K1151" s="207" t="s">
        <v>160</v>
      </c>
      <c r="L1151" s="45"/>
      <c r="M1151" s="212" t="s">
        <v>40</v>
      </c>
      <c r="N1151" s="213" t="s">
        <v>48</v>
      </c>
      <c r="O1151" s="85"/>
      <c r="P1151" s="214">
        <f>O1151*H1151</f>
        <v>0</v>
      </c>
      <c r="Q1151" s="214">
        <v>0.00010000000000000001</v>
      </c>
      <c r="R1151" s="214">
        <f>Q1151*H1151</f>
        <v>0.00040759999999999999</v>
      </c>
      <c r="S1151" s="214">
        <v>0</v>
      </c>
      <c r="T1151" s="215">
        <f>S1151*H1151</f>
        <v>0</v>
      </c>
      <c r="U1151" s="39"/>
      <c r="V1151" s="39"/>
      <c r="W1151" s="39"/>
      <c r="X1151" s="39"/>
      <c r="Y1151" s="39"/>
      <c r="Z1151" s="39"/>
      <c r="AA1151" s="39"/>
      <c r="AB1151" s="39"/>
      <c r="AC1151" s="39"/>
      <c r="AD1151" s="39"/>
      <c r="AE1151" s="39"/>
      <c r="AR1151" s="216" t="s">
        <v>287</v>
      </c>
      <c r="AT1151" s="216" t="s">
        <v>156</v>
      </c>
      <c r="AU1151" s="216" t="s">
        <v>87</v>
      </c>
      <c r="AY1151" s="18" t="s">
        <v>153</v>
      </c>
      <c r="BE1151" s="217">
        <f>IF(N1151="základní",J1151,0)</f>
        <v>0</v>
      </c>
      <c r="BF1151" s="217">
        <f>IF(N1151="snížená",J1151,0)</f>
        <v>0</v>
      </c>
      <c r="BG1151" s="217">
        <f>IF(N1151="zákl. přenesená",J1151,0)</f>
        <v>0</v>
      </c>
      <c r="BH1151" s="217">
        <f>IF(N1151="sníž. přenesená",J1151,0)</f>
        <v>0</v>
      </c>
      <c r="BI1151" s="217">
        <f>IF(N1151="nulová",J1151,0)</f>
        <v>0</v>
      </c>
      <c r="BJ1151" s="18" t="s">
        <v>85</v>
      </c>
      <c r="BK1151" s="217">
        <f>ROUND(I1151*H1151,2)</f>
        <v>0</v>
      </c>
      <c r="BL1151" s="18" t="s">
        <v>287</v>
      </c>
      <c r="BM1151" s="216" t="s">
        <v>1412</v>
      </c>
    </row>
    <row r="1152" s="2" customFormat="1">
      <c r="A1152" s="39"/>
      <c r="B1152" s="40"/>
      <c r="C1152" s="41"/>
      <c r="D1152" s="218" t="s">
        <v>163</v>
      </c>
      <c r="E1152" s="41"/>
      <c r="F1152" s="219" t="s">
        <v>1413</v>
      </c>
      <c r="G1152" s="41"/>
      <c r="H1152" s="41"/>
      <c r="I1152" s="220"/>
      <c r="J1152" s="41"/>
      <c r="K1152" s="41"/>
      <c r="L1152" s="45"/>
      <c r="M1152" s="221"/>
      <c r="N1152" s="222"/>
      <c r="O1152" s="85"/>
      <c r="P1152" s="85"/>
      <c r="Q1152" s="85"/>
      <c r="R1152" s="85"/>
      <c r="S1152" s="85"/>
      <c r="T1152" s="86"/>
      <c r="U1152" s="39"/>
      <c r="V1152" s="39"/>
      <c r="W1152" s="39"/>
      <c r="X1152" s="39"/>
      <c r="Y1152" s="39"/>
      <c r="Z1152" s="39"/>
      <c r="AA1152" s="39"/>
      <c r="AB1152" s="39"/>
      <c r="AC1152" s="39"/>
      <c r="AD1152" s="39"/>
      <c r="AE1152" s="39"/>
      <c r="AT1152" s="18" t="s">
        <v>163</v>
      </c>
      <c r="AU1152" s="18" t="s">
        <v>87</v>
      </c>
    </row>
    <row r="1153" s="14" customFormat="1">
      <c r="A1153" s="14"/>
      <c r="B1153" s="234"/>
      <c r="C1153" s="235"/>
      <c r="D1153" s="218" t="s">
        <v>167</v>
      </c>
      <c r="E1153" s="236" t="s">
        <v>40</v>
      </c>
      <c r="F1153" s="237" t="s">
        <v>1393</v>
      </c>
      <c r="G1153" s="235"/>
      <c r="H1153" s="238">
        <v>4.0759999999999996</v>
      </c>
      <c r="I1153" s="239"/>
      <c r="J1153" s="235"/>
      <c r="K1153" s="235"/>
      <c r="L1153" s="240"/>
      <c r="M1153" s="241"/>
      <c r="N1153" s="242"/>
      <c r="O1153" s="242"/>
      <c r="P1153" s="242"/>
      <c r="Q1153" s="242"/>
      <c r="R1153" s="242"/>
      <c r="S1153" s="242"/>
      <c r="T1153" s="243"/>
      <c r="U1153" s="14"/>
      <c r="V1153" s="14"/>
      <c r="W1153" s="14"/>
      <c r="X1153" s="14"/>
      <c r="Y1153" s="14"/>
      <c r="Z1153" s="14"/>
      <c r="AA1153" s="14"/>
      <c r="AB1153" s="14"/>
      <c r="AC1153" s="14"/>
      <c r="AD1153" s="14"/>
      <c r="AE1153" s="14"/>
      <c r="AT1153" s="244" t="s">
        <v>167</v>
      </c>
      <c r="AU1153" s="244" t="s">
        <v>87</v>
      </c>
      <c r="AV1153" s="14" t="s">
        <v>87</v>
      </c>
      <c r="AW1153" s="14" t="s">
        <v>38</v>
      </c>
      <c r="AX1153" s="14" t="s">
        <v>77</v>
      </c>
      <c r="AY1153" s="244" t="s">
        <v>153</v>
      </c>
    </row>
    <row r="1154" s="15" customFormat="1">
      <c r="A1154" s="15"/>
      <c r="B1154" s="245"/>
      <c r="C1154" s="246"/>
      <c r="D1154" s="218" t="s">
        <v>167</v>
      </c>
      <c r="E1154" s="247" t="s">
        <v>40</v>
      </c>
      <c r="F1154" s="248" t="s">
        <v>170</v>
      </c>
      <c r="G1154" s="246"/>
      <c r="H1154" s="249">
        <v>4.0759999999999996</v>
      </c>
      <c r="I1154" s="250"/>
      <c r="J1154" s="246"/>
      <c r="K1154" s="246"/>
      <c r="L1154" s="251"/>
      <c r="M1154" s="252"/>
      <c r="N1154" s="253"/>
      <c r="O1154" s="253"/>
      <c r="P1154" s="253"/>
      <c r="Q1154" s="253"/>
      <c r="R1154" s="253"/>
      <c r="S1154" s="253"/>
      <c r="T1154" s="254"/>
      <c r="U1154" s="15"/>
      <c r="V1154" s="15"/>
      <c r="W1154" s="15"/>
      <c r="X1154" s="15"/>
      <c r="Y1154" s="15"/>
      <c r="Z1154" s="15"/>
      <c r="AA1154" s="15"/>
      <c r="AB1154" s="15"/>
      <c r="AC1154" s="15"/>
      <c r="AD1154" s="15"/>
      <c r="AE1154" s="15"/>
      <c r="AT1154" s="255" t="s">
        <v>167</v>
      </c>
      <c r="AU1154" s="255" t="s">
        <v>87</v>
      </c>
      <c r="AV1154" s="15" t="s">
        <v>161</v>
      </c>
      <c r="AW1154" s="15" t="s">
        <v>38</v>
      </c>
      <c r="AX1154" s="15" t="s">
        <v>85</v>
      </c>
      <c r="AY1154" s="255" t="s">
        <v>153</v>
      </c>
    </row>
    <row r="1155" s="12" customFormat="1" ht="22.8" customHeight="1">
      <c r="A1155" s="12"/>
      <c r="B1155" s="189"/>
      <c r="C1155" s="190"/>
      <c r="D1155" s="191" t="s">
        <v>76</v>
      </c>
      <c r="E1155" s="203" t="s">
        <v>1414</v>
      </c>
      <c r="F1155" s="203" t="s">
        <v>1415</v>
      </c>
      <c r="G1155" s="190"/>
      <c r="H1155" s="190"/>
      <c r="I1155" s="193"/>
      <c r="J1155" s="204">
        <f>BK1155</f>
        <v>0</v>
      </c>
      <c r="K1155" s="190"/>
      <c r="L1155" s="195"/>
      <c r="M1155" s="196"/>
      <c r="N1155" s="197"/>
      <c r="O1155" s="197"/>
      <c r="P1155" s="198">
        <f>SUM(P1156:P1297)</f>
        <v>0</v>
      </c>
      <c r="Q1155" s="197"/>
      <c r="R1155" s="198">
        <f>SUM(R1156:R1297)</f>
        <v>0.16210191999999996</v>
      </c>
      <c r="S1155" s="197"/>
      <c r="T1155" s="199">
        <f>SUM(T1156:T1297)</f>
        <v>0.058560759999999996</v>
      </c>
      <c r="U1155" s="12"/>
      <c r="V1155" s="12"/>
      <c r="W1155" s="12"/>
      <c r="X1155" s="12"/>
      <c r="Y1155" s="12"/>
      <c r="Z1155" s="12"/>
      <c r="AA1155" s="12"/>
      <c r="AB1155" s="12"/>
      <c r="AC1155" s="12"/>
      <c r="AD1155" s="12"/>
      <c r="AE1155" s="12"/>
      <c r="AR1155" s="200" t="s">
        <v>87</v>
      </c>
      <c r="AT1155" s="201" t="s">
        <v>76</v>
      </c>
      <c r="AU1155" s="201" t="s">
        <v>85</v>
      </c>
      <c r="AY1155" s="200" t="s">
        <v>153</v>
      </c>
      <c r="BK1155" s="202">
        <f>SUM(BK1156:BK1297)</f>
        <v>0</v>
      </c>
    </row>
    <row r="1156" s="2" customFormat="1" ht="24.15" customHeight="1">
      <c r="A1156" s="39"/>
      <c r="B1156" s="40"/>
      <c r="C1156" s="205" t="s">
        <v>1416</v>
      </c>
      <c r="D1156" s="205" t="s">
        <v>156</v>
      </c>
      <c r="E1156" s="206" t="s">
        <v>1417</v>
      </c>
      <c r="F1156" s="207" t="s">
        <v>1418</v>
      </c>
      <c r="G1156" s="208" t="s">
        <v>159</v>
      </c>
      <c r="H1156" s="209">
        <v>127.306</v>
      </c>
      <c r="I1156" s="210"/>
      <c r="J1156" s="211">
        <f>ROUND(I1156*H1156,2)</f>
        <v>0</v>
      </c>
      <c r="K1156" s="207" t="s">
        <v>160</v>
      </c>
      <c r="L1156" s="45"/>
      <c r="M1156" s="212" t="s">
        <v>40</v>
      </c>
      <c r="N1156" s="213" t="s">
        <v>48</v>
      </c>
      <c r="O1156" s="85"/>
      <c r="P1156" s="214">
        <f>O1156*H1156</f>
        <v>0</v>
      </c>
      <c r="Q1156" s="214">
        <v>0</v>
      </c>
      <c r="R1156" s="214">
        <f>Q1156*H1156</f>
        <v>0</v>
      </c>
      <c r="S1156" s="214">
        <v>0.00014999999999999999</v>
      </c>
      <c r="T1156" s="215">
        <f>S1156*H1156</f>
        <v>0.019095899999999999</v>
      </c>
      <c r="U1156" s="39"/>
      <c r="V1156" s="39"/>
      <c r="W1156" s="39"/>
      <c r="X1156" s="39"/>
      <c r="Y1156" s="39"/>
      <c r="Z1156" s="39"/>
      <c r="AA1156" s="39"/>
      <c r="AB1156" s="39"/>
      <c r="AC1156" s="39"/>
      <c r="AD1156" s="39"/>
      <c r="AE1156" s="39"/>
      <c r="AR1156" s="216" t="s">
        <v>287</v>
      </c>
      <c r="AT1156" s="216" t="s">
        <v>156</v>
      </c>
      <c r="AU1156" s="216" t="s">
        <v>87</v>
      </c>
      <c r="AY1156" s="18" t="s">
        <v>153</v>
      </c>
      <c r="BE1156" s="217">
        <f>IF(N1156="základní",J1156,0)</f>
        <v>0</v>
      </c>
      <c r="BF1156" s="217">
        <f>IF(N1156="snížená",J1156,0)</f>
        <v>0</v>
      </c>
      <c r="BG1156" s="217">
        <f>IF(N1156="zákl. přenesená",J1156,0)</f>
        <v>0</v>
      </c>
      <c r="BH1156" s="217">
        <f>IF(N1156="sníž. přenesená",J1156,0)</f>
        <v>0</v>
      </c>
      <c r="BI1156" s="217">
        <f>IF(N1156="nulová",J1156,0)</f>
        <v>0</v>
      </c>
      <c r="BJ1156" s="18" t="s">
        <v>85</v>
      </c>
      <c r="BK1156" s="217">
        <f>ROUND(I1156*H1156,2)</f>
        <v>0</v>
      </c>
      <c r="BL1156" s="18" t="s">
        <v>287</v>
      </c>
      <c r="BM1156" s="216" t="s">
        <v>1419</v>
      </c>
    </row>
    <row r="1157" s="2" customFormat="1">
      <c r="A1157" s="39"/>
      <c r="B1157" s="40"/>
      <c r="C1157" s="41"/>
      <c r="D1157" s="218" t="s">
        <v>163</v>
      </c>
      <c r="E1157" s="41"/>
      <c r="F1157" s="219" t="s">
        <v>1420</v>
      </c>
      <c r="G1157" s="41"/>
      <c r="H1157" s="41"/>
      <c r="I1157" s="220"/>
      <c r="J1157" s="41"/>
      <c r="K1157" s="41"/>
      <c r="L1157" s="45"/>
      <c r="M1157" s="221"/>
      <c r="N1157" s="222"/>
      <c r="O1157" s="85"/>
      <c r="P1157" s="85"/>
      <c r="Q1157" s="85"/>
      <c r="R1157" s="85"/>
      <c r="S1157" s="85"/>
      <c r="T1157" s="86"/>
      <c r="U1157" s="39"/>
      <c r="V1157" s="39"/>
      <c r="W1157" s="39"/>
      <c r="X1157" s="39"/>
      <c r="Y1157" s="39"/>
      <c r="Z1157" s="39"/>
      <c r="AA1157" s="39"/>
      <c r="AB1157" s="39"/>
      <c r="AC1157" s="39"/>
      <c r="AD1157" s="39"/>
      <c r="AE1157" s="39"/>
      <c r="AT1157" s="18" t="s">
        <v>163</v>
      </c>
      <c r="AU1157" s="18" t="s">
        <v>87</v>
      </c>
    </row>
    <row r="1158" s="13" customFormat="1">
      <c r="A1158" s="13"/>
      <c r="B1158" s="224"/>
      <c r="C1158" s="225"/>
      <c r="D1158" s="218" t="s">
        <v>167</v>
      </c>
      <c r="E1158" s="226" t="s">
        <v>40</v>
      </c>
      <c r="F1158" s="227" t="s">
        <v>1421</v>
      </c>
      <c r="G1158" s="225"/>
      <c r="H1158" s="226" t="s">
        <v>40</v>
      </c>
      <c r="I1158" s="228"/>
      <c r="J1158" s="225"/>
      <c r="K1158" s="225"/>
      <c r="L1158" s="229"/>
      <c r="M1158" s="230"/>
      <c r="N1158" s="231"/>
      <c r="O1158" s="231"/>
      <c r="P1158" s="231"/>
      <c r="Q1158" s="231"/>
      <c r="R1158" s="231"/>
      <c r="S1158" s="231"/>
      <c r="T1158" s="232"/>
      <c r="U1158" s="13"/>
      <c r="V1158" s="13"/>
      <c r="W1158" s="13"/>
      <c r="X1158" s="13"/>
      <c r="Y1158" s="13"/>
      <c r="Z1158" s="13"/>
      <c r="AA1158" s="13"/>
      <c r="AB1158" s="13"/>
      <c r="AC1158" s="13"/>
      <c r="AD1158" s="13"/>
      <c r="AE1158" s="13"/>
      <c r="AT1158" s="233" t="s">
        <v>167</v>
      </c>
      <c r="AU1158" s="233" t="s">
        <v>87</v>
      </c>
      <c r="AV1158" s="13" t="s">
        <v>85</v>
      </c>
      <c r="AW1158" s="13" t="s">
        <v>38</v>
      </c>
      <c r="AX1158" s="13" t="s">
        <v>77</v>
      </c>
      <c r="AY1158" s="233" t="s">
        <v>153</v>
      </c>
    </row>
    <row r="1159" s="13" customFormat="1">
      <c r="A1159" s="13"/>
      <c r="B1159" s="224"/>
      <c r="C1159" s="225"/>
      <c r="D1159" s="218" t="s">
        <v>167</v>
      </c>
      <c r="E1159" s="226" t="s">
        <v>40</v>
      </c>
      <c r="F1159" s="227" t="s">
        <v>206</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207</v>
      </c>
      <c r="G1160" s="235"/>
      <c r="H1160" s="238">
        <v>2.5579999999999998</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4" customFormat="1">
      <c r="A1161" s="14"/>
      <c r="B1161" s="234"/>
      <c r="C1161" s="235"/>
      <c r="D1161" s="218" t="s">
        <v>167</v>
      </c>
      <c r="E1161" s="236" t="s">
        <v>40</v>
      </c>
      <c r="F1161" s="237" t="s">
        <v>208</v>
      </c>
      <c r="G1161" s="235"/>
      <c r="H1161" s="238">
        <v>0.40000000000000002</v>
      </c>
      <c r="I1161" s="239"/>
      <c r="J1161" s="235"/>
      <c r="K1161" s="235"/>
      <c r="L1161" s="240"/>
      <c r="M1161" s="241"/>
      <c r="N1161" s="242"/>
      <c r="O1161" s="242"/>
      <c r="P1161" s="242"/>
      <c r="Q1161" s="242"/>
      <c r="R1161" s="242"/>
      <c r="S1161" s="242"/>
      <c r="T1161" s="243"/>
      <c r="U1161" s="14"/>
      <c r="V1161" s="14"/>
      <c r="W1161" s="14"/>
      <c r="X1161" s="14"/>
      <c r="Y1161" s="14"/>
      <c r="Z1161" s="14"/>
      <c r="AA1161" s="14"/>
      <c r="AB1161" s="14"/>
      <c r="AC1161" s="14"/>
      <c r="AD1161" s="14"/>
      <c r="AE1161" s="14"/>
      <c r="AT1161" s="244" t="s">
        <v>167</v>
      </c>
      <c r="AU1161" s="244" t="s">
        <v>87</v>
      </c>
      <c r="AV1161" s="14" t="s">
        <v>87</v>
      </c>
      <c r="AW1161" s="14" t="s">
        <v>38</v>
      </c>
      <c r="AX1161" s="14" t="s">
        <v>77</v>
      </c>
      <c r="AY1161" s="244" t="s">
        <v>153</v>
      </c>
    </row>
    <row r="1162" s="13" customFormat="1">
      <c r="A1162" s="13"/>
      <c r="B1162" s="224"/>
      <c r="C1162" s="225"/>
      <c r="D1162" s="218" t="s">
        <v>167</v>
      </c>
      <c r="E1162" s="226" t="s">
        <v>40</v>
      </c>
      <c r="F1162" s="227" t="s">
        <v>209</v>
      </c>
      <c r="G1162" s="225"/>
      <c r="H1162" s="226" t="s">
        <v>40</v>
      </c>
      <c r="I1162" s="228"/>
      <c r="J1162" s="225"/>
      <c r="K1162" s="225"/>
      <c r="L1162" s="229"/>
      <c r="M1162" s="230"/>
      <c r="N1162" s="231"/>
      <c r="O1162" s="231"/>
      <c r="P1162" s="231"/>
      <c r="Q1162" s="231"/>
      <c r="R1162" s="231"/>
      <c r="S1162" s="231"/>
      <c r="T1162" s="232"/>
      <c r="U1162" s="13"/>
      <c r="V1162" s="13"/>
      <c r="W1162" s="13"/>
      <c r="X1162" s="13"/>
      <c r="Y1162" s="13"/>
      <c r="Z1162" s="13"/>
      <c r="AA1162" s="13"/>
      <c r="AB1162" s="13"/>
      <c r="AC1162" s="13"/>
      <c r="AD1162" s="13"/>
      <c r="AE1162" s="13"/>
      <c r="AT1162" s="233" t="s">
        <v>167</v>
      </c>
      <c r="AU1162" s="233" t="s">
        <v>87</v>
      </c>
      <c r="AV1162" s="13" t="s">
        <v>85</v>
      </c>
      <c r="AW1162" s="13" t="s">
        <v>38</v>
      </c>
      <c r="AX1162" s="13" t="s">
        <v>77</v>
      </c>
      <c r="AY1162" s="233" t="s">
        <v>153</v>
      </c>
    </row>
    <row r="1163" s="14" customFormat="1">
      <c r="A1163" s="14"/>
      <c r="B1163" s="234"/>
      <c r="C1163" s="235"/>
      <c r="D1163" s="218" t="s">
        <v>167</v>
      </c>
      <c r="E1163" s="236" t="s">
        <v>40</v>
      </c>
      <c r="F1163" s="237" t="s">
        <v>210</v>
      </c>
      <c r="G1163" s="235"/>
      <c r="H1163" s="238">
        <v>2.2650000000000001</v>
      </c>
      <c r="I1163" s="239"/>
      <c r="J1163" s="235"/>
      <c r="K1163" s="235"/>
      <c r="L1163" s="240"/>
      <c r="M1163" s="241"/>
      <c r="N1163" s="242"/>
      <c r="O1163" s="242"/>
      <c r="P1163" s="242"/>
      <c r="Q1163" s="242"/>
      <c r="R1163" s="242"/>
      <c r="S1163" s="242"/>
      <c r="T1163" s="243"/>
      <c r="U1163" s="14"/>
      <c r="V1163" s="14"/>
      <c r="W1163" s="14"/>
      <c r="X1163" s="14"/>
      <c r="Y1163" s="14"/>
      <c r="Z1163" s="14"/>
      <c r="AA1163" s="14"/>
      <c r="AB1163" s="14"/>
      <c r="AC1163" s="14"/>
      <c r="AD1163" s="14"/>
      <c r="AE1163" s="14"/>
      <c r="AT1163" s="244" t="s">
        <v>167</v>
      </c>
      <c r="AU1163" s="244" t="s">
        <v>87</v>
      </c>
      <c r="AV1163" s="14" t="s">
        <v>87</v>
      </c>
      <c r="AW1163" s="14" t="s">
        <v>38</v>
      </c>
      <c r="AX1163" s="14" t="s">
        <v>77</v>
      </c>
      <c r="AY1163" s="244" t="s">
        <v>153</v>
      </c>
    </row>
    <row r="1164" s="13" customFormat="1">
      <c r="A1164" s="13"/>
      <c r="B1164" s="224"/>
      <c r="C1164" s="225"/>
      <c r="D1164" s="218" t="s">
        <v>167</v>
      </c>
      <c r="E1164" s="226" t="s">
        <v>40</v>
      </c>
      <c r="F1164" s="227" t="s">
        <v>211</v>
      </c>
      <c r="G1164" s="225"/>
      <c r="H1164" s="226" t="s">
        <v>40</v>
      </c>
      <c r="I1164" s="228"/>
      <c r="J1164" s="225"/>
      <c r="K1164" s="225"/>
      <c r="L1164" s="229"/>
      <c r="M1164" s="230"/>
      <c r="N1164" s="231"/>
      <c r="O1164" s="231"/>
      <c r="P1164" s="231"/>
      <c r="Q1164" s="231"/>
      <c r="R1164" s="231"/>
      <c r="S1164" s="231"/>
      <c r="T1164" s="232"/>
      <c r="U1164" s="13"/>
      <c r="V1164" s="13"/>
      <c r="W1164" s="13"/>
      <c r="X1164" s="13"/>
      <c r="Y1164" s="13"/>
      <c r="Z1164" s="13"/>
      <c r="AA1164" s="13"/>
      <c r="AB1164" s="13"/>
      <c r="AC1164" s="13"/>
      <c r="AD1164" s="13"/>
      <c r="AE1164" s="13"/>
      <c r="AT1164" s="233" t="s">
        <v>167</v>
      </c>
      <c r="AU1164" s="233" t="s">
        <v>87</v>
      </c>
      <c r="AV1164" s="13" t="s">
        <v>85</v>
      </c>
      <c r="AW1164" s="13" t="s">
        <v>38</v>
      </c>
      <c r="AX1164" s="13" t="s">
        <v>77</v>
      </c>
      <c r="AY1164" s="233" t="s">
        <v>153</v>
      </c>
    </row>
    <row r="1165" s="14" customFormat="1">
      <c r="A1165" s="14"/>
      <c r="B1165" s="234"/>
      <c r="C1165" s="235"/>
      <c r="D1165" s="218" t="s">
        <v>167</v>
      </c>
      <c r="E1165" s="236" t="s">
        <v>40</v>
      </c>
      <c r="F1165" s="237" t="s">
        <v>212</v>
      </c>
      <c r="G1165" s="235"/>
      <c r="H1165" s="238">
        <v>15.416</v>
      </c>
      <c r="I1165" s="239"/>
      <c r="J1165" s="235"/>
      <c r="K1165" s="235"/>
      <c r="L1165" s="240"/>
      <c r="M1165" s="241"/>
      <c r="N1165" s="242"/>
      <c r="O1165" s="242"/>
      <c r="P1165" s="242"/>
      <c r="Q1165" s="242"/>
      <c r="R1165" s="242"/>
      <c r="S1165" s="242"/>
      <c r="T1165" s="243"/>
      <c r="U1165" s="14"/>
      <c r="V1165" s="14"/>
      <c r="W1165" s="14"/>
      <c r="X1165" s="14"/>
      <c r="Y1165" s="14"/>
      <c r="Z1165" s="14"/>
      <c r="AA1165" s="14"/>
      <c r="AB1165" s="14"/>
      <c r="AC1165" s="14"/>
      <c r="AD1165" s="14"/>
      <c r="AE1165" s="14"/>
      <c r="AT1165" s="244" t="s">
        <v>167</v>
      </c>
      <c r="AU1165" s="244" t="s">
        <v>87</v>
      </c>
      <c r="AV1165" s="14" t="s">
        <v>87</v>
      </c>
      <c r="AW1165" s="14" t="s">
        <v>38</v>
      </c>
      <c r="AX1165" s="14" t="s">
        <v>77</v>
      </c>
      <c r="AY1165" s="244" t="s">
        <v>153</v>
      </c>
    </row>
    <row r="1166" s="13" customFormat="1">
      <c r="A1166" s="13"/>
      <c r="B1166" s="224"/>
      <c r="C1166" s="225"/>
      <c r="D1166" s="218" t="s">
        <v>167</v>
      </c>
      <c r="E1166" s="226" t="s">
        <v>40</v>
      </c>
      <c r="F1166" s="227" t="s">
        <v>213</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214</v>
      </c>
      <c r="G1167" s="235"/>
      <c r="H1167" s="238">
        <v>8.4529999999999994</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3" customFormat="1">
      <c r="A1168" s="13"/>
      <c r="B1168" s="224"/>
      <c r="C1168" s="225"/>
      <c r="D1168" s="218" t="s">
        <v>167</v>
      </c>
      <c r="E1168" s="226" t="s">
        <v>40</v>
      </c>
      <c r="F1168" s="227" t="s">
        <v>1422</v>
      </c>
      <c r="G1168" s="225"/>
      <c r="H1168" s="226" t="s">
        <v>40</v>
      </c>
      <c r="I1168" s="228"/>
      <c r="J1168" s="225"/>
      <c r="K1168" s="225"/>
      <c r="L1168" s="229"/>
      <c r="M1168" s="230"/>
      <c r="N1168" s="231"/>
      <c r="O1168" s="231"/>
      <c r="P1168" s="231"/>
      <c r="Q1168" s="231"/>
      <c r="R1168" s="231"/>
      <c r="S1168" s="231"/>
      <c r="T1168" s="232"/>
      <c r="U1168" s="13"/>
      <c r="V1168" s="13"/>
      <c r="W1168" s="13"/>
      <c r="X1168" s="13"/>
      <c r="Y1168" s="13"/>
      <c r="Z1168" s="13"/>
      <c r="AA1168" s="13"/>
      <c r="AB1168" s="13"/>
      <c r="AC1168" s="13"/>
      <c r="AD1168" s="13"/>
      <c r="AE1168" s="13"/>
      <c r="AT1168" s="233" t="s">
        <v>167</v>
      </c>
      <c r="AU1168" s="233" t="s">
        <v>87</v>
      </c>
      <c r="AV1168" s="13" t="s">
        <v>85</v>
      </c>
      <c r="AW1168" s="13" t="s">
        <v>38</v>
      </c>
      <c r="AX1168" s="13" t="s">
        <v>77</v>
      </c>
      <c r="AY1168" s="233" t="s">
        <v>153</v>
      </c>
    </row>
    <row r="1169" s="13" customFormat="1">
      <c r="A1169" s="13"/>
      <c r="B1169" s="224"/>
      <c r="C1169" s="225"/>
      <c r="D1169" s="218" t="s">
        <v>167</v>
      </c>
      <c r="E1169" s="226" t="s">
        <v>40</v>
      </c>
      <c r="F1169" s="227" t="s">
        <v>206</v>
      </c>
      <c r="G1169" s="225"/>
      <c r="H1169" s="226" t="s">
        <v>40</v>
      </c>
      <c r="I1169" s="228"/>
      <c r="J1169" s="225"/>
      <c r="K1169" s="225"/>
      <c r="L1169" s="229"/>
      <c r="M1169" s="230"/>
      <c r="N1169" s="231"/>
      <c r="O1169" s="231"/>
      <c r="P1169" s="231"/>
      <c r="Q1169" s="231"/>
      <c r="R1169" s="231"/>
      <c r="S1169" s="231"/>
      <c r="T1169" s="232"/>
      <c r="U1169" s="13"/>
      <c r="V1169" s="13"/>
      <c r="W1169" s="13"/>
      <c r="X1169" s="13"/>
      <c r="Y1169" s="13"/>
      <c r="Z1169" s="13"/>
      <c r="AA1169" s="13"/>
      <c r="AB1169" s="13"/>
      <c r="AC1169" s="13"/>
      <c r="AD1169" s="13"/>
      <c r="AE1169" s="13"/>
      <c r="AT1169" s="233" t="s">
        <v>167</v>
      </c>
      <c r="AU1169" s="233" t="s">
        <v>87</v>
      </c>
      <c r="AV1169" s="13" t="s">
        <v>85</v>
      </c>
      <c r="AW1169" s="13" t="s">
        <v>38</v>
      </c>
      <c r="AX1169" s="13" t="s">
        <v>77</v>
      </c>
      <c r="AY1169" s="233" t="s">
        <v>153</v>
      </c>
    </row>
    <row r="1170" s="14" customFormat="1">
      <c r="A1170" s="14"/>
      <c r="B1170" s="234"/>
      <c r="C1170" s="235"/>
      <c r="D1170" s="218" t="s">
        <v>167</v>
      </c>
      <c r="E1170" s="236" t="s">
        <v>40</v>
      </c>
      <c r="F1170" s="237" t="s">
        <v>237</v>
      </c>
      <c r="G1170" s="235"/>
      <c r="H1170" s="238">
        <v>19.079999999999998</v>
      </c>
      <c r="I1170" s="239"/>
      <c r="J1170" s="235"/>
      <c r="K1170" s="235"/>
      <c r="L1170" s="240"/>
      <c r="M1170" s="241"/>
      <c r="N1170" s="242"/>
      <c r="O1170" s="242"/>
      <c r="P1170" s="242"/>
      <c r="Q1170" s="242"/>
      <c r="R1170" s="242"/>
      <c r="S1170" s="242"/>
      <c r="T1170" s="243"/>
      <c r="U1170" s="14"/>
      <c r="V1170" s="14"/>
      <c r="W1170" s="14"/>
      <c r="X1170" s="14"/>
      <c r="Y1170" s="14"/>
      <c r="Z1170" s="14"/>
      <c r="AA1170" s="14"/>
      <c r="AB1170" s="14"/>
      <c r="AC1170" s="14"/>
      <c r="AD1170" s="14"/>
      <c r="AE1170" s="14"/>
      <c r="AT1170" s="244" t="s">
        <v>167</v>
      </c>
      <c r="AU1170" s="244" t="s">
        <v>87</v>
      </c>
      <c r="AV1170" s="14" t="s">
        <v>87</v>
      </c>
      <c r="AW1170" s="14" t="s">
        <v>38</v>
      </c>
      <c r="AX1170" s="14" t="s">
        <v>77</v>
      </c>
      <c r="AY1170" s="244" t="s">
        <v>153</v>
      </c>
    </row>
    <row r="1171" s="14" customFormat="1">
      <c r="A1171" s="14"/>
      <c r="B1171" s="234"/>
      <c r="C1171" s="235"/>
      <c r="D1171" s="218" t="s">
        <v>167</v>
      </c>
      <c r="E1171" s="236" t="s">
        <v>40</v>
      </c>
      <c r="F1171" s="237" t="s">
        <v>238</v>
      </c>
      <c r="G1171" s="235"/>
      <c r="H1171" s="238">
        <v>-4.7279999999999998</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209</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240</v>
      </c>
      <c r="G1174" s="235"/>
      <c r="H1174" s="238">
        <v>16.695</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239</v>
      </c>
      <c r="G1175" s="235"/>
      <c r="H1175" s="238">
        <v>-1.1819999999999999</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3" customFormat="1">
      <c r="A1176" s="13"/>
      <c r="B1176" s="224"/>
      <c r="C1176" s="225"/>
      <c r="D1176" s="218" t="s">
        <v>167</v>
      </c>
      <c r="E1176" s="226" t="s">
        <v>40</v>
      </c>
      <c r="F1176" s="227" t="s">
        <v>211</v>
      </c>
      <c r="G1176" s="225"/>
      <c r="H1176" s="226" t="s">
        <v>40</v>
      </c>
      <c r="I1176" s="228"/>
      <c r="J1176" s="225"/>
      <c r="K1176" s="225"/>
      <c r="L1176" s="229"/>
      <c r="M1176" s="230"/>
      <c r="N1176" s="231"/>
      <c r="O1176" s="231"/>
      <c r="P1176" s="231"/>
      <c r="Q1176" s="231"/>
      <c r="R1176" s="231"/>
      <c r="S1176" s="231"/>
      <c r="T1176" s="232"/>
      <c r="U1176" s="13"/>
      <c r="V1176" s="13"/>
      <c r="W1176" s="13"/>
      <c r="X1176" s="13"/>
      <c r="Y1176" s="13"/>
      <c r="Z1176" s="13"/>
      <c r="AA1176" s="13"/>
      <c r="AB1176" s="13"/>
      <c r="AC1176" s="13"/>
      <c r="AD1176" s="13"/>
      <c r="AE1176" s="13"/>
      <c r="AT1176" s="233" t="s">
        <v>167</v>
      </c>
      <c r="AU1176" s="233" t="s">
        <v>87</v>
      </c>
      <c r="AV1176" s="13" t="s">
        <v>85</v>
      </c>
      <c r="AW1176" s="13" t="s">
        <v>38</v>
      </c>
      <c r="AX1176" s="13" t="s">
        <v>77</v>
      </c>
      <c r="AY1176" s="233" t="s">
        <v>153</v>
      </c>
    </row>
    <row r="1177" s="14" customFormat="1">
      <c r="A1177" s="14"/>
      <c r="B1177" s="234"/>
      <c r="C1177" s="235"/>
      <c r="D1177" s="218" t="s">
        <v>167</v>
      </c>
      <c r="E1177" s="236" t="s">
        <v>40</v>
      </c>
      <c r="F1177" s="237" t="s">
        <v>241</v>
      </c>
      <c r="G1177" s="235"/>
      <c r="H1177" s="238">
        <v>42.051000000000002</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4" customFormat="1">
      <c r="A1178" s="14"/>
      <c r="B1178" s="234"/>
      <c r="C1178" s="235"/>
      <c r="D1178" s="218" t="s">
        <v>167</v>
      </c>
      <c r="E1178" s="236" t="s">
        <v>40</v>
      </c>
      <c r="F1178" s="237" t="s">
        <v>242</v>
      </c>
      <c r="G1178" s="235"/>
      <c r="H1178" s="238">
        <v>-1.5760000000000001</v>
      </c>
      <c r="I1178" s="239"/>
      <c r="J1178" s="235"/>
      <c r="K1178" s="235"/>
      <c r="L1178" s="240"/>
      <c r="M1178" s="241"/>
      <c r="N1178" s="242"/>
      <c r="O1178" s="242"/>
      <c r="P1178" s="242"/>
      <c r="Q1178" s="242"/>
      <c r="R1178" s="242"/>
      <c r="S1178" s="242"/>
      <c r="T1178" s="243"/>
      <c r="U1178" s="14"/>
      <c r="V1178" s="14"/>
      <c r="W1178" s="14"/>
      <c r="X1178" s="14"/>
      <c r="Y1178" s="14"/>
      <c r="Z1178" s="14"/>
      <c r="AA1178" s="14"/>
      <c r="AB1178" s="14"/>
      <c r="AC1178" s="14"/>
      <c r="AD1178" s="14"/>
      <c r="AE1178" s="14"/>
      <c r="AT1178" s="244" t="s">
        <v>167</v>
      </c>
      <c r="AU1178" s="244" t="s">
        <v>87</v>
      </c>
      <c r="AV1178" s="14" t="s">
        <v>87</v>
      </c>
      <c r="AW1178" s="14" t="s">
        <v>38</v>
      </c>
      <c r="AX1178" s="14" t="s">
        <v>77</v>
      </c>
      <c r="AY1178" s="244" t="s">
        <v>153</v>
      </c>
    </row>
    <row r="1179" s="14" customFormat="1">
      <c r="A1179" s="14"/>
      <c r="B1179" s="234"/>
      <c r="C1179" s="235"/>
      <c r="D1179" s="218" t="s">
        <v>167</v>
      </c>
      <c r="E1179" s="236" t="s">
        <v>40</v>
      </c>
      <c r="F1179" s="237" t="s">
        <v>243</v>
      </c>
      <c r="G1179" s="235"/>
      <c r="H1179" s="238">
        <v>-2.093</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244</v>
      </c>
      <c r="G1180" s="235"/>
      <c r="H1180" s="238">
        <v>1.74</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3" customFormat="1">
      <c r="A1181" s="13"/>
      <c r="B1181" s="224"/>
      <c r="C1181" s="225"/>
      <c r="D1181" s="218" t="s">
        <v>167</v>
      </c>
      <c r="E1181" s="226" t="s">
        <v>40</v>
      </c>
      <c r="F1181" s="227" t="s">
        <v>213</v>
      </c>
      <c r="G1181" s="225"/>
      <c r="H1181" s="226" t="s">
        <v>40</v>
      </c>
      <c r="I1181" s="228"/>
      <c r="J1181" s="225"/>
      <c r="K1181" s="225"/>
      <c r="L1181" s="229"/>
      <c r="M1181" s="230"/>
      <c r="N1181" s="231"/>
      <c r="O1181" s="231"/>
      <c r="P1181" s="231"/>
      <c r="Q1181" s="231"/>
      <c r="R1181" s="231"/>
      <c r="S1181" s="231"/>
      <c r="T1181" s="232"/>
      <c r="U1181" s="13"/>
      <c r="V1181" s="13"/>
      <c r="W1181" s="13"/>
      <c r="X1181" s="13"/>
      <c r="Y1181" s="13"/>
      <c r="Z1181" s="13"/>
      <c r="AA1181" s="13"/>
      <c r="AB1181" s="13"/>
      <c r="AC1181" s="13"/>
      <c r="AD1181" s="13"/>
      <c r="AE1181" s="13"/>
      <c r="AT1181" s="233" t="s">
        <v>167</v>
      </c>
      <c r="AU1181" s="233" t="s">
        <v>87</v>
      </c>
      <c r="AV1181" s="13" t="s">
        <v>85</v>
      </c>
      <c r="AW1181" s="13" t="s">
        <v>38</v>
      </c>
      <c r="AX1181" s="13" t="s">
        <v>77</v>
      </c>
      <c r="AY1181" s="233" t="s">
        <v>153</v>
      </c>
    </row>
    <row r="1182" s="14" customFormat="1">
      <c r="A1182" s="14"/>
      <c r="B1182" s="234"/>
      <c r="C1182" s="235"/>
      <c r="D1182" s="218" t="s">
        <v>167</v>
      </c>
      <c r="E1182" s="236" t="s">
        <v>40</v>
      </c>
      <c r="F1182" s="237" t="s">
        <v>245</v>
      </c>
      <c r="G1182" s="235"/>
      <c r="H1182" s="238">
        <v>31.27</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4" customFormat="1">
      <c r="A1183" s="14"/>
      <c r="B1183" s="234"/>
      <c r="C1183" s="235"/>
      <c r="D1183" s="218" t="s">
        <v>167</v>
      </c>
      <c r="E1183" s="236" t="s">
        <v>40</v>
      </c>
      <c r="F1183" s="237" t="s">
        <v>242</v>
      </c>
      <c r="G1183" s="235"/>
      <c r="H1183" s="238">
        <v>-1.5760000000000001</v>
      </c>
      <c r="I1183" s="239"/>
      <c r="J1183" s="235"/>
      <c r="K1183" s="235"/>
      <c r="L1183" s="240"/>
      <c r="M1183" s="241"/>
      <c r="N1183" s="242"/>
      <c r="O1183" s="242"/>
      <c r="P1183" s="242"/>
      <c r="Q1183" s="242"/>
      <c r="R1183" s="242"/>
      <c r="S1183" s="242"/>
      <c r="T1183" s="243"/>
      <c r="U1183" s="14"/>
      <c r="V1183" s="14"/>
      <c r="W1183" s="14"/>
      <c r="X1183" s="14"/>
      <c r="Y1183" s="14"/>
      <c r="Z1183" s="14"/>
      <c r="AA1183" s="14"/>
      <c r="AB1183" s="14"/>
      <c r="AC1183" s="14"/>
      <c r="AD1183" s="14"/>
      <c r="AE1183" s="14"/>
      <c r="AT1183" s="244" t="s">
        <v>167</v>
      </c>
      <c r="AU1183" s="244" t="s">
        <v>87</v>
      </c>
      <c r="AV1183" s="14" t="s">
        <v>87</v>
      </c>
      <c r="AW1183" s="14" t="s">
        <v>38</v>
      </c>
      <c r="AX1183" s="14" t="s">
        <v>77</v>
      </c>
      <c r="AY1183" s="244" t="s">
        <v>153</v>
      </c>
    </row>
    <row r="1184" s="14" customFormat="1">
      <c r="A1184" s="14"/>
      <c r="B1184" s="234"/>
      <c r="C1184" s="235"/>
      <c r="D1184" s="218" t="s">
        <v>167</v>
      </c>
      <c r="E1184" s="236" t="s">
        <v>40</v>
      </c>
      <c r="F1184" s="237" t="s">
        <v>246</v>
      </c>
      <c r="G1184" s="235"/>
      <c r="H1184" s="238">
        <v>-2.0249999999999999</v>
      </c>
      <c r="I1184" s="239"/>
      <c r="J1184" s="235"/>
      <c r="K1184" s="235"/>
      <c r="L1184" s="240"/>
      <c r="M1184" s="241"/>
      <c r="N1184" s="242"/>
      <c r="O1184" s="242"/>
      <c r="P1184" s="242"/>
      <c r="Q1184" s="242"/>
      <c r="R1184" s="242"/>
      <c r="S1184" s="242"/>
      <c r="T1184" s="243"/>
      <c r="U1184" s="14"/>
      <c r="V1184" s="14"/>
      <c r="W1184" s="14"/>
      <c r="X1184" s="14"/>
      <c r="Y1184" s="14"/>
      <c r="Z1184" s="14"/>
      <c r="AA1184" s="14"/>
      <c r="AB1184" s="14"/>
      <c r="AC1184" s="14"/>
      <c r="AD1184" s="14"/>
      <c r="AE1184" s="14"/>
      <c r="AT1184" s="244" t="s">
        <v>167</v>
      </c>
      <c r="AU1184" s="244" t="s">
        <v>87</v>
      </c>
      <c r="AV1184" s="14" t="s">
        <v>87</v>
      </c>
      <c r="AW1184" s="14" t="s">
        <v>38</v>
      </c>
      <c r="AX1184" s="14" t="s">
        <v>77</v>
      </c>
      <c r="AY1184" s="244" t="s">
        <v>153</v>
      </c>
    </row>
    <row r="1185" s="14" customFormat="1">
      <c r="A1185" s="14"/>
      <c r="B1185" s="234"/>
      <c r="C1185" s="235"/>
      <c r="D1185" s="218" t="s">
        <v>167</v>
      </c>
      <c r="E1185" s="236" t="s">
        <v>40</v>
      </c>
      <c r="F1185" s="237" t="s">
        <v>244</v>
      </c>
      <c r="G1185" s="235"/>
      <c r="H1185" s="238">
        <v>1.74</v>
      </c>
      <c r="I1185" s="239"/>
      <c r="J1185" s="235"/>
      <c r="K1185" s="235"/>
      <c r="L1185" s="240"/>
      <c r="M1185" s="241"/>
      <c r="N1185" s="242"/>
      <c r="O1185" s="242"/>
      <c r="P1185" s="242"/>
      <c r="Q1185" s="242"/>
      <c r="R1185" s="242"/>
      <c r="S1185" s="242"/>
      <c r="T1185" s="243"/>
      <c r="U1185" s="14"/>
      <c r="V1185" s="14"/>
      <c r="W1185" s="14"/>
      <c r="X1185" s="14"/>
      <c r="Y1185" s="14"/>
      <c r="Z1185" s="14"/>
      <c r="AA1185" s="14"/>
      <c r="AB1185" s="14"/>
      <c r="AC1185" s="14"/>
      <c r="AD1185" s="14"/>
      <c r="AE1185" s="14"/>
      <c r="AT1185" s="244" t="s">
        <v>167</v>
      </c>
      <c r="AU1185" s="244" t="s">
        <v>87</v>
      </c>
      <c r="AV1185" s="14" t="s">
        <v>87</v>
      </c>
      <c r="AW1185" s="14" t="s">
        <v>38</v>
      </c>
      <c r="AX1185" s="14" t="s">
        <v>77</v>
      </c>
      <c r="AY1185" s="244" t="s">
        <v>153</v>
      </c>
    </row>
    <row r="1186" s="15" customFormat="1">
      <c r="A1186" s="15"/>
      <c r="B1186" s="245"/>
      <c r="C1186" s="246"/>
      <c r="D1186" s="218" t="s">
        <v>167</v>
      </c>
      <c r="E1186" s="247" t="s">
        <v>40</v>
      </c>
      <c r="F1186" s="248" t="s">
        <v>170</v>
      </c>
      <c r="G1186" s="246"/>
      <c r="H1186" s="249">
        <v>127.306</v>
      </c>
      <c r="I1186" s="250"/>
      <c r="J1186" s="246"/>
      <c r="K1186" s="246"/>
      <c r="L1186" s="251"/>
      <c r="M1186" s="252"/>
      <c r="N1186" s="253"/>
      <c r="O1186" s="253"/>
      <c r="P1186" s="253"/>
      <c r="Q1186" s="253"/>
      <c r="R1186" s="253"/>
      <c r="S1186" s="253"/>
      <c r="T1186" s="254"/>
      <c r="U1186" s="15"/>
      <c r="V1186" s="15"/>
      <c r="W1186" s="15"/>
      <c r="X1186" s="15"/>
      <c r="Y1186" s="15"/>
      <c r="Z1186" s="15"/>
      <c r="AA1186" s="15"/>
      <c r="AB1186" s="15"/>
      <c r="AC1186" s="15"/>
      <c r="AD1186" s="15"/>
      <c r="AE1186" s="15"/>
      <c r="AT1186" s="255" t="s">
        <v>167</v>
      </c>
      <c r="AU1186" s="255" t="s">
        <v>87</v>
      </c>
      <c r="AV1186" s="15" t="s">
        <v>161</v>
      </c>
      <c r="AW1186" s="15" t="s">
        <v>38</v>
      </c>
      <c r="AX1186" s="15" t="s">
        <v>85</v>
      </c>
      <c r="AY1186" s="255" t="s">
        <v>153</v>
      </c>
    </row>
    <row r="1187" s="2" customFormat="1" ht="14.4" customHeight="1">
      <c r="A1187" s="39"/>
      <c r="B1187" s="40"/>
      <c r="C1187" s="205" t="s">
        <v>1423</v>
      </c>
      <c r="D1187" s="205" t="s">
        <v>156</v>
      </c>
      <c r="E1187" s="206" t="s">
        <v>1424</v>
      </c>
      <c r="F1187" s="207" t="s">
        <v>1425</v>
      </c>
      <c r="G1187" s="208" t="s">
        <v>159</v>
      </c>
      <c r="H1187" s="209">
        <v>127.306</v>
      </c>
      <c r="I1187" s="210"/>
      <c r="J1187" s="211">
        <f>ROUND(I1187*H1187,2)</f>
        <v>0</v>
      </c>
      <c r="K1187" s="207" t="s">
        <v>160</v>
      </c>
      <c r="L1187" s="45"/>
      <c r="M1187" s="212" t="s">
        <v>40</v>
      </c>
      <c r="N1187" s="213" t="s">
        <v>48</v>
      </c>
      <c r="O1187" s="85"/>
      <c r="P1187" s="214">
        <f>O1187*H1187</f>
        <v>0</v>
      </c>
      <c r="Q1187" s="214">
        <v>0.001</v>
      </c>
      <c r="R1187" s="214">
        <f>Q1187*H1187</f>
        <v>0.127306</v>
      </c>
      <c r="S1187" s="214">
        <v>0.00031</v>
      </c>
      <c r="T1187" s="215">
        <f>S1187*H1187</f>
        <v>0.039464859999999997</v>
      </c>
      <c r="U1187" s="39"/>
      <c r="V1187" s="39"/>
      <c r="W1187" s="39"/>
      <c r="X1187" s="39"/>
      <c r="Y1187" s="39"/>
      <c r="Z1187" s="39"/>
      <c r="AA1187" s="39"/>
      <c r="AB1187" s="39"/>
      <c r="AC1187" s="39"/>
      <c r="AD1187" s="39"/>
      <c r="AE1187" s="39"/>
      <c r="AR1187" s="216" t="s">
        <v>287</v>
      </c>
      <c r="AT1187" s="216" t="s">
        <v>156</v>
      </c>
      <c r="AU1187" s="216" t="s">
        <v>87</v>
      </c>
      <c r="AY1187" s="18" t="s">
        <v>153</v>
      </c>
      <c r="BE1187" s="217">
        <f>IF(N1187="základní",J1187,0)</f>
        <v>0</v>
      </c>
      <c r="BF1187" s="217">
        <f>IF(N1187="snížená",J1187,0)</f>
        <v>0</v>
      </c>
      <c r="BG1187" s="217">
        <f>IF(N1187="zákl. přenesená",J1187,0)</f>
        <v>0</v>
      </c>
      <c r="BH1187" s="217">
        <f>IF(N1187="sníž. přenesená",J1187,0)</f>
        <v>0</v>
      </c>
      <c r="BI1187" s="217">
        <f>IF(N1187="nulová",J1187,0)</f>
        <v>0</v>
      </c>
      <c r="BJ1187" s="18" t="s">
        <v>85</v>
      </c>
      <c r="BK1187" s="217">
        <f>ROUND(I1187*H1187,2)</f>
        <v>0</v>
      </c>
      <c r="BL1187" s="18" t="s">
        <v>287</v>
      </c>
      <c r="BM1187" s="216" t="s">
        <v>1426</v>
      </c>
    </row>
    <row r="1188" s="2" customFormat="1">
      <c r="A1188" s="39"/>
      <c r="B1188" s="40"/>
      <c r="C1188" s="41"/>
      <c r="D1188" s="218" t="s">
        <v>163</v>
      </c>
      <c r="E1188" s="41"/>
      <c r="F1188" s="219" t="s">
        <v>1427</v>
      </c>
      <c r="G1188" s="41"/>
      <c r="H1188" s="41"/>
      <c r="I1188" s="220"/>
      <c r="J1188" s="41"/>
      <c r="K1188" s="41"/>
      <c r="L1188" s="45"/>
      <c r="M1188" s="221"/>
      <c r="N1188" s="222"/>
      <c r="O1188" s="85"/>
      <c r="P1188" s="85"/>
      <c r="Q1188" s="85"/>
      <c r="R1188" s="85"/>
      <c r="S1188" s="85"/>
      <c r="T1188" s="86"/>
      <c r="U1188" s="39"/>
      <c r="V1188" s="39"/>
      <c r="W1188" s="39"/>
      <c r="X1188" s="39"/>
      <c r="Y1188" s="39"/>
      <c r="Z1188" s="39"/>
      <c r="AA1188" s="39"/>
      <c r="AB1188" s="39"/>
      <c r="AC1188" s="39"/>
      <c r="AD1188" s="39"/>
      <c r="AE1188" s="39"/>
      <c r="AT1188" s="18" t="s">
        <v>163</v>
      </c>
      <c r="AU1188" s="18" t="s">
        <v>87</v>
      </c>
    </row>
    <row r="1189" s="2" customFormat="1">
      <c r="A1189" s="39"/>
      <c r="B1189" s="40"/>
      <c r="C1189" s="41"/>
      <c r="D1189" s="218" t="s">
        <v>165</v>
      </c>
      <c r="E1189" s="41"/>
      <c r="F1189" s="223" t="s">
        <v>1428</v>
      </c>
      <c r="G1189" s="41"/>
      <c r="H1189" s="41"/>
      <c r="I1189" s="220"/>
      <c r="J1189" s="41"/>
      <c r="K1189" s="41"/>
      <c r="L1189" s="45"/>
      <c r="M1189" s="221"/>
      <c r="N1189" s="222"/>
      <c r="O1189" s="85"/>
      <c r="P1189" s="85"/>
      <c r="Q1189" s="85"/>
      <c r="R1189" s="85"/>
      <c r="S1189" s="85"/>
      <c r="T1189" s="86"/>
      <c r="U1189" s="39"/>
      <c r="V1189" s="39"/>
      <c r="W1189" s="39"/>
      <c r="X1189" s="39"/>
      <c r="Y1189" s="39"/>
      <c r="Z1189" s="39"/>
      <c r="AA1189" s="39"/>
      <c r="AB1189" s="39"/>
      <c r="AC1189" s="39"/>
      <c r="AD1189" s="39"/>
      <c r="AE1189" s="39"/>
      <c r="AT1189" s="18" t="s">
        <v>165</v>
      </c>
      <c r="AU1189" s="18" t="s">
        <v>87</v>
      </c>
    </row>
    <row r="1190" s="13" customFormat="1">
      <c r="A1190" s="13"/>
      <c r="B1190" s="224"/>
      <c r="C1190" s="225"/>
      <c r="D1190" s="218" t="s">
        <v>167</v>
      </c>
      <c r="E1190" s="226" t="s">
        <v>40</v>
      </c>
      <c r="F1190" s="227" t="s">
        <v>1421</v>
      </c>
      <c r="G1190" s="225"/>
      <c r="H1190" s="226" t="s">
        <v>40</v>
      </c>
      <c r="I1190" s="228"/>
      <c r="J1190" s="225"/>
      <c r="K1190" s="225"/>
      <c r="L1190" s="229"/>
      <c r="M1190" s="230"/>
      <c r="N1190" s="231"/>
      <c r="O1190" s="231"/>
      <c r="P1190" s="231"/>
      <c r="Q1190" s="231"/>
      <c r="R1190" s="231"/>
      <c r="S1190" s="231"/>
      <c r="T1190" s="232"/>
      <c r="U1190" s="13"/>
      <c r="V1190" s="13"/>
      <c r="W1190" s="13"/>
      <c r="X1190" s="13"/>
      <c r="Y1190" s="13"/>
      <c r="Z1190" s="13"/>
      <c r="AA1190" s="13"/>
      <c r="AB1190" s="13"/>
      <c r="AC1190" s="13"/>
      <c r="AD1190" s="13"/>
      <c r="AE1190" s="13"/>
      <c r="AT1190" s="233" t="s">
        <v>167</v>
      </c>
      <c r="AU1190" s="233" t="s">
        <v>87</v>
      </c>
      <c r="AV1190" s="13" t="s">
        <v>85</v>
      </c>
      <c r="AW1190" s="13" t="s">
        <v>38</v>
      </c>
      <c r="AX1190" s="13" t="s">
        <v>77</v>
      </c>
      <c r="AY1190" s="233" t="s">
        <v>153</v>
      </c>
    </row>
    <row r="1191" s="13" customFormat="1">
      <c r="A1191" s="13"/>
      <c r="B1191" s="224"/>
      <c r="C1191" s="225"/>
      <c r="D1191" s="218" t="s">
        <v>167</v>
      </c>
      <c r="E1191" s="226" t="s">
        <v>40</v>
      </c>
      <c r="F1191" s="227" t="s">
        <v>206</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207</v>
      </c>
      <c r="G1192" s="235"/>
      <c r="H1192" s="238">
        <v>2.5579999999999998</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4" customFormat="1">
      <c r="A1193" s="14"/>
      <c r="B1193" s="234"/>
      <c r="C1193" s="235"/>
      <c r="D1193" s="218" t="s">
        <v>167</v>
      </c>
      <c r="E1193" s="236" t="s">
        <v>40</v>
      </c>
      <c r="F1193" s="237" t="s">
        <v>208</v>
      </c>
      <c r="G1193" s="235"/>
      <c r="H1193" s="238">
        <v>0.40000000000000002</v>
      </c>
      <c r="I1193" s="239"/>
      <c r="J1193" s="235"/>
      <c r="K1193" s="235"/>
      <c r="L1193" s="240"/>
      <c r="M1193" s="241"/>
      <c r="N1193" s="242"/>
      <c r="O1193" s="242"/>
      <c r="P1193" s="242"/>
      <c r="Q1193" s="242"/>
      <c r="R1193" s="242"/>
      <c r="S1193" s="242"/>
      <c r="T1193" s="243"/>
      <c r="U1193" s="14"/>
      <c r="V1193" s="14"/>
      <c r="W1193" s="14"/>
      <c r="X1193" s="14"/>
      <c r="Y1193" s="14"/>
      <c r="Z1193" s="14"/>
      <c r="AA1193" s="14"/>
      <c r="AB1193" s="14"/>
      <c r="AC1193" s="14"/>
      <c r="AD1193" s="14"/>
      <c r="AE1193" s="14"/>
      <c r="AT1193" s="244" t="s">
        <v>167</v>
      </c>
      <c r="AU1193" s="244" t="s">
        <v>87</v>
      </c>
      <c r="AV1193" s="14" t="s">
        <v>87</v>
      </c>
      <c r="AW1193" s="14" t="s">
        <v>38</v>
      </c>
      <c r="AX1193" s="14" t="s">
        <v>77</v>
      </c>
      <c r="AY1193" s="244" t="s">
        <v>153</v>
      </c>
    </row>
    <row r="1194" s="13" customFormat="1">
      <c r="A1194" s="13"/>
      <c r="B1194" s="224"/>
      <c r="C1194" s="225"/>
      <c r="D1194" s="218" t="s">
        <v>167</v>
      </c>
      <c r="E1194" s="226" t="s">
        <v>40</v>
      </c>
      <c r="F1194" s="227" t="s">
        <v>209</v>
      </c>
      <c r="G1194" s="225"/>
      <c r="H1194" s="226" t="s">
        <v>40</v>
      </c>
      <c r="I1194" s="228"/>
      <c r="J1194" s="225"/>
      <c r="K1194" s="225"/>
      <c r="L1194" s="229"/>
      <c r="M1194" s="230"/>
      <c r="N1194" s="231"/>
      <c r="O1194" s="231"/>
      <c r="P1194" s="231"/>
      <c r="Q1194" s="231"/>
      <c r="R1194" s="231"/>
      <c r="S1194" s="231"/>
      <c r="T1194" s="232"/>
      <c r="U1194" s="13"/>
      <c r="V1194" s="13"/>
      <c r="W1194" s="13"/>
      <c r="X1194" s="13"/>
      <c r="Y1194" s="13"/>
      <c r="Z1194" s="13"/>
      <c r="AA1194" s="13"/>
      <c r="AB1194" s="13"/>
      <c r="AC1194" s="13"/>
      <c r="AD1194" s="13"/>
      <c r="AE1194" s="13"/>
      <c r="AT1194" s="233" t="s">
        <v>167</v>
      </c>
      <c r="AU1194" s="233" t="s">
        <v>87</v>
      </c>
      <c r="AV1194" s="13" t="s">
        <v>85</v>
      </c>
      <c r="AW1194" s="13" t="s">
        <v>38</v>
      </c>
      <c r="AX1194" s="13" t="s">
        <v>77</v>
      </c>
      <c r="AY1194" s="233" t="s">
        <v>153</v>
      </c>
    </row>
    <row r="1195" s="14" customFormat="1">
      <c r="A1195" s="14"/>
      <c r="B1195" s="234"/>
      <c r="C1195" s="235"/>
      <c r="D1195" s="218" t="s">
        <v>167</v>
      </c>
      <c r="E1195" s="236" t="s">
        <v>40</v>
      </c>
      <c r="F1195" s="237" t="s">
        <v>210</v>
      </c>
      <c r="G1195" s="235"/>
      <c r="H1195" s="238">
        <v>2.2650000000000001</v>
      </c>
      <c r="I1195" s="239"/>
      <c r="J1195" s="235"/>
      <c r="K1195" s="235"/>
      <c r="L1195" s="240"/>
      <c r="M1195" s="241"/>
      <c r="N1195" s="242"/>
      <c r="O1195" s="242"/>
      <c r="P1195" s="242"/>
      <c r="Q1195" s="242"/>
      <c r="R1195" s="242"/>
      <c r="S1195" s="242"/>
      <c r="T1195" s="243"/>
      <c r="U1195" s="14"/>
      <c r="V1195" s="14"/>
      <c r="W1195" s="14"/>
      <c r="X1195" s="14"/>
      <c r="Y1195" s="14"/>
      <c r="Z1195" s="14"/>
      <c r="AA1195" s="14"/>
      <c r="AB1195" s="14"/>
      <c r="AC1195" s="14"/>
      <c r="AD1195" s="14"/>
      <c r="AE1195" s="14"/>
      <c r="AT1195" s="244" t="s">
        <v>167</v>
      </c>
      <c r="AU1195" s="244" t="s">
        <v>87</v>
      </c>
      <c r="AV1195" s="14" t="s">
        <v>87</v>
      </c>
      <c r="AW1195" s="14" t="s">
        <v>38</v>
      </c>
      <c r="AX1195" s="14" t="s">
        <v>77</v>
      </c>
      <c r="AY1195" s="244" t="s">
        <v>153</v>
      </c>
    </row>
    <row r="1196" s="13" customFormat="1">
      <c r="A1196" s="13"/>
      <c r="B1196" s="224"/>
      <c r="C1196" s="225"/>
      <c r="D1196" s="218" t="s">
        <v>167</v>
      </c>
      <c r="E1196" s="226" t="s">
        <v>40</v>
      </c>
      <c r="F1196" s="227" t="s">
        <v>211</v>
      </c>
      <c r="G1196" s="225"/>
      <c r="H1196" s="226" t="s">
        <v>40</v>
      </c>
      <c r="I1196" s="228"/>
      <c r="J1196" s="225"/>
      <c r="K1196" s="225"/>
      <c r="L1196" s="229"/>
      <c r="M1196" s="230"/>
      <c r="N1196" s="231"/>
      <c r="O1196" s="231"/>
      <c r="P1196" s="231"/>
      <c r="Q1196" s="231"/>
      <c r="R1196" s="231"/>
      <c r="S1196" s="231"/>
      <c r="T1196" s="232"/>
      <c r="U1196" s="13"/>
      <c r="V1196" s="13"/>
      <c r="W1196" s="13"/>
      <c r="X1196" s="13"/>
      <c r="Y1196" s="13"/>
      <c r="Z1196" s="13"/>
      <c r="AA1196" s="13"/>
      <c r="AB1196" s="13"/>
      <c r="AC1196" s="13"/>
      <c r="AD1196" s="13"/>
      <c r="AE1196" s="13"/>
      <c r="AT1196" s="233" t="s">
        <v>167</v>
      </c>
      <c r="AU1196" s="233" t="s">
        <v>87</v>
      </c>
      <c r="AV1196" s="13" t="s">
        <v>85</v>
      </c>
      <c r="AW1196" s="13" t="s">
        <v>38</v>
      </c>
      <c r="AX1196" s="13" t="s">
        <v>77</v>
      </c>
      <c r="AY1196" s="233" t="s">
        <v>153</v>
      </c>
    </row>
    <row r="1197" s="14" customFormat="1">
      <c r="A1197" s="14"/>
      <c r="B1197" s="234"/>
      <c r="C1197" s="235"/>
      <c r="D1197" s="218" t="s">
        <v>167</v>
      </c>
      <c r="E1197" s="236" t="s">
        <v>40</v>
      </c>
      <c r="F1197" s="237" t="s">
        <v>212</v>
      </c>
      <c r="G1197" s="235"/>
      <c r="H1197" s="238">
        <v>15.416</v>
      </c>
      <c r="I1197" s="239"/>
      <c r="J1197" s="235"/>
      <c r="K1197" s="235"/>
      <c r="L1197" s="240"/>
      <c r="M1197" s="241"/>
      <c r="N1197" s="242"/>
      <c r="O1197" s="242"/>
      <c r="P1197" s="242"/>
      <c r="Q1197" s="242"/>
      <c r="R1197" s="242"/>
      <c r="S1197" s="242"/>
      <c r="T1197" s="243"/>
      <c r="U1197" s="14"/>
      <c r="V1197" s="14"/>
      <c r="W1197" s="14"/>
      <c r="X1197" s="14"/>
      <c r="Y1197" s="14"/>
      <c r="Z1197" s="14"/>
      <c r="AA1197" s="14"/>
      <c r="AB1197" s="14"/>
      <c r="AC1197" s="14"/>
      <c r="AD1197" s="14"/>
      <c r="AE1197" s="14"/>
      <c r="AT1197" s="244" t="s">
        <v>167</v>
      </c>
      <c r="AU1197" s="244" t="s">
        <v>87</v>
      </c>
      <c r="AV1197" s="14" t="s">
        <v>87</v>
      </c>
      <c r="AW1197" s="14" t="s">
        <v>38</v>
      </c>
      <c r="AX1197" s="14" t="s">
        <v>77</v>
      </c>
      <c r="AY1197" s="244" t="s">
        <v>153</v>
      </c>
    </row>
    <row r="1198" s="13" customFormat="1">
      <c r="A1198" s="13"/>
      <c r="B1198" s="224"/>
      <c r="C1198" s="225"/>
      <c r="D1198" s="218" t="s">
        <v>167</v>
      </c>
      <c r="E1198" s="226" t="s">
        <v>40</v>
      </c>
      <c r="F1198" s="227" t="s">
        <v>213</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214</v>
      </c>
      <c r="G1199" s="235"/>
      <c r="H1199" s="238">
        <v>8.4529999999999994</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3" customFormat="1">
      <c r="A1200" s="13"/>
      <c r="B1200" s="224"/>
      <c r="C1200" s="225"/>
      <c r="D1200" s="218" t="s">
        <v>167</v>
      </c>
      <c r="E1200" s="226" t="s">
        <v>40</v>
      </c>
      <c r="F1200" s="227" t="s">
        <v>1422</v>
      </c>
      <c r="G1200" s="225"/>
      <c r="H1200" s="226" t="s">
        <v>40</v>
      </c>
      <c r="I1200" s="228"/>
      <c r="J1200" s="225"/>
      <c r="K1200" s="225"/>
      <c r="L1200" s="229"/>
      <c r="M1200" s="230"/>
      <c r="N1200" s="231"/>
      <c r="O1200" s="231"/>
      <c r="P1200" s="231"/>
      <c r="Q1200" s="231"/>
      <c r="R1200" s="231"/>
      <c r="S1200" s="231"/>
      <c r="T1200" s="232"/>
      <c r="U1200" s="13"/>
      <c r="V1200" s="13"/>
      <c r="W1200" s="13"/>
      <c r="X1200" s="13"/>
      <c r="Y1200" s="13"/>
      <c r="Z1200" s="13"/>
      <c r="AA1200" s="13"/>
      <c r="AB1200" s="13"/>
      <c r="AC1200" s="13"/>
      <c r="AD1200" s="13"/>
      <c r="AE1200" s="13"/>
      <c r="AT1200" s="233" t="s">
        <v>167</v>
      </c>
      <c r="AU1200" s="233" t="s">
        <v>87</v>
      </c>
      <c r="AV1200" s="13" t="s">
        <v>85</v>
      </c>
      <c r="AW1200" s="13" t="s">
        <v>38</v>
      </c>
      <c r="AX1200" s="13" t="s">
        <v>77</v>
      </c>
      <c r="AY1200" s="233" t="s">
        <v>153</v>
      </c>
    </row>
    <row r="1201" s="13" customFormat="1">
      <c r="A1201" s="13"/>
      <c r="B1201" s="224"/>
      <c r="C1201" s="225"/>
      <c r="D1201" s="218" t="s">
        <v>167</v>
      </c>
      <c r="E1201" s="226" t="s">
        <v>40</v>
      </c>
      <c r="F1201" s="227" t="s">
        <v>206</v>
      </c>
      <c r="G1201" s="225"/>
      <c r="H1201" s="226" t="s">
        <v>40</v>
      </c>
      <c r="I1201" s="228"/>
      <c r="J1201" s="225"/>
      <c r="K1201" s="225"/>
      <c r="L1201" s="229"/>
      <c r="M1201" s="230"/>
      <c r="N1201" s="231"/>
      <c r="O1201" s="231"/>
      <c r="P1201" s="231"/>
      <c r="Q1201" s="231"/>
      <c r="R1201" s="231"/>
      <c r="S1201" s="231"/>
      <c r="T1201" s="232"/>
      <c r="U1201" s="13"/>
      <c r="V1201" s="13"/>
      <c r="W1201" s="13"/>
      <c r="X1201" s="13"/>
      <c r="Y1201" s="13"/>
      <c r="Z1201" s="13"/>
      <c r="AA1201" s="13"/>
      <c r="AB1201" s="13"/>
      <c r="AC1201" s="13"/>
      <c r="AD1201" s="13"/>
      <c r="AE1201" s="13"/>
      <c r="AT1201" s="233" t="s">
        <v>167</v>
      </c>
      <c r="AU1201" s="233" t="s">
        <v>87</v>
      </c>
      <c r="AV1201" s="13" t="s">
        <v>85</v>
      </c>
      <c r="AW1201" s="13" t="s">
        <v>38</v>
      </c>
      <c r="AX1201" s="13" t="s">
        <v>77</v>
      </c>
      <c r="AY1201" s="233" t="s">
        <v>153</v>
      </c>
    </row>
    <row r="1202" s="14" customFormat="1">
      <c r="A1202" s="14"/>
      <c r="B1202" s="234"/>
      <c r="C1202" s="235"/>
      <c r="D1202" s="218" t="s">
        <v>167</v>
      </c>
      <c r="E1202" s="236" t="s">
        <v>40</v>
      </c>
      <c r="F1202" s="237" t="s">
        <v>237</v>
      </c>
      <c r="G1202" s="235"/>
      <c r="H1202" s="238">
        <v>19.079999999999998</v>
      </c>
      <c r="I1202" s="239"/>
      <c r="J1202" s="235"/>
      <c r="K1202" s="235"/>
      <c r="L1202" s="240"/>
      <c r="M1202" s="241"/>
      <c r="N1202" s="242"/>
      <c r="O1202" s="242"/>
      <c r="P1202" s="242"/>
      <c r="Q1202" s="242"/>
      <c r="R1202" s="242"/>
      <c r="S1202" s="242"/>
      <c r="T1202" s="243"/>
      <c r="U1202" s="14"/>
      <c r="V1202" s="14"/>
      <c r="W1202" s="14"/>
      <c r="X1202" s="14"/>
      <c r="Y1202" s="14"/>
      <c r="Z1202" s="14"/>
      <c r="AA1202" s="14"/>
      <c r="AB1202" s="14"/>
      <c r="AC1202" s="14"/>
      <c r="AD1202" s="14"/>
      <c r="AE1202" s="14"/>
      <c r="AT1202" s="244" t="s">
        <v>167</v>
      </c>
      <c r="AU1202" s="244" t="s">
        <v>87</v>
      </c>
      <c r="AV1202" s="14" t="s">
        <v>87</v>
      </c>
      <c r="AW1202" s="14" t="s">
        <v>38</v>
      </c>
      <c r="AX1202" s="14" t="s">
        <v>77</v>
      </c>
      <c r="AY1202" s="244" t="s">
        <v>153</v>
      </c>
    </row>
    <row r="1203" s="14" customFormat="1">
      <c r="A1203" s="14"/>
      <c r="B1203" s="234"/>
      <c r="C1203" s="235"/>
      <c r="D1203" s="218" t="s">
        <v>167</v>
      </c>
      <c r="E1203" s="236" t="s">
        <v>40</v>
      </c>
      <c r="F1203" s="237" t="s">
        <v>238</v>
      </c>
      <c r="G1203" s="235"/>
      <c r="H1203" s="238">
        <v>-4.7279999999999998</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209</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240</v>
      </c>
      <c r="G1206" s="235"/>
      <c r="H1206" s="238">
        <v>16.695</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239</v>
      </c>
      <c r="G1207" s="235"/>
      <c r="H1207" s="238">
        <v>-1.1819999999999999</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3" customFormat="1">
      <c r="A1208" s="13"/>
      <c r="B1208" s="224"/>
      <c r="C1208" s="225"/>
      <c r="D1208" s="218" t="s">
        <v>167</v>
      </c>
      <c r="E1208" s="226" t="s">
        <v>40</v>
      </c>
      <c r="F1208" s="227" t="s">
        <v>211</v>
      </c>
      <c r="G1208" s="225"/>
      <c r="H1208" s="226" t="s">
        <v>40</v>
      </c>
      <c r="I1208" s="228"/>
      <c r="J1208" s="225"/>
      <c r="K1208" s="225"/>
      <c r="L1208" s="229"/>
      <c r="M1208" s="230"/>
      <c r="N1208" s="231"/>
      <c r="O1208" s="231"/>
      <c r="P1208" s="231"/>
      <c r="Q1208" s="231"/>
      <c r="R1208" s="231"/>
      <c r="S1208" s="231"/>
      <c r="T1208" s="232"/>
      <c r="U1208" s="13"/>
      <c r="V1208" s="13"/>
      <c r="W1208" s="13"/>
      <c r="X1208" s="13"/>
      <c r="Y1208" s="13"/>
      <c r="Z1208" s="13"/>
      <c r="AA1208" s="13"/>
      <c r="AB1208" s="13"/>
      <c r="AC1208" s="13"/>
      <c r="AD1208" s="13"/>
      <c r="AE1208" s="13"/>
      <c r="AT1208" s="233" t="s">
        <v>167</v>
      </c>
      <c r="AU1208" s="233" t="s">
        <v>87</v>
      </c>
      <c r="AV1208" s="13" t="s">
        <v>85</v>
      </c>
      <c r="AW1208" s="13" t="s">
        <v>38</v>
      </c>
      <c r="AX1208" s="13" t="s">
        <v>77</v>
      </c>
      <c r="AY1208" s="233" t="s">
        <v>153</v>
      </c>
    </row>
    <row r="1209" s="14" customFormat="1">
      <c r="A1209" s="14"/>
      <c r="B1209" s="234"/>
      <c r="C1209" s="235"/>
      <c r="D1209" s="218" t="s">
        <v>167</v>
      </c>
      <c r="E1209" s="236" t="s">
        <v>40</v>
      </c>
      <c r="F1209" s="237" t="s">
        <v>241</v>
      </c>
      <c r="G1209" s="235"/>
      <c r="H1209" s="238">
        <v>42.051000000000002</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4" customFormat="1">
      <c r="A1210" s="14"/>
      <c r="B1210" s="234"/>
      <c r="C1210" s="235"/>
      <c r="D1210" s="218" t="s">
        <v>167</v>
      </c>
      <c r="E1210" s="236" t="s">
        <v>40</v>
      </c>
      <c r="F1210" s="237" t="s">
        <v>242</v>
      </c>
      <c r="G1210" s="235"/>
      <c r="H1210" s="238">
        <v>-1.5760000000000001</v>
      </c>
      <c r="I1210" s="239"/>
      <c r="J1210" s="235"/>
      <c r="K1210" s="235"/>
      <c r="L1210" s="240"/>
      <c r="M1210" s="241"/>
      <c r="N1210" s="242"/>
      <c r="O1210" s="242"/>
      <c r="P1210" s="242"/>
      <c r="Q1210" s="242"/>
      <c r="R1210" s="242"/>
      <c r="S1210" s="242"/>
      <c r="T1210" s="243"/>
      <c r="U1210" s="14"/>
      <c r="V1210" s="14"/>
      <c r="W1210" s="14"/>
      <c r="X1210" s="14"/>
      <c r="Y1210" s="14"/>
      <c r="Z1210" s="14"/>
      <c r="AA1210" s="14"/>
      <c r="AB1210" s="14"/>
      <c r="AC1210" s="14"/>
      <c r="AD1210" s="14"/>
      <c r="AE1210" s="14"/>
      <c r="AT1210" s="244" t="s">
        <v>167</v>
      </c>
      <c r="AU1210" s="244" t="s">
        <v>87</v>
      </c>
      <c r="AV1210" s="14" t="s">
        <v>87</v>
      </c>
      <c r="AW1210" s="14" t="s">
        <v>38</v>
      </c>
      <c r="AX1210" s="14" t="s">
        <v>77</v>
      </c>
      <c r="AY1210" s="244" t="s">
        <v>153</v>
      </c>
    </row>
    <row r="1211" s="14" customFormat="1">
      <c r="A1211" s="14"/>
      <c r="B1211" s="234"/>
      <c r="C1211" s="235"/>
      <c r="D1211" s="218" t="s">
        <v>167</v>
      </c>
      <c r="E1211" s="236" t="s">
        <v>40</v>
      </c>
      <c r="F1211" s="237" t="s">
        <v>243</v>
      </c>
      <c r="G1211" s="235"/>
      <c r="H1211" s="238">
        <v>-2.093</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244</v>
      </c>
      <c r="G1212" s="235"/>
      <c r="H1212" s="238">
        <v>1.74</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3" customFormat="1">
      <c r="A1213" s="13"/>
      <c r="B1213" s="224"/>
      <c r="C1213" s="225"/>
      <c r="D1213" s="218" t="s">
        <v>167</v>
      </c>
      <c r="E1213" s="226" t="s">
        <v>40</v>
      </c>
      <c r="F1213" s="227" t="s">
        <v>213</v>
      </c>
      <c r="G1213" s="225"/>
      <c r="H1213" s="226" t="s">
        <v>40</v>
      </c>
      <c r="I1213" s="228"/>
      <c r="J1213" s="225"/>
      <c r="K1213" s="225"/>
      <c r="L1213" s="229"/>
      <c r="M1213" s="230"/>
      <c r="N1213" s="231"/>
      <c r="O1213" s="231"/>
      <c r="P1213" s="231"/>
      <c r="Q1213" s="231"/>
      <c r="R1213" s="231"/>
      <c r="S1213" s="231"/>
      <c r="T1213" s="232"/>
      <c r="U1213" s="13"/>
      <c r="V1213" s="13"/>
      <c r="W1213" s="13"/>
      <c r="X1213" s="13"/>
      <c r="Y1213" s="13"/>
      <c r="Z1213" s="13"/>
      <c r="AA1213" s="13"/>
      <c r="AB1213" s="13"/>
      <c r="AC1213" s="13"/>
      <c r="AD1213" s="13"/>
      <c r="AE1213" s="13"/>
      <c r="AT1213" s="233" t="s">
        <v>167</v>
      </c>
      <c r="AU1213" s="233" t="s">
        <v>87</v>
      </c>
      <c r="AV1213" s="13" t="s">
        <v>85</v>
      </c>
      <c r="AW1213" s="13" t="s">
        <v>38</v>
      </c>
      <c r="AX1213" s="13" t="s">
        <v>77</v>
      </c>
      <c r="AY1213" s="233" t="s">
        <v>153</v>
      </c>
    </row>
    <row r="1214" s="14" customFormat="1">
      <c r="A1214" s="14"/>
      <c r="B1214" s="234"/>
      <c r="C1214" s="235"/>
      <c r="D1214" s="218" t="s">
        <v>167</v>
      </c>
      <c r="E1214" s="236" t="s">
        <v>40</v>
      </c>
      <c r="F1214" s="237" t="s">
        <v>245</v>
      </c>
      <c r="G1214" s="235"/>
      <c r="H1214" s="238">
        <v>31.27</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4" customFormat="1">
      <c r="A1215" s="14"/>
      <c r="B1215" s="234"/>
      <c r="C1215" s="235"/>
      <c r="D1215" s="218" t="s">
        <v>167</v>
      </c>
      <c r="E1215" s="236" t="s">
        <v>40</v>
      </c>
      <c r="F1215" s="237" t="s">
        <v>242</v>
      </c>
      <c r="G1215" s="235"/>
      <c r="H1215" s="238">
        <v>-1.5760000000000001</v>
      </c>
      <c r="I1215" s="239"/>
      <c r="J1215" s="235"/>
      <c r="K1215" s="235"/>
      <c r="L1215" s="240"/>
      <c r="M1215" s="241"/>
      <c r="N1215" s="242"/>
      <c r="O1215" s="242"/>
      <c r="P1215" s="242"/>
      <c r="Q1215" s="242"/>
      <c r="R1215" s="242"/>
      <c r="S1215" s="242"/>
      <c r="T1215" s="243"/>
      <c r="U1215" s="14"/>
      <c r="V1215" s="14"/>
      <c r="W1215" s="14"/>
      <c r="X1215" s="14"/>
      <c r="Y1215" s="14"/>
      <c r="Z1215" s="14"/>
      <c r="AA1215" s="14"/>
      <c r="AB1215" s="14"/>
      <c r="AC1215" s="14"/>
      <c r="AD1215" s="14"/>
      <c r="AE1215" s="14"/>
      <c r="AT1215" s="244" t="s">
        <v>167</v>
      </c>
      <c r="AU1215" s="244" t="s">
        <v>87</v>
      </c>
      <c r="AV1215" s="14" t="s">
        <v>87</v>
      </c>
      <c r="AW1215" s="14" t="s">
        <v>38</v>
      </c>
      <c r="AX1215" s="14" t="s">
        <v>77</v>
      </c>
      <c r="AY1215" s="244" t="s">
        <v>153</v>
      </c>
    </row>
    <row r="1216" s="14" customFormat="1">
      <c r="A1216" s="14"/>
      <c r="B1216" s="234"/>
      <c r="C1216" s="235"/>
      <c r="D1216" s="218" t="s">
        <v>167</v>
      </c>
      <c r="E1216" s="236" t="s">
        <v>40</v>
      </c>
      <c r="F1216" s="237" t="s">
        <v>246</v>
      </c>
      <c r="G1216" s="235"/>
      <c r="H1216" s="238">
        <v>-2.0249999999999999</v>
      </c>
      <c r="I1216" s="239"/>
      <c r="J1216" s="235"/>
      <c r="K1216" s="235"/>
      <c r="L1216" s="240"/>
      <c r="M1216" s="241"/>
      <c r="N1216" s="242"/>
      <c r="O1216" s="242"/>
      <c r="P1216" s="242"/>
      <c r="Q1216" s="242"/>
      <c r="R1216" s="242"/>
      <c r="S1216" s="242"/>
      <c r="T1216" s="243"/>
      <c r="U1216" s="14"/>
      <c r="V1216" s="14"/>
      <c r="W1216" s="14"/>
      <c r="X1216" s="14"/>
      <c r="Y1216" s="14"/>
      <c r="Z1216" s="14"/>
      <c r="AA1216" s="14"/>
      <c r="AB1216" s="14"/>
      <c r="AC1216" s="14"/>
      <c r="AD1216" s="14"/>
      <c r="AE1216" s="14"/>
      <c r="AT1216" s="244" t="s">
        <v>167</v>
      </c>
      <c r="AU1216" s="244" t="s">
        <v>87</v>
      </c>
      <c r="AV1216" s="14" t="s">
        <v>87</v>
      </c>
      <c r="AW1216" s="14" t="s">
        <v>38</v>
      </c>
      <c r="AX1216" s="14" t="s">
        <v>77</v>
      </c>
      <c r="AY1216" s="244" t="s">
        <v>153</v>
      </c>
    </row>
    <row r="1217" s="14" customFormat="1">
      <c r="A1217" s="14"/>
      <c r="B1217" s="234"/>
      <c r="C1217" s="235"/>
      <c r="D1217" s="218" t="s">
        <v>167</v>
      </c>
      <c r="E1217" s="236" t="s">
        <v>40</v>
      </c>
      <c r="F1217" s="237" t="s">
        <v>244</v>
      </c>
      <c r="G1217" s="235"/>
      <c r="H1217" s="238">
        <v>1.74</v>
      </c>
      <c r="I1217" s="239"/>
      <c r="J1217" s="235"/>
      <c r="K1217" s="235"/>
      <c r="L1217" s="240"/>
      <c r="M1217" s="241"/>
      <c r="N1217" s="242"/>
      <c r="O1217" s="242"/>
      <c r="P1217" s="242"/>
      <c r="Q1217" s="242"/>
      <c r="R1217" s="242"/>
      <c r="S1217" s="242"/>
      <c r="T1217" s="243"/>
      <c r="U1217" s="14"/>
      <c r="V1217" s="14"/>
      <c r="W1217" s="14"/>
      <c r="X1217" s="14"/>
      <c r="Y1217" s="14"/>
      <c r="Z1217" s="14"/>
      <c r="AA1217" s="14"/>
      <c r="AB1217" s="14"/>
      <c r="AC1217" s="14"/>
      <c r="AD1217" s="14"/>
      <c r="AE1217" s="14"/>
      <c r="AT1217" s="244" t="s">
        <v>167</v>
      </c>
      <c r="AU1217" s="244" t="s">
        <v>87</v>
      </c>
      <c r="AV1217" s="14" t="s">
        <v>87</v>
      </c>
      <c r="AW1217" s="14" t="s">
        <v>38</v>
      </c>
      <c r="AX1217" s="14" t="s">
        <v>77</v>
      </c>
      <c r="AY1217" s="244" t="s">
        <v>153</v>
      </c>
    </row>
    <row r="1218" s="15" customFormat="1">
      <c r="A1218" s="15"/>
      <c r="B1218" s="245"/>
      <c r="C1218" s="246"/>
      <c r="D1218" s="218" t="s">
        <v>167</v>
      </c>
      <c r="E1218" s="247" t="s">
        <v>40</v>
      </c>
      <c r="F1218" s="248" t="s">
        <v>170</v>
      </c>
      <c r="G1218" s="246"/>
      <c r="H1218" s="249">
        <v>127.306</v>
      </c>
      <c r="I1218" s="250"/>
      <c r="J1218" s="246"/>
      <c r="K1218" s="246"/>
      <c r="L1218" s="251"/>
      <c r="M1218" s="252"/>
      <c r="N1218" s="253"/>
      <c r="O1218" s="253"/>
      <c r="P1218" s="253"/>
      <c r="Q1218" s="253"/>
      <c r="R1218" s="253"/>
      <c r="S1218" s="253"/>
      <c r="T1218" s="254"/>
      <c r="U1218" s="15"/>
      <c r="V1218" s="15"/>
      <c r="W1218" s="15"/>
      <c r="X1218" s="15"/>
      <c r="Y1218" s="15"/>
      <c r="Z1218" s="15"/>
      <c r="AA1218" s="15"/>
      <c r="AB1218" s="15"/>
      <c r="AC1218" s="15"/>
      <c r="AD1218" s="15"/>
      <c r="AE1218" s="15"/>
      <c r="AT1218" s="255" t="s">
        <v>167</v>
      </c>
      <c r="AU1218" s="255" t="s">
        <v>87</v>
      </c>
      <c r="AV1218" s="15" t="s">
        <v>161</v>
      </c>
      <c r="AW1218" s="15" t="s">
        <v>38</v>
      </c>
      <c r="AX1218" s="15" t="s">
        <v>85</v>
      </c>
      <c r="AY1218" s="255" t="s">
        <v>153</v>
      </c>
    </row>
    <row r="1219" s="2" customFormat="1" ht="24.15" customHeight="1">
      <c r="A1219" s="39"/>
      <c r="B1219" s="40"/>
      <c r="C1219" s="205" t="s">
        <v>1429</v>
      </c>
      <c r="D1219" s="205" t="s">
        <v>156</v>
      </c>
      <c r="E1219" s="206" t="s">
        <v>1430</v>
      </c>
      <c r="F1219" s="207" t="s">
        <v>1431</v>
      </c>
      <c r="G1219" s="208" t="s">
        <v>159</v>
      </c>
      <c r="H1219" s="209">
        <v>127.306</v>
      </c>
      <c r="I1219" s="210"/>
      <c r="J1219" s="211">
        <f>ROUND(I1219*H1219,2)</f>
        <v>0</v>
      </c>
      <c r="K1219" s="207" t="s">
        <v>160</v>
      </c>
      <c r="L1219" s="45"/>
      <c r="M1219" s="212" t="s">
        <v>40</v>
      </c>
      <c r="N1219" s="213" t="s">
        <v>48</v>
      </c>
      <c r="O1219" s="85"/>
      <c r="P1219" s="214">
        <f>O1219*H1219</f>
        <v>0</v>
      </c>
      <c r="Q1219" s="214">
        <v>0.00020000000000000001</v>
      </c>
      <c r="R1219" s="214">
        <f>Q1219*H1219</f>
        <v>0.0254612</v>
      </c>
      <c r="S1219" s="214">
        <v>0</v>
      </c>
      <c r="T1219" s="215">
        <f>S1219*H1219</f>
        <v>0</v>
      </c>
      <c r="U1219" s="39"/>
      <c r="V1219" s="39"/>
      <c r="W1219" s="39"/>
      <c r="X1219" s="39"/>
      <c r="Y1219" s="39"/>
      <c r="Z1219" s="39"/>
      <c r="AA1219" s="39"/>
      <c r="AB1219" s="39"/>
      <c r="AC1219" s="39"/>
      <c r="AD1219" s="39"/>
      <c r="AE1219" s="39"/>
      <c r="AR1219" s="216" t="s">
        <v>287</v>
      </c>
      <c r="AT1219" s="216" t="s">
        <v>156</v>
      </c>
      <c r="AU1219" s="216" t="s">
        <v>87</v>
      </c>
      <c r="AY1219" s="18" t="s">
        <v>153</v>
      </c>
      <c r="BE1219" s="217">
        <f>IF(N1219="základní",J1219,0)</f>
        <v>0</v>
      </c>
      <c r="BF1219" s="217">
        <f>IF(N1219="snížená",J1219,0)</f>
        <v>0</v>
      </c>
      <c r="BG1219" s="217">
        <f>IF(N1219="zákl. přenesená",J1219,0)</f>
        <v>0</v>
      </c>
      <c r="BH1219" s="217">
        <f>IF(N1219="sníž. přenesená",J1219,0)</f>
        <v>0</v>
      </c>
      <c r="BI1219" s="217">
        <f>IF(N1219="nulová",J1219,0)</f>
        <v>0</v>
      </c>
      <c r="BJ1219" s="18" t="s">
        <v>85</v>
      </c>
      <c r="BK1219" s="217">
        <f>ROUND(I1219*H1219,2)</f>
        <v>0</v>
      </c>
      <c r="BL1219" s="18" t="s">
        <v>287</v>
      </c>
      <c r="BM1219" s="216" t="s">
        <v>1432</v>
      </c>
    </row>
    <row r="1220" s="2" customFormat="1">
      <c r="A1220" s="39"/>
      <c r="B1220" s="40"/>
      <c r="C1220" s="41"/>
      <c r="D1220" s="218" t="s">
        <v>163</v>
      </c>
      <c r="E1220" s="41"/>
      <c r="F1220" s="219" t="s">
        <v>1433</v>
      </c>
      <c r="G1220" s="41"/>
      <c r="H1220" s="41"/>
      <c r="I1220" s="220"/>
      <c r="J1220" s="41"/>
      <c r="K1220" s="41"/>
      <c r="L1220" s="45"/>
      <c r="M1220" s="221"/>
      <c r="N1220" s="222"/>
      <c r="O1220" s="85"/>
      <c r="P1220" s="85"/>
      <c r="Q1220" s="85"/>
      <c r="R1220" s="85"/>
      <c r="S1220" s="85"/>
      <c r="T1220" s="86"/>
      <c r="U1220" s="39"/>
      <c r="V1220" s="39"/>
      <c r="W1220" s="39"/>
      <c r="X1220" s="39"/>
      <c r="Y1220" s="39"/>
      <c r="Z1220" s="39"/>
      <c r="AA1220" s="39"/>
      <c r="AB1220" s="39"/>
      <c r="AC1220" s="39"/>
      <c r="AD1220" s="39"/>
      <c r="AE1220" s="39"/>
      <c r="AT1220" s="18" t="s">
        <v>163</v>
      </c>
      <c r="AU1220" s="18" t="s">
        <v>87</v>
      </c>
    </row>
    <row r="1221" s="13" customFormat="1">
      <c r="A1221" s="13"/>
      <c r="B1221" s="224"/>
      <c r="C1221" s="225"/>
      <c r="D1221" s="218" t="s">
        <v>167</v>
      </c>
      <c r="E1221" s="226" t="s">
        <v>40</v>
      </c>
      <c r="F1221" s="227" t="s">
        <v>1421</v>
      </c>
      <c r="G1221" s="225"/>
      <c r="H1221" s="226" t="s">
        <v>40</v>
      </c>
      <c r="I1221" s="228"/>
      <c r="J1221" s="225"/>
      <c r="K1221" s="225"/>
      <c r="L1221" s="229"/>
      <c r="M1221" s="230"/>
      <c r="N1221" s="231"/>
      <c r="O1221" s="231"/>
      <c r="P1221" s="231"/>
      <c r="Q1221" s="231"/>
      <c r="R1221" s="231"/>
      <c r="S1221" s="231"/>
      <c r="T1221" s="232"/>
      <c r="U1221" s="13"/>
      <c r="V1221" s="13"/>
      <c r="W1221" s="13"/>
      <c r="X1221" s="13"/>
      <c r="Y1221" s="13"/>
      <c r="Z1221" s="13"/>
      <c r="AA1221" s="13"/>
      <c r="AB1221" s="13"/>
      <c r="AC1221" s="13"/>
      <c r="AD1221" s="13"/>
      <c r="AE1221" s="13"/>
      <c r="AT1221" s="233" t="s">
        <v>167</v>
      </c>
      <c r="AU1221" s="233" t="s">
        <v>87</v>
      </c>
      <c r="AV1221" s="13" t="s">
        <v>85</v>
      </c>
      <c r="AW1221" s="13" t="s">
        <v>38</v>
      </c>
      <c r="AX1221" s="13" t="s">
        <v>77</v>
      </c>
      <c r="AY1221" s="233" t="s">
        <v>153</v>
      </c>
    </row>
    <row r="1222" s="13" customFormat="1">
      <c r="A1222" s="13"/>
      <c r="B1222" s="224"/>
      <c r="C1222" s="225"/>
      <c r="D1222" s="218" t="s">
        <v>167</v>
      </c>
      <c r="E1222" s="226" t="s">
        <v>40</v>
      </c>
      <c r="F1222" s="227" t="s">
        <v>206</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207</v>
      </c>
      <c r="G1223" s="235"/>
      <c r="H1223" s="238">
        <v>2.5579999999999998</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4" customFormat="1">
      <c r="A1224" s="14"/>
      <c r="B1224" s="234"/>
      <c r="C1224" s="235"/>
      <c r="D1224" s="218" t="s">
        <v>167</v>
      </c>
      <c r="E1224" s="236" t="s">
        <v>40</v>
      </c>
      <c r="F1224" s="237" t="s">
        <v>208</v>
      </c>
      <c r="G1224" s="235"/>
      <c r="H1224" s="238">
        <v>0.40000000000000002</v>
      </c>
      <c r="I1224" s="239"/>
      <c r="J1224" s="235"/>
      <c r="K1224" s="235"/>
      <c r="L1224" s="240"/>
      <c r="M1224" s="241"/>
      <c r="N1224" s="242"/>
      <c r="O1224" s="242"/>
      <c r="P1224" s="242"/>
      <c r="Q1224" s="242"/>
      <c r="R1224" s="242"/>
      <c r="S1224" s="242"/>
      <c r="T1224" s="243"/>
      <c r="U1224" s="14"/>
      <c r="V1224" s="14"/>
      <c r="W1224" s="14"/>
      <c r="X1224" s="14"/>
      <c r="Y1224" s="14"/>
      <c r="Z1224" s="14"/>
      <c r="AA1224" s="14"/>
      <c r="AB1224" s="14"/>
      <c r="AC1224" s="14"/>
      <c r="AD1224" s="14"/>
      <c r="AE1224" s="14"/>
      <c r="AT1224" s="244" t="s">
        <v>167</v>
      </c>
      <c r="AU1224" s="244" t="s">
        <v>87</v>
      </c>
      <c r="AV1224" s="14" t="s">
        <v>87</v>
      </c>
      <c r="AW1224" s="14" t="s">
        <v>38</v>
      </c>
      <c r="AX1224" s="14" t="s">
        <v>77</v>
      </c>
      <c r="AY1224" s="244" t="s">
        <v>153</v>
      </c>
    </row>
    <row r="1225" s="13" customFormat="1">
      <c r="A1225" s="13"/>
      <c r="B1225" s="224"/>
      <c r="C1225" s="225"/>
      <c r="D1225" s="218" t="s">
        <v>167</v>
      </c>
      <c r="E1225" s="226" t="s">
        <v>40</v>
      </c>
      <c r="F1225" s="227" t="s">
        <v>209</v>
      </c>
      <c r="G1225" s="225"/>
      <c r="H1225" s="226" t="s">
        <v>40</v>
      </c>
      <c r="I1225" s="228"/>
      <c r="J1225" s="225"/>
      <c r="K1225" s="225"/>
      <c r="L1225" s="229"/>
      <c r="M1225" s="230"/>
      <c r="N1225" s="231"/>
      <c r="O1225" s="231"/>
      <c r="P1225" s="231"/>
      <c r="Q1225" s="231"/>
      <c r="R1225" s="231"/>
      <c r="S1225" s="231"/>
      <c r="T1225" s="232"/>
      <c r="U1225" s="13"/>
      <c r="V1225" s="13"/>
      <c r="W1225" s="13"/>
      <c r="X1225" s="13"/>
      <c r="Y1225" s="13"/>
      <c r="Z1225" s="13"/>
      <c r="AA1225" s="13"/>
      <c r="AB1225" s="13"/>
      <c r="AC1225" s="13"/>
      <c r="AD1225" s="13"/>
      <c r="AE1225" s="13"/>
      <c r="AT1225" s="233" t="s">
        <v>167</v>
      </c>
      <c r="AU1225" s="233" t="s">
        <v>87</v>
      </c>
      <c r="AV1225" s="13" t="s">
        <v>85</v>
      </c>
      <c r="AW1225" s="13" t="s">
        <v>38</v>
      </c>
      <c r="AX1225" s="13" t="s">
        <v>77</v>
      </c>
      <c r="AY1225" s="233" t="s">
        <v>153</v>
      </c>
    </row>
    <row r="1226" s="14" customFormat="1">
      <c r="A1226" s="14"/>
      <c r="B1226" s="234"/>
      <c r="C1226" s="235"/>
      <c r="D1226" s="218" t="s">
        <v>167</v>
      </c>
      <c r="E1226" s="236" t="s">
        <v>40</v>
      </c>
      <c r="F1226" s="237" t="s">
        <v>210</v>
      </c>
      <c r="G1226" s="235"/>
      <c r="H1226" s="238">
        <v>2.2650000000000001</v>
      </c>
      <c r="I1226" s="239"/>
      <c r="J1226" s="235"/>
      <c r="K1226" s="235"/>
      <c r="L1226" s="240"/>
      <c r="M1226" s="241"/>
      <c r="N1226" s="242"/>
      <c r="O1226" s="242"/>
      <c r="P1226" s="242"/>
      <c r="Q1226" s="242"/>
      <c r="R1226" s="242"/>
      <c r="S1226" s="242"/>
      <c r="T1226" s="243"/>
      <c r="U1226" s="14"/>
      <c r="V1226" s="14"/>
      <c r="W1226" s="14"/>
      <c r="X1226" s="14"/>
      <c r="Y1226" s="14"/>
      <c r="Z1226" s="14"/>
      <c r="AA1226" s="14"/>
      <c r="AB1226" s="14"/>
      <c r="AC1226" s="14"/>
      <c r="AD1226" s="14"/>
      <c r="AE1226" s="14"/>
      <c r="AT1226" s="244" t="s">
        <v>167</v>
      </c>
      <c r="AU1226" s="244" t="s">
        <v>87</v>
      </c>
      <c r="AV1226" s="14" t="s">
        <v>87</v>
      </c>
      <c r="AW1226" s="14" t="s">
        <v>38</v>
      </c>
      <c r="AX1226" s="14" t="s">
        <v>77</v>
      </c>
      <c r="AY1226" s="244" t="s">
        <v>153</v>
      </c>
    </row>
    <row r="1227" s="13" customFormat="1">
      <c r="A1227" s="13"/>
      <c r="B1227" s="224"/>
      <c r="C1227" s="225"/>
      <c r="D1227" s="218" t="s">
        <v>167</v>
      </c>
      <c r="E1227" s="226" t="s">
        <v>40</v>
      </c>
      <c r="F1227" s="227" t="s">
        <v>211</v>
      </c>
      <c r="G1227" s="225"/>
      <c r="H1227" s="226" t="s">
        <v>40</v>
      </c>
      <c r="I1227" s="228"/>
      <c r="J1227" s="225"/>
      <c r="K1227" s="225"/>
      <c r="L1227" s="229"/>
      <c r="M1227" s="230"/>
      <c r="N1227" s="231"/>
      <c r="O1227" s="231"/>
      <c r="P1227" s="231"/>
      <c r="Q1227" s="231"/>
      <c r="R1227" s="231"/>
      <c r="S1227" s="231"/>
      <c r="T1227" s="232"/>
      <c r="U1227" s="13"/>
      <c r="V1227" s="13"/>
      <c r="W1227" s="13"/>
      <c r="X1227" s="13"/>
      <c r="Y1227" s="13"/>
      <c r="Z1227" s="13"/>
      <c r="AA1227" s="13"/>
      <c r="AB1227" s="13"/>
      <c r="AC1227" s="13"/>
      <c r="AD1227" s="13"/>
      <c r="AE1227" s="13"/>
      <c r="AT1227" s="233" t="s">
        <v>167</v>
      </c>
      <c r="AU1227" s="233" t="s">
        <v>87</v>
      </c>
      <c r="AV1227" s="13" t="s">
        <v>85</v>
      </c>
      <c r="AW1227" s="13" t="s">
        <v>38</v>
      </c>
      <c r="AX1227" s="13" t="s">
        <v>77</v>
      </c>
      <c r="AY1227" s="233" t="s">
        <v>153</v>
      </c>
    </row>
    <row r="1228" s="14" customFormat="1">
      <c r="A1228" s="14"/>
      <c r="B1228" s="234"/>
      <c r="C1228" s="235"/>
      <c r="D1228" s="218" t="s">
        <v>167</v>
      </c>
      <c r="E1228" s="236" t="s">
        <v>40</v>
      </c>
      <c r="F1228" s="237" t="s">
        <v>212</v>
      </c>
      <c r="G1228" s="235"/>
      <c r="H1228" s="238">
        <v>15.416</v>
      </c>
      <c r="I1228" s="239"/>
      <c r="J1228" s="235"/>
      <c r="K1228" s="235"/>
      <c r="L1228" s="240"/>
      <c r="M1228" s="241"/>
      <c r="N1228" s="242"/>
      <c r="O1228" s="242"/>
      <c r="P1228" s="242"/>
      <c r="Q1228" s="242"/>
      <c r="R1228" s="242"/>
      <c r="S1228" s="242"/>
      <c r="T1228" s="243"/>
      <c r="U1228" s="14"/>
      <c r="V1228" s="14"/>
      <c r="W1228" s="14"/>
      <c r="X1228" s="14"/>
      <c r="Y1228" s="14"/>
      <c r="Z1228" s="14"/>
      <c r="AA1228" s="14"/>
      <c r="AB1228" s="14"/>
      <c r="AC1228" s="14"/>
      <c r="AD1228" s="14"/>
      <c r="AE1228" s="14"/>
      <c r="AT1228" s="244" t="s">
        <v>167</v>
      </c>
      <c r="AU1228" s="244" t="s">
        <v>87</v>
      </c>
      <c r="AV1228" s="14" t="s">
        <v>87</v>
      </c>
      <c r="AW1228" s="14" t="s">
        <v>38</v>
      </c>
      <c r="AX1228" s="14" t="s">
        <v>77</v>
      </c>
      <c r="AY1228" s="244" t="s">
        <v>153</v>
      </c>
    </row>
    <row r="1229" s="13" customFormat="1">
      <c r="A1229" s="13"/>
      <c r="B1229" s="224"/>
      <c r="C1229" s="225"/>
      <c r="D1229" s="218" t="s">
        <v>167</v>
      </c>
      <c r="E1229" s="226" t="s">
        <v>40</v>
      </c>
      <c r="F1229" s="227" t="s">
        <v>213</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214</v>
      </c>
      <c r="G1230" s="235"/>
      <c r="H1230" s="238">
        <v>8.4529999999999994</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3" customFormat="1">
      <c r="A1231" s="13"/>
      <c r="B1231" s="224"/>
      <c r="C1231" s="225"/>
      <c r="D1231" s="218" t="s">
        <v>167</v>
      </c>
      <c r="E1231" s="226" t="s">
        <v>40</v>
      </c>
      <c r="F1231" s="227" t="s">
        <v>1422</v>
      </c>
      <c r="G1231" s="225"/>
      <c r="H1231" s="226" t="s">
        <v>40</v>
      </c>
      <c r="I1231" s="228"/>
      <c r="J1231" s="225"/>
      <c r="K1231" s="225"/>
      <c r="L1231" s="229"/>
      <c r="M1231" s="230"/>
      <c r="N1231" s="231"/>
      <c r="O1231" s="231"/>
      <c r="P1231" s="231"/>
      <c r="Q1231" s="231"/>
      <c r="R1231" s="231"/>
      <c r="S1231" s="231"/>
      <c r="T1231" s="232"/>
      <c r="U1231" s="13"/>
      <c r="V1231" s="13"/>
      <c r="W1231" s="13"/>
      <c r="X1231" s="13"/>
      <c r="Y1231" s="13"/>
      <c r="Z1231" s="13"/>
      <c r="AA1231" s="13"/>
      <c r="AB1231" s="13"/>
      <c r="AC1231" s="13"/>
      <c r="AD1231" s="13"/>
      <c r="AE1231" s="13"/>
      <c r="AT1231" s="233" t="s">
        <v>167</v>
      </c>
      <c r="AU1231" s="233" t="s">
        <v>87</v>
      </c>
      <c r="AV1231" s="13" t="s">
        <v>85</v>
      </c>
      <c r="AW1231" s="13" t="s">
        <v>38</v>
      </c>
      <c r="AX1231" s="13" t="s">
        <v>77</v>
      </c>
      <c r="AY1231" s="233" t="s">
        <v>153</v>
      </c>
    </row>
    <row r="1232" s="13" customFormat="1">
      <c r="A1232" s="13"/>
      <c r="B1232" s="224"/>
      <c r="C1232" s="225"/>
      <c r="D1232" s="218" t="s">
        <v>167</v>
      </c>
      <c r="E1232" s="226" t="s">
        <v>40</v>
      </c>
      <c r="F1232" s="227" t="s">
        <v>206</v>
      </c>
      <c r="G1232" s="225"/>
      <c r="H1232" s="226" t="s">
        <v>40</v>
      </c>
      <c r="I1232" s="228"/>
      <c r="J1232" s="225"/>
      <c r="K1232" s="225"/>
      <c r="L1232" s="229"/>
      <c r="M1232" s="230"/>
      <c r="N1232" s="231"/>
      <c r="O1232" s="231"/>
      <c r="P1232" s="231"/>
      <c r="Q1232" s="231"/>
      <c r="R1232" s="231"/>
      <c r="S1232" s="231"/>
      <c r="T1232" s="232"/>
      <c r="U1232" s="13"/>
      <c r="V1232" s="13"/>
      <c r="W1232" s="13"/>
      <c r="X1232" s="13"/>
      <c r="Y1232" s="13"/>
      <c r="Z1232" s="13"/>
      <c r="AA1232" s="13"/>
      <c r="AB1232" s="13"/>
      <c r="AC1232" s="13"/>
      <c r="AD1232" s="13"/>
      <c r="AE1232" s="13"/>
      <c r="AT1232" s="233" t="s">
        <v>167</v>
      </c>
      <c r="AU1232" s="233" t="s">
        <v>87</v>
      </c>
      <c r="AV1232" s="13" t="s">
        <v>85</v>
      </c>
      <c r="AW1232" s="13" t="s">
        <v>38</v>
      </c>
      <c r="AX1232" s="13" t="s">
        <v>77</v>
      </c>
      <c r="AY1232" s="233" t="s">
        <v>153</v>
      </c>
    </row>
    <row r="1233" s="14" customFormat="1">
      <c r="A1233" s="14"/>
      <c r="B1233" s="234"/>
      <c r="C1233" s="235"/>
      <c r="D1233" s="218" t="s">
        <v>167</v>
      </c>
      <c r="E1233" s="236" t="s">
        <v>40</v>
      </c>
      <c r="F1233" s="237" t="s">
        <v>237</v>
      </c>
      <c r="G1233" s="235"/>
      <c r="H1233" s="238">
        <v>19.079999999999998</v>
      </c>
      <c r="I1233" s="239"/>
      <c r="J1233" s="235"/>
      <c r="K1233" s="235"/>
      <c r="L1233" s="240"/>
      <c r="M1233" s="241"/>
      <c r="N1233" s="242"/>
      <c r="O1233" s="242"/>
      <c r="P1233" s="242"/>
      <c r="Q1233" s="242"/>
      <c r="R1233" s="242"/>
      <c r="S1233" s="242"/>
      <c r="T1233" s="243"/>
      <c r="U1233" s="14"/>
      <c r="V1233" s="14"/>
      <c r="W1233" s="14"/>
      <c r="X1233" s="14"/>
      <c r="Y1233" s="14"/>
      <c r="Z1233" s="14"/>
      <c r="AA1233" s="14"/>
      <c r="AB1233" s="14"/>
      <c r="AC1233" s="14"/>
      <c r="AD1233" s="14"/>
      <c r="AE1233" s="14"/>
      <c r="AT1233" s="244" t="s">
        <v>167</v>
      </c>
      <c r="AU1233" s="244" t="s">
        <v>87</v>
      </c>
      <c r="AV1233" s="14" t="s">
        <v>87</v>
      </c>
      <c r="AW1233" s="14" t="s">
        <v>38</v>
      </c>
      <c r="AX1233" s="14" t="s">
        <v>77</v>
      </c>
      <c r="AY1233" s="244" t="s">
        <v>153</v>
      </c>
    </row>
    <row r="1234" s="14" customFormat="1">
      <c r="A1234" s="14"/>
      <c r="B1234" s="234"/>
      <c r="C1234" s="235"/>
      <c r="D1234" s="218" t="s">
        <v>167</v>
      </c>
      <c r="E1234" s="236" t="s">
        <v>40</v>
      </c>
      <c r="F1234" s="237" t="s">
        <v>238</v>
      </c>
      <c r="G1234" s="235"/>
      <c r="H1234" s="238">
        <v>-4.7279999999999998</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209</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240</v>
      </c>
      <c r="G1237" s="235"/>
      <c r="H1237" s="238">
        <v>16.695</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239</v>
      </c>
      <c r="G1238" s="235"/>
      <c r="H1238" s="238">
        <v>-1.1819999999999999</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3" customFormat="1">
      <c r="A1239" s="13"/>
      <c r="B1239" s="224"/>
      <c r="C1239" s="225"/>
      <c r="D1239" s="218" t="s">
        <v>167</v>
      </c>
      <c r="E1239" s="226" t="s">
        <v>40</v>
      </c>
      <c r="F1239" s="227" t="s">
        <v>211</v>
      </c>
      <c r="G1239" s="225"/>
      <c r="H1239" s="226" t="s">
        <v>40</v>
      </c>
      <c r="I1239" s="228"/>
      <c r="J1239" s="225"/>
      <c r="K1239" s="225"/>
      <c r="L1239" s="229"/>
      <c r="M1239" s="230"/>
      <c r="N1239" s="231"/>
      <c r="O1239" s="231"/>
      <c r="P1239" s="231"/>
      <c r="Q1239" s="231"/>
      <c r="R1239" s="231"/>
      <c r="S1239" s="231"/>
      <c r="T1239" s="232"/>
      <c r="U1239" s="13"/>
      <c r="V1239" s="13"/>
      <c r="W1239" s="13"/>
      <c r="X1239" s="13"/>
      <c r="Y1239" s="13"/>
      <c r="Z1239" s="13"/>
      <c r="AA1239" s="13"/>
      <c r="AB1239" s="13"/>
      <c r="AC1239" s="13"/>
      <c r="AD1239" s="13"/>
      <c r="AE1239" s="13"/>
      <c r="AT1239" s="233" t="s">
        <v>167</v>
      </c>
      <c r="AU1239" s="233" t="s">
        <v>87</v>
      </c>
      <c r="AV1239" s="13" t="s">
        <v>85</v>
      </c>
      <c r="AW1239" s="13" t="s">
        <v>38</v>
      </c>
      <c r="AX1239" s="13" t="s">
        <v>77</v>
      </c>
      <c r="AY1239" s="233" t="s">
        <v>153</v>
      </c>
    </row>
    <row r="1240" s="14" customFormat="1">
      <c r="A1240" s="14"/>
      <c r="B1240" s="234"/>
      <c r="C1240" s="235"/>
      <c r="D1240" s="218" t="s">
        <v>167</v>
      </c>
      <c r="E1240" s="236" t="s">
        <v>40</v>
      </c>
      <c r="F1240" s="237" t="s">
        <v>241</v>
      </c>
      <c r="G1240" s="235"/>
      <c r="H1240" s="238">
        <v>42.051000000000002</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4" customFormat="1">
      <c r="A1241" s="14"/>
      <c r="B1241" s="234"/>
      <c r="C1241" s="235"/>
      <c r="D1241" s="218" t="s">
        <v>167</v>
      </c>
      <c r="E1241" s="236" t="s">
        <v>40</v>
      </c>
      <c r="F1241" s="237" t="s">
        <v>242</v>
      </c>
      <c r="G1241" s="235"/>
      <c r="H1241" s="238">
        <v>-1.5760000000000001</v>
      </c>
      <c r="I1241" s="239"/>
      <c r="J1241" s="235"/>
      <c r="K1241" s="235"/>
      <c r="L1241" s="240"/>
      <c r="M1241" s="241"/>
      <c r="N1241" s="242"/>
      <c r="O1241" s="242"/>
      <c r="P1241" s="242"/>
      <c r="Q1241" s="242"/>
      <c r="R1241" s="242"/>
      <c r="S1241" s="242"/>
      <c r="T1241" s="243"/>
      <c r="U1241" s="14"/>
      <c r="V1241" s="14"/>
      <c r="W1241" s="14"/>
      <c r="X1241" s="14"/>
      <c r="Y1241" s="14"/>
      <c r="Z1241" s="14"/>
      <c r="AA1241" s="14"/>
      <c r="AB1241" s="14"/>
      <c r="AC1241" s="14"/>
      <c r="AD1241" s="14"/>
      <c r="AE1241" s="14"/>
      <c r="AT1241" s="244" t="s">
        <v>167</v>
      </c>
      <c r="AU1241" s="244" t="s">
        <v>87</v>
      </c>
      <c r="AV1241" s="14" t="s">
        <v>87</v>
      </c>
      <c r="AW1241" s="14" t="s">
        <v>38</v>
      </c>
      <c r="AX1241" s="14" t="s">
        <v>77</v>
      </c>
      <c r="AY1241" s="244" t="s">
        <v>153</v>
      </c>
    </row>
    <row r="1242" s="14" customFormat="1">
      <c r="A1242" s="14"/>
      <c r="B1242" s="234"/>
      <c r="C1242" s="235"/>
      <c r="D1242" s="218" t="s">
        <v>167</v>
      </c>
      <c r="E1242" s="236" t="s">
        <v>40</v>
      </c>
      <c r="F1242" s="237" t="s">
        <v>243</v>
      </c>
      <c r="G1242" s="235"/>
      <c r="H1242" s="238">
        <v>-2.093</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244</v>
      </c>
      <c r="G1243" s="235"/>
      <c r="H1243" s="238">
        <v>1.74</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3" customFormat="1">
      <c r="A1244" s="13"/>
      <c r="B1244" s="224"/>
      <c r="C1244" s="225"/>
      <c r="D1244" s="218" t="s">
        <v>167</v>
      </c>
      <c r="E1244" s="226" t="s">
        <v>40</v>
      </c>
      <c r="F1244" s="227" t="s">
        <v>213</v>
      </c>
      <c r="G1244" s="225"/>
      <c r="H1244" s="226" t="s">
        <v>40</v>
      </c>
      <c r="I1244" s="228"/>
      <c r="J1244" s="225"/>
      <c r="K1244" s="225"/>
      <c r="L1244" s="229"/>
      <c r="M1244" s="230"/>
      <c r="N1244" s="231"/>
      <c r="O1244" s="231"/>
      <c r="P1244" s="231"/>
      <c r="Q1244" s="231"/>
      <c r="R1244" s="231"/>
      <c r="S1244" s="231"/>
      <c r="T1244" s="232"/>
      <c r="U1244" s="13"/>
      <c r="V1244" s="13"/>
      <c r="W1244" s="13"/>
      <c r="X1244" s="13"/>
      <c r="Y1244" s="13"/>
      <c r="Z1244" s="13"/>
      <c r="AA1244" s="13"/>
      <c r="AB1244" s="13"/>
      <c r="AC1244" s="13"/>
      <c r="AD1244" s="13"/>
      <c r="AE1244" s="13"/>
      <c r="AT1244" s="233" t="s">
        <v>167</v>
      </c>
      <c r="AU1244" s="233" t="s">
        <v>87</v>
      </c>
      <c r="AV1244" s="13" t="s">
        <v>85</v>
      </c>
      <c r="AW1244" s="13" t="s">
        <v>38</v>
      </c>
      <c r="AX1244" s="13" t="s">
        <v>77</v>
      </c>
      <c r="AY1244" s="233" t="s">
        <v>153</v>
      </c>
    </row>
    <row r="1245" s="14" customFormat="1">
      <c r="A1245" s="14"/>
      <c r="B1245" s="234"/>
      <c r="C1245" s="235"/>
      <c r="D1245" s="218" t="s">
        <v>167</v>
      </c>
      <c r="E1245" s="236" t="s">
        <v>40</v>
      </c>
      <c r="F1245" s="237" t="s">
        <v>245</v>
      </c>
      <c r="G1245" s="235"/>
      <c r="H1245" s="238">
        <v>31.27</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4" customFormat="1">
      <c r="A1246" s="14"/>
      <c r="B1246" s="234"/>
      <c r="C1246" s="235"/>
      <c r="D1246" s="218" t="s">
        <v>167</v>
      </c>
      <c r="E1246" s="236" t="s">
        <v>40</v>
      </c>
      <c r="F1246" s="237" t="s">
        <v>242</v>
      </c>
      <c r="G1246" s="235"/>
      <c r="H1246" s="238">
        <v>-1.5760000000000001</v>
      </c>
      <c r="I1246" s="239"/>
      <c r="J1246" s="235"/>
      <c r="K1246" s="235"/>
      <c r="L1246" s="240"/>
      <c r="M1246" s="241"/>
      <c r="N1246" s="242"/>
      <c r="O1246" s="242"/>
      <c r="P1246" s="242"/>
      <c r="Q1246" s="242"/>
      <c r="R1246" s="242"/>
      <c r="S1246" s="242"/>
      <c r="T1246" s="243"/>
      <c r="U1246" s="14"/>
      <c r="V1246" s="14"/>
      <c r="W1246" s="14"/>
      <c r="X1246" s="14"/>
      <c r="Y1246" s="14"/>
      <c r="Z1246" s="14"/>
      <c r="AA1246" s="14"/>
      <c r="AB1246" s="14"/>
      <c r="AC1246" s="14"/>
      <c r="AD1246" s="14"/>
      <c r="AE1246" s="14"/>
      <c r="AT1246" s="244" t="s">
        <v>167</v>
      </c>
      <c r="AU1246" s="244" t="s">
        <v>87</v>
      </c>
      <c r="AV1246" s="14" t="s">
        <v>87</v>
      </c>
      <c r="AW1246" s="14" t="s">
        <v>38</v>
      </c>
      <c r="AX1246" s="14" t="s">
        <v>77</v>
      </c>
      <c r="AY1246" s="244" t="s">
        <v>153</v>
      </c>
    </row>
    <row r="1247" s="14" customFormat="1">
      <c r="A1247" s="14"/>
      <c r="B1247" s="234"/>
      <c r="C1247" s="235"/>
      <c r="D1247" s="218" t="s">
        <v>167</v>
      </c>
      <c r="E1247" s="236" t="s">
        <v>40</v>
      </c>
      <c r="F1247" s="237" t="s">
        <v>246</v>
      </c>
      <c r="G1247" s="235"/>
      <c r="H1247" s="238">
        <v>-2.0249999999999999</v>
      </c>
      <c r="I1247" s="239"/>
      <c r="J1247" s="235"/>
      <c r="K1247" s="235"/>
      <c r="L1247" s="240"/>
      <c r="M1247" s="241"/>
      <c r="N1247" s="242"/>
      <c r="O1247" s="242"/>
      <c r="P1247" s="242"/>
      <c r="Q1247" s="242"/>
      <c r="R1247" s="242"/>
      <c r="S1247" s="242"/>
      <c r="T1247" s="243"/>
      <c r="U1247" s="14"/>
      <c r="V1247" s="14"/>
      <c r="W1247" s="14"/>
      <c r="X1247" s="14"/>
      <c r="Y1247" s="14"/>
      <c r="Z1247" s="14"/>
      <c r="AA1247" s="14"/>
      <c r="AB1247" s="14"/>
      <c r="AC1247" s="14"/>
      <c r="AD1247" s="14"/>
      <c r="AE1247" s="14"/>
      <c r="AT1247" s="244" t="s">
        <v>167</v>
      </c>
      <c r="AU1247" s="244" t="s">
        <v>87</v>
      </c>
      <c r="AV1247" s="14" t="s">
        <v>87</v>
      </c>
      <c r="AW1247" s="14" t="s">
        <v>38</v>
      </c>
      <c r="AX1247" s="14" t="s">
        <v>77</v>
      </c>
      <c r="AY1247" s="244" t="s">
        <v>153</v>
      </c>
    </row>
    <row r="1248" s="14" customFormat="1">
      <c r="A1248" s="14"/>
      <c r="B1248" s="234"/>
      <c r="C1248" s="235"/>
      <c r="D1248" s="218" t="s">
        <v>167</v>
      </c>
      <c r="E1248" s="236" t="s">
        <v>40</v>
      </c>
      <c r="F1248" s="237" t="s">
        <v>244</v>
      </c>
      <c r="G1248" s="235"/>
      <c r="H1248" s="238">
        <v>1.74</v>
      </c>
      <c r="I1248" s="239"/>
      <c r="J1248" s="235"/>
      <c r="K1248" s="235"/>
      <c r="L1248" s="240"/>
      <c r="M1248" s="241"/>
      <c r="N1248" s="242"/>
      <c r="O1248" s="242"/>
      <c r="P1248" s="242"/>
      <c r="Q1248" s="242"/>
      <c r="R1248" s="242"/>
      <c r="S1248" s="242"/>
      <c r="T1248" s="243"/>
      <c r="U1248" s="14"/>
      <c r="V1248" s="14"/>
      <c r="W1248" s="14"/>
      <c r="X1248" s="14"/>
      <c r="Y1248" s="14"/>
      <c r="Z1248" s="14"/>
      <c r="AA1248" s="14"/>
      <c r="AB1248" s="14"/>
      <c r="AC1248" s="14"/>
      <c r="AD1248" s="14"/>
      <c r="AE1248" s="14"/>
      <c r="AT1248" s="244" t="s">
        <v>167</v>
      </c>
      <c r="AU1248" s="244" t="s">
        <v>87</v>
      </c>
      <c r="AV1248" s="14" t="s">
        <v>87</v>
      </c>
      <c r="AW1248" s="14" t="s">
        <v>38</v>
      </c>
      <c r="AX1248" s="14" t="s">
        <v>77</v>
      </c>
      <c r="AY1248" s="244" t="s">
        <v>153</v>
      </c>
    </row>
    <row r="1249" s="15" customFormat="1">
      <c r="A1249" s="15"/>
      <c r="B1249" s="245"/>
      <c r="C1249" s="246"/>
      <c r="D1249" s="218" t="s">
        <v>167</v>
      </c>
      <c r="E1249" s="247" t="s">
        <v>40</v>
      </c>
      <c r="F1249" s="248" t="s">
        <v>170</v>
      </c>
      <c r="G1249" s="246"/>
      <c r="H1249" s="249">
        <v>127.306</v>
      </c>
      <c r="I1249" s="250"/>
      <c r="J1249" s="246"/>
      <c r="K1249" s="246"/>
      <c r="L1249" s="251"/>
      <c r="M1249" s="252"/>
      <c r="N1249" s="253"/>
      <c r="O1249" s="253"/>
      <c r="P1249" s="253"/>
      <c r="Q1249" s="253"/>
      <c r="R1249" s="253"/>
      <c r="S1249" s="253"/>
      <c r="T1249" s="254"/>
      <c r="U1249" s="15"/>
      <c r="V1249" s="15"/>
      <c r="W1249" s="15"/>
      <c r="X1249" s="15"/>
      <c r="Y1249" s="15"/>
      <c r="Z1249" s="15"/>
      <c r="AA1249" s="15"/>
      <c r="AB1249" s="15"/>
      <c r="AC1249" s="15"/>
      <c r="AD1249" s="15"/>
      <c r="AE1249" s="15"/>
      <c r="AT1249" s="255" t="s">
        <v>167</v>
      </c>
      <c r="AU1249" s="255" t="s">
        <v>87</v>
      </c>
      <c r="AV1249" s="15" t="s">
        <v>161</v>
      </c>
      <c r="AW1249" s="15" t="s">
        <v>38</v>
      </c>
      <c r="AX1249" s="15" t="s">
        <v>85</v>
      </c>
      <c r="AY1249" s="255" t="s">
        <v>153</v>
      </c>
    </row>
    <row r="1250" s="2" customFormat="1" ht="24.15" customHeight="1">
      <c r="A1250" s="39"/>
      <c r="B1250" s="40"/>
      <c r="C1250" s="205" t="s">
        <v>1434</v>
      </c>
      <c r="D1250" s="205" t="s">
        <v>156</v>
      </c>
      <c r="E1250" s="206" t="s">
        <v>1435</v>
      </c>
      <c r="F1250" s="207" t="s">
        <v>1436</v>
      </c>
      <c r="G1250" s="208" t="s">
        <v>159</v>
      </c>
      <c r="H1250" s="209">
        <v>30.111999999999998</v>
      </c>
      <c r="I1250" s="210"/>
      <c r="J1250" s="211">
        <f>ROUND(I1250*H1250,2)</f>
        <v>0</v>
      </c>
      <c r="K1250" s="207" t="s">
        <v>160</v>
      </c>
      <c r="L1250" s="45"/>
      <c r="M1250" s="212" t="s">
        <v>40</v>
      </c>
      <c r="N1250" s="213" t="s">
        <v>48</v>
      </c>
      <c r="O1250" s="85"/>
      <c r="P1250" s="214">
        <f>O1250*H1250</f>
        <v>0</v>
      </c>
      <c r="Q1250" s="214">
        <v>1.0000000000000001E-05</v>
      </c>
      <c r="R1250" s="214">
        <f>Q1250*H1250</f>
        <v>0.00030111999999999999</v>
      </c>
      <c r="S1250" s="214">
        <v>0</v>
      </c>
      <c r="T1250" s="215">
        <f>S1250*H1250</f>
        <v>0</v>
      </c>
      <c r="U1250" s="39"/>
      <c r="V1250" s="39"/>
      <c r="W1250" s="39"/>
      <c r="X1250" s="39"/>
      <c r="Y1250" s="39"/>
      <c r="Z1250" s="39"/>
      <c r="AA1250" s="39"/>
      <c r="AB1250" s="39"/>
      <c r="AC1250" s="39"/>
      <c r="AD1250" s="39"/>
      <c r="AE1250" s="39"/>
      <c r="AR1250" s="216" t="s">
        <v>287</v>
      </c>
      <c r="AT1250" s="216" t="s">
        <v>156</v>
      </c>
      <c r="AU1250" s="216" t="s">
        <v>87</v>
      </c>
      <c r="AY1250" s="18" t="s">
        <v>153</v>
      </c>
      <c r="BE1250" s="217">
        <f>IF(N1250="základní",J1250,0)</f>
        <v>0</v>
      </c>
      <c r="BF1250" s="217">
        <f>IF(N1250="snížená",J1250,0)</f>
        <v>0</v>
      </c>
      <c r="BG1250" s="217">
        <f>IF(N1250="zákl. přenesená",J1250,0)</f>
        <v>0</v>
      </c>
      <c r="BH1250" s="217">
        <f>IF(N1250="sníž. přenesená",J1250,0)</f>
        <v>0</v>
      </c>
      <c r="BI1250" s="217">
        <f>IF(N1250="nulová",J1250,0)</f>
        <v>0</v>
      </c>
      <c r="BJ1250" s="18" t="s">
        <v>85</v>
      </c>
      <c r="BK1250" s="217">
        <f>ROUND(I1250*H1250,2)</f>
        <v>0</v>
      </c>
      <c r="BL1250" s="18" t="s">
        <v>287</v>
      </c>
      <c r="BM1250" s="216" t="s">
        <v>1437</v>
      </c>
    </row>
    <row r="1251" s="2" customFormat="1">
      <c r="A1251" s="39"/>
      <c r="B1251" s="40"/>
      <c r="C1251" s="41"/>
      <c r="D1251" s="218" t="s">
        <v>163</v>
      </c>
      <c r="E1251" s="41"/>
      <c r="F1251" s="219" t="s">
        <v>1438</v>
      </c>
      <c r="G1251" s="41"/>
      <c r="H1251" s="41"/>
      <c r="I1251" s="220"/>
      <c r="J1251" s="41"/>
      <c r="K1251" s="41"/>
      <c r="L1251" s="45"/>
      <c r="M1251" s="221"/>
      <c r="N1251" s="222"/>
      <c r="O1251" s="85"/>
      <c r="P1251" s="85"/>
      <c r="Q1251" s="85"/>
      <c r="R1251" s="85"/>
      <c r="S1251" s="85"/>
      <c r="T1251" s="86"/>
      <c r="U1251" s="39"/>
      <c r="V1251" s="39"/>
      <c r="W1251" s="39"/>
      <c r="X1251" s="39"/>
      <c r="Y1251" s="39"/>
      <c r="Z1251" s="39"/>
      <c r="AA1251" s="39"/>
      <c r="AB1251" s="39"/>
      <c r="AC1251" s="39"/>
      <c r="AD1251" s="39"/>
      <c r="AE1251" s="39"/>
      <c r="AT1251" s="18" t="s">
        <v>163</v>
      </c>
      <c r="AU1251" s="18" t="s">
        <v>87</v>
      </c>
    </row>
    <row r="1252" s="13" customFormat="1">
      <c r="A1252" s="13"/>
      <c r="B1252" s="224"/>
      <c r="C1252" s="225"/>
      <c r="D1252" s="218" t="s">
        <v>167</v>
      </c>
      <c r="E1252" s="226" t="s">
        <v>40</v>
      </c>
      <c r="F1252" s="227" t="s">
        <v>206</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1439</v>
      </c>
      <c r="G1253" s="235"/>
      <c r="H1253" s="238">
        <v>1.6779999999999999</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4" customFormat="1">
      <c r="A1254" s="14"/>
      <c r="B1254" s="234"/>
      <c r="C1254" s="235"/>
      <c r="D1254" s="218" t="s">
        <v>167</v>
      </c>
      <c r="E1254" s="236" t="s">
        <v>40</v>
      </c>
      <c r="F1254" s="237" t="s">
        <v>1440</v>
      </c>
      <c r="G1254" s="235"/>
      <c r="H1254" s="238">
        <v>0.45000000000000001</v>
      </c>
      <c r="I1254" s="239"/>
      <c r="J1254" s="235"/>
      <c r="K1254" s="235"/>
      <c r="L1254" s="240"/>
      <c r="M1254" s="241"/>
      <c r="N1254" s="242"/>
      <c r="O1254" s="242"/>
      <c r="P1254" s="242"/>
      <c r="Q1254" s="242"/>
      <c r="R1254" s="242"/>
      <c r="S1254" s="242"/>
      <c r="T1254" s="243"/>
      <c r="U1254" s="14"/>
      <c r="V1254" s="14"/>
      <c r="W1254" s="14"/>
      <c r="X1254" s="14"/>
      <c r="Y1254" s="14"/>
      <c r="Z1254" s="14"/>
      <c r="AA1254" s="14"/>
      <c r="AB1254" s="14"/>
      <c r="AC1254" s="14"/>
      <c r="AD1254" s="14"/>
      <c r="AE1254" s="14"/>
      <c r="AT1254" s="244" t="s">
        <v>167</v>
      </c>
      <c r="AU1254" s="244" t="s">
        <v>87</v>
      </c>
      <c r="AV1254" s="14" t="s">
        <v>87</v>
      </c>
      <c r="AW1254" s="14" t="s">
        <v>38</v>
      </c>
      <c r="AX1254" s="14" t="s">
        <v>77</v>
      </c>
      <c r="AY1254" s="244" t="s">
        <v>153</v>
      </c>
    </row>
    <row r="1255" s="13" customFormat="1">
      <c r="A1255" s="13"/>
      <c r="B1255" s="224"/>
      <c r="C1255" s="225"/>
      <c r="D1255" s="218" t="s">
        <v>167</v>
      </c>
      <c r="E1255" s="226" t="s">
        <v>40</v>
      </c>
      <c r="F1255" s="227" t="s">
        <v>209</v>
      </c>
      <c r="G1255" s="225"/>
      <c r="H1255" s="226" t="s">
        <v>40</v>
      </c>
      <c r="I1255" s="228"/>
      <c r="J1255" s="225"/>
      <c r="K1255" s="225"/>
      <c r="L1255" s="229"/>
      <c r="M1255" s="230"/>
      <c r="N1255" s="231"/>
      <c r="O1255" s="231"/>
      <c r="P1255" s="231"/>
      <c r="Q1255" s="231"/>
      <c r="R1255" s="231"/>
      <c r="S1255" s="231"/>
      <c r="T1255" s="232"/>
      <c r="U1255" s="13"/>
      <c r="V1255" s="13"/>
      <c r="W1255" s="13"/>
      <c r="X1255" s="13"/>
      <c r="Y1255" s="13"/>
      <c r="Z1255" s="13"/>
      <c r="AA1255" s="13"/>
      <c r="AB1255" s="13"/>
      <c r="AC1255" s="13"/>
      <c r="AD1255" s="13"/>
      <c r="AE1255" s="13"/>
      <c r="AT1255" s="233" t="s">
        <v>167</v>
      </c>
      <c r="AU1255" s="233" t="s">
        <v>87</v>
      </c>
      <c r="AV1255" s="13" t="s">
        <v>85</v>
      </c>
      <c r="AW1255" s="13" t="s">
        <v>38</v>
      </c>
      <c r="AX1255" s="13" t="s">
        <v>77</v>
      </c>
      <c r="AY1255" s="233" t="s">
        <v>153</v>
      </c>
    </row>
    <row r="1256" s="14" customFormat="1">
      <c r="A1256" s="14"/>
      <c r="B1256" s="234"/>
      <c r="C1256" s="235"/>
      <c r="D1256" s="218" t="s">
        <v>167</v>
      </c>
      <c r="E1256" s="236" t="s">
        <v>40</v>
      </c>
      <c r="F1256" s="237" t="s">
        <v>1441</v>
      </c>
      <c r="G1256" s="235"/>
      <c r="H1256" s="238">
        <v>2.0150000000000001</v>
      </c>
      <c r="I1256" s="239"/>
      <c r="J1256" s="235"/>
      <c r="K1256" s="235"/>
      <c r="L1256" s="240"/>
      <c r="M1256" s="241"/>
      <c r="N1256" s="242"/>
      <c r="O1256" s="242"/>
      <c r="P1256" s="242"/>
      <c r="Q1256" s="242"/>
      <c r="R1256" s="242"/>
      <c r="S1256" s="242"/>
      <c r="T1256" s="243"/>
      <c r="U1256" s="14"/>
      <c r="V1256" s="14"/>
      <c r="W1256" s="14"/>
      <c r="X1256" s="14"/>
      <c r="Y1256" s="14"/>
      <c r="Z1256" s="14"/>
      <c r="AA1256" s="14"/>
      <c r="AB1256" s="14"/>
      <c r="AC1256" s="14"/>
      <c r="AD1256" s="14"/>
      <c r="AE1256" s="14"/>
      <c r="AT1256" s="244" t="s">
        <v>167</v>
      </c>
      <c r="AU1256" s="244" t="s">
        <v>87</v>
      </c>
      <c r="AV1256" s="14" t="s">
        <v>87</v>
      </c>
      <c r="AW1256" s="14" t="s">
        <v>38</v>
      </c>
      <c r="AX1256" s="14" t="s">
        <v>77</v>
      </c>
      <c r="AY1256" s="244" t="s">
        <v>153</v>
      </c>
    </row>
    <row r="1257" s="13" customFormat="1">
      <c r="A1257" s="13"/>
      <c r="B1257" s="224"/>
      <c r="C1257" s="225"/>
      <c r="D1257" s="218" t="s">
        <v>167</v>
      </c>
      <c r="E1257" s="226" t="s">
        <v>40</v>
      </c>
      <c r="F1257" s="227" t="s">
        <v>211</v>
      </c>
      <c r="G1257" s="225"/>
      <c r="H1257" s="226" t="s">
        <v>40</v>
      </c>
      <c r="I1257" s="228"/>
      <c r="J1257" s="225"/>
      <c r="K1257" s="225"/>
      <c r="L1257" s="229"/>
      <c r="M1257" s="230"/>
      <c r="N1257" s="231"/>
      <c r="O1257" s="231"/>
      <c r="P1257" s="231"/>
      <c r="Q1257" s="231"/>
      <c r="R1257" s="231"/>
      <c r="S1257" s="231"/>
      <c r="T1257" s="232"/>
      <c r="U1257" s="13"/>
      <c r="V1257" s="13"/>
      <c r="W1257" s="13"/>
      <c r="X1257" s="13"/>
      <c r="Y1257" s="13"/>
      <c r="Z1257" s="13"/>
      <c r="AA1257" s="13"/>
      <c r="AB1257" s="13"/>
      <c r="AC1257" s="13"/>
      <c r="AD1257" s="13"/>
      <c r="AE1257" s="13"/>
      <c r="AT1257" s="233" t="s">
        <v>167</v>
      </c>
      <c r="AU1257" s="233" t="s">
        <v>87</v>
      </c>
      <c r="AV1257" s="13" t="s">
        <v>85</v>
      </c>
      <c r="AW1257" s="13" t="s">
        <v>38</v>
      </c>
      <c r="AX1257" s="13" t="s">
        <v>77</v>
      </c>
      <c r="AY1257" s="233" t="s">
        <v>153</v>
      </c>
    </row>
    <row r="1258" s="14" customFormat="1">
      <c r="A1258" s="14"/>
      <c r="B1258" s="234"/>
      <c r="C1258" s="235"/>
      <c r="D1258" s="218" t="s">
        <v>167</v>
      </c>
      <c r="E1258" s="236" t="s">
        <v>40</v>
      </c>
      <c r="F1258" s="237" t="s">
        <v>1442</v>
      </c>
      <c r="G1258" s="235"/>
      <c r="H1258" s="238">
        <v>14.438000000000001</v>
      </c>
      <c r="I1258" s="239"/>
      <c r="J1258" s="235"/>
      <c r="K1258" s="235"/>
      <c r="L1258" s="240"/>
      <c r="M1258" s="241"/>
      <c r="N1258" s="242"/>
      <c r="O1258" s="242"/>
      <c r="P1258" s="242"/>
      <c r="Q1258" s="242"/>
      <c r="R1258" s="242"/>
      <c r="S1258" s="242"/>
      <c r="T1258" s="243"/>
      <c r="U1258" s="14"/>
      <c r="V1258" s="14"/>
      <c r="W1258" s="14"/>
      <c r="X1258" s="14"/>
      <c r="Y1258" s="14"/>
      <c r="Z1258" s="14"/>
      <c r="AA1258" s="14"/>
      <c r="AB1258" s="14"/>
      <c r="AC1258" s="14"/>
      <c r="AD1258" s="14"/>
      <c r="AE1258" s="14"/>
      <c r="AT1258" s="244" t="s">
        <v>167</v>
      </c>
      <c r="AU1258" s="244" t="s">
        <v>87</v>
      </c>
      <c r="AV1258" s="14" t="s">
        <v>87</v>
      </c>
      <c r="AW1258" s="14" t="s">
        <v>38</v>
      </c>
      <c r="AX1258" s="14" t="s">
        <v>77</v>
      </c>
      <c r="AY1258" s="244" t="s">
        <v>153</v>
      </c>
    </row>
    <row r="1259" s="13" customFormat="1">
      <c r="A1259" s="13"/>
      <c r="B1259" s="224"/>
      <c r="C1259" s="225"/>
      <c r="D1259" s="218" t="s">
        <v>167</v>
      </c>
      <c r="E1259" s="226" t="s">
        <v>40</v>
      </c>
      <c r="F1259" s="227" t="s">
        <v>213</v>
      </c>
      <c r="G1259" s="225"/>
      <c r="H1259" s="226" t="s">
        <v>40</v>
      </c>
      <c r="I1259" s="228"/>
      <c r="J1259" s="225"/>
      <c r="K1259" s="225"/>
      <c r="L1259" s="229"/>
      <c r="M1259" s="230"/>
      <c r="N1259" s="231"/>
      <c r="O1259" s="231"/>
      <c r="P1259" s="231"/>
      <c r="Q1259" s="231"/>
      <c r="R1259" s="231"/>
      <c r="S1259" s="231"/>
      <c r="T1259" s="232"/>
      <c r="U1259" s="13"/>
      <c r="V1259" s="13"/>
      <c r="W1259" s="13"/>
      <c r="X1259" s="13"/>
      <c r="Y1259" s="13"/>
      <c r="Z1259" s="13"/>
      <c r="AA1259" s="13"/>
      <c r="AB1259" s="13"/>
      <c r="AC1259" s="13"/>
      <c r="AD1259" s="13"/>
      <c r="AE1259" s="13"/>
      <c r="AT1259" s="233" t="s">
        <v>167</v>
      </c>
      <c r="AU1259" s="233" t="s">
        <v>87</v>
      </c>
      <c r="AV1259" s="13" t="s">
        <v>85</v>
      </c>
      <c r="AW1259" s="13" t="s">
        <v>38</v>
      </c>
      <c r="AX1259" s="13" t="s">
        <v>77</v>
      </c>
      <c r="AY1259" s="233" t="s">
        <v>153</v>
      </c>
    </row>
    <row r="1260" s="14" customFormat="1">
      <c r="A1260" s="14"/>
      <c r="B1260" s="234"/>
      <c r="C1260" s="235"/>
      <c r="D1260" s="218" t="s">
        <v>167</v>
      </c>
      <c r="E1260" s="236" t="s">
        <v>40</v>
      </c>
      <c r="F1260" s="237" t="s">
        <v>1443</v>
      </c>
      <c r="G1260" s="235"/>
      <c r="H1260" s="238">
        <v>11.531000000000001</v>
      </c>
      <c r="I1260" s="239"/>
      <c r="J1260" s="235"/>
      <c r="K1260" s="235"/>
      <c r="L1260" s="240"/>
      <c r="M1260" s="241"/>
      <c r="N1260" s="242"/>
      <c r="O1260" s="242"/>
      <c r="P1260" s="242"/>
      <c r="Q1260" s="242"/>
      <c r="R1260" s="242"/>
      <c r="S1260" s="242"/>
      <c r="T1260" s="243"/>
      <c r="U1260" s="14"/>
      <c r="V1260" s="14"/>
      <c r="W1260" s="14"/>
      <c r="X1260" s="14"/>
      <c r="Y1260" s="14"/>
      <c r="Z1260" s="14"/>
      <c r="AA1260" s="14"/>
      <c r="AB1260" s="14"/>
      <c r="AC1260" s="14"/>
      <c r="AD1260" s="14"/>
      <c r="AE1260" s="14"/>
      <c r="AT1260" s="244" t="s">
        <v>167</v>
      </c>
      <c r="AU1260" s="244" t="s">
        <v>87</v>
      </c>
      <c r="AV1260" s="14" t="s">
        <v>87</v>
      </c>
      <c r="AW1260" s="14" t="s">
        <v>38</v>
      </c>
      <c r="AX1260" s="14" t="s">
        <v>77</v>
      </c>
      <c r="AY1260" s="244" t="s">
        <v>153</v>
      </c>
    </row>
    <row r="1261" s="15" customFormat="1">
      <c r="A1261" s="15"/>
      <c r="B1261" s="245"/>
      <c r="C1261" s="246"/>
      <c r="D1261" s="218" t="s">
        <v>167</v>
      </c>
      <c r="E1261" s="247" t="s">
        <v>40</v>
      </c>
      <c r="F1261" s="248" t="s">
        <v>170</v>
      </c>
      <c r="G1261" s="246"/>
      <c r="H1261" s="249">
        <v>30.111999999999998</v>
      </c>
      <c r="I1261" s="250"/>
      <c r="J1261" s="246"/>
      <c r="K1261" s="246"/>
      <c r="L1261" s="251"/>
      <c r="M1261" s="252"/>
      <c r="N1261" s="253"/>
      <c r="O1261" s="253"/>
      <c r="P1261" s="253"/>
      <c r="Q1261" s="253"/>
      <c r="R1261" s="253"/>
      <c r="S1261" s="253"/>
      <c r="T1261" s="254"/>
      <c r="U1261" s="15"/>
      <c r="V1261" s="15"/>
      <c r="W1261" s="15"/>
      <c r="X1261" s="15"/>
      <c r="Y1261" s="15"/>
      <c r="Z1261" s="15"/>
      <c r="AA1261" s="15"/>
      <c r="AB1261" s="15"/>
      <c r="AC1261" s="15"/>
      <c r="AD1261" s="15"/>
      <c r="AE1261" s="15"/>
      <c r="AT1261" s="255" t="s">
        <v>167</v>
      </c>
      <c r="AU1261" s="255" t="s">
        <v>87</v>
      </c>
      <c r="AV1261" s="15" t="s">
        <v>161</v>
      </c>
      <c r="AW1261" s="15" t="s">
        <v>38</v>
      </c>
      <c r="AX1261" s="15" t="s">
        <v>85</v>
      </c>
      <c r="AY1261" s="255" t="s">
        <v>153</v>
      </c>
    </row>
    <row r="1262" s="2" customFormat="1" ht="24.15" customHeight="1">
      <c r="A1262" s="39"/>
      <c r="B1262" s="40"/>
      <c r="C1262" s="205" t="s">
        <v>1444</v>
      </c>
      <c r="D1262" s="205" t="s">
        <v>156</v>
      </c>
      <c r="E1262" s="206" t="s">
        <v>1445</v>
      </c>
      <c r="F1262" s="207" t="s">
        <v>1446</v>
      </c>
      <c r="G1262" s="208" t="s">
        <v>159</v>
      </c>
      <c r="H1262" s="209">
        <v>30.111999999999998</v>
      </c>
      <c r="I1262" s="210"/>
      <c r="J1262" s="211">
        <f>ROUND(I1262*H1262,2)</f>
        <v>0</v>
      </c>
      <c r="K1262" s="207" t="s">
        <v>160</v>
      </c>
      <c r="L1262" s="45"/>
      <c r="M1262" s="212" t="s">
        <v>40</v>
      </c>
      <c r="N1262" s="213" t="s">
        <v>48</v>
      </c>
      <c r="O1262" s="85"/>
      <c r="P1262" s="214">
        <f>O1262*H1262</f>
        <v>0</v>
      </c>
      <c r="Q1262" s="214">
        <v>1.0000000000000001E-05</v>
      </c>
      <c r="R1262" s="214">
        <f>Q1262*H1262</f>
        <v>0.00030111999999999999</v>
      </c>
      <c r="S1262" s="214">
        <v>0</v>
      </c>
      <c r="T1262" s="215">
        <f>S1262*H1262</f>
        <v>0</v>
      </c>
      <c r="U1262" s="39"/>
      <c r="V1262" s="39"/>
      <c r="W1262" s="39"/>
      <c r="X1262" s="39"/>
      <c r="Y1262" s="39"/>
      <c r="Z1262" s="39"/>
      <c r="AA1262" s="39"/>
      <c r="AB1262" s="39"/>
      <c r="AC1262" s="39"/>
      <c r="AD1262" s="39"/>
      <c r="AE1262" s="39"/>
      <c r="AR1262" s="216" t="s">
        <v>287</v>
      </c>
      <c r="AT1262" s="216" t="s">
        <v>156</v>
      </c>
      <c r="AU1262" s="216" t="s">
        <v>87</v>
      </c>
      <c r="AY1262" s="18" t="s">
        <v>153</v>
      </c>
      <c r="BE1262" s="217">
        <f>IF(N1262="základní",J1262,0)</f>
        <v>0</v>
      </c>
      <c r="BF1262" s="217">
        <f>IF(N1262="snížená",J1262,0)</f>
        <v>0</v>
      </c>
      <c r="BG1262" s="217">
        <f>IF(N1262="zákl. přenesená",J1262,0)</f>
        <v>0</v>
      </c>
      <c r="BH1262" s="217">
        <f>IF(N1262="sníž. přenesená",J1262,0)</f>
        <v>0</v>
      </c>
      <c r="BI1262" s="217">
        <f>IF(N1262="nulová",J1262,0)</f>
        <v>0</v>
      </c>
      <c r="BJ1262" s="18" t="s">
        <v>85</v>
      </c>
      <c r="BK1262" s="217">
        <f>ROUND(I1262*H1262,2)</f>
        <v>0</v>
      </c>
      <c r="BL1262" s="18" t="s">
        <v>287</v>
      </c>
      <c r="BM1262" s="216" t="s">
        <v>1447</v>
      </c>
    </row>
    <row r="1263" s="2" customFormat="1">
      <c r="A1263" s="39"/>
      <c r="B1263" s="40"/>
      <c r="C1263" s="41"/>
      <c r="D1263" s="218" t="s">
        <v>163</v>
      </c>
      <c r="E1263" s="41"/>
      <c r="F1263" s="219" t="s">
        <v>1448</v>
      </c>
      <c r="G1263" s="41"/>
      <c r="H1263" s="41"/>
      <c r="I1263" s="220"/>
      <c r="J1263" s="41"/>
      <c r="K1263" s="41"/>
      <c r="L1263" s="45"/>
      <c r="M1263" s="221"/>
      <c r="N1263" s="222"/>
      <c r="O1263" s="85"/>
      <c r="P1263" s="85"/>
      <c r="Q1263" s="85"/>
      <c r="R1263" s="85"/>
      <c r="S1263" s="85"/>
      <c r="T1263" s="86"/>
      <c r="U1263" s="39"/>
      <c r="V1263" s="39"/>
      <c r="W1263" s="39"/>
      <c r="X1263" s="39"/>
      <c r="Y1263" s="39"/>
      <c r="Z1263" s="39"/>
      <c r="AA1263" s="39"/>
      <c r="AB1263" s="39"/>
      <c r="AC1263" s="39"/>
      <c r="AD1263" s="39"/>
      <c r="AE1263" s="39"/>
      <c r="AT1263" s="18" t="s">
        <v>163</v>
      </c>
      <c r="AU1263" s="18" t="s">
        <v>87</v>
      </c>
    </row>
    <row r="1264" s="13" customFormat="1">
      <c r="A1264" s="13"/>
      <c r="B1264" s="224"/>
      <c r="C1264" s="225"/>
      <c r="D1264" s="218" t="s">
        <v>167</v>
      </c>
      <c r="E1264" s="226" t="s">
        <v>40</v>
      </c>
      <c r="F1264" s="227" t="s">
        <v>206</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1439</v>
      </c>
      <c r="G1265" s="235"/>
      <c r="H1265" s="238">
        <v>1.6779999999999999</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4" customFormat="1">
      <c r="A1266" s="14"/>
      <c r="B1266" s="234"/>
      <c r="C1266" s="235"/>
      <c r="D1266" s="218" t="s">
        <v>167</v>
      </c>
      <c r="E1266" s="236" t="s">
        <v>40</v>
      </c>
      <c r="F1266" s="237" t="s">
        <v>1440</v>
      </c>
      <c r="G1266" s="235"/>
      <c r="H1266" s="238">
        <v>0.45000000000000001</v>
      </c>
      <c r="I1266" s="239"/>
      <c r="J1266" s="235"/>
      <c r="K1266" s="235"/>
      <c r="L1266" s="240"/>
      <c r="M1266" s="241"/>
      <c r="N1266" s="242"/>
      <c r="O1266" s="242"/>
      <c r="P1266" s="242"/>
      <c r="Q1266" s="242"/>
      <c r="R1266" s="242"/>
      <c r="S1266" s="242"/>
      <c r="T1266" s="243"/>
      <c r="U1266" s="14"/>
      <c r="V1266" s="14"/>
      <c r="W1266" s="14"/>
      <c r="X1266" s="14"/>
      <c r="Y1266" s="14"/>
      <c r="Z1266" s="14"/>
      <c r="AA1266" s="14"/>
      <c r="AB1266" s="14"/>
      <c r="AC1266" s="14"/>
      <c r="AD1266" s="14"/>
      <c r="AE1266" s="14"/>
      <c r="AT1266" s="244" t="s">
        <v>167</v>
      </c>
      <c r="AU1266" s="244" t="s">
        <v>87</v>
      </c>
      <c r="AV1266" s="14" t="s">
        <v>87</v>
      </c>
      <c r="AW1266" s="14" t="s">
        <v>38</v>
      </c>
      <c r="AX1266" s="14" t="s">
        <v>77</v>
      </c>
      <c r="AY1266" s="244" t="s">
        <v>153</v>
      </c>
    </row>
    <row r="1267" s="13" customFormat="1">
      <c r="A1267" s="13"/>
      <c r="B1267" s="224"/>
      <c r="C1267" s="225"/>
      <c r="D1267" s="218" t="s">
        <v>167</v>
      </c>
      <c r="E1267" s="226" t="s">
        <v>40</v>
      </c>
      <c r="F1267" s="227" t="s">
        <v>209</v>
      </c>
      <c r="G1267" s="225"/>
      <c r="H1267" s="226" t="s">
        <v>40</v>
      </c>
      <c r="I1267" s="228"/>
      <c r="J1267" s="225"/>
      <c r="K1267" s="225"/>
      <c r="L1267" s="229"/>
      <c r="M1267" s="230"/>
      <c r="N1267" s="231"/>
      <c r="O1267" s="231"/>
      <c r="P1267" s="231"/>
      <c r="Q1267" s="231"/>
      <c r="R1267" s="231"/>
      <c r="S1267" s="231"/>
      <c r="T1267" s="232"/>
      <c r="U1267" s="13"/>
      <c r="V1267" s="13"/>
      <c r="W1267" s="13"/>
      <c r="X1267" s="13"/>
      <c r="Y1267" s="13"/>
      <c r="Z1267" s="13"/>
      <c r="AA1267" s="13"/>
      <c r="AB1267" s="13"/>
      <c r="AC1267" s="13"/>
      <c r="AD1267" s="13"/>
      <c r="AE1267" s="13"/>
      <c r="AT1267" s="233" t="s">
        <v>167</v>
      </c>
      <c r="AU1267" s="233" t="s">
        <v>87</v>
      </c>
      <c r="AV1267" s="13" t="s">
        <v>85</v>
      </c>
      <c r="AW1267" s="13" t="s">
        <v>38</v>
      </c>
      <c r="AX1267" s="13" t="s">
        <v>77</v>
      </c>
      <c r="AY1267" s="233" t="s">
        <v>153</v>
      </c>
    </row>
    <row r="1268" s="14" customFormat="1">
      <c r="A1268" s="14"/>
      <c r="B1268" s="234"/>
      <c r="C1268" s="235"/>
      <c r="D1268" s="218" t="s">
        <v>167</v>
      </c>
      <c r="E1268" s="236" t="s">
        <v>40</v>
      </c>
      <c r="F1268" s="237" t="s">
        <v>1441</v>
      </c>
      <c r="G1268" s="235"/>
      <c r="H1268" s="238">
        <v>2.0150000000000001</v>
      </c>
      <c r="I1268" s="239"/>
      <c r="J1268" s="235"/>
      <c r="K1268" s="235"/>
      <c r="L1268" s="240"/>
      <c r="M1268" s="241"/>
      <c r="N1268" s="242"/>
      <c r="O1268" s="242"/>
      <c r="P1268" s="242"/>
      <c r="Q1268" s="242"/>
      <c r="R1268" s="242"/>
      <c r="S1268" s="242"/>
      <c r="T1268" s="243"/>
      <c r="U1268" s="14"/>
      <c r="V1268" s="14"/>
      <c r="W1268" s="14"/>
      <c r="X1268" s="14"/>
      <c r="Y1268" s="14"/>
      <c r="Z1268" s="14"/>
      <c r="AA1268" s="14"/>
      <c r="AB1268" s="14"/>
      <c r="AC1268" s="14"/>
      <c r="AD1268" s="14"/>
      <c r="AE1268" s="14"/>
      <c r="AT1268" s="244" t="s">
        <v>167</v>
      </c>
      <c r="AU1268" s="244" t="s">
        <v>87</v>
      </c>
      <c r="AV1268" s="14" t="s">
        <v>87</v>
      </c>
      <c r="AW1268" s="14" t="s">
        <v>38</v>
      </c>
      <c r="AX1268" s="14" t="s">
        <v>77</v>
      </c>
      <c r="AY1268" s="244" t="s">
        <v>153</v>
      </c>
    </row>
    <row r="1269" s="13" customFormat="1">
      <c r="A1269" s="13"/>
      <c r="B1269" s="224"/>
      <c r="C1269" s="225"/>
      <c r="D1269" s="218" t="s">
        <v>167</v>
      </c>
      <c r="E1269" s="226" t="s">
        <v>40</v>
      </c>
      <c r="F1269" s="227" t="s">
        <v>211</v>
      </c>
      <c r="G1269" s="225"/>
      <c r="H1269" s="226" t="s">
        <v>40</v>
      </c>
      <c r="I1269" s="228"/>
      <c r="J1269" s="225"/>
      <c r="K1269" s="225"/>
      <c r="L1269" s="229"/>
      <c r="M1269" s="230"/>
      <c r="N1269" s="231"/>
      <c r="O1269" s="231"/>
      <c r="P1269" s="231"/>
      <c r="Q1269" s="231"/>
      <c r="R1269" s="231"/>
      <c r="S1269" s="231"/>
      <c r="T1269" s="232"/>
      <c r="U1269" s="13"/>
      <c r="V1269" s="13"/>
      <c r="W1269" s="13"/>
      <c r="X1269" s="13"/>
      <c r="Y1269" s="13"/>
      <c r="Z1269" s="13"/>
      <c r="AA1269" s="13"/>
      <c r="AB1269" s="13"/>
      <c r="AC1269" s="13"/>
      <c r="AD1269" s="13"/>
      <c r="AE1269" s="13"/>
      <c r="AT1269" s="233" t="s">
        <v>167</v>
      </c>
      <c r="AU1269" s="233" t="s">
        <v>87</v>
      </c>
      <c r="AV1269" s="13" t="s">
        <v>85</v>
      </c>
      <c r="AW1269" s="13" t="s">
        <v>38</v>
      </c>
      <c r="AX1269" s="13" t="s">
        <v>77</v>
      </c>
      <c r="AY1269" s="233" t="s">
        <v>153</v>
      </c>
    </row>
    <row r="1270" s="14" customFormat="1">
      <c r="A1270" s="14"/>
      <c r="B1270" s="234"/>
      <c r="C1270" s="235"/>
      <c r="D1270" s="218" t="s">
        <v>167</v>
      </c>
      <c r="E1270" s="236" t="s">
        <v>40</v>
      </c>
      <c r="F1270" s="237" t="s">
        <v>1442</v>
      </c>
      <c r="G1270" s="235"/>
      <c r="H1270" s="238">
        <v>14.438000000000001</v>
      </c>
      <c r="I1270" s="239"/>
      <c r="J1270" s="235"/>
      <c r="K1270" s="235"/>
      <c r="L1270" s="240"/>
      <c r="M1270" s="241"/>
      <c r="N1270" s="242"/>
      <c r="O1270" s="242"/>
      <c r="P1270" s="242"/>
      <c r="Q1270" s="242"/>
      <c r="R1270" s="242"/>
      <c r="S1270" s="242"/>
      <c r="T1270" s="243"/>
      <c r="U1270" s="14"/>
      <c r="V1270" s="14"/>
      <c r="W1270" s="14"/>
      <c r="X1270" s="14"/>
      <c r="Y1270" s="14"/>
      <c r="Z1270" s="14"/>
      <c r="AA1270" s="14"/>
      <c r="AB1270" s="14"/>
      <c r="AC1270" s="14"/>
      <c r="AD1270" s="14"/>
      <c r="AE1270" s="14"/>
      <c r="AT1270" s="244" t="s">
        <v>167</v>
      </c>
      <c r="AU1270" s="244" t="s">
        <v>87</v>
      </c>
      <c r="AV1270" s="14" t="s">
        <v>87</v>
      </c>
      <c r="AW1270" s="14" t="s">
        <v>38</v>
      </c>
      <c r="AX1270" s="14" t="s">
        <v>77</v>
      </c>
      <c r="AY1270" s="244" t="s">
        <v>153</v>
      </c>
    </row>
    <row r="1271" s="13" customFormat="1">
      <c r="A1271" s="13"/>
      <c r="B1271" s="224"/>
      <c r="C1271" s="225"/>
      <c r="D1271" s="218" t="s">
        <v>167</v>
      </c>
      <c r="E1271" s="226" t="s">
        <v>40</v>
      </c>
      <c r="F1271" s="227" t="s">
        <v>213</v>
      </c>
      <c r="G1271" s="225"/>
      <c r="H1271" s="226" t="s">
        <v>40</v>
      </c>
      <c r="I1271" s="228"/>
      <c r="J1271" s="225"/>
      <c r="K1271" s="225"/>
      <c r="L1271" s="229"/>
      <c r="M1271" s="230"/>
      <c r="N1271" s="231"/>
      <c r="O1271" s="231"/>
      <c r="P1271" s="231"/>
      <c r="Q1271" s="231"/>
      <c r="R1271" s="231"/>
      <c r="S1271" s="231"/>
      <c r="T1271" s="232"/>
      <c r="U1271" s="13"/>
      <c r="V1271" s="13"/>
      <c r="W1271" s="13"/>
      <c r="X1271" s="13"/>
      <c r="Y1271" s="13"/>
      <c r="Z1271" s="13"/>
      <c r="AA1271" s="13"/>
      <c r="AB1271" s="13"/>
      <c r="AC1271" s="13"/>
      <c r="AD1271" s="13"/>
      <c r="AE1271" s="13"/>
      <c r="AT1271" s="233" t="s">
        <v>167</v>
      </c>
      <c r="AU1271" s="233" t="s">
        <v>87</v>
      </c>
      <c r="AV1271" s="13" t="s">
        <v>85</v>
      </c>
      <c r="AW1271" s="13" t="s">
        <v>38</v>
      </c>
      <c r="AX1271" s="13" t="s">
        <v>77</v>
      </c>
      <c r="AY1271" s="233" t="s">
        <v>153</v>
      </c>
    </row>
    <row r="1272" s="14" customFormat="1">
      <c r="A1272" s="14"/>
      <c r="B1272" s="234"/>
      <c r="C1272" s="235"/>
      <c r="D1272" s="218" t="s">
        <v>167</v>
      </c>
      <c r="E1272" s="236" t="s">
        <v>40</v>
      </c>
      <c r="F1272" s="237" t="s">
        <v>1443</v>
      </c>
      <c r="G1272" s="235"/>
      <c r="H1272" s="238">
        <v>11.531000000000001</v>
      </c>
      <c r="I1272" s="239"/>
      <c r="J1272" s="235"/>
      <c r="K1272" s="235"/>
      <c r="L1272" s="240"/>
      <c r="M1272" s="241"/>
      <c r="N1272" s="242"/>
      <c r="O1272" s="242"/>
      <c r="P1272" s="242"/>
      <c r="Q1272" s="242"/>
      <c r="R1272" s="242"/>
      <c r="S1272" s="242"/>
      <c r="T1272" s="243"/>
      <c r="U1272" s="14"/>
      <c r="V1272" s="14"/>
      <c r="W1272" s="14"/>
      <c r="X1272" s="14"/>
      <c r="Y1272" s="14"/>
      <c r="Z1272" s="14"/>
      <c r="AA1272" s="14"/>
      <c r="AB1272" s="14"/>
      <c r="AC1272" s="14"/>
      <c r="AD1272" s="14"/>
      <c r="AE1272" s="14"/>
      <c r="AT1272" s="244" t="s">
        <v>167</v>
      </c>
      <c r="AU1272" s="244" t="s">
        <v>87</v>
      </c>
      <c r="AV1272" s="14" t="s">
        <v>87</v>
      </c>
      <c r="AW1272" s="14" t="s">
        <v>38</v>
      </c>
      <c r="AX1272" s="14" t="s">
        <v>77</v>
      </c>
      <c r="AY1272" s="244" t="s">
        <v>153</v>
      </c>
    </row>
    <row r="1273" s="15" customFormat="1">
      <c r="A1273" s="15"/>
      <c r="B1273" s="245"/>
      <c r="C1273" s="246"/>
      <c r="D1273" s="218" t="s">
        <v>167</v>
      </c>
      <c r="E1273" s="247" t="s">
        <v>40</v>
      </c>
      <c r="F1273" s="248" t="s">
        <v>170</v>
      </c>
      <c r="G1273" s="246"/>
      <c r="H1273" s="249">
        <v>30.111999999999998</v>
      </c>
      <c r="I1273" s="250"/>
      <c r="J1273" s="246"/>
      <c r="K1273" s="246"/>
      <c r="L1273" s="251"/>
      <c r="M1273" s="252"/>
      <c r="N1273" s="253"/>
      <c r="O1273" s="253"/>
      <c r="P1273" s="253"/>
      <c r="Q1273" s="253"/>
      <c r="R1273" s="253"/>
      <c r="S1273" s="253"/>
      <c r="T1273" s="254"/>
      <c r="U1273" s="15"/>
      <c r="V1273" s="15"/>
      <c r="W1273" s="15"/>
      <c r="X1273" s="15"/>
      <c r="Y1273" s="15"/>
      <c r="Z1273" s="15"/>
      <c r="AA1273" s="15"/>
      <c r="AB1273" s="15"/>
      <c r="AC1273" s="15"/>
      <c r="AD1273" s="15"/>
      <c r="AE1273" s="15"/>
      <c r="AT1273" s="255" t="s">
        <v>167</v>
      </c>
      <c r="AU1273" s="255" t="s">
        <v>87</v>
      </c>
      <c r="AV1273" s="15" t="s">
        <v>161</v>
      </c>
      <c r="AW1273" s="15" t="s">
        <v>38</v>
      </c>
      <c r="AX1273" s="15" t="s">
        <v>85</v>
      </c>
      <c r="AY1273" s="255" t="s">
        <v>153</v>
      </c>
    </row>
    <row r="1274" s="2" customFormat="1" ht="24.15" customHeight="1">
      <c r="A1274" s="39"/>
      <c r="B1274" s="40"/>
      <c r="C1274" s="205" t="s">
        <v>1449</v>
      </c>
      <c r="D1274" s="205" t="s">
        <v>156</v>
      </c>
      <c r="E1274" s="206" t="s">
        <v>1450</v>
      </c>
      <c r="F1274" s="207" t="s">
        <v>1451</v>
      </c>
      <c r="G1274" s="208" t="s">
        <v>159</v>
      </c>
      <c r="H1274" s="209">
        <v>30.111999999999998</v>
      </c>
      <c r="I1274" s="210"/>
      <c r="J1274" s="211">
        <f>ROUND(I1274*H1274,2)</f>
        <v>0</v>
      </c>
      <c r="K1274" s="207" t="s">
        <v>160</v>
      </c>
      <c r="L1274" s="45"/>
      <c r="M1274" s="212" t="s">
        <v>40</v>
      </c>
      <c r="N1274" s="213" t="s">
        <v>48</v>
      </c>
      <c r="O1274" s="85"/>
      <c r="P1274" s="214">
        <f>O1274*H1274</f>
        <v>0</v>
      </c>
      <c r="Q1274" s="214">
        <v>0.00025999999999999998</v>
      </c>
      <c r="R1274" s="214">
        <f>Q1274*H1274</f>
        <v>0.0078291199999999984</v>
      </c>
      <c r="S1274" s="214">
        <v>0</v>
      </c>
      <c r="T1274" s="215">
        <f>S1274*H1274</f>
        <v>0</v>
      </c>
      <c r="U1274" s="39"/>
      <c r="V1274" s="39"/>
      <c r="W1274" s="39"/>
      <c r="X1274" s="39"/>
      <c r="Y1274" s="39"/>
      <c r="Z1274" s="39"/>
      <c r="AA1274" s="39"/>
      <c r="AB1274" s="39"/>
      <c r="AC1274" s="39"/>
      <c r="AD1274" s="39"/>
      <c r="AE1274" s="39"/>
      <c r="AR1274" s="216" t="s">
        <v>287</v>
      </c>
      <c r="AT1274" s="216" t="s">
        <v>156</v>
      </c>
      <c r="AU1274" s="216" t="s">
        <v>87</v>
      </c>
      <c r="AY1274" s="18" t="s">
        <v>153</v>
      </c>
      <c r="BE1274" s="217">
        <f>IF(N1274="základní",J1274,0)</f>
        <v>0</v>
      </c>
      <c r="BF1274" s="217">
        <f>IF(N1274="snížená",J1274,0)</f>
        <v>0</v>
      </c>
      <c r="BG1274" s="217">
        <f>IF(N1274="zákl. přenesená",J1274,0)</f>
        <v>0</v>
      </c>
      <c r="BH1274" s="217">
        <f>IF(N1274="sníž. přenesená",J1274,0)</f>
        <v>0</v>
      </c>
      <c r="BI1274" s="217">
        <f>IF(N1274="nulová",J1274,0)</f>
        <v>0</v>
      </c>
      <c r="BJ1274" s="18" t="s">
        <v>85</v>
      </c>
      <c r="BK1274" s="217">
        <f>ROUND(I1274*H1274,2)</f>
        <v>0</v>
      </c>
      <c r="BL1274" s="18" t="s">
        <v>287</v>
      </c>
      <c r="BM1274" s="216" t="s">
        <v>1452</v>
      </c>
    </row>
    <row r="1275" s="2" customFormat="1">
      <c r="A1275" s="39"/>
      <c r="B1275" s="40"/>
      <c r="C1275" s="41"/>
      <c r="D1275" s="218" t="s">
        <v>163</v>
      </c>
      <c r="E1275" s="41"/>
      <c r="F1275" s="219" t="s">
        <v>1453</v>
      </c>
      <c r="G1275" s="41"/>
      <c r="H1275" s="41"/>
      <c r="I1275" s="220"/>
      <c r="J1275" s="41"/>
      <c r="K1275" s="41"/>
      <c r="L1275" s="45"/>
      <c r="M1275" s="221"/>
      <c r="N1275" s="222"/>
      <c r="O1275" s="85"/>
      <c r="P1275" s="85"/>
      <c r="Q1275" s="85"/>
      <c r="R1275" s="85"/>
      <c r="S1275" s="85"/>
      <c r="T1275" s="86"/>
      <c r="U1275" s="39"/>
      <c r="V1275" s="39"/>
      <c r="W1275" s="39"/>
      <c r="X1275" s="39"/>
      <c r="Y1275" s="39"/>
      <c r="Z1275" s="39"/>
      <c r="AA1275" s="39"/>
      <c r="AB1275" s="39"/>
      <c r="AC1275" s="39"/>
      <c r="AD1275" s="39"/>
      <c r="AE1275" s="39"/>
      <c r="AT1275" s="18" t="s">
        <v>163</v>
      </c>
      <c r="AU1275" s="18" t="s">
        <v>87</v>
      </c>
    </row>
    <row r="1276" s="13" customFormat="1">
      <c r="A1276" s="13"/>
      <c r="B1276" s="224"/>
      <c r="C1276" s="225"/>
      <c r="D1276" s="218" t="s">
        <v>167</v>
      </c>
      <c r="E1276" s="226" t="s">
        <v>40</v>
      </c>
      <c r="F1276" s="227" t="s">
        <v>206</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1439</v>
      </c>
      <c r="G1277" s="235"/>
      <c r="H1277" s="238">
        <v>1.6779999999999999</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4" customFormat="1">
      <c r="A1278" s="14"/>
      <c r="B1278" s="234"/>
      <c r="C1278" s="235"/>
      <c r="D1278" s="218" t="s">
        <v>167</v>
      </c>
      <c r="E1278" s="236" t="s">
        <v>40</v>
      </c>
      <c r="F1278" s="237" t="s">
        <v>1440</v>
      </c>
      <c r="G1278" s="235"/>
      <c r="H1278" s="238">
        <v>0.45000000000000001</v>
      </c>
      <c r="I1278" s="239"/>
      <c r="J1278" s="235"/>
      <c r="K1278" s="235"/>
      <c r="L1278" s="240"/>
      <c r="M1278" s="241"/>
      <c r="N1278" s="242"/>
      <c r="O1278" s="242"/>
      <c r="P1278" s="242"/>
      <c r="Q1278" s="242"/>
      <c r="R1278" s="242"/>
      <c r="S1278" s="242"/>
      <c r="T1278" s="243"/>
      <c r="U1278" s="14"/>
      <c r="V1278" s="14"/>
      <c r="W1278" s="14"/>
      <c r="X1278" s="14"/>
      <c r="Y1278" s="14"/>
      <c r="Z1278" s="14"/>
      <c r="AA1278" s="14"/>
      <c r="AB1278" s="14"/>
      <c r="AC1278" s="14"/>
      <c r="AD1278" s="14"/>
      <c r="AE1278" s="14"/>
      <c r="AT1278" s="244" t="s">
        <v>167</v>
      </c>
      <c r="AU1278" s="244" t="s">
        <v>87</v>
      </c>
      <c r="AV1278" s="14" t="s">
        <v>87</v>
      </c>
      <c r="AW1278" s="14" t="s">
        <v>38</v>
      </c>
      <c r="AX1278" s="14" t="s">
        <v>77</v>
      </c>
      <c r="AY1278" s="244" t="s">
        <v>153</v>
      </c>
    </row>
    <row r="1279" s="13" customFormat="1">
      <c r="A1279" s="13"/>
      <c r="B1279" s="224"/>
      <c r="C1279" s="225"/>
      <c r="D1279" s="218" t="s">
        <v>167</v>
      </c>
      <c r="E1279" s="226" t="s">
        <v>40</v>
      </c>
      <c r="F1279" s="227" t="s">
        <v>209</v>
      </c>
      <c r="G1279" s="225"/>
      <c r="H1279" s="226" t="s">
        <v>40</v>
      </c>
      <c r="I1279" s="228"/>
      <c r="J1279" s="225"/>
      <c r="K1279" s="225"/>
      <c r="L1279" s="229"/>
      <c r="M1279" s="230"/>
      <c r="N1279" s="231"/>
      <c r="O1279" s="231"/>
      <c r="P1279" s="231"/>
      <c r="Q1279" s="231"/>
      <c r="R1279" s="231"/>
      <c r="S1279" s="231"/>
      <c r="T1279" s="232"/>
      <c r="U1279" s="13"/>
      <c r="V1279" s="13"/>
      <c r="W1279" s="13"/>
      <c r="X1279" s="13"/>
      <c r="Y1279" s="13"/>
      <c r="Z1279" s="13"/>
      <c r="AA1279" s="13"/>
      <c r="AB1279" s="13"/>
      <c r="AC1279" s="13"/>
      <c r="AD1279" s="13"/>
      <c r="AE1279" s="13"/>
      <c r="AT1279" s="233" t="s">
        <v>167</v>
      </c>
      <c r="AU1279" s="233" t="s">
        <v>87</v>
      </c>
      <c r="AV1279" s="13" t="s">
        <v>85</v>
      </c>
      <c r="AW1279" s="13" t="s">
        <v>38</v>
      </c>
      <c r="AX1279" s="13" t="s">
        <v>77</v>
      </c>
      <c r="AY1279" s="233" t="s">
        <v>153</v>
      </c>
    </row>
    <row r="1280" s="14" customFormat="1">
      <c r="A1280" s="14"/>
      <c r="B1280" s="234"/>
      <c r="C1280" s="235"/>
      <c r="D1280" s="218" t="s">
        <v>167</v>
      </c>
      <c r="E1280" s="236" t="s">
        <v>40</v>
      </c>
      <c r="F1280" s="237" t="s">
        <v>1441</v>
      </c>
      <c r="G1280" s="235"/>
      <c r="H1280" s="238">
        <v>2.0150000000000001</v>
      </c>
      <c r="I1280" s="239"/>
      <c r="J1280" s="235"/>
      <c r="K1280" s="235"/>
      <c r="L1280" s="240"/>
      <c r="M1280" s="241"/>
      <c r="N1280" s="242"/>
      <c r="O1280" s="242"/>
      <c r="P1280" s="242"/>
      <c r="Q1280" s="242"/>
      <c r="R1280" s="242"/>
      <c r="S1280" s="242"/>
      <c r="T1280" s="243"/>
      <c r="U1280" s="14"/>
      <c r="V1280" s="14"/>
      <c r="W1280" s="14"/>
      <c r="X1280" s="14"/>
      <c r="Y1280" s="14"/>
      <c r="Z1280" s="14"/>
      <c r="AA1280" s="14"/>
      <c r="AB1280" s="14"/>
      <c r="AC1280" s="14"/>
      <c r="AD1280" s="14"/>
      <c r="AE1280" s="14"/>
      <c r="AT1280" s="244" t="s">
        <v>167</v>
      </c>
      <c r="AU1280" s="244" t="s">
        <v>87</v>
      </c>
      <c r="AV1280" s="14" t="s">
        <v>87</v>
      </c>
      <c r="AW1280" s="14" t="s">
        <v>38</v>
      </c>
      <c r="AX1280" s="14" t="s">
        <v>77</v>
      </c>
      <c r="AY1280" s="244" t="s">
        <v>153</v>
      </c>
    </row>
    <row r="1281" s="13" customFormat="1">
      <c r="A1281" s="13"/>
      <c r="B1281" s="224"/>
      <c r="C1281" s="225"/>
      <c r="D1281" s="218" t="s">
        <v>167</v>
      </c>
      <c r="E1281" s="226" t="s">
        <v>40</v>
      </c>
      <c r="F1281" s="227" t="s">
        <v>211</v>
      </c>
      <c r="G1281" s="225"/>
      <c r="H1281" s="226" t="s">
        <v>40</v>
      </c>
      <c r="I1281" s="228"/>
      <c r="J1281" s="225"/>
      <c r="K1281" s="225"/>
      <c r="L1281" s="229"/>
      <c r="M1281" s="230"/>
      <c r="N1281" s="231"/>
      <c r="O1281" s="231"/>
      <c r="P1281" s="231"/>
      <c r="Q1281" s="231"/>
      <c r="R1281" s="231"/>
      <c r="S1281" s="231"/>
      <c r="T1281" s="232"/>
      <c r="U1281" s="13"/>
      <c r="V1281" s="13"/>
      <c r="W1281" s="13"/>
      <c r="X1281" s="13"/>
      <c r="Y1281" s="13"/>
      <c r="Z1281" s="13"/>
      <c r="AA1281" s="13"/>
      <c r="AB1281" s="13"/>
      <c r="AC1281" s="13"/>
      <c r="AD1281" s="13"/>
      <c r="AE1281" s="13"/>
      <c r="AT1281" s="233" t="s">
        <v>167</v>
      </c>
      <c r="AU1281" s="233" t="s">
        <v>87</v>
      </c>
      <c r="AV1281" s="13" t="s">
        <v>85</v>
      </c>
      <c r="AW1281" s="13" t="s">
        <v>38</v>
      </c>
      <c r="AX1281" s="13" t="s">
        <v>77</v>
      </c>
      <c r="AY1281" s="233" t="s">
        <v>153</v>
      </c>
    </row>
    <row r="1282" s="14" customFormat="1">
      <c r="A1282" s="14"/>
      <c r="B1282" s="234"/>
      <c r="C1282" s="235"/>
      <c r="D1282" s="218" t="s">
        <v>167</v>
      </c>
      <c r="E1282" s="236" t="s">
        <v>40</v>
      </c>
      <c r="F1282" s="237" t="s">
        <v>1442</v>
      </c>
      <c r="G1282" s="235"/>
      <c r="H1282" s="238">
        <v>14.438000000000001</v>
      </c>
      <c r="I1282" s="239"/>
      <c r="J1282" s="235"/>
      <c r="K1282" s="235"/>
      <c r="L1282" s="240"/>
      <c r="M1282" s="241"/>
      <c r="N1282" s="242"/>
      <c r="O1282" s="242"/>
      <c r="P1282" s="242"/>
      <c r="Q1282" s="242"/>
      <c r="R1282" s="242"/>
      <c r="S1282" s="242"/>
      <c r="T1282" s="243"/>
      <c r="U1282" s="14"/>
      <c r="V1282" s="14"/>
      <c r="W1282" s="14"/>
      <c r="X1282" s="14"/>
      <c r="Y1282" s="14"/>
      <c r="Z1282" s="14"/>
      <c r="AA1282" s="14"/>
      <c r="AB1282" s="14"/>
      <c r="AC1282" s="14"/>
      <c r="AD1282" s="14"/>
      <c r="AE1282" s="14"/>
      <c r="AT1282" s="244" t="s">
        <v>167</v>
      </c>
      <c r="AU1282" s="244" t="s">
        <v>87</v>
      </c>
      <c r="AV1282" s="14" t="s">
        <v>87</v>
      </c>
      <c r="AW1282" s="14" t="s">
        <v>38</v>
      </c>
      <c r="AX1282" s="14" t="s">
        <v>77</v>
      </c>
      <c r="AY1282" s="244" t="s">
        <v>153</v>
      </c>
    </row>
    <row r="1283" s="13" customFormat="1">
      <c r="A1283" s="13"/>
      <c r="B1283" s="224"/>
      <c r="C1283" s="225"/>
      <c r="D1283" s="218" t="s">
        <v>167</v>
      </c>
      <c r="E1283" s="226" t="s">
        <v>40</v>
      </c>
      <c r="F1283" s="227" t="s">
        <v>213</v>
      </c>
      <c r="G1283" s="225"/>
      <c r="H1283" s="226" t="s">
        <v>40</v>
      </c>
      <c r="I1283" s="228"/>
      <c r="J1283" s="225"/>
      <c r="K1283" s="225"/>
      <c r="L1283" s="229"/>
      <c r="M1283" s="230"/>
      <c r="N1283" s="231"/>
      <c r="O1283" s="231"/>
      <c r="P1283" s="231"/>
      <c r="Q1283" s="231"/>
      <c r="R1283" s="231"/>
      <c r="S1283" s="231"/>
      <c r="T1283" s="232"/>
      <c r="U1283" s="13"/>
      <c r="V1283" s="13"/>
      <c r="W1283" s="13"/>
      <c r="X1283" s="13"/>
      <c r="Y1283" s="13"/>
      <c r="Z1283" s="13"/>
      <c r="AA1283" s="13"/>
      <c r="AB1283" s="13"/>
      <c r="AC1283" s="13"/>
      <c r="AD1283" s="13"/>
      <c r="AE1283" s="13"/>
      <c r="AT1283" s="233" t="s">
        <v>167</v>
      </c>
      <c r="AU1283" s="233" t="s">
        <v>87</v>
      </c>
      <c r="AV1283" s="13" t="s">
        <v>85</v>
      </c>
      <c r="AW1283" s="13" t="s">
        <v>38</v>
      </c>
      <c r="AX1283" s="13" t="s">
        <v>77</v>
      </c>
      <c r="AY1283" s="233" t="s">
        <v>153</v>
      </c>
    </row>
    <row r="1284" s="14" customFormat="1">
      <c r="A1284" s="14"/>
      <c r="B1284" s="234"/>
      <c r="C1284" s="235"/>
      <c r="D1284" s="218" t="s">
        <v>167</v>
      </c>
      <c r="E1284" s="236" t="s">
        <v>40</v>
      </c>
      <c r="F1284" s="237" t="s">
        <v>1443</v>
      </c>
      <c r="G1284" s="235"/>
      <c r="H1284" s="238">
        <v>11.531000000000001</v>
      </c>
      <c r="I1284" s="239"/>
      <c r="J1284" s="235"/>
      <c r="K1284" s="235"/>
      <c r="L1284" s="240"/>
      <c r="M1284" s="241"/>
      <c r="N1284" s="242"/>
      <c r="O1284" s="242"/>
      <c r="P1284" s="242"/>
      <c r="Q1284" s="242"/>
      <c r="R1284" s="242"/>
      <c r="S1284" s="242"/>
      <c r="T1284" s="243"/>
      <c r="U1284" s="14"/>
      <c r="V1284" s="14"/>
      <c r="W1284" s="14"/>
      <c r="X1284" s="14"/>
      <c r="Y1284" s="14"/>
      <c r="Z1284" s="14"/>
      <c r="AA1284" s="14"/>
      <c r="AB1284" s="14"/>
      <c r="AC1284" s="14"/>
      <c r="AD1284" s="14"/>
      <c r="AE1284" s="14"/>
      <c r="AT1284" s="244" t="s">
        <v>167</v>
      </c>
      <c r="AU1284" s="244" t="s">
        <v>87</v>
      </c>
      <c r="AV1284" s="14" t="s">
        <v>87</v>
      </c>
      <c r="AW1284" s="14" t="s">
        <v>38</v>
      </c>
      <c r="AX1284" s="14" t="s">
        <v>77</v>
      </c>
      <c r="AY1284" s="244" t="s">
        <v>153</v>
      </c>
    </row>
    <row r="1285" s="15" customFormat="1">
      <c r="A1285" s="15"/>
      <c r="B1285" s="245"/>
      <c r="C1285" s="246"/>
      <c r="D1285" s="218" t="s">
        <v>167</v>
      </c>
      <c r="E1285" s="247" t="s">
        <v>40</v>
      </c>
      <c r="F1285" s="248" t="s">
        <v>170</v>
      </c>
      <c r="G1285" s="246"/>
      <c r="H1285" s="249">
        <v>30.111999999999998</v>
      </c>
      <c r="I1285" s="250"/>
      <c r="J1285" s="246"/>
      <c r="K1285" s="246"/>
      <c r="L1285" s="251"/>
      <c r="M1285" s="252"/>
      <c r="N1285" s="253"/>
      <c r="O1285" s="253"/>
      <c r="P1285" s="253"/>
      <c r="Q1285" s="253"/>
      <c r="R1285" s="253"/>
      <c r="S1285" s="253"/>
      <c r="T1285" s="254"/>
      <c r="U1285" s="15"/>
      <c r="V1285" s="15"/>
      <c r="W1285" s="15"/>
      <c r="X1285" s="15"/>
      <c r="Y1285" s="15"/>
      <c r="Z1285" s="15"/>
      <c r="AA1285" s="15"/>
      <c r="AB1285" s="15"/>
      <c r="AC1285" s="15"/>
      <c r="AD1285" s="15"/>
      <c r="AE1285" s="15"/>
      <c r="AT1285" s="255" t="s">
        <v>167</v>
      </c>
      <c r="AU1285" s="255" t="s">
        <v>87</v>
      </c>
      <c r="AV1285" s="15" t="s">
        <v>161</v>
      </c>
      <c r="AW1285" s="15" t="s">
        <v>38</v>
      </c>
      <c r="AX1285" s="15" t="s">
        <v>85</v>
      </c>
      <c r="AY1285" s="255" t="s">
        <v>153</v>
      </c>
    </row>
    <row r="1286" s="2" customFormat="1" ht="24.15" customHeight="1">
      <c r="A1286" s="39"/>
      <c r="B1286" s="40"/>
      <c r="C1286" s="205" t="s">
        <v>1454</v>
      </c>
      <c r="D1286" s="205" t="s">
        <v>156</v>
      </c>
      <c r="E1286" s="206" t="s">
        <v>1455</v>
      </c>
      <c r="F1286" s="207" t="s">
        <v>1456</v>
      </c>
      <c r="G1286" s="208" t="s">
        <v>159</v>
      </c>
      <c r="H1286" s="209">
        <v>30.111999999999998</v>
      </c>
      <c r="I1286" s="210"/>
      <c r="J1286" s="211">
        <f>ROUND(I1286*H1286,2)</f>
        <v>0</v>
      </c>
      <c r="K1286" s="207" t="s">
        <v>160</v>
      </c>
      <c r="L1286" s="45"/>
      <c r="M1286" s="212" t="s">
        <v>40</v>
      </c>
      <c r="N1286" s="213" t="s">
        <v>48</v>
      </c>
      <c r="O1286" s="85"/>
      <c r="P1286" s="214">
        <f>O1286*H1286</f>
        <v>0</v>
      </c>
      <c r="Q1286" s="214">
        <v>3.0000000000000001E-05</v>
      </c>
      <c r="R1286" s="214">
        <f>Q1286*H1286</f>
        <v>0.00090335999999999997</v>
      </c>
      <c r="S1286" s="214">
        <v>0</v>
      </c>
      <c r="T1286" s="215">
        <f>S1286*H1286</f>
        <v>0</v>
      </c>
      <c r="U1286" s="39"/>
      <c r="V1286" s="39"/>
      <c r="W1286" s="39"/>
      <c r="X1286" s="39"/>
      <c r="Y1286" s="39"/>
      <c r="Z1286" s="39"/>
      <c r="AA1286" s="39"/>
      <c r="AB1286" s="39"/>
      <c r="AC1286" s="39"/>
      <c r="AD1286" s="39"/>
      <c r="AE1286" s="39"/>
      <c r="AR1286" s="216" t="s">
        <v>287</v>
      </c>
      <c r="AT1286" s="216" t="s">
        <v>156</v>
      </c>
      <c r="AU1286" s="216" t="s">
        <v>87</v>
      </c>
      <c r="AY1286" s="18" t="s">
        <v>153</v>
      </c>
      <c r="BE1286" s="217">
        <f>IF(N1286="základní",J1286,0)</f>
        <v>0</v>
      </c>
      <c r="BF1286" s="217">
        <f>IF(N1286="snížená",J1286,0)</f>
        <v>0</v>
      </c>
      <c r="BG1286" s="217">
        <f>IF(N1286="zákl. přenesená",J1286,0)</f>
        <v>0</v>
      </c>
      <c r="BH1286" s="217">
        <f>IF(N1286="sníž. přenesená",J1286,0)</f>
        <v>0</v>
      </c>
      <c r="BI1286" s="217">
        <f>IF(N1286="nulová",J1286,0)</f>
        <v>0</v>
      </c>
      <c r="BJ1286" s="18" t="s">
        <v>85</v>
      </c>
      <c r="BK1286" s="217">
        <f>ROUND(I1286*H1286,2)</f>
        <v>0</v>
      </c>
      <c r="BL1286" s="18" t="s">
        <v>287</v>
      </c>
      <c r="BM1286" s="216" t="s">
        <v>1457</v>
      </c>
    </row>
    <row r="1287" s="2" customFormat="1">
      <c r="A1287" s="39"/>
      <c r="B1287" s="40"/>
      <c r="C1287" s="41"/>
      <c r="D1287" s="218" t="s">
        <v>163</v>
      </c>
      <c r="E1287" s="41"/>
      <c r="F1287" s="219" t="s">
        <v>1458</v>
      </c>
      <c r="G1287" s="41"/>
      <c r="H1287" s="41"/>
      <c r="I1287" s="220"/>
      <c r="J1287" s="41"/>
      <c r="K1287" s="41"/>
      <c r="L1287" s="45"/>
      <c r="M1287" s="221"/>
      <c r="N1287" s="222"/>
      <c r="O1287" s="85"/>
      <c r="P1287" s="85"/>
      <c r="Q1287" s="85"/>
      <c r="R1287" s="85"/>
      <c r="S1287" s="85"/>
      <c r="T1287" s="86"/>
      <c r="U1287" s="39"/>
      <c r="V1287" s="39"/>
      <c r="W1287" s="39"/>
      <c r="X1287" s="39"/>
      <c r="Y1287" s="39"/>
      <c r="Z1287" s="39"/>
      <c r="AA1287" s="39"/>
      <c r="AB1287" s="39"/>
      <c r="AC1287" s="39"/>
      <c r="AD1287" s="39"/>
      <c r="AE1287" s="39"/>
      <c r="AT1287" s="18" t="s">
        <v>163</v>
      </c>
      <c r="AU1287" s="18" t="s">
        <v>87</v>
      </c>
    </row>
    <row r="1288" s="13" customFormat="1">
      <c r="A1288" s="13"/>
      <c r="B1288" s="224"/>
      <c r="C1288" s="225"/>
      <c r="D1288" s="218" t="s">
        <v>167</v>
      </c>
      <c r="E1288" s="226" t="s">
        <v>40</v>
      </c>
      <c r="F1288" s="227" t="s">
        <v>206</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1439</v>
      </c>
      <c r="G1289" s="235"/>
      <c r="H1289" s="238">
        <v>1.6779999999999999</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4" customFormat="1">
      <c r="A1290" s="14"/>
      <c r="B1290" s="234"/>
      <c r="C1290" s="235"/>
      <c r="D1290" s="218" t="s">
        <v>167</v>
      </c>
      <c r="E1290" s="236" t="s">
        <v>40</v>
      </c>
      <c r="F1290" s="237" t="s">
        <v>1440</v>
      </c>
      <c r="G1290" s="235"/>
      <c r="H1290" s="238">
        <v>0.45000000000000001</v>
      </c>
      <c r="I1290" s="239"/>
      <c r="J1290" s="235"/>
      <c r="K1290" s="235"/>
      <c r="L1290" s="240"/>
      <c r="M1290" s="241"/>
      <c r="N1290" s="242"/>
      <c r="O1290" s="242"/>
      <c r="P1290" s="242"/>
      <c r="Q1290" s="242"/>
      <c r="R1290" s="242"/>
      <c r="S1290" s="242"/>
      <c r="T1290" s="243"/>
      <c r="U1290" s="14"/>
      <c r="V1290" s="14"/>
      <c r="W1290" s="14"/>
      <c r="X1290" s="14"/>
      <c r="Y1290" s="14"/>
      <c r="Z1290" s="14"/>
      <c r="AA1290" s="14"/>
      <c r="AB1290" s="14"/>
      <c r="AC1290" s="14"/>
      <c r="AD1290" s="14"/>
      <c r="AE1290" s="14"/>
      <c r="AT1290" s="244" t="s">
        <v>167</v>
      </c>
      <c r="AU1290" s="244" t="s">
        <v>87</v>
      </c>
      <c r="AV1290" s="14" t="s">
        <v>87</v>
      </c>
      <c r="AW1290" s="14" t="s">
        <v>38</v>
      </c>
      <c r="AX1290" s="14" t="s">
        <v>77</v>
      </c>
      <c r="AY1290" s="244" t="s">
        <v>153</v>
      </c>
    </row>
    <row r="1291" s="13" customFormat="1">
      <c r="A1291" s="13"/>
      <c r="B1291" s="224"/>
      <c r="C1291" s="225"/>
      <c r="D1291" s="218" t="s">
        <v>167</v>
      </c>
      <c r="E1291" s="226" t="s">
        <v>40</v>
      </c>
      <c r="F1291" s="227" t="s">
        <v>209</v>
      </c>
      <c r="G1291" s="225"/>
      <c r="H1291" s="226" t="s">
        <v>40</v>
      </c>
      <c r="I1291" s="228"/>
      <c r="J1291" s="225"/>
      <c r="K1291" s="225"/>
      <c r="L1291" s="229"/>
      <c r="M1291" s="230"/>
      <c r="N1291" s="231"/>
      <c r="O1291" s="231"/>
      <c r="P1291" s="231"/>
      <c r="Q1291" s="231"/>
      <c r="R1291" s="231"/>
      <c r="S1291" s="231"/>
      <c r="T1291" s="232"/>
      <c r="U1291" s="13"/>
      <c r="V1291" s="13"/>
      <c r="W1291" s="13"/>
      <c r="X1291" s="13"/>
      <c r="Y1291" s="13"/>
      <c r="Z1291" s="13"/>
      <c r="AA1291" s="13"/>
      <c r="AB1291" s="13"/>
      <c r="AC1291" s="13"/>
      <c r="AD1291" s="13"/>
      <c r="AE1291" s="13"/>
      <c r="AT1291" s="233" t="s">
        <v>167</v>
      </c>
      <c r="AU1291" s="233" t="s">
        <v>87</v>
      </c>
      <c r="AV1291" s="13" t="s">
        <v>85</v>
      </c>
      <c r="AW1291" s="13" t="s">
        <v>38</v>
      </c>
      <c r="AX1291" s="13" t="s">
        <v>77</v>
      </c>
      <c r="AY1291" s="233" t="s">
        <v>153</v>
      </c>
    </row>
    <row r="1292" s="14" customFormat="1">
      <c r="A1292" s="14"/>
      <c r="B1292" s="234"/>
      <c r="C1292" s="235"/>
      <c r="D1292" s="218" t="s">
        <v>167</v>
      </c>
      <c r="E1292" s="236" t="s">
        <v>40</v>
      </c>
      <c r="F1292" s="237" t="s">
        <v>1441</v>
      </c>
      <c r="G1292" s="235"/>
      <c r="H1292" s="238">
        <v>2.0150000000000001</v>
      </c>
      <c r="I1292" s="239"/>
      <c r="J1292" s="235"/>
      <c r="K1292" s="235"/>
      <c r="L1292" s="240"/>
      <c r="M1292" s="241"/>
      <c r="N1292" s="242"/>
      <c r="O1292" s="242"/>
      <c r="P1292" s="242"/>
      <c r="Q1292" s="242"/>
      <c r="R1292" s="242"/>
      <c r="S1292" s="242"/>
      <c r="T1292" s="243"/>
      <c r="U1292" s="14"/>
      <c r="V1292" s="14"/>
      <c r="W1292" s="14"/>
      <c r="X1292" s="14"/>
      <c r="Y1292" s="14"/>
      <c r="Z1292" s="14"/>
      <c r="AA1292" s="14"/>
      <c r="AB1292" s="14"/>
      <c r="AC1292" s="14"/>
      <c r="AD1292" s="14"/>
      <c r="AE1292" s="14"/>
      <c r="AT1292" s="244" t="s">
        <v>167</v>
      </c>
      <c r="AU1292" s="244" t="s">
        <v>87</v>
      </c>
      <c r="AV1292" s="14" t="s">
        <v>87</v>
      </c>
      <c r="AW1292" s="14" t="s">
        <v>38</v>
      </c>
      <c r="AX1292" s="14" t="s">
        <v>77</v>
      </c>
      <c r="AY1292" s="244" t="s">
        <v>153</v>
      </c>
    </row>
    <row r="1293" s="13" customFormat="1">
      <c r="A1293" s="13"/>
      <c r="B1293" s="224"/>
      <c r="C1293" s="225"/>
      <c r="D1293" s="218" t="s">
        <v>167</v>
      </c>
      <c r="E1293" s="226" t="s">
        <v>40</v>
      </c>
      <c r="F1293" s="227" t="s">
        <v>211</v>
      </c>
      <c r="G1293" s="225"/>
      <c r="H1293" s="226" t="s">
        <v>40</v>
      </c>
      <c r="I1293" s="228"/>
      <c r="J1293" s="225"/>
      <c r="K1293" s="225"/>
      <c r="L1293" s="229"/>
      <c r="M1293" s="230"/>
      <c r="N1293" s="231"/>
      <c r="O1293" s="231"/>
      <c r="P1293" s="231"/>
      <c r="Q1293" s="231"/>
      <c r="R1293" s="231"/>
      <c r="S1293" s="231"/>
      <c r="T1293" s="232"/>
      <c r="U1293" s="13"/>
      <c r="V1293" s="13"/>
      <c r="W1293" s="13"/>
      <c r="X1293" s="13"/>
      <c r="Y1293" s="13"/>
      <c r="Z1293" s="13"/>
      <c r="AA1293" s="13"/>
      <c r="AB1293" s="13"/>
      <c r="AC1293" s="13"/>
      <c r="AD1293" s="13"/>
      <c r="AE1293" s="13"/>
      <c r="AT1293" s="233" t="s">
        <v>167</v>
      </c>
      <c r="AU1293" s="233" t="s">
        <v>87</v>
      </c>
      <c r="AV1293" s="13" t="s">
        <v>85</v>
      </c>
      <c r="AW1293" s="13" t="s">
        <v>38</v>
      </c>
      <c r="AX1293" s="13" t="s">
        <v>77</v>
      </c>
      <c r="AY1293" s="233" t="s">
        <v>153</v>
      </c>
    </row>
    <row r="1294" s="14" customFormat="1">
      <c r="A1294" s="14"/>
      <c r="B1294" s="234"/>
      <c r="C1294" s="235"/>
      <c r="D1294" s="218" t="s">
        <v>167</v>
      </c>
      <c r="E1294" s="236" t="s">
        <v>40</v>
      </c>
      <c r="F1294" s="237" t="s">
        <v>1442</v>
      </c>
      <c r="G1294" s="235"/>
      <c r="H1294" s="238">
        <v>14.438000000000001</v>
      </c>
      <c r="I1294" s="239"/>
      <c r="J1294" s="235"/>
      <c r="K1294" s="235"/>
      <c r="L1294" s="240"/>
      <c r="M1294" s="241"/>
      <c r="N1294" s="242"/>
      <c r="O1294" s="242"/>
      <c r="P1294" s="242"/>
      <c r="Q1294" s="242"/>
      <c r="R1294" s="242"/>
      <c r="S1294" s="242"/>
      <c r="T1294" s="243"/>
      <c r="U1294" s="14"/>
      <c r="V1294" s="14"/>
      <c r="W1294" s="14"/>
      <c r="X1294" s="14"/>
      <c r="Y1294" s="14"/>
      <c r="Z1294" s="14"/>
      <c r="AA1294" s="14"/>
      <c r="AB1294" s="14"/>
      <c r="AC1294" s="14"/>
      <c r="AD1294" s="14"/>
      <c r="AE1294" s="14"/>
      <c r="AT1294" s="244" t="s">
        <v>167</v>
      </c>
      <c r="AU1294" s="244" t="s">
        <v>87</v>
      </c>
      <c r="AV1294" s="14" t="s">
        <v>87</v>
      </c>
      <c r="AW1294" s="14" t="s">
        <v>38</v>
      </c>
      <c r="AX1294" s="14" t="s">
        <v>77</v>
      </c>
      <c r="AY1294" s="244" t="s">
        <v>153</v>
      </c>
    </row>
    <row r="1295" s="13" customFormat="1">
      <c r="A1295" s="13"/>
      <c r="B1295" s="224"/>
      <c r="C1295" s="225"/>
      <c r="D1295" s="218" t="s">
        <v>167</v>
      </c>
      <c r="E1295" s="226" t="s">
        <v>40</v>
      </c>
      <c r="F1295" s="227" t="s">
        <v>213</v>
      </c>
      <c r="G1295" s="225"/>
      <c r="H1295" s="226" t="s">
        <v>40</v>
      </c>
      <c r="I1295" s="228"/>
      <c r="J1295" s="225"/>
      <c r="K1295" s="225"/>
      <c r="L1295" s="229"/>
      <c r="M1295" s="230"/>
      <c r="N1295" s="231"/>
      <c r="O1295" s="231"/>
      <c r="P1295" s="231"/>
      <c r="Q1295" s="231"/>
      <c r="R1295" s="231"/>
      <c r="S1295" s="231"/>
      <c r="T1295" s="232"/>
      <c r="U1295" s="13"/>
      <c r="V1295" s="13"/>
      <c r="W1295" s="13"/>
      <c r="X1295" s="13"/>
      <c r="Y1295" s="13"/>
      <c r="Z1295" s="13"/>
      <c r="AA1295" s="13"/>
      <c r="AB1295" s="13"/>
      <c r="AC1295" s="13"/>
      <c r="AD1295" s="13"/>
      <c r="AE1295" s="13"/>
      <c r="AT1295" s="233" t="s">
        <v>167</v>
      </c>
      <c r="AU1295" s="233" t="s">
        <v>87</v>
      </c>
      <c r="AV1295" s="13" t="s">
        <v>85</v>
      </c>
      <c r="AW1295" s="13" t="s">
        <v>38</v>
      </c>
      <c r="AX1295" s="13" t="s">
        <v>77</v>
      </c>
      <c r="AY1295" s="233" t="s">
        <v>153</v>
      </c>
    </row>
    <row r="1296" s="14" customFormat="1">
      <c r="A1296" s="14"/>
      <c r="B1296" s="234"/>
      <c r="C1296" s="235"/>
      <c r="D1296" s="218" t="s">
        <v>167</v>
      </c>
      <c r="E1296" s="236" t="s">
        <v>40</v>
      </c>
      <c r="F1296" s="237" t="s">
        <v>1443</v>
      </c>
      <c r="G1296" s="235"/>
      <c r="H1296" s="238">
        <v>11.531000000000001</v>
      </c>
      <c r="I1296" s="239"/>
      <c r="J1296" s="235"/>
      <c r="K1296" s="235"/>
      <c r="L1296" s="240"/>
      <c r="M1296" s="241"/>
      <c r="N1296" s="242"/>
      <c r="O1296" s="242"/>
      <c r="P1296" s="242"/>
      <c r="Q1296" s="242"/>
      <c r="R1296" s="242"/>
      <c r="S1296" s="242"/>
      <c r="T1296" s="243"/>
      <c r="U1296" s="14"/>
      <c r="V1296" s="14"/>
      <c r="W1296" s="14"/>
      <c r="X1296" s="14"/>
      <c r="Y1296" s="14"/>
      <c r="Z1296" s="14"/>
      <c r="AA1296" s="14"/>
      <c r="AB1296" s="14"/>
      <c r="AC1296" s="14"/>
      <c r="AD1296" s="14"/>
      <c r="AE1296" s="14"/>
      <c r="AT1296" s="244" t="s">
        <v>167</v>
      </c>
      <c r="AU1296" s="244" t="s">
        <v>87</v>
      </c>
      <c r="AV1296" s="14" t="s">
        <v>87</v>
      </c>
      <c r="AW1296" s="14" t="s">
        <v>38</v>
      </c>
      <c r="AX1296" s="14" t="s">
        <v>77</v>
      </c>
      <c r="AY1296" s="244" t="s">
        <v>153</v>
      </c>
    </row>
    <row r="1297" s="15" customFormat="1">
      <c r="A1297" s="15"/>
      <c r="B1297" s="245"/>
      <c r="C1297" s="246"/>
      <c r="D1297" s="218" t="s">
        <v>167</v>
      </c>
      <c r="E1297" s="247" t="s">
        <v>40</v>
      </c>
      <c r="F1297" s="248" t="s">
        <v>170</v>
      </c>
      <c r="G1297" s="246"/>
      <c r="H1297" s="249">
        <v>30.111999999999998</v>
      </c>
      <c r="I1297" s="250"/>
      <c r="J1297" s="246"/>
      <c r="K1297" s="246"/>
      <c r="L1297" s="251"/>
      <c r="M1297" s="267"/>
      <c r="N1297" s="268"/>
      <c r="O1297" s="268"/>
      <c r="P1297" s="268"/>
      <c r="Q1297" s="268"/>
      <c r="R1297" s="268"/>
      <c r="S1297" s="268"/>
      <c r="T1297" s="269"/>
      <c r="U1297" s="15"/>
      <c r="V1297" s="15"/>
      <c r="W1297" s="15"/>
      <c r="X1297" s="15"/>
      <c r="Y1297" s="15"/>
      <c r="Z1297" s="15"/>
      <c r="AA1297" s="15"/>
      <c r="AB1297" s="15"/>
      <c r="AC1297" s="15"/>
      <c r="AD1297" s="15"/>
      <c r="AE1297" s="15"/>
      <c r="AT1297" s="255" t="s">
        <v>167</v>
      </c>
      <c r="AU1297" s="255" t="s">
        <v>87</v>
      </c>
      <c r="AV1297" s="15" t="s">
        <v>161</v>
      </c>
      <c r="AW1297" s="15" t="s">
        <v>38</v>
      </c>
      <c r="AX1297" s="15" t="s">
        <v>85</v>
      </c>
      <c r="AY1297" s="255" t="s">
        <v>153</v>
      </c>
    </row>
    <row r="1298" s="2" customFormat="1" ht="6.96" customHeight="1">
      <c r="A1298" s="39"/>
      <c r="B1298" s="60"/>
      <c r="C1298" s="61"/>
      <c r="D1298" s="61"/>
      <c r="E1298" s="61"/>
      <c r="F1298" s="61"/>
      <c r="G1298" s="61"/>
      <c r="H1298" s="61"/>
      <c r="I1298" s="61"/>
      <c r="J1298" s="61"/>
      <c r="K1298" s="61"/>
      <c r="L1298" s="45"/>
      <c r="M1298" s="39"/>
      <c r="O1298" s="39"/>
      <c r="P1298" s="39"/>
      <c r="Q1298" s="39"/>
      <c r="R1298" s="39"/>
      <c r="S1298" s="39"/>
      <c r="T1298" s="39"/>
      <c r="U1298" s="39"/>
      <c r="V1298" s="39"/>
      <c r="W1298" s="39"/>
      <c r="X1298" s="39"/>
      <c r="Y1298" s="39"/>
      <c r="Z1298" s="39"/>
      <c r="AA1298" s="39"/>
      <c r="AB1298" s="39"/>
      <c r="AC1298" s="39"/>
      <c r="AD1298" s="39"/>
      <c r="AE1298" s="39"/>
    </row>
  </sheetData>
  <sheetProtection sheet="1" autoFilter="0" formatColumns="0" formatRows="0" objects="1" scenarios="1" spinCount="100000" saltValue="tQN+g11YbTQ1EaQg9lzvEhP1uIMmjUh6i1ZteWULx4tXqGYM5/Y5pnh9LzvURjdG+t+t7jN20D+fXEJvY7cjjA==" hashValue="jjfiO/klpAQfwbYi8F2cEGXq1jWSgW6wkt1/ZSdqVczein5+ui9gHEYKjp13SeJRbOWcKCM7rL0Og9aHBnVYDg==" algorithmName="SHA-512" password="CC35"/>
  <autoFilter ref="C106:K1297"/>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1494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ROUND((SUM(BE107:BE1297)),  2)</f>
        <v>0</v>
      </c>
      <c r="G33" s="39"/>
      <c r="H33" s="39"/>
      <c r="I33" s="149">
        <v>0.20999999999999999</v>
      </c>
      <c r="J33" s="148">
        <f>ROUND(((SUM(BE107:BE1297))*I33),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ROUND((SUM(BF107:BF1297)),  2)</f>
        <v>0</v>
      </c>
      <c r="G34" s="39"/>
      <c r="H34" s="39"/>
      <c r="I34" s="149">
        <v>0.14999999999999999</v>
      </c>
      <c r="J34" s="148">
        <f>ROUND(((SUM(BF107:BF1297))*I34),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10</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J973</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J981</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J1053</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J1061</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J1134</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J1155</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003 - Bytová jednotka č. 10</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9.0412527400000009</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P457+P466+P493+P537+P615+P670+P683+P711+P721+P737+P800+P832+P852+P906+P973+P981+P1053+P1061+P1134+P1155</f>
        <v>0</v>
      </c>
      <c r="Q456" s="197"/>
      <c r="R456" s="198">
        <f>R457+R466+R493+R537+R615+R670+R683+R711+R721+R737+R800+R832+R852+R906+R973+R981+R1053+R1061+R1134+R1155</f>
        <v>2.0725274799999998</v>
      </c>
      <c r="S456" s="197"/>
      <c r="T456" s="199">
        <f>T457+T466+T493+T537+T615+T670+T683+T711+T721+T737+T800+T832+T852+T906+T973+T981+T1053+T1061+T1134+T1155</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BK457+BK466+BK493+BK537+BK615+BK670+BK683+BK711+BK721+BK737+BK800+BK832+BK852+BK906+BK973+BK981+BK1053+BK1061+BK1134+BK1155</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1460</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1461</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9.0410000000000004</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9.0410000000000004</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24.15"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749</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750</v>
      </c>
      <c r="D659" s="256" t="s">
        <v>322</v>
      </c>
      <c r="E659" s="257" t="s">
        <v>751</v>
      </c>
      <c r="F659" s="258" t="s">
        <v>747</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747</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1495</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1496</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1497</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1498</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1499</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1500</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1501</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1502</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1503</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1504</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1505</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1506</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1507</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1508</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1509</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1510</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1511</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1512</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1513</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1514</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1515</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1516</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1517</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1518</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1519</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1520</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1521</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1522</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1523</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1524</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1525</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SUM(P907:P972)</f>
        <v>0</v>
      </c>
      <c r="Q906" s="197"/>
      <c r="R906" s="198">
        <f>SUM(R907:R972)</f>
        <v>0.64882799999999996</v>
      </c>
      <c r="S906" s="197"/>
      <c r="T906" s="199">
        <f>SUM(T907:T972)</f>
        <v>0</v>
      </c>
      <c r="U906" s="12"/>
      <c r="V906" s="12"/>
      <c r="W906" s="12"/>
      <c r="X906" s="12"/>
      <c r="Y906" s="12"/>
      <c r="Z906" s="12"/>
      <c r="AA906" s="12"/>
      <c r="AB906" s="12"/>
      <c r="AC906" s="12"/>
      <c r="AD906" s="12"/>
      <c r="AE906" s="12"/>
      <c r="AR906" s="200" t="s">
        <v>87</v>
      </c>
      <c r="AT906" s="201" t="s">
        <v>76</v>
      </c>
      <c r="AU906" s="201" t="s">
        <v>85</v>
      </c>
      <c r="AY906" s="200" t="s">
        <v>153</v>
      </c>
      <c r="BK906" s="202">
        <f>SUM(BK907:BK972)</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24.15" customHeight="1">
      <c r="A927" s="39"/>
      <c r="B927" s="40"/>
      <c r="C927" s="256" t="s">
        <v>1192</v>
      </c>
      <c r="D927" s="256" t="s">
        <v>322</v>
      </c>
      <c r="E927" s="257" t="s">
        <v>1193</v>
      </c>
      <c r="F927" s="258" t="s">
        <v>1194</v>
      </c>
      <c r="G927" s="259" t="s">
        <v>159</v>
      </c>
      <c r="H927" s="260">
        <v>14.49</v>
      </c>
      <c r="I927" s="261"/>
      <c r="J927" s="262">
        <f>ROUND(I927*H927,2)</f>
        <v>0</v>
      </c>
      <c r="K927" s="258" t="s">
        <v>1195</v>
      </c>
      <c r="L927" s="263"/>
      <c r="M927" s="264" t="s">
        <v>40</v>
      </c>
      <c r="N927" s="265" t="s">
        <v>48</v>
      </c>
      <c r="O927" s="85"/>
      <c r="P927" s="214">
        <f>O927*H927</f>
        <v>0</v>
      </c>
      <c r="Q927" s="214">
        <v>0.023</v>
      </c>
      <c r="R927" s="214">
        <f>Q927*H927</f>
        <v>0.33327000000000001</v>
      </c>
      <c r="S927" s="214">
        <v>0</v>
      </c>
      <c r="T927" s="215">
        <f>S927*H927</f>
        <v>0</v>
      </c>
      <c r="U927" s="39"/>
      <c r="V927" s="39"/>
      <c r="W927" s="39"/>
      <c r="X927" s="39"/>
      <c r="Y927" s="39"/>
      <c r="Z927" s="39"/>
      <c r="AA927" s="39"/>
      <c r="AB927" s="39"/>
      <c r="AC927" s="39"/>
      <c r="AD927" s="39"/>
      <c r="AE927" s="39"/>
      <c r="AR927" s="216" t="s">
        <v>383</v>
      </c>
      <c r="AT927" s="216" t="s">
        <v>322</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1526</v>
      </c>
    </row>
    <row r="928" s="2" customFormat="1">
      <c r="A928" s="39"/>
      <c r="B928" s="40"/>
      <c r="C928" s="41"/>
      <c r="D928" s="218" t="s">
        <v>163</v>
      </c>
      <c r="E928" s="41"/>
      <c r="F928" s="219" t="s">
        <v>1194</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14" customFormat="1">
      <c r="A929" s="14"/>
      <c r="B929" s="234"/>
      <c r="C929" s="235"/>
      <c r="D929" s="218" t="s">
        <v>167</v>
      </c>
      <c r="E929" s="235"/>
      <c r="F929" s="237" t="s">
        <v>1197</v>
      </c>
      <c r="G929" s="235"/>
      <c r="H929" s="238">
        <v>14.49</v>
      </c>
      <c r="I929" s="239"/>
      <c r="J929" s="235"/>
      <c r="K929" s="235"/>
      <c r="L929" s="240"/>
      <c r="M929" s="241"/>
      <c r="N929" s="242"/>
      <c r="O929" s="242"/>
      <c r="P929" s="242"/>
      <c r="Q929" s="242"/>
      <c r="R929" s="242"/>
      <c r="S929" s="242"/>
      <c r="T929" s="243"/>
      <c r="U929" s="14"/>
      <c r="V929" s="14"/>
      <c r="W929" s="14"/>
      <c r="X929" s="14"/>
      <c r="Y929" s="14"/>
      <c r="Z929" s="14"/>
      <c r="AA929" s="14"/>
      <c r="AB929" s="14"/>
      <c r="AC929" s="14"/>
      <c r="AD929" s="14"/>
      <c r="AE929" s="14"/>
      <c r="AT929" s="244" t="s">
        <v>167</v>
      </c>
      <c r="AU929" s="244" t="s">
        <v>87</v>
      </c>
      <c r="AV929" s="14" t="s">
        <v>87</v>
      </c>
      <c r="AW929" s="14" t="s">
        <v>4</v>
      </c>
      <c r="AX929" s="14" t="s">
        <v>85</v>
      </c>
      <c r="AY929" s="244" t="s">
        <v>153</v>
      </c>
    </row>
    <row r="930" s="2" customFormat="1" ht="14.4" customHeight="1">
      <c r="A930" s="39"/>
      <c r="B930" s="40"/>
      <c r="C930" s="205" t="s">
        <v>1198</v>
      </c>
      <c r="D930" s="205" t="s">
        <v>156</v>
      </c>
      <c r="E930" s="206" t="s">
        <v>1199</v>
      </c>
      <c r="F930" s="207" t="s">
        <v>1200</v>
      </c>
      <c r="G930" s="208" t="s">
        <v>159</v>
      </c>
      <c r="H930" s="209">
        <v>13.800000000000001</v>
      </c>
      <c r="I930" s="210"/>
      <c r="J930" s="211">
        <f>ROUND(I930*H930,2)</f>
        <v>0</v>
      </c>
      <c r="K930" s="207" t="s">
        <v>160</v>
      </c>
      <c r="L930" s="45"/>
      <c r="M930" s="212" t="s">
        <v>40</v>
      </c>
      <c r="N930" s="213" t="s">
        <v>48</v>
      </c>
      <c r="O930" s="85"/>
      <c r="P930" s="214">
        <f>O930*H930</f>
        <v>0</v>
      </c>
      <c r="Q930" s="214">
        <v>0.00029999999999999997</v>
      </c>
      <c r="R930" s="214">
        <f>Q930*H930</f>
        <v>0.0041399999999999996</v>
      </c>
      <c r="S930" s="214">
        <v>0</v>
      </c>
      <c r="T930" s="215">
        <f>S930*H930</f>
        <v>0</v>
      </c>
      <c r="U930" s="39"/>
      <c r="V930" s="39"/>
      <c r="W930" s="39"/>
      <c r="X930" s="39"/>
      <c r="Y930" s="39"/>
      <c r="Z930" s="39"/>
      <c r="AA930" s="39"/>
      <c r="AB930" s="39"/>
      <c r="AC930" s="39"/>
      <c r="AD930" s="39"/>
      <c r="AE930" s="39"/>
      <c r="AR930" s="216" t="s">
        <v>287</v>
      </c>
      <c r="AT930" s="216" t="s">
        <v>156</v>
      </c>
      <c r="AU930" s="216" t="s">
        <v>87</v>
      </c>
      <c r="AY930" s="18" t="s">
        <v>153</v>
      </c>
      <c r="BE930" s="217">
        <f>IF(N930="základní",J930,0)</f>
        <v>0</v>
      </c>
      <c r="BF930" s="217">
        <f>IF(N930="snížená",J930,0)</f>
        <v>0</v>
      </c>
      <c r="BG930" s="217">
        <f>IF(N930="zákl. přenesená",J930,0)</f>
        <v>0</v>
      </c>
      <c r="BH930" s="217">
        <f>IF(N930="sníž. přenesená",J930,0)</f>
        <v>0</v>
      </c>
      <c r="BI930" s="217">
        <f>IF(N930="nulová",J930,0)</f>
        <v>0</v>
      </c>
      <c r="BJ930" s="18" t="s">
        <v>85</v>
      </c>
      <c r="BK930" s="217">
        <f>ROUND(I930*H930,2)</f>
        <v>0</v>
      </c>
      <c r="BL930" s="18" t="s">
        <v>287</v>
      </c>
      <c r="BM930" s="216" t="s">
        <v>1201</v>
      </c>
    </row>
    <row r="931" s="2" customFormat="1">
      <c r="A931" s="39"/>
      <c r="B931" s="40"/>
      <c r="C931" s="41"/>
      <c r="D931" s="218" t="s">
        <v>163</v>
      </c>
      <c r="E931" s="41"/>
      <c r="F931" s="219" t="s">
        <v>1202</v>
      </c>
      <c r="G931" s="41"/>
      <c r="H931" s="41"/>
      <c r="I931" s="220"/>
      <c r="J931" s="41"/>
      <c r="K931" s="41"/>
      <c r="L931" s="45"/>
      <c r="M931" s="221"/>
      <c r="N931" s="222"/>
      <c r="O931" s="85"/>
      <c r="P931" s="85"/>
      <c r="Q931" s="85"/>
      <c r="R931" s="85"/>
      <c r="S931" s="85"/>
      <c r="T931" s="86"/>
      <c r="U931" s="39"/>
      <c r="V931" s="39"/>
      <c r="W931" s="39"/>
      <c r="X931" s="39"/>
      <c r="Y931" s="39"/>
      <c r="Z931" s="39"/>
      <c r="AA931" s="39"/>
      <c r="AB931" s="39"/>
      <c r="AC931" s="39"/>
      <c r="AD931" s="39"/>
      <c r="AE931" s="39"/>
      <c r="AT931" s="18" t="s">
        <v>163</v>
      </c>
      <c r="AU931" s="18" t="s">
        <v>87</v>
      </c>
    </row>
    <row r="932" s="2" customFormat="1">
      <c r="A932" s="39"/>
      <c r="B932" s="40"/>
      <c r="C932" s="41"/>
      <c r="D932" s="218" t="s">
        <v>165</v>
      </c>
      <c r="E932" s="41"/>
      <c r="F932" s="223" t="s">
        <v>1185</v>
      </c>
      <c r="G932" s="41"/>
      <c r="H932" s="41"/>
      <c r="I932" s="220"/>
      <c r="J932" s="41"/>
      <c r="K932" s="41"/>
      <c r="L932" s="45"/>
      <c r="M932" s="221"/>
      <c r="N932" s="222"/>
      <c r="O932" s="85"/>
      <c r="P932" s="85"/>
      <c r="Q932" s="85"/>
      <c r="R932" s="85"/>
      <c r="S932" s="85"/>
      <c r="T932" s="86"/>
      <c r="U932" s="39"/>
      <c r="V932" s="39"/>
      <c r="W932" s="39"/>
      <c r="X932" s="39"/>
      <c r="Y932" s="39"/>
      <c r="Z932" s="39"/>
      <c r="AA932" s="39"/>
      <c r="AB932" s="39"/>
      <c r="AC932" s="39"/>
      <c r="AD932" s="39"/>
      <c r="AE932" s="39"/>
      <c r="AT932" s="18" t="s">
        <v>165</v>
      </c>
      <c r="AU932" s="18" t="s">
        <v>87</v>
      </c>
    </row>
    <row r="933" s="13" customFormat="1">
      <c r="A933" s="13"/>
      <c r="B933" s="224"/>
      <c r="C933" s="225"/>
      <c r="D933" s="218" t="s">
        <v>167</v>
      </c>
      <c r="E933" s="226" t="s">
        <v>40</v>
      </c>
      <c r="F933" s="227" t="s">
        <v>206</v>
      </c>
      <c r="G933" s="225"/>
      <c r="H933" s="226" t="s">
        <v>40</v>
      </c>
      <c r="I933" s="228"/>
      <c r="J933" s="225"/>
      <c r="K933" s="225"/>
      <c r="L933" s="229"/>
      <c r="M933" s="230"/>
      <c r="N933" s="231"/>
      <c r="O933" s="231"/>
      <c r="P933" s="231"/>
      <c r="Q933" s="231"/>
      <c r="R933" s="231"/>
      <c r="S933" s="231"/>
      <c r="T933" s="232"/>
      <c r="U933" s="13"/>
      <c r="V933" s="13"/>
      <c r="W933" s="13"/>
      <c r="X933" s="13"/>
      <c r="Y933" s="13"/>
      <c r="Z933" s="13"/>
      <c r="AA933" s="13"/>
      <c r="AB933" s="13"/>
      <c r="AC933" s="13"/>
      <c r="AD933" s="13"/>
      <c r="AE933" s="13"/>
      <c r="AT933" s="233" t="s">
        <v>167</v>
      </c>
      <c r="AU933" s="233" t="s">
        <v>87</v>
      </c>
      <c r="AV933" s="13" t="s">
        <v>85</v>
      </c>
      <c r="AW933" s="13" t="s">
        <v>38</v>
      </c>
      <c r="AX933" s="13" t="s">
        <v>77</v>
      </c>
      <c r="AY933" s="233" t="s">
        <v>153</v>
      </c>
    </row>
    <row r="934" s="14" customFormat="1">
      <c r="A934" s="14"/>
      <c r="B934" s="234"/>
      <c r="C934" s="235"/>
      <c r="D934" s="218" t="s">
        <v>167</v>
      </c>
      <c r="E934" s="236" t="s">
        <v>40</v>
      </c>
      <c r="F934" s="237" t="s">
        <v>343</v>
      </c>
      <c r="G934" s="235"/>
      <c r="H934" s="238">
        <v>2.96</v>
      </c>
      <c r="I934" s="239"/>
      <c r="J934" s="235"/>
      <c r="K934" s="235"/>
      <c r="L934" s="240"/>
      <c r="M934" s="241"/>
      <c r="N934" s="242"/>
      <c r="O934" s="242"/>
      <c r="P934" s="242"/>
      <c r="Q934" s="242"/>
      <c r="R934" s="242"/>
      <c r="S934" s="242"/>
      <c r="T934" s="243"/>
      <c r="U934" s="14"/>
      <c r="V934" s="14"/>
      <c r="W934" s="14"/>
      <c r="X934" s="14"/>
      <c r="Y934" s="14"/>
      <c r="Z934" s="14"/>
      <c r="AA934" s="14"/>
      <c r="AB934" s="14"/>
      <c r="AC934" s="14"/>
      <c r="AD934" s="14"/>
      <c r="AE934" s="14"/>
      <c r="AT934" s="244" t="s">
        <v>167</v>
      </c>
      <c r="AU934" s="244" t="s">
        <v>87</v>
      </c>
      <c r="AV934" s="14" t="s">
        <v>87</v>
      </c>
      <c r="AW934" s="14" t="s">
        <v>38</v>
      </c>
      <c r="AX934" s="14" t="s">
        <v>77</v>
      </c>
      <c r="AY934" s="244" t="s">
        <v>153</v>
      </c>
    </row>
    <row r="935" s="13" customFormat="1">
      <c r="A935" s="13"/>
      <c r="B935" s="224"/>
      <c r="C935" s="225"/>
      <c r="D935" s="218" t="s">
        <v>167</v>
      </c>
      <c r="E935" s="226" t="s">
        <v>40</v>
      </c>
      <c r="F935" s="227" t="s">
        <v>209</v>
      </c>
      <c r="G935" s="225"/>
      <c r="H935" s="226" t="s">
        <v>40</v>
      </c>
      <c r="I935" s="228"/>
      <c r="J935" s="225"/>
      <c r="K935" s="225"/>
      <c r="L935" s="229"/>
      <c r="M935" s="230"/>
      <c r="N935" s="231"/>
      <c r="O935" s="231"/>
      <c r="P935" s="231"/>
      <c r="Q935" s="231"/>
      <c r="R935" s="231"/>
      <c r="S935" s="231"/>
      <c r="T935" s="232"/>
      <c r="U935" s="13"/>
      <c r="V935" s="13"/>
      <c r="W935" s="13"/>
      <c r="X935" s="13"/>
      <c r="Y935" s="13"/>
      <c r="Z935" s="13"/>
      <c r="AA935" s="13"/>
      <c r="AB935" s="13"/>
      <c r="AC935" s="13"/>
      <c r="AD935" s="13"/>
      <c r="AE935" s="13"/>
      <c r="AT935" s="233" t="s">
        <v>167</v>
      </c>
      <c r="AU935" s="233" t="s">
        <v>87</v>
      </c>
      <c r="AV935" s="13" t="s">
        <v>85</v>
      </c>
      <c r="AW935" s="13" t="s">
        <v>38</v>
      </c>
      <c r="AX935" s="13" t="s">
        <v>77</v>
      </c>
      <c r="AY935" s="233" t="s">
        <v>153</v>
      </c>
    </row>
    <row r="936" s="14" customFormat="1">
      <c r="A936" s="14"/>
      <c r="B936" s="234"/>
      <c r="C936" s="235"/>
      <c r="D936" s="218" t="s">
        <v>167</v>
      </c>
      <c r="E936" s="236" t="s">
        <v>40</v>
      </c>
      <c r="F936" s="237" t="s">
        <v>344</v>
      </c>
      <c r="G936" s="235"/>
      <c r="H936" s="238">
        <v>2.2599999999999998</v>
      </c>
      <c r="I936" s="239"/>
      <c r="J936" s="235"/>
      <c r="K936" s="235"/>
      <c r="L936" s="240"/>
      <c r="M936" s="241"/>
      <c r="N936" s="242"/>
      <c r="O936" s="242"/>
      <c r="P936" s="242"/>
      <c r="Q936" s="242"/>
      <c r="R936" s="242"/>
      <c r="S936" s="242"/>
      <c r="T936" s="243"/>
      <c r="U936" s="14"/>
      <c r="V936" s="14"/>
      <c r="W936" s="14"/>
      <c r="X936" s="14"/>
      <c r="Y936" s="14"/>
      <c r="Z936" s="14"/>
      <c r="AA936" s="14"/>
      <c r="AB936" s="14"/>
      <c r="AC936" s="14"/>
      <c r="AD936" s="14"/>
      <c r="AE936" s="14"/>
      <c r="AT936" s="244" t="s">
        <v>167</v>
      </c>
      <c r="AU936" s="244" t="s">
        <v>87</v>
      </c>
      <c r="AV936" s="14" t="s">
        <v>87</v>
      </c>
      <c r="AW936" s="14" t="s">
        <v>38</v>
      </c>
      <c r="AX936" s="14" t="s">
        <v>77</v>
      </c>
      <c r="AY936" s="244" t="s">
        <v>153</v>
      </c>
    </row>
    <row r="937" s="13" customFormat="1">
      <c r="A937" s="13"/>
      <c r="B937" s="224"/>
      <c r="C937" s="225"/>
      <c r="D937" s="218" t="s">
        <v>167</v>
      </c>
      <c r="E937" s="226" t="s">
        <v>40</v>
      </c>
      <c r="F937" s="227" t="s">
        <v>213</v>
      </c>
      <c r="G937" s="225"/>
      <c r="H937" s="226" t="s">
        <v>40</v>
      </c>
      <c r="I937" s="228"/>
      <c r="J937" s="225"/>
      <c r="K937" s="225"/>
      <c r="L937" s="229"/>
      <c r="M937" s="230"/>
      <c r="N937" s="231"/>
      <c r="O937" s="231"/>
      <c r="P937" s="231"/>
      <c r="Q937" s="231"/>
      <c r="R937" s="231"/>
      <c r="S937" s="231"/>
      <c r="T937" s="232"/>
      <c r="U937" s="13"/>
      <c r="V937" s="13"/>
      <c r="W937" s="13"/>
      <c r="X937" s="13"/>
      <c r="Y937" s="13"/>
      <c r="Z937" s="13"/>
      <c r="AA937" s="13"/>
      <c r="AB937" s="13"/>
      <c r="AC937" s="13"/>
      <c r="AD937" s="13"/>
      <c r="AE937" s="13"/>
      <c r="AT937" s="233" t="s">
        <v>167</v>
      </c>
      <c r="AU937" s="233" t="s">
        <v>87</v>
      </c>
      <c r="AV937" s="13" t="s">
        <v>85</v>
      </c>
      <c r="AW937" s="13" t="s">
        <v>38</v>
      </c>
      <c r="AX937" s="13" t="s">
        <v>77</v>
      </c>
      <c r="AY937" s="233" t="s">
        <v>153</v>
      </c>
    </row>
    <row r="938" s="14" customFormat="1">
      <c r="A938" s="14"/>
      <c r="B938" s="234"/>
      <c r="C938" s="235"/>
      <c r="D938" s="218" t="s">
        <v>167</v>
      </c>
      <c r="E938" s="236" t="s">
        <v>40</v>
      </c>
      <c r="F938" s="237" t="s">
        <v>346</v>
      </c>
      <c r="G938" s="235"/>
      <c r="H938" s="238">
        <v>8.5800000000000001</v>
      </c>
      <c r="I938" s="239"/>
      <c r="J938" s="235"/>
      <c r="K938" s="235"/>
      <c r="L938" s="240"/>
      <c r="M938" s="241"/>
      <c r="N938" s="242"/>
      <c r="O938" s="242"/>
      <c r="P938" s="242"/>
      <c r="Q938" s="242"/>
      <c r="R938" s="242"/>
      <c r="S938" s="242"/>
      <c r="T938" s="243"/>
      <c r="U938" s="14"/>
      <c r="V938" s="14"/>
      <c r="W938" s="14"/>
      <c r="X938" s="14"/>
      <c r="Y938" s="14"/>
      <c r="Z938" s="14"/>
      <c r="AA938" s="14"/>
      <c r="AB938" s="14"/>
      <c r="AC938" s="14"/>
      <c r="AD938" s="14"/>
      <c r="AE938" s="14"/>
      <c r="AT938" s="244" t="s">
        <v>167</v>
      </c>
      <c r="AU938" s="244" t="s">
        <v>87</v>
      </c>
      <c r="AV938" s="14" t="s">
        <v>87</v>
      </c>
      <c r="AW938" s="14" t="s">
        <v>38</v>
      </c>
      <c r="AX938" s="14" t="s">
        <v>77</v>
      </c>
      <c r="AY938" s="244" t="s">
        <v>153</v>
      </c>
    </row>
    <row r="939" s="15" customFormat="1">
      <c r="A939" s="15"/>
      <c r="B939" s="245"/>
      <c r="C939" s="246"/>
      <c r="D939" s="218" t="s">
        <v>167</v>
      </c>
      <c r="E939" s="247" t="s">
        <v>40</v>
      </c>
      <c r="F939" s="248" t="s">
        <v>170</v>
      </c>
      <c r="G939" s="246"/>
      <c r="H939" s="249">
        <v>13.800000000000001</v>
      </c>
      <c r="I939" s="250"/>
      <c r="J939" s="246"/>
      <c r="K939" s="246"/>
      <c r="L939" s="251"/>
      <c r="M939" s="252"/>
      <c r="N939" s="253"/>
      <c r="O939" s="253"/>
      <c r="P939" s="253"/>
      <c r="Q939" s="253"/>
      <c r="R939" s="253"/>
      <c r="S939" s="253"/>
      <c r="T939" s="254"/>
      <c r="U939" s="15"/>
      <c r="V939" s="15"/>
      <c r="W939" s="15"/>
      <c r="X939" s="15"/>
      <c r="Y939" s="15"/>
      <c r="Z939" s="15"/>
      <c r="AA939" s="15"/>
      <c r="AB939" s="15"/>
      <c r="AC939" s="15"/>
      <c r="AD939" s="15"/>
      <c r="AE939" s="15"/>
      <c r="AT939" s="255" t="s">
        <v>167</v>
      </c>
      <c r="AU939" s="255" t="s">
        <v>87</v>
      </c>
      <c r="AV939" s="15" t="s">
        <v>161</v>
      </c>
      <c r="AW939" s="15" t="s">
        <v>38</v>
      </c>
      <c r="AX939" s="15" t="s">
        <v>85</v>
      </c>
      <c r="AY939" s="255" t="s">
        <v>153</v>
      </c>
    </row>
    <row r="940" s="2" customFormat="1" ht="14.4" customHeight="1">
      <c r="A940" s="39"/>
      <c r="B940" s="40"/>
      <c r="C940" s="205" t="s">
        <v>1203</v>
      </c>
      <c r="D940" s="205" t="s">
        <v>156</v>
      </c>
      <c r="E940" s="206" t="s">
        <v>1204</v>
      </c>
      <c r="F940" s="207" t="s">
        <v>1205</v>
      </c>
      <c r="G940" s="208" t="s">
        <v>173</v>
      </c>
      <c r="H940" s="209">
        <v>26</v>
      </c>
      <c r="I940" s="210"/>
      <c r="J940" s="211">
        <f>ROUND(I940*H940,2)</f>
        <v>0</v>
      </c>
      <c r="K940" s="207" t="s">
        <v>160</v>
      </c>
      <c r="L940" s="45"/>
      <c r="M940" s="212" t="s">
        <v>40</v>
      </c>
      <c r="N940" s="213" t="s">
        <v>48</v>
      </c>
      <c r="O940" s="85"/>
      <c r="P940" s="214">
        <f>O940*H940</f>
        <v>0</v>
      </c>
      <c r="Q940" s="214">
        <v>3.0000000000000001E-05</v>
      </c>
      <c r="R940" s="214">
        <f>Q940*H940</f>
        <v>0.00077999999999999999</v>
      </c>
      <c r="S940" s="214">
        <v>0</v>
      </c>
      <c r="T940" s="215">
        <f>S940*H940</f>
        <v>0</v>
      </c>
      <c r="U940" s="39"/>
      <c r="V940" s="39"/>
      <c r="W940" s="39"/>
      <c r="X940" s="39"/>
      <c r="Y940" s="39"/>
      <c r="Z940" s="39"/>
      <c r="AA940" s="39"/>
      <c r="AB940" s="39"/>
      <c r="AC940" s="39"/>
      <c r="AD940" s="39"/>
      <c r="AE940" s="39"/>
      <c r="AR940" s="216" t="s">
        <v>287</v>
      </c>
      <c r="AT940" s="216" t="s">
        <v>156</v>
      </c>
      <c r="AU940" s="216" t="s">
        <v>87</v>
      </c>
      <c r="AY940" s="18" t="s">
        <v>153</v>
      </c>
      <c r="BE940" s="217">
        <f>IF(N940="základní",J940,0)</f>
        <v>0</v>
      </c>
      <c r="BF940" s="217">
        <f>IF(N940="snížená",J940,0)</f>
        <v>0</v>
      </c>
      <c r="BG940" s="217">
        <f>IF(N940="zákl. přenesená",J940,0)</f>
        <v>0</v>
      </c>
      <c r="BH940" s="217">
        <f>IF(N940="sníž. přenesená",J940,0)</f>
        <v>0</v>
      </c>
      <c r="BI940" s="217">
        <f>IF(N940="nulová",J940,0)</f>
        <v>0</v>
      </c>
      <c r="BJ940" s="18" t="s">
        <v>85</v>
      </c>
      <c r="BK940" s="217">
        <f>ROUND(I940*H940,2)</f>
        <v>0</v>
      </c>
      <c r="BL940" s="18" t="s">
        <v>287</v>
      </c>
      <c r="BM940" s="216" t="s">
        <v>1206</v>
      </c>
    </row>
    <row r="941" s="2" customFormat="1">
      <c r="A941" s="39"/>
      <c r="B941" s="40"/>
      <c r="C941" s="41"/>
      <c r="D941" s="218" t="s">
        <v>163</v>
      </c>
      <c r="E941" s="41"/>
      <c r="F941" s="219" t="s">
        <v>1207</v>
      </c>
      <c r="G941" s="41"/>
      <c r="H941" s="41"/>
      <c r="I941" s="220"/>
      <c r="J941" s="41"/>
      <c r="K941" s="41"/>
      <c r="L941" s="45"/>
      <c r="M941" s="221"/>
      <c r="N941" s="222"/>
      <c r="O941" s="85"/>
      <c r="P941" s="85"/>
      <c r="Q941" s="85"/>
      <c r="R941" s="85"/>
      <c r="S941" s="85"/>
      <c r="T941" s="86"/>
      <c r="U941" s="39"/>
      <c r="V941" s="39"/>
      <c r="W941" s="39"/>
      <c r="X941" s="39"/>
      <c r="Y941" s="39"/>
      <c r="Z941" s="39"/>
      <c r="AA941" s="39"/>
      <c r="AB941" s="39"/>
      <c r="AC941" s="39"/>
      <c r="AD941" s="39"/>
      <c r="AE941" s="39"/>
      <c r="AT941" s="18" t="s">
        <v>163</v>
      </c>
      <c r="AU941" s="18" t="s">
        <v>87</v>
      </c>
    </row>
    <row r="942" s="2" customFormat="1">
      <c r="A942" s="39"/>
      <c r="B942" s="40"/>
      <c r="C942" s="41"/>
      <c r="D942" s="218" t="s">
        <v>165</v>
      </c>
      <c r="E942" s="41"/>
      <c r="F942" s="223" t="s">
        <v>1208</v>
      </c>
      <c r="G942" s="41"/>
      <c r="H942" s="41"/>
      <c r="I942" s="220"/>
      <c r="J942" s="41"/>
      <c r="K942" s="41"/>
      <c r="L942" s="45"/>
      <c r="M942" s="221"/>
      <c r="N942" s="222"/>
      <c r="O942" s="85"/>
      <c r="P942" s="85"/>
      <c r="Q942" s="85"/>
      <c r="R942" s="85"/>
      <c r="S942" s="85"/>
      <c r="T942" s="86"/>
      <c r="U942" s="39"/>
      <c r="V942" s="39"/>
      <c r="W942" s="39"/>
      <c r="X942" s="39"/>
      <c r="Y942" s="39"/>
      <c r="Z942" s="39"/>
      <c r="AA942" s="39"/>
      <c r="AB942" s="39"/>
      <c r="AC942" s="39"/>
      <c r="AD942" s="39"/>
      <c r="AE942" s="39"/>
      <c r="AT942" s="18" t="s">
        <v>165</v>
      </c>
      <c r="AU942" s="18" t="s">
        <v>87</v>
      </c>
    </row>
    <row r="943" s="13" customFormat="1">
      <c r="A943" s="13"/>
      <c r="B943" s="224"/>
      <c r="C943" s="225"/>
      <c r="D943" s="218" t="s">
        <v>167</v>
      </c>
      <c r="E943" s="226" t="s">
        <v>40</v>
      </c>
      <c r="F943" s="227" t="s">
        <v>206</v>
      </c>
      <c r="G943" s="225"/>
      <c r="H943" s="226" t="s">
        <v>40</v>
      </c>
      <c r="I943" s="228"/>
      <c r="J943" s="225"/>
      <c r="K943" s="225"/>
      <c r="L943" s="229"/>
      <c r="M943" s="230"/>
      <c r="N943" s="231"/>
      <c r="O943" s="231"/>
      <c r="P943" s="231"/>
      <c r="Q943" s="231"/>
      <c r="R943" s="231"/>
      <c r="S943" s="231"/>
      <c r="T943" s="232"/>
      <c r="U943" s="13"/>
      <c r="V943" s="13"/>
      <c r="W943" s="13"/>
      <c r="X943" s="13"/>
      <c r="Y943" s="13"/>
      <c r="Z943" s="13"/>
      <c r="AA943" s="13"/>
      <c r="AB943" s="13"/>
      <c r="AC943" s="13"/>
      <c r="AD943" s="13"/>
      <c r="AE943" s="13"/>
      <c r="AT943" s="233" t="s">
        <v>167</v>
      </c>
      <c r="AU943" s="233" t="s">
        <v>87</v>
      </c>
      <c r="AV943" s="13" t="s">
        <v>85</v>
      </c>
      <c r="AW943" s="13" t="s">
        <v>38</v>
      </c>
      <c r="AX943" s="13" t="s">
        <v>77</v>
      </c>
      <c r="AY943" s="233" t="s">
        <v>153</v>
      </c>
    </row>
    <row r="944" s="14" customFormat="1">
      <c r="A944" s="14"/>
      <c r="B944" s="234"/>
      <c r="C944" s="235"/>
      <c r="D944" s="218" t="s">
        <v>167</v>
      </c>
      <c r="E944" s="236" t="s">
        <v>40</v>
      </c>
      <c r="F944" s="237" t="s">
        <v>1209</v>
      </c>
      <c r="G944" s="235"/>
      <c r="H944" s="238">
        <v>6.7000000000000002</v>
      </c>
      <c r="I944" s="239"/>
      <c r="J944" s="235"/>
      <c r="K944" s="235"/>
      <c r="L944" s="240"/>
      <c r="M944" s="241"/>
      <c r="N944" s="242"/>
      <c r="O944" s="242"/>
      <c r="P944" s="242"/>
      <c r="Q944" s="242"/>
      <c r="R944" s="242"/>
      <c r="S944" s="242"/>
      <c r="T944" s="243"/>
      <c r="U944" s="14"/>
      <c r="V944" s="14"/>
      <c r="W944" s="14"/>
      <c r="X944" s="14"/>
      <c r="Y944" s="14"/>
      <c r="Z944" s="14"/>
      <c r="AA944" s="14"/>
      <c r="AB944" s="14"/>
      <c r="AC944" s="14"/>
      <c r="AD944" s="14"/>
      <c r="AE944" s="14"/>
      <c r="AT944" s="244" t="s">
        <v>167</v>
      </c>
      <c r="AU944" s="244" t="s">
        <v>87</v>
      </c>
      <c r="AV944" s="14" t="s">
        <v>87</v>
      </c>
      <c r="AW944" s="14" t="s">
        <v>38</v>
      </c>
      <c r="AX944" s="14" t="s">
        <v>77</v>
      </c>
      <c r="AY944" s="244" t="s">
        <v>153</v>
      </c>
    </row>
    <row r="945" s="13" customFormat="1">
      <c r="A945" s="13"/>
      <c r="B945" s="224"/>
      <c r="C945" s="225"/>
      <c r="D945" s="218" t="s">
        <v>167</v>
      </c>
      <c r="E945" s="226" t="s">
        <v>40</v>
      </c>
      <c r="F945" s="227" t="s">
        <v>209</v>
      </c>
      <c r="G945" s="225"/>
      <c r="H945" s="226" t="s">
        <v>40</v>
      </c>
      <c r="I945" s="228"/>
      <c r="J945" s="225"/>
      <c r="K945" s="225"/>
      <c r="L945" s="229"/>
      <c r="M945" s="230"/>
      <c r="N945" s="231"/>
      <c r="O945" s="231"/>
      <c r="P945" s="231"/>
      <c r="Q945" s="231"/>
      <c r="R945" s="231"/>
      <c r="S945" s="231"/>
      <c r="T945" s="232"/>
      <c r="U945" s="13"/>
      <c r="V945" s="13"/>
      <c r="W945" s="13"/>
      <c r="X945" s="13"/>
      <c r="Y945" s="13"/>
      <c r="Z945" s="13"/>
      <c r="AA945" s="13"/>
      <c r="AB945" s="13"/>
      <c r="AC945" s="13"/>
      <c r="AD945" s="13"/>
      <c r="AE945" s="13"/>
      <c r="AT945" s="233" t="s">
        <v>167</v>
      </c>
      <c r="AU945" s="233" t="s">
        <v>87</v>
      </c>
      <c r="AV945" s="13" t="s">
        <v>85</v>
      </c>
      <c r="AW945" s="13" t="s">
        <v>38</v>
      </c>
      <c r="AX945" s="13" t="s">
        <v>77</v>
      </c>
      <c r="AY945" s="233" t="s">
        <v>153</v>
      </c>
    </row>
    <row r="946" s="14" customFormat="1">
      <c r="A946" s="14"/>
      <c r="B946" s="234"/>
      <c r="C946" s="235"/>
      <c r="D946" s="218" t="s">
        <v>167</v>
      </c>
      <c r="E946" s="236" t="s">
        <v>40</v>
      </c>
      <c r="F946" s="237" t="s">
        <v>1210</v>
      </c>
      <c r="G946" s="235"/>
      <c r="H946" s="238">
        <v>5.7000000000000002</v>
      </c>
      <c r="I946" s="239"/>
      <c r="J946" s="235"/>
      <c r="K946" s="235"/>
      <c r="L946" s="240"/>
      <c r="M946" s="241"/>
      <c r="N946" s="242"/>
      <c r="O946" s="242"/>
      <c r="P946" s="242"/>
      <c r="Q946" s="242"/>
      <c r="R946" s="242"/>
      <c r="S946" s="242"/>
      <c r="T946" s="243"/>
      <c r="U946" s="14"/>
      <c r="V946" s="14"/>
      <c r="W946" s="14"/>
      <c r="X946" s="14"/>
      <c r="Y946" s="14"/>
      <c r="Z946" s="14"/>
      <c r="AA946" s="14"/>
      <c r="AB946" s="14"/>
      <c r="AC946" s="14"/>
      <c r="AD946" s="14"/>
      <c r="AE946" s="14"/>
      <c r="AT946" s="244" t="s">
        <v>167</v>
      </c>
      <c r="AU946" s="244" t="s">
        <v>87</v>
      </c>
      <c r="AV946" s="14" t="s">
        <v>87</v>
      </c>
      <c r="AW946" s="14" t="s">
        <v>38</v>
      </c>
      <c r="AX946" s="14" t="s">
        <v>77</v>
      </c>
      <c r="AY946" s="244" t="s">
        <v>153</v>
      </c>
    </row>
    <row r="947" s="13" customFormat="1">
      <c r="A947" s="13"/>
      <c r="B947" s="224"/>
      <c r="C947" s="225"/>
      <c r="D947" s="218" t="s">
        <v>167</v>
      </c>
      <c r="E947" s="226" t="s">
        <v>40</v>
      </c>
      <c r="F947" s="227" t="s">
        <v>213</v>
      </c>
      <c r="G947" s="225"/>
      <c r="H947" s="226" t="s">
        <v>40</v>
      </c>
      <c r="I947" s="228"/>
      <c r="J947" s="225"/>
      <c r="K947" s="225"/>
      <c r="L947" s="229"/>
      <c r="M947" s="230"/>
      <c r="N947" s="231"/>
      <c r="O947" s="231"/>
      <c r="P947" s="231"/>
      <c r="Q947" s="231"/>
      <c r="R947" s="231"/>
      <c r="S947" s="231"/>
      <c r="T947" s="232"/>
      <c r="U947" s="13"/>
      <c r="V947" s="13"/>
      <c r="W947" s="13"/>
      <c r="X947" s="13"/>
      <c r="Y947" s="13"/>
      <c r="Z947" s="13"/>
      <c r="AA947" s="13"/>
      <c r="AB947" s="13"/>
      <c r="AC947" s="13"/>
      <c r="AD947" s="13"/>
      <c r="AE947" s="13"/>
      <c r="AT947" s="233" t="s">
        <v>167</v>
      </c>
      <c r="AU947" s="233" t="s">
        <v>87</v>
      </c>
      <c r="AV947" s="13" t="s">
        <v>85</v>
      </c>
      <c r="AW947" s="13" t="s">
        <v>38</v>
      </c>
      <c r="AX947" s="13" t="s">
        <v>77</v>
      </c>
      <c r="AY947" s="233" t="s">
        <v>153</v>
      </c>
    </row>
    <row r="948" s="14" customFormat="1">
      <c r="A948" s="14"/>
      <c r="B948" s="234"/>
      <c r="C948" s="235"/>
      <c r="D948" s="218" t="s">
        <v>167</v>
      </c>
      <c r="E948" s="236" t="s">
        <v>40</v>
      </c>
      <c r="F948" s="237" t="s">
        <v>1211</v>
      </c>
      <c r="G948" s="235"/>
      <c r="H948" s="238">
        <v>13.6</v>
      </c>
      <c r="I948" s="239"/>
      <c r="J948" s="235"/>
      <c r="K948" s="235"/>
      <c r="L948" s="240"/>
      <c r="M948" s="241"/>
      <c r="N948" s="242"/>
      <c r="O948" s="242"/>
      <c r="P948" s="242"/>
      <c r="Q948" s="242"/>
      <c r="R948" s="242"/>
      <c r="S948" s="242"/>
      <c r="T948" s="243"/>
      <c r="U948" s="14"/>
      <c r="V948" s="14"/>
      <c r="W948" s="14"/>
      <c r="X948" s="14"/>
      <c r="Y948" s="14"/>
      <c r="Z948" s="14"/>
      <c r="AA948" s="14"/>
      <c r="AB948" s="14"/>
      <c r="AC948" s="14"/>
      <c r="AD948" s="14"/>
      <c r="AE948" s="14"/>
      <c r="AT948" s="244" t="s">
        <v>167</v>
      </c>
      <c r="AU948" s="244" t="s">
        <v>87</v>
      </c>
      <c r="AV948" s="14" t="s">
        <v>87</v>
      </c>
      <c r="AW948" s="14" t="s">
        <v>38</v>
      </c>
      <c r="AX948" s="14" t="s">
        <v>77</v>
      </c>
      <c r="AY948" s="244" t="s">
        <v>153</v>
      </c>
    </row>
    <row r="949" s="15" customFormat="1">
      <c r="A949" s="15"/>
      <c r="B949" s="245"/>
      <c r="C949" s="246"/>
      <c r="D949" s="218" t="s">
        <v>167</v>
      </c>
      <c r="E949" s="247" t="s">
        <v>40</v>
      </c>
      <c r="F949" s="248" t="s">
        <v>170</v>
      </c>
      <c r="G949" s="246"/>
      <c r="H949" s="249">
        <v>26</v>
      </c>
      <c r="I949" s="250"/>
      <c r="J949" s="246"/>
      <c r="K949" s="246"/>
      <c r="L949" s="251"/>
      <c r="M949" s="252"/>
      <c r="N949" s="253"/>
      <c r="O949" s="253"/>
      <c r="P949" s="253"/>
      <c r="Q949" s="253"/>
      <c r="R949" s="253"/>
      <c r="S949" s="253"/>
      <c r="T949" s="254"/>
      <c r="U949" s="15"/>
      <c r="V949" s="15"/>
      <c r="W949" s="15"/>
      <c r="X949" s="15"/>
      <c r="Y949" s="15"/>
      <c r="Z949" s="15"/>
      <c r="AA949" s="15"/>
      <c r="AB949" s="15"/>
      <c r="AC949" s="15"/>
      <c r="AD949" s="15"/>
      <c r="AE949" s="15"/>
      <c r="AT949" s="255" t="s">
        <v>167</v>
      </c>
      <c r="AU949" s="255" t="s">
        <v>87</v>
      </c>
      <c r="AV949" s="15" t="s">
        <v>161</v>
      </c>
      <c r="AW949" s="15" t="s">
        <v>38</v>
      </c>
      <c r="AX949" s="15" t="s">
        <v>85</v>
      </c>
      <c r="AY949" s="255" t="s">
        <v>153</v>
      </c>
    </row>
    <row r="950" s="2" customFormat="1" ht="14.4" customHeight="1">
      <c r="A950" s="39"/>
      <c r="B950" s="40"/>
      <c r="C950" s="205" t="s">
        <v>1212</v>
      </c>
      <c r="D950" s="205" t="s">
        <v>156</v>
      </c>
      <c r="E950" s="206" t="s">
        <v>1213</v>
      </c>
      <c r="F950" s="207" t="s">
        <v>1214</v>
      </c>
      <c r="G950" s="208" t="s">
        <v>159</v>
      </c>
      <c r="H950" s="209">
        <v>13.800000000000001</v>
      </c>
      <c r="I950" s="210"/>
      <c r="J950" s="211">
        <f>ROUND(I950*H950,2)</f>
        <v>0</v>
      </c>
      <c r="K950" s="207" t="s">
        <v>160</v>
      </c>
      <c r="L950" s="45"/>
      <c r="M950" s="212" t="s">
        <v>40</v>
      </c>
      <c r="N950" s="213" t="s">
        <v>48</v>
      </c>
      <c r="O950" s="85"/>
      <c r="P950" s="214">
        <f>O950*H950</f>
        <v>0</v>
      </c>
      <c r="Q950" s="214">
        <v>0</v>
      </c>
      <c r="R950" s="214">
        <f>Q950*H950</f>
        <v>0</v>
      </c>
      <c r="S950" s="214">
        <v>0</v>
      </c>
      <c r="T950" s="215">
        <f>S950*H950</f>
        <v>0</v>
      </c>
      <c r="U950" s="39"/>
      <c r="V950" s="39"/>
      <c r="W950" s="39"/>
      <c r="X950" s="39"/>
      <c r="Y950" s="39"/>
      <c r="Z950" s="39"/>
      <c r="AA950" s="39"/>
      <c r="AB950" s="39"/>
      <c r="AC950" s="39"/>
      <c r="AD950" s="39"/>
      <c r="AE950" s="39"/>
      <c r="AR950" s="216" t="s">
        <v>287</v>
      </c>
      <c r="AT950" s="216" t="s">
        <v>156</v>
      </c>
      <c r="AU950" s="216" t="s">
        <v>87</v>
      </c>
      <c r="AY950" s="18" t="s">
        <v>153</v>
      </c>
      <c r="BE950" s="217">
        <f>IF(N950="základní",J950,0)</f>
        <v>0</v>
      </c>
      <c r="BF950" s="217">
        <f>IF(N950="snížená",J950,0)</f>
        <v>0</v>
      </c>
      <c r="BG950" s="217">
        <f>IF(N950="zákl. přenesená",J950,0)</f>
        <v>0</v>
      </c>
      <c r="BH950" s="217">
        <f>IF(N950="sníž. přenesená",J950,0)</f>
        <v>0</v>
      </c>
      <c r="BI950" s="217">
        <f>IF(N950="nulová",J950,0)</f>
        <v>0</v>
      </c>
      <c r="BJ950" s="18" t="s">
        <v>85</v>
      </c>
      <c r="BK950" s="217">
        <f>ROUND(I950*H950,2)</f>
        <v>0</v>
      </c>
      <c r="BL950" s="18" t="s">
        <v>287</v>
      </c>
      <c r="BM950" s="216" t="s">
        <v>1215</v>
      </c>
    </row>
    <row r="951" s="2" customFormat="1">
      <c r="A951" s="39"/>
      <c r="B951" s="40"/>
      <c r="C951" s="41"/>
      <c r="D951" s="218" t="s">
        <v>163</v>
      </c>
      <c r="E951" s="41"/>
      <c r="F951" s="219" t="s">
        <v>1216</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163</v>
      </c>
      <c r="AU951" s="18" t="s">
        <v>87</v>
      </c>
    </row>
    <row r="952" s="2" customFormat="1">
      <c r="A952" s="39"/>
      <c r="B952" s="40"/>
      <c r="C952" s="41"/>
      <c r="D952" s="218" t="s">
        <v>165</v>
      </c>
      <c r="E952" s="41"/>
      <c r="F952" s="223" t="s">
        <v>1208</v>
      </c>
      <c r="G952" s="41"/>
      <c r="H952" s="41"/>
      <c r="I952" s="220"/>
      <c r="J952" s="41"/>
      <c r="K952" s="41"/>
      <c r="L952" s="45"/>
      <c r="M952" s="221"/>
      <c r="N952" s="222"/>
      <c r="O952" s="85"/>
      <c r="P952" s="85"/>
      <c r="Q952" s="85"/>
      <c r="R952" s="85"/>
      <c r="S952" s="85"/>
      <c r="T952" s="86"/>
      <c r="U952" s="39"/>
      <c r="V952" s="39"/>
      <c r="W952" s="39"/>
      <c r="X952" s="39"/>
      <c r="Y952" s="39"/>
      <c r="Z952" s="39"/>
      <c r="AA952" s="39"/>
      <c r="AB952" s="39"/>
      <c r="AC952" s="39"/>
      <c r="AD952" s="39"/>
      <c r="AE952" s="39"/>
      <c r="AT952" s="18" t="s">
        <v>165</v>
      </c>
      <c r="AU952" s="18" t="s">
        <v>87</v>
      </c>
    </row>
    <row r="953" s="13" customFormat="1">
      <c r="A953" s="13"/>
      <c r="B953" s="224"/>
      <c r="C953" s="225"/>
      <c r="D953" s="218" t="s">
        <v>167</v>
      </c>
      <c r="E953" s="226" t="s">
        <v>40</v>
      </c>
      <c r="F953" s="227" t="s">
        <v>206</v>
      </c>
      <c r="G953" s="225"/>
      <c r="H953" s="226" t="s">
        <v>40</v>
      </c>
      <c r="I953" s="228"/>
      <c r="J953" s="225"/>
      <c r="K953" s="225"/>
      <c r="L953" s="229"/>
      <c r="M953" s="230"/>
      <c r="N953" s="231"/>
      <c r="O953" s="231"/>
      <c r="P953" s="231"/>
      <c r="Q953" s="231"/>
      <c r="R953" s="231"/>
      <c r="S953" s="231"/>
      <c r="T953" s="232"/>
      <c r="U953" s="13"/>
      <c r="V953" s="13"/>
      <c r="W953" s="13"/>
      <c r="X953" s="13"/>
      <c r="Y953" s="13"/>
      <c r="Z953" s="13"/>
      <c r="AA953" s="13"/>
      <c r="AB953" s="13"/>
      <c r="AC953" s="13"/>
      <c r="AD953" s="13"/>
      <c r="AE953" s="13"/>
      <c r="AT953" s="233" t="s">
        <v>167</v>
      </c>
      <c r="AU953" s="233" t="s">
        <v>87</v>
      </c>
      <c r="AV953" s="13" t="s">
        <v>85</v>
      </c>
      <c r="AW953" s="13" t="s">
        <v>38</v>
      </c>
      <c r="AX953" s="13" t="s">
        <v>77</v>
      </c>
      <c r="AY953" s="233" t="s">
        <v>153</v>
      </c>
    </row>
    <row r="954" s="14" customFormat="1">
      <c r="A954" s="14"/>
      <c r="B954" s="234"/>
      <c r="C954" s="235"/>
      <c r="D954" s="218" t="s">
        <v>167</v>
      </c>
      <c r="E954" s="236" t="s">
        <v>40</v>
      </c>
      <c r="F954" s="237" t="s">
        <v>343</v>
      </c>
      <c r="G954" s="235"/>
      <c r="H954" s="238">
        <v>2.96</v>
      </c>
      <c r="I954" s="239"/>
      <c r="J954" s="235"/>
      <c r="K954" s="235"/>
      <c r="L954" s="240"/>
      <c r="M954" s="241"/>
      <c r="N954" s="242"/>
      <c r="O954" s="242"/>
      <c r="P954" s="242"/>
      <c r="Q954" s="242"/>
      <c r="R954" s="242"/>
      <c r="S954" s="242"/>
      <c r="T954" s="243"/>
      <c r="U954" s="14"/>
      <c r="V954" s="14"/>
      <c r="W954" s="14"/>
      <c r="X954" s="14"/>
      <c r="Y954" s="14"/>
      <c r="Z954" s="14"/>
      <c r="AA954" s="14"/>
      <c r="AB954" s="14"/>
      <c r="AC954" s="14"/>
      <c r="AD954" s="14"/>
      <c r="AE954" s="14"/>
      <c r="AT954" s="244" t="s">
        <v>167</v>
      </c>
      <c r="AU954" s="244" t="s">
        <v>87</v>
      </c>
      <c r="AV954" s="14" t="s">
        <v>87</v>
      </c>
      <c r="AW954" s="14" t="s">
        <v>38</v>
      </c>
      <c r="AX954" s="14" t="s">
        <v>77</v>
      </c>
      <c r="AY954" s="244" t="s">
        <v>153</v>
      </c>
    </row>
    <row r="955" s="13" customFormat="1">
      <c r="A955" s="13"/>
      <c r="B955" s="224"/>
      <c r="C955" s="225"/>
      <c r="D955" s="218" t="s">
        <v>167</v>
      </c>
      <c r="E955" s="226" t="s">
        <v>40</v>
      </c>
      <c r="F955" s="227" t="s">
        <v>209</v>
      </c>
      <c r="G955" s="225"/>
      <c r="H955" s="226" t="s">
        <v>40</v>
      </c>
      <c r="I955" s="228"/>
      <c r="J955" s="225"/>
      <c r="K955" s="225"/>
      <c r="L955" s="229"/>
      <c r="M955" s="230"/>
      <c r="N955" s="231"/>
      <c r="O955" s="231"/>
      <c r="P955" s="231"/>
      <c r="Q955" s="231"/>
      <c r="R955" s="231"/>
      <c r="S955" s="231"/>
      <c r="T955" s="232"/>
      <c r="U955" s="13"/>
      <c r="V955" s="13"/>
      <c r="W955" s="13"/>
      <c r="X955" s="13"/>
      <c r="Y955" s="13"/>
      <c r="Z955" s="13"/>
      <c r="AA955" s="13"/>
      <c r="AB955" s="13"/>
      <c r="AC955" s="13"/>
      <c r="AD955" s="13"/>
      <c r="AE955" s="13"/>
      <c r="AT955" s="233" t="s">
        <v>167</v>
      </c>
      <c r="AU955" s="233" t="s">
        <v>87</v>
      </c>
      <c r="AV955" s="13" t="s">
        <v>85</v>
      </c>
      <c r="AW955" s="13" t="s">
        <v>38</v>
      </c>
      <c r="AX955" s="13" t="s">
        <v>77</v>
      </c>
      <c r="AY955" s="233" t="s">
        <v>153</v>
      </c>
    </row>
    <row r="956" s="14" customFormat="1">
      <c r="A956" s="14"/>
      <c r="B956" s="234"/>
      <c r="C956" s="235"/>
      <c r="D956" s="218" t="s">
        <v>167</v>
      </c>
      <c r="E956" s="236" t="s">
        <v>40</v>
      </c>
      <c r="F956" s="237" t="s">
        <v>344</v>
      </c>
      <c r="G956" s="235"/>
      <c r="H956" s="238">
        <v>2.2599999999999998</v>
      </c>
      <c r="I956" s="239"/>
      <c r="J956" s="235"/>
      <c r="K956" s="235"/>
      <c r="L956" s="240"/>
      <c r="M956" s="241"/>
      <c r="N956" s="242"/>
      <c r="O956" s="242"/>
      <c r="P956" s="242"/>
      <c r="Q956" s="242"/>
      <c r="R956" s="242"/>
      <c r="S956" s="242"/>
      <c r="T956" s="243"/>
      <c r="U956" s="14"/>
      <c r="V956" s="14"/>
      <c r="W956" s="14"/>
      <c r="X956" s="14"/>
      <c r="Y956" s="14"/>
      <c r="Z956" s="14"/>
      <c r="AA956" s="14"/>
      <c r="AB956" s="14"/>
      <c r="AC956" s="14"/>
      <c r="AD956" s="14"/>
      <c r="AE956" s="14"/>
      <c r="AT956" s="244" t="s">
        <v>167</v>
      </c>
      <c r="AU956" s="244" t="s">
        <v>87</v>
      </c>
      <c r="AV956" s="14" t="s">
        <v>87</v>
      </c>
      <c r="AW956" s="14" t="s">
        <v>38</v>
      </c>
      <c r="AX956" s="14" t="s">
        <v>77</v>
      </c>
      <c r="AY956" s="244" t="s">
        <v>153</v>
      </c>
    </row>
    <row r="957" s="13" customFormat="1">
      <c r="A957" s="13"/>
      <c r="B957" s="224"/>
      <c r="C957" s="225"/>
      <c r="D957" s="218" t="s">
        <v>167</v>
      </c>
      <c r="E957" s="226" t="s">
        <v>40</v>
      </c>
      <c r="F957" s="227" t="s">
        <v>213</v>
      </c>
      <c r="G957" s="225"/>
      <c r="H957" s="226" t="s">
        <v>40</v>
      </c>
      <c r="I957" s="228"/>
      <c r="J957" s="225"/>
      <c r="K957" s="225"/>
      <c r="L957" s="229"/>
      <c r="M957" s="230"/>
      <c r="N957" s="231"/>
      <c r="O957" s="231"/>
      <c r="P957" s="231"/>
      <c r="Q957" s="231"/>
      <c r="R957" s="231"/>
      <c r="S957" s="231"/>
      <c r="T957" s="232"/>
      <c r="U957" s="13"/>
      <c r="V957" s="13"/>
      <c r="W957" s="13"/>
      <c r="X957" s="13"/>
      <c r="Y957" s="13"/>
      <c r="Z957" s="13"/>
      <c r="AA957" s="13"/>
      <c r="AB957" s="13"/>
      <c r="AC957" s="13"/>
      <c r="AD957" s="13"/>
      <c r="AE957" s="13"/>
      <c r="AT957" s="233" t="s">
        <v>167</v>
      </c>
      <c r="AU957" s="233" t="s">
        <v>87</v>
      </c>
      <c r="AV957" s="13" t="s">
        <v>85</v>
      </c>
      <c r="AW957" s="13" t="s">
        <v>38</v>
      </c>
      <c r="AX957" s="13" t="s">
        <v>77</v>
      </c>
      <c r="AY957" s="233" t="s">
        <v>153</v>
      </c>
    </row>
    <row r="958" s="14" customFormat="1">
      <c r="A958" s="14"/>
      <c r="B958" s="234"/>
      <c r="C958" s="235"/>
      <c r="D958" s="218" t="s">
        <v>167</v>
      </c>
      <c r="E958" s="236" t="s">
        <v>40</v>
      </c>
      <c r="F958" s="237" t="s">
        <v>346</v>
      </c>
      <c r="G958" s="235"/>
      <c r="H958" s="238">
        <v>8.5800000000000001</v>
      </c>
      <c r="I958" s="239"/>
      <c r="J958" s="235"/>
      <c r="K958" s="235"/>
      <c r="L958" s="240"/>
      <c r="M958" s="241"/>
      <c r="N958" s="242"/>
      <c r="O958" s="242"/>
      <c r="P958" s="242"/>
      <c r="Q958" s="242"/>
      <c r="R958" s="242"/>
      <c r="S958" s="242"/>
      <c r="T958" s="243"/>
      <c r="U958" s="14"/>
      <c r="V958" s="14"/>
      <c r="W958" s="14"/>
      <c r="X958" s="14"/>
      <c r="Y958" s="14"/>
      <c r="Z958" s="14"/>
      <c r="AA958" s="14"/>
      <c r="AB958" s="14"/>
      <c r="AC958" s="14"/>
      <c r="AD958" s="14"/>
      <c r="AE958" s="14"/>
      <c r="AT958" s="244" t="s">
        <v>167</v>
      </c>
      <c r="AU958" s="244" t="s">
        <v>87</v>
      </c>
      <c r="AV958" s="14" t="s">
        <v>87</v>
      </c>
      <c r="AW958" s="14" t="s">
        <v>38</v>
      </c>
      <c r="AX958" s="14" t="s">
        <v>77</v>
      </c>
      <c r="AY958" s="244" t="s">
        <v>153</v>
      </c>
    </row>
    <row r="959" s="15" customFormat="1">
      <c r="A959" s="15"/>
      <c r="B959" s="245"/>
      <c r="C959" s="246"/>
      <c r="D959" s="218" t="s">
        <v>167</v>
      </c>
      <c r="E959" s="247" t="s">
        <v>40</v>
      </c>
      <c r="F959" s="248" t="s">
        <v>170</v>
      </c>
      <c r="G959" s="246"/>
      <c r="H959" s="249">
        <v>13.800000000000001</v>
      </c>
      <c r="I959" s="250"/>
      <c r="J959" s="246"/>
      <c r="K959" s="246"/>
      <c r="L959" s="251"/>
      <c r="M959" s="252"/>
      <c r="N959" s="253"/>
      <c r="O959" s="253"/>
      <c r="P959" s="253"/>
      <c r="Q959" s="253"/>
      <c r="R959" s="253"/>
      <c r="S959" s="253"/>
      <c r="T959" s="254"/>
      <c r="U959" s="15"/>
      <c r="V959" s="15"/>
      <c r="W959" s="15"/>
      <c r="X959" s="15"/>
      <c r="Y959" s="15"/>
      <c r="Z959" s="15"/>
      <c r="AA959" s="15"/>
      <c r="AB959" s="15"/>
      <c r="AC959" s="15"/>
      <c r="AD959" s="15"/>
      <c r="AE959" s="15"/>
      <c r="AT959" s="255" t="s">
        <v>167</v>
      </c>
      <c r="AU959" s="255" t="s">
        <v>87</v>
      </c>
      <c r="AV959" s="15" t="s">
        <v>161</v>
      </c>
      <c r="AW959" s="15" t="s">
        <v>38</v>
      </c>
      <c r="AX959" s="15" t="s">
        <v>85</v>
      </c>
      <c r="AY959" s="255" t="s">
        <v>153</v>
      </c>
    </row>
    <row r="960" s="2" customFormat="1" ht="24.15" customHeight="1">
      <c r="A960" s="39"/>
      <c r="B960" s="40"/>
      <c r="C960" s="205" t="s">
        <v>1217</v>
      </c>
      <c r="D960" s="205" t="s">
        <v>156</v>
      </c>
      <c r="E960" s="206" t="s">
        <v>1218</v>
      </c>
      <c r="F960" s="207" t="s">
        <v>1219</v>
      </c>
      <c r="G960" s="208" t="s">
        <v>159</v>
      </c>
      <c r="H960" s="209">
        <v>13.800000000000001</v>
      </c>
      <c r="I960" s="210"/>
      <c r="J960" s="211">
        <f>ROUND(I960*H960,2)</f>
        <v>0</v>
      </c>
      <c r="K960" s="207" t="s">
        <v>160</v>
      </c>
      <c r="L960" s="45"/>
      <c r="M960" s="212" t="s">
        <v>40</v>
      </c>
      <c r="N960" s="213" t="s">
        <v>48</v>
      </c>
      <c r="O960" s="85"/>
      <c r="P960" s="214">
        <f>O960*H960</f>
        <v>0</v>
      </c>
      <c r="Q960" s="214">
        <v>0.00511</v>
      </c>
      <c r="R960" s="214">
        <f>Q960*H960</f>
        <v>0.070517999999999997</v>
      </c>
      <c r="S960" s="214">
        <v>0</v>
      </c>
      <c r="T960" s="215">
        <f>S960*H960</f>
        <v>0</v>
      </c>
      <c r="U960" s="39"/>
      <c r="V960" s="39"/>
      <c r="W960" s="39"/>
      <c r="X960" s="39"/>
      <c r="Y960" s="39"/>
      <c r="Z960" s="39"/>
      <c r="AA960" s="39"/>
      <c r="AB960" s="39"/>
      <c r="AC960" s="39"/>
      <c r="AD960" s="39"/>
      <c r="AE960" s="39"/>
      <c r="AR960" s="216" t="s">
        <v>287</v>
      </c>
      <c r="AT960" s="216" t="s">
        <v>156</v>
      </c>
      <c r="AU960" s="216" t="s">
        <v>87</v>
      </c>
      <c r="AY960" s="18" t="s">
        <v>153</v>
      </c>
      <c r="BE960" s="217">
        <f>IF(N960="základní",J960,0)</f>
        <v>0</v>
      </c>
      <c r="BF960" s="217">
        <f>IF(N960="snížená",J960,0)</f>
        <v>0</v>
      </c>
      <c r="BG960" s="217">
        <f>IF(N960="zákl. přenesená",J960,0)</f>
        <v>0</v>
      </c>
      <c r="BH960" s="217">
        <f>IF(N960="sníž. přenesená",J960,0)</f>
        <v>0</v>
      </c>
      <c r="BI960" s="217">
        <f>IF(N960="nulová",J960,0)</f>
        <v>0</v>
      </c>
      <c r="BJ960" s="18" t="s">
        <v>85</v>
      </c>
      <c r="BK960" s="217">
        <f>ROUND(I960*H960,2)</f>
        <v>0</v>
      </c>
      <c r="BL960" s="18" t="s">
        <v>287</v>
      </c>
      <c r="BM960" s="216" t="s">
        <v>1220</v>
      </c>
    </row>
    <row r="961" s="2" customFormat="1">
      <c r="A961" s="39"/>
      <c r="B961" s="40"/>
      <c r="C961" s="41"/>
      <c r="D961" s="218" t="s">
        <v>163</v>
      </c>
      <c r="E961" s="41"/>
      <c r="F961" s="219" t="s">
        <v>1221</v>
      </c>
      <c r="G961" s="41"/>
      <c r="H961" s="41"/>
      <c r="I961" s="220"/>
      <c r="J961" s="41"/>
      <c r="K961" s="41"/>
      <c r="L961" s="45"/>
      <c r="M961" s="221"/>
      <c r="N961" s="222"/>
      <c r="O961" s="85"/>
      <c r="P961" s="85"/>
      <c r="Q961" s="85"/>
      <c r="R961" s="85"/>
      <c r="S961" s="85"/>
      <c r="T961" s="86"/>
      <c r="U961" s="39"/>
      <c r="V961" s="39"/>
      <c r="W961" s="39"/>
      <c r="X961" s="39"/>
      <c r="Y961" s="39"/>
      <c r="Z961" s="39"/>
      <c r="AA961" s="39"/>
      <c r="AB961" s="39"/>
      <c r="AC961" s="39"/>
      <c r="AD961" s="39"/>
      <c r="AE961" s="39"/>
      <c r="AT961" s="18" t="s">
        <v>163</v>
      </c>
      <c r="AU961" s="18" t="s">
        <v>87</v>
      </c>
    </row>
    <row r="962" s="2" customFormat="1">
      <c r="A962" s="39"/>
      <c r="B962" s="40"/>
      <c r="C962" s="41"/>
      <c r="D962" s="218" t="s">
        <v>165</v>
      </c>
      <c r="E962" s="41"/>
      <c r="F962" s="223" t="s">
        <v>1222</v>
      </c>
      <c r="G962" s="41"/>
      <c r="H962" s="41"/>
      <c r="I962" s="220"/>
      <c r="J962" s="41"/>
      <c r="K962" s="41"/>
      <c r="L962" s="45"/>
      <c r="M962" s="221"/>
      <c r="N962" s="222"/>
      <c r="O962" s="85"/>
      <c r="P962" s="85"/>
      <c r="Q962" s="85"/>
      <c r="R962" s="85"/>
      <c r="S962" s="85"/>
      <c r="T962" s="86"/>
      <c r="U962" s="39"/>
      <c r="V962" s="39"/>
      <c r="W962" s="39"/>
      <c r="X962" s="39"/>
      <c r="Y962" s="39"/>
      <c r="Z962" s="39"/>
      <c r="AA962" s="39"/>
      <c r="AB962" s="39"/>
      <c r="AC962" s="39"/>
      <c r="AD962" s="39"/>
      <c r="AE962" s="39"/>
      <c r="AT962" s="18" t="s">
        <v>165</v>
      </c>
      <c r="AU962" s="18" t="s">
        <v>87</v>
      </c>
    </row>
    <row r="963" s="13" customFormat="1">
      <c r="A963" s="13"/>
      <c r="B963" s="224"/>
      <c r="C963" s="225"/>
      <c r="D963" s="218" t="s">
        <v>167</v>
      </c>
      <c r="E963" s="226" t="s">
        <v>40</v>
      </c>
      <c r="F963" s="227" t="s">
        <v>206</v>
      </c>
      <c r="G963" s="225"/>
      <c r="H963" s="226" t="s">
        <v>40</v>
      </c>
      <c r="I963" s="228"/>
      <c r="J963" s="225"/>
      <c r="K963" s="225"/>
      <c r="L963" s="229"/>
      <c r="M963" s="230"/>
      <c r="N963" s="231"/>
      <c r="O963" s="231"/>
      <c r="P963" s="231"/>
      <c r="Q963" s="231"/>
      <c r="R963" s="231"/>
      <c r="S963" s="231"/>
      <c r="T963" s="232"/>
      <c r="U963" s="13"/>
      <c r="V963" s="13"/>
      <c r="W963" s="13"/>
      <c r="X963" s="13"/>
      <c r="Y963" s="13"/>
      <c r="Z963" s="13"/>
      <c r="AA963" s="13"/>
      <c r="AB963" s="13"/>
      <c r="AC963" s="13"/>
      <c r="AD963" s="13"/>
      <c r="AE963" s="13"/>
      <c r="AT963" s="233" t="s">
        <v>167</v>
      </c>
      <c r="AU963" s="233" t="s">
        <v>87</v>
      </c>
      <c r="AV963" s="13" t="s">
        <v>85</v>
      </c>
      <c r="AW963" s="13" t="s">
        <v>38</v>
      </c>
      <c r="AX963" s="13" t="s">
        <v>77</v>
      </c>
      <c r="AY963" s="233" t="s">
        <v>153</v>
      </c>
    </row>
    <row r="964" s="14" customFormat="1">
      <c r="A964" s="14"/>
      <c r="B964" s="234"/>
      <c r="C964" s="235"/>
      <c r="D964" s="218" t="s">
        <v>167</v>
      </c>
      <c r="E964" s="236" t="s">
        <v>40</v>
      </c>
      <c r="F964" s="237" t="s">
        <v>343</v>
      </c>
      <c r="G964" s="235"/>
      <c r="H964" s="238">
        <v>2.96</v>
      </c>
      <c r="I964" s="239"/>
      <c r="J964" s="235"/>
      <c r="K964" s="235"/>
      <c r="L964" s="240"/>
      <c r="M964" s="241"/>
      <c r="N964" s="242"/>
      <c r="O964" s="242"/>
      <c r="P964" s="242"/>
      <c r="Q964" s="242"/>
      <c r="R964" s="242"/>
      <c r="S964" s="242"/>
      <c r="T964" s="243"/>
      <c r="U964" s="14"/>
      <c r="V964" s="14"/>
      <c r="W964" s="14"/>
      <c r="X964" s="14"/>
      <c r="Y964" s="14"/>
      <c r="Z964" s="14"/>
      <c r="AA964" s="14"/>
      <c r="AB964" s="14"/>
      <c r="AC964" s="14"/>
      <c r="AD964" s="14"/>
      <c r="AE964" s="14"/>
      <c r="AT964" s="244" t="s">
        <v>167</v>
      </c>
      <c r="AU964" s="244" t="s">
        <v>87</v>
      </c>
      <c r="AV964" s="14" t="s">
        <v>87</v>
      </c>
      <c r="AW964" s="14" t="s">
        <v>38</v>
      </c>
      <c r="AX964" s="14" t="s">
        <v>77</v>
      </c>
      <c r="AY964" s="244" t="s">
        <v>153</v>
      </c>
    </row>
    <row r="965" s="13" customFormat="1">
      <c r="A965" s="13"/>
      <c r="B965" s="224"/>
      <c r="C965" s="225"/>
      <c r="D965" s="218" t="s">
        <v>167</v>
      </c>
      <c r="E965" s="226" t="s">
        <v>40</v>
      </c>
      <c r="F965" s="227" t="s">
        <v>209</v>
      </c>
      <c r="G965" s="225"/>
      <c r="H965" s="226" t="s">
        <v>40</v>
      </c>
      <c r="I965" s="228"/>
      <c r="J965" s="225"/>
      <c r="K965" s="225"/>
      <c r="L965" s="229"/>
      <c r="M965" s="230"/>
      <c r="N965" s="231"/>
      <c r="O965" s="231"/>
      <c r="P965" s="231"/>
      <c r="Q965" s="231"/>
      <c r="R965" s="231"/>
      <c r="S965" s="231"/>
      <c r="T965" s="232"/>
      <c r="U965" s="13"/>
      <c r="V965" s="13"/>
      <c r="W965" s="13"/>
      <c r="X965" s="13"/>
      <c r="Y965" s="13"/>
      <c r="Z965" s="13"/>
      <c r="AA965" s="13"/>
      <c r="AB965" s="13"/>
      <c r="AC965" s="13"/>
      <c r="AD965" s="13"/>
      <c r="AE965" s="13"/>
      <c r="AT965" s="233" t="s">
        <v>167</v>
      </c>
      <c r="AU965" s="233" t="s">
        <v>87</v>
      </c>
      <c r="AV965" s="13" t="s">
        <v>85</v>
      </c>
      <c r="AW965" s="13" t="s">
        <v>38</v>
      </c>
      <c r="AX965" s="13" t="s">
        <v>77</v>
      </c>
      <c r="AY965" s="233" t="s">
        <v>153</v>
      </c>
    </row>
    <row r="966" s="14" customFormat="1">
      <c r="A966" s="14"/>
      <c r="B966" s="234"/>
      <c r="C966" s="235"/>
      <c r="D966" s="218" t="s">
        <v>167</v>
      </c>
      <c r="E966" s="236" t="s">
        <v>40</v>
      </c>
      <c r="F966" s="237" t="s">
        <v>344</v>
      </c>
      <c r="G966" s="235"/>
      <c r="H966" s="238">
        <v>2.2599999999999998</v>
      </c>
      <c r="I966" s="239"/>
      <c r="J966" s="235"/>
      <c r="K966" s="235"/>
      <c r="L966" s="240"/>
      <c r="M966" s="241"/>
      <c r="N966" s="242"/>
      <c r="O966" s="242"/>
      <c r="P966" s="242"/>
      <c r="Q966" s="242"/>
      <c r="R966" s="242"/>
      <c r="S966" s="242"/>
      <c r="T966" s="243"/>
      <c r="U966" s="14"/>
      <c r="V966" s="14"/>
      <c r="W966" s="14"/>
      <c r="X966" s="14"/>
      <c r="Y966" s="14"/>
      <c r="Z966" s="14"/>
      <c r="AA966" s="14"/>
      <c r="AB966" s="14"/>
      <c r="AC966" s="14"/>
      <c r="AD966" s="14"/>
      <c r="AE966" s="14"/>
      <c r="AT966" s="244" t="s">
        <v>167</v>
      </c>
      <c r="AU966" s="244" t="s">
        <v>87</v>
      </c>
      <c r="AV966" s="14" t="s">
        <v>87</v>
      </c>
      <c r="AW966" s="14" t="s">
        <v>38</v>
      </c>
      <c r="AX966" s="14" t="s">
        <v>77</v>
      </c>
      <c r="AY966" s="244" t="s">
        <v>153</v>
      </c>
    </row>
    <row r="967" s="13" customFormat="1">
      <c r="A967" s="13"/>
      <c r="B967" s="224"/>
      <c r="C967" s="225"/>
      <c r="D967" s="218" t="s">
        <v>167</v>
      </c>
      <c r="E967" s="226" t="s">
        <v>40</v>
      </c>
      <c r="F967" s="227" t="s">
        <v>213</v>
      </c>
      <c r="G967" s="225"/>
      <c r="H967" s="226" t="s">
        <v>40</v>
      </c>
      <c r="I967" s="228"/>
      <c r="J967" s="225"/>
      <c r="K967" s="225"/>
      <c r="L967" s="229"/>
      <c r="M967" s="230"/>
      <c r="N967" s="231"/>
      <c r="O967" s="231"/>
      <c r="P967" s="231"/>
      <c r="Q967" s="231"/>
      <c r="R967" s="231"/>
      <c r="S967" s="231"/>
      <c r="T967" s="232"/>
      <c r="U967" s="13"/>
      <c r="V967" s="13"/>
      <c r="W967" s="13"/>
      <c r="X967" s="13"/>
      <c r="Y967" s="13"/>
      <c r="Z967" s="13"/>
      <c r="AA967" s="13"/>
      <c r="AB967" s="13"/>
      <c r="AC967" s="13"/>
      <c r="AD967" s="13"/>
      <c r="AE967" s="13"/>
      <c r="AT967" s="233" t="s">
        <v>167</v>
      </c>
      <c r="AU967" s="233" t="s">
        <v>87</v>
      </c>
      <c r="AV967" s="13" t="s">
        <v>85</v>
      </c>
      <c r="AW967" s="13" t="s">
        <v>38</v>
      </c>
      <c r="AX967" s="13" t="s">
        <v>77</v>
      </c>
      <c r="AY967" s="233" t="s">
        <v>153</v>
      </c>
    </row>
    <row r="968" s="14" customFormat="1">
      <c r="A968" s="14"/>
      <c r="B968" s="234"/>
      <c r="C968" s="235"/>
      <c r="D968" s="218" t="s">
        <v>167</v>
      </c>
      <c r="E968" s="236" t="s">
        <v>40</v>
      </c>
      <c r="F968" s="237" t="s">
        <v>346</v>
      </c>
      <c r="G968" s="235"/>
      <c r="H968" s="238">
        <v>8.5800000000000001</v>
      </c>
      <c r="I968" s="239"/>
      <c r="J968" s="235"/>
      <c r="K968" s="235"/>
      <c r="L968" s="240"/>
      <c r="M968" s="241"/>
      <c r="N968" s="242"/>
      <c r="O968" s="242"/>
      <c r="P968" s="242"/>
      <c r="Q968" s="242"/>
      <c r="R968" s="242"/>
      <c r="S968" s="242"/>
      <c r="T968" s="243"/>
      <c r="U968" s="14"/>
      <c r="V968" s="14"/>
      <c r="W968" s="14"/>
      <c r="X968" s="14"/>
      <c r="Y968" s="14"/>
      <c r="Z968" s="14"/>
      <c r="AA968" s="14"/>
      <c r="AB968" s="14"/>
      <c r="AC968" s="14"/>
      <c r="AD968" s="14"/>
      <c r="AE968" s="14"/>
      <c r="AT968" s="244" t="s">
        <v>167</v>
      </c>
      <c r="AU968" s="244" t="s">
        <v>87</v>
      </c>
      <c r="AV968" s="14" t="s">
        <v>87</v>
      </c>
      <c r="AW968" s="14" t="s">
        <v>38</v>
      </c>
      <c r="AX968" s="14" t="s">
        <v>77</v>
      </c>
      <c r="AY968" s="244" t="s">
        <v>153</v>
      </c>
    </row>
    <row r="969" s="15" customFormat="1">
      <c r="A969" s="15"/>
      <c r="B969" s="245"/>
      <c r="C969" s="246"/>
      <c r="D969" s="218" t="s">
        <v>167</v>
      </c>
      <c r="E969" s="247" t="s">
        <v>40</v>
      </c>
      <c r="F969" s="248" t="s">
        <v>170</v>
      </c>
      <c r="G969" s="246"/>
      <c r="H969" s="249">
        <v>13.800000000000001</v>
      </c>
      <c r="I969" s="250"/>
      <c r="J969" s="246"/>
      <c r="K969" s="246"/>
      <c r="L969" s="251"/>
      <c r="M969" s="252"/>
      <c r="N969" s="253"/>
      <c r="O969" s="253"/>
      <c r="P969" s="253"/>
      <c r="Q969" s="253"/>
      <c r="R969" s="253"/>
      <c r="S969" s="253"/>
      <c r="T969" s="254"/>
      <c r="U969" s="15"/>
      <c r="V969" s="15"/>
      <c r="W969" s="15"/>
      <c r="X969" s="15"/>
      <c r="Y969" s="15"/>
      <c r="Z969" s="15"/>
      <c r="AA969" s="15"/>
      <c r="AB969" s="15"/>
      <c r="AC969" s="15"/>
      <c r="AD969" s="15"/>
      <c r="AE969" s="15"/>
      <c r="AT969" s="255" t="s">
        <v>167</v>
      </c>
      <c r="AU969" s="255" t="s">
        <v>87</v>
      </c>
      <c r="AV969" s="15" t="s">
        <v>161</v>
      </c>
      <c r="AW969" s="15" t="s">
        <v>38</v>
      </c>
      <c r="AX969" s="15" t="s">
        <v>85</v>
      </c>
      <c r="AY969" s="255" t="s">
        <v>153</v>
      </c>
    </row>
    <row r="970" s="2" customFormat="1" ht="24.15" customHeight="1">
      <c r="A970" s="39"/>
      <c r="B970" s="40"/>
      <c r="C970" s="205" t="s">
        <v>1223</v>
      </c>
      <c r="D970" s="205" t="s">
        <v>156</v>
      </c>
      <c r="E970" s="206" t="s">
        <v>1224</v>
      </c>
      <c r="F970" s="207" t="s">
        <v>1225</v>
      </c>
      <c r="G970" s="208" t="s">
        <v>422</v>
      </c>
      <c r="H970" s="209">
        <v>0.64900000000000002</v>
      </c>
      <c r="I970" s="210"/>
      <c r="J970" s="211">
        <f>ROUND(I970*H970,2)</f>
        <v>0</v>
      </c>
      <c r="K970" s="207" t="s">
        <v>160</v>
      </c>
      <c r="L970" s="45"/>
      <c r="M970" s="212" t="s">
        <v>40</v>
      </c>
      <c r="N970" s="213" t="s">
        <v>48</v>
      </c>
      <c r="O970" s="85"/>
      <c r="P970" s="214">
        <f>O970*H970</f>
        <v>0</v>
      </c>
      <c r="Q970" s="214">
        <v>0</v>
      </c>
      <c r="R970" s="214">
        <f>Q970*H970</f>
        <v>0</v>
      </c>
      <c r="S970" s="214">
        <v>0</v>
      </c>
      <c r="T970" s="215">
        <f>S970*H970</f>
        <v>0</v>
      </c>
      <c r="U970" s="39"/>
      <c r="V970" s="39"/>
      <c r="W970" s="39"/>
      <c r="X970" s="39"/>
      <c r="Y970" s="39"/>
      <c r="Z970" s="39"/>
      <c r="AA970" s="39"/>
      <c r="AB970" s="39"/>
      <c r="AC970" s="39"/>
      <c r="AD970" s="39"/>
      <c r="AE970" s="39"/>
      <c r="AR970" s="216" t="s">
        <v>287</v>
      </c>
      <c r="AT970" s="216" t="s">
        <v>156</v>
      </c>
      <c r="AU970" s="216" t="s">
        <v>87</v>
      </c>
      <c r="AY970" s="18" t="s">
        <v>153</v>
      </c>
      <c r="BE970" s="217">
        <f>IF(N970="základní",J970,0)</f>
        <v>0</v>
      </c>
      <c r="BF970" s="217">
        <f>IF(N970="snížená",J970,0)</f>
        <v>0</v>
      </c>
      <c r="BG970" s="217">
        <f>IF(N970="zákl. přenesená",J970,0)</f>
        <v>0</v>
      </c>
      <c r="BH970" s="217">
        <f>IF(N970="sníž. přenesená",J970,0)</f>
        <v>0</v>
      </c>
      <c r="BI970" s="217">
        <f>IF(N970="nulová",J970,0)</f>
        <v>0</v>
      </c>
      <c r="BJ970" s="18" t="s">
        <v>85</v>
      </c>
      <c r="BK970" s="217">
        <f>ROUND(I970*H970,2)</f>
        <v>0</v>
      </c>
      <c r="BL970" s="18" t="s">
        <v>287</v>
      </c>
      <c r="BM970" s="216" t="s">
        <v>1226</v>
      </c>
    </row>
    <row r="971" s="2" customFormat="1">
      <c r="A971" s="39"/>
      <c r="B971" s="40"/>
      <c r="C971" s="41"/>
      <c r="D971" s="218" t="s">
        <v>163</v>
      </c>
      <c r="E971" s="41"/>
      <c r="F971" s="219" t="s">
        <v>1227</v>
      </c>
      <c r="G971" s="41"/>
      <c r="H971" s="41"/>
      <c r="I971" s="220"/>
      <c r="J971" s="41"/>
      <c r="K971" s="41"/>
      <c r="L971" s="45"/>
      <c r="M971" s="221"/>
      <c r="N971" s="222"/>
      <c r="O971" s="85"/>
      <c r="P971" s="85"/>
      <c r="Q971" s="85"/>
      <c r="R971" s="85"/>
      <c r="S971" s="85"/>
      <c r="T971" s="86"/>
      <c r="U971" s="39"/>
      <c r="V971" s="39"/>
      <c r="W971" s="39"/>
      <c r="X971" s="39"/>
      <c r="Y971" s="39"/>
      <c r="Z971" s="39"/>
      <c r="AA971" s="39"/>
      <c r="AB971" s="39"/>
      <c r="AC971" s="39"/>
      <c r="AD971" s="39"/>
      <c r="AE971" s="39"/>
      <c r="AT971" s="18" t="s">
        <v>163</v>
      </c>
      <c r="AU971" s="18" t="s">
        <v>87</v>
      </c>
    </row>
    <row r="972" s="2" customFormat="1">
      <c r="A972" s="39"/>
      <c r="B972" s="40"/>
      <c r="C972" s="41"/>
      <c r="D972" s="218" t="s">
        <v>165</v>
      </c>
      <c r="E972" s="41"/>
      <c r="F972" s="223" t="s">
        <v>470</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165</v>
      </c>
      <c r="AU972" s="18" t="s">
        <v>87</v>
      </c>
    </row>
    <row r="973" s="12" customFormat="1" ht="22.8" customHeight="1">
      <c r="A973" s="12"/>
      <c r="B973" s="189"/>
      <c r="C973" s="190"/>
      <c r="D973" s="191" t="s">
        <v>76</v>
      </c>
      <c r="E973" s="203" t="s">
        <v>1228</v>
      </c>
      <c r="F973" s="203" t="s">
        <v>1229</v>
      </c>
      <c r="G973" s="190"/>
      <c r="H973" s="190"/>
      <c r="I973" s="193"/>
      <c r="J973" s="204">
        <f>BK973</f>
        <v>0</v>
      </c>
      <c r="K973" s="190"/>
      <c r="L973" s="195"/>
      <c r="M973" s="196"/>
      <c r="N973" s="197"/>
      <c r="O973" s="197"/>
      <c r="P973" s="198">
        <f>SUM(P974:P980)</f>
        <v>0</v>
      </c>
      <c r="Q973" s="197"/>
      <c r="R973" s="198">
        <f>SUM(R974:R980)</f>
        <v>0</v>
      </c>
      <c r="S973" s="197"/>
      <c r="T973" s="199">
        <f>SUM(T974:T980)</f>
        <v>0.36494999999999994</v>
      </c>
      <c r="U973" s="12"/>
      <c r="V973" s="12"/>
      <c r="W973" s="12"/>
      <c r="X973" s="12"/>
      <c r="Y973" s="12"/>
      <c r="Z973" s="12"/>
      <c r="AA973" s="12"/>
      <c r="AB973" s="12"/>
      <c r="AC973" s="12"/>
      <c r="AD973" s="12"/>
      <c r="AE973" s="12"/>
      <c r="AR973" s="200" t="s">
        <v>87</v>
      </c>
      <c r="AT973" s="201" t="s">
        <v>76</v>
      </c>
      <c r="AU973" s="201" t="s">
        <v>85</v>
      </c>
      <c r="AY973" s="200" t="s">
        <v>153</v>
      </c>
      <c r="BK973" s="202">
        <f>SUM(BK974:BK980)</f>
        <v>0</v>
      </c>
    </row>
    <row r="974" s="2" customFormat="1" ht="24.15" customHeight="1">
      <c r="A974" s="39"/>
      <c r="B974" s="40"/>
      <c r="C974" s="205" t="s">
        <v>1230</v>
      </c>
      <c r="D974" s="205" t="s">
        <v>156</v>
      </c>
      <c r="E974" s="206" t="s">
        <v>1231</v>
      </c>
      <c r="F974" s="207" t="s">
        <v>1232</v>
      </c>
      <c r="G974" s="208" t="s">
        <v>159</v>
      </c>
      <c r="H974" s="209">
        <v>24.329999999999998</v>
      </c>
      <c r="I974" s="210"/>
      <c r="J974" s="211">
        <f>ROUND(I974*H974,2)</f>
        <v>0</v>
      </c>
      <c r="K974" s="207" t="s">
        <v>160</v>
      </c>
      <c r="L974" s="45"/>
      <c r="M974" s="212" t="s">
        <v>40</v>
      </c>
      <c r="N974" s="213" t="s">
        <v>48</v>
      </c>
      <c r="O974" s="85"/>
      <c r="P974" s="214">
        <f>O974*H974</f>
        <v>0</v>
      </c>
      <c r="Q974" s="214">
        <v>0</v>
      </c>
      <c r="R974" s="214">
        <f>Q974*H974</f>
        <v>0</v>
      </c>
      <c r="S974" s="214">
        <v>0.014999999999999999</v>
      </c>
      <c r="T974" s="215">
        <f>S974*H974</f>
        <v>0.36494999999999994</v>
      </c>
      <c r="U974" s="39"/>
      <c r="V974" s="39"/>
      <c r="W974" s="39"/>
      <c r="X974" s="39"/>
      <c r="Y974" s="39"/>
      <c r="Z974" s="39"/>
      <c r="AA974" s="39"/>
      <c r="AB974" s="39"/>
      <c r="AC974" s="39"/>
      <c r="AD974" s="39"/>
      <c r="AE974" s="39"/>
      <c r="AR974" s="216" t="s">
        <v>287</v>
      </c>
      <c r="AT974" s="216" t="s">
        <v>156</v>
      </c>
      <c r="AU974" s="216" t="s">
        <v>87</v>
      </c>
      <c r="AY974" s="18" t="s">
        <v>153</v>
      </c>
      <c r="BE974" s="217">
        <f>IF(N974="základní",J974,0)</f>
        <v>0</v>
      </c>
      <c r="BF974" s="217">
        <f>IF(N974="snížená",J974,0)</f>
        <v>0</v>
      </c>
      <c r="BG974" s="217">
        <f>IF(N974="zákl. přenesená",J974,0)</f>
        <v>0</v>
      </c>
      <c r="BH974" s="217">
        <f>IF(N974="sníž. přenesená",J974,0)</f>
        <v>0</v>
      </c>
      <c r="BI974" s="217">
        <f>IF(N974="nulová",J974,0)</f>
        <v>0</v>
      </c>
      <c r="BJ974" s="18" t="s">
        <v>85</v>
      </c>
      <c r="BK974" s="217">
        <f>ROUND(I974*H974,2)</f>
        <v>0</v>
      </c>
      <c r="BL974" s="18" t="s">
        <v>287</v>
      </c>
      <c r="BM974" s="216" t="s">
        <v>1233</v>
      </c>
    </row>
    <row r="975" s="2" customFormat="1">
      <c r="A975" s="39"/>
      <c r="B975" s="40"/>
      <c r="C975" s="41"/>
      <c r="D975" s="218" t="s">
        <v>163</v>
      </c>
      <c r="E975" s="41"/>
      <c r="F975" s="219" t="s">
        <v>1234</v>
      </c>
      <c r="G975" s="41"/>
      <c r="H975" s="41"/>
      <c r="I975" s="220"/>
      <c r="J975" s="41"/>
      <c r="K975" s="41"/>
      <c r="L975" s="45"/>
      <c r="M975" s="221"/>
      <c r="N975" s="222"/>
      <c r="O975" s="85"/>
      <c r="P975" s="85"/>
      <c r="Q975" s="85"/>
      <c r="R975" s="85"/>
      <c r="S975" s="85"/>
      <c r="T975" s="86"/>
      <c r="U975" s="39"/>
      <c r="V975" s="39"/>
      <c r="W975" s="39"/>
      <c r="X975" s="39"/>
      <c r="Y975" s="39"/>
      <c r="Z975" s="39"/>
      <c r="AA975" s="39"/>
      <c r="AB975" s="39"/>
      <c r="AC975" s="39"/>
      <c r="AD975" s="39"/>
      <c r="AE975" s="39"/>
      <c r="AT975" s="18" t="s">
        <v>163</v>
      </c>
      <c r="AU975" s="18" t="s">
        <v>87</v>
      </c>
    </row>
    <row r="976" s="13" customFormat="1">
      <c r="A976" s="13"/>
      <c r="B976" s="224"/>
      <c r="C976" s="225"/>
      <c r="D976" s="218" t="s">
        <v>167</v>
      </c>
      <c r="E976" s="226" t="s">
        <v>40</v>
      </c>
      <c r="F976" s="227" t="s">
        <v>213</v>
      </c>
      <c r="G976" s="225"/>
      <c r="H976" s="226" t="s">
        <v>40</v>
      </c>
      <c r="I976" s="228"/>
      <c r="J976" s="225"/>
      <c r="K976" s="225"/>
      <c r="L976" s="229"/>
      <c r="M976" s="230"/>
      <c r="N976" s="231"/>
      <c r="O976" s="231"/>
      <c r="P976" s="231"/>
      <c r="Q976" s="231"/>
      <c r="R976" s="231"/>
      <c r="S976" s="231"/>
      <c r="T976" s="232"/>
      <c r="U976" s="13"/>
      <c r="V976" s="13"/>
      <c r="W976" s="13"/>
      <c r="X976" s="13"/>
      <c r="Y976" s="13"/>
      <c r="Z976" s="13"/>
      <c r="AA976" s="13"/>
      <c r="AB976" s="13"/>
      <c r="AC976" s="13"/>
      <c r="AD976" s="13"/>
      <c r="AE976" s="13"/>
      <c r="AT976" s="233" t="s">
        <v>167</v>
      </c>
      <c r="AU976" s="233" t="s">
        <v>87</v>
      </c>
      <c r="AV976" s="13" t="s">
        <v>85</v>
      </c>
      <c r="AW976" s="13" t="s">
        <v>38</v>
      </c>
      <c r="AX976" s="13" t="s">
        <v>77</v>
      </c>
      <c r="AY976" s="233" t="s">
        <v>153</v>
      </c>
    </row>
    <row r="977" s="14" customFormat="1">
      <c r="A977" s="14"/>
      <c r="B977" s="234"/>
      <c r="C977" s="235"/>
      <c r="D977" s="218" t="s">
        <v>167</v>
      </c>
      <c r="E977" s="236" t="s">
        <v>40</v>
      </c>
      <c r="F977" s="237" t="s">
        <v>346</v>
      </c>
      <c r="G977" s="235"/>
      <c r="H977" s="238">
        <v>8.5800000000000001</v>
      </c>
      <c r="I977" s="239"/>
      <c r="J977" s="235"/>
      <c r="K977" s="235"/>
      <c r="L977" s="240"/>
      <c r="M977" s="241"/>
      <c r="N977" s="242"/>
      <c r="O977" s="242"/>
      <c r="P977" s="242"/>
      <c r="Q977" s="242"/>
      <c r="R977" s="242"/>
      <c r="S977" s="242"/>
      <c r="T977" s="243"/>
      <c r="U977" s="14"/>
      <c r="V977" s="14"/>
      <c r="W977" s="14"/>
      <c r="X977" s="14"/>
      <c r="Y977" s="14"/>
      <c r="Z977" s="14"/>
      <c r="AA977" s="14"/>
      <c r="AB977" s="14"/>
      <c r="AC977" s="14"/>
      <c r="AD977" s="14"/>
      <c r="AE977" s="14"/>
      <c r="AT977" s="244" t="s">
        <v>167</v>
      </c>
      <c r="AU977" s="244" t="s">
        <v>87</v>
      </c>
      <c r="AV977" s="14" t="s">
        <v>87</v>
      </c>
      <c r="AW977" s="14" t="s">
        <v>38</v>
      </c>
      <c r="AX977" s="14" t="s">
        <v>77</v>
      </c>
      <c r="AY977" s="244" t="s">
        <v>153</v>
      </c>
    </row>
    <row r="978" s="13" customFormat="1">
      <c r="A978" s="13"/>
      <c r="B978" s="224"/>
      <c r="C978" s="225"/>
      <c r="D978" s="218" t="s">
        <v>167</v>
      </c>
      <c r="E978" s="226" t="s">
        <v>40</v>
      </c>
      <c r="F978" s="227" t="s">
        <v>211</v>
      </c>
      <c r="G978" s="225"/>
      <c r="H978" s="226" t="s">
        <v>40</v>
      </c>
      <c r="I978" s="228"/>
      <c r="J978" s="225"/>
      <c r="K978" s="225"/>
      <c r="L978" s="229"/>
      <c r="M978" s="230"/>
      <c r="N978" s="231"/>
      <c r="O978" s="231"/>
      <c r="P978" s="231"/>
      <c r="Q978" s="231"/>
      <c r="R978" s="231"/>
      <c r="S978" s="231"/>
      <c r="T978" s="232"/>
      <c r="U978" s="13"/>
      <c r="V978" s="13"/>
      <c r="W978" s="13"/>
      <c r="X978" s="13"/>
      <c r="Y978" s="13"/>
      <c r="Z978" s="13"/>
      <c r="AA978" s="13"/>
      <c r="AB978" s="13"/>
      <c r="AC978" s="13"/>
      <c r="AD978" s="13"/>
      <c r="AE978" s="13"/>
      <c r="AT978" s="233" t="s">
        <v>167</v>
      </c>
      <c r="AU978" s="233" t="s">
        <v>87</v>
      </c>
      <c r="AV978" s="13" t="s">
        <v>85</v>
      </c>
      <c r="AW978" s="13" t="s">
        <v>38</v>
      </c>
      <c r="AX978" s="13" t="s">
        <v>77</v>
      </c>
      <c r="AY978" s="233" t="s">
        <v>153</v>
      </c>
    </row>
    <row r="979" s="14" customFormat="1">
      <c r="A979" s="14"/>
      <c r="B979" s="234"/>
      <c r="C979" s="235"/>
      <c r="D979" s="218" t="s">
        <v>167</v>
      </c>
      <c r="E979" s="236" t="s">
        <v>40</v>
      </c>
      <c r="F979" s="237" t="s">
        <v>345</v>
      </c>
      <c r="G979" s="235"/>
      <c r="H979" s="238">
        <v>15.75</v>
      </c>
      <c r="I979" s="239"/>
      <c r="J979" s="235"/>
      <c r="K979" s="235"/>
      <c r="L979" s="240"/>
      <c r="M979" s="241"/>
      <c r="N979" s="242"/>
      <c r="O979" s="242"/>
      <c r="P979" s="242"/>
      <c r="Q979" s="242"/>
      <c r="R979" s="242"/>
      <c r="S979" s="242"/>
      <c r="T979" s="243"/>
      <c r="U979" s="14"/>
      <c r="V979" s="14"/>
      <c r="W979" s="14"/>
      <c r="X979" s="14"/>
      <c r="Y979" s="14"/>
      <c r="Z979" s="14"/>
      <c r="AA979" s="14"/>
      <c r="AB979" s="14"/>
      <c r="AC979" s="14"/>
      <c r="AD979" s="14"/>
      <c r="AE979" s="14"/>
      <c r="AT979" s="244" t="s">
        <v>167</v>
      </c>
      <c r="AU979" s="244" t="s">
        <v>87</v>
      </c>
      <c r="AV979" s="14" t="s">
        <v>87</v>
      </c>
      <c r="AW979" s="14" t="s">
        <v>38</v>
      </c>
      <c r="AX979" s="14" t="s">
        <v>77</v>
      </c>
      <c r="AY979" s="244" t="s">
        <v>153</v>
      </c>
    </row>
    <row r="980" s="15" customFormat="1">
      <c r="A980" s="15"/>
      <c r="B980" s="245"/>
      <c r="C980" s="246"/>
      <c r="D980" s="218" t="s">
        <v>167</v>
      </c>
      <c r="E980" s="247" t="s">
        <v>40</v>
      </c>
      <c r="F980" s="248" t="s">
        <v>170</v>
      </c>
      <c r="G980" s="246"/>
      <c r="H980" s="249">
        <v>24.329999999999998</v>
      </c>
      <c r="I980" s="250"/>
      <c r="J980" s="246"/>
      <c r="K980" s="246"/>
      <c r="L980" s="251"/>
      <c r="M980" s="252"/>
      <c r="N980" s="253"/>
      <c r="O980" s="253"/>
      <c r="P980" s="253"/>
      <c r="Q980" s="253"/>
      <c r="R980" s="253"/>
      <c r="S980" s="253"/>
      <c r="T980" s="254"/>
      <c r="U980" s="15"/>
      <c r="V980" s="15"/>
      <c r="W980" s="15"/>
      <c r="X980" s="15"/>
      <c r="Y980" s="15"/>
      <c r="Z980" s="15"/>
      <c r="AA980" s="15"/>
      <c r="AB980" s="15"/>
      <c r="AC980" s="15"/>
      <c r="AD980" s="15"/>
      <c r="AE980" s="15"/>
      <c r="AT980" s="255" t="s">
        <v>167</v>
      </c>
      <c r="AU980" s="255" t="s">
        <v>87</v>
      </c>
      <c r="AV980" s="15" t="s">
        <v>161</v>
      </c>
      <c r="AW980" s="15" t="s">
        <v>38</v>
      </c>
      <c r="AX980" s="15" t="s">
        <v>85</v>
      </c>
      <c r="AY980" s="255" t="s">
        <v>153</v>
      </c>
    </row>
    <row r="981" s="12" customFormat="1" ht="22.8" customHeight="1">
      <c r="A981" s="12"/>
      <c r="B981" s="189"/>
      <c r="C981" s="190"/>
      <c r="D981" s="191" t="s">
        <v>76</v>
      </c>
      <c r="E981" s="203" t="s">
        <v>1235</v>
      </c>
      <c r="F981" s="203" t="s">
        <v>1236</v>
      </c>
      <c r="G981" s="190"/>
      <c r="H981" s="190"/>
      <c r="I981" s="193"/>
      <c r="J981" s="204">
        <f>BK981</f>
        <v>0</v>
      </c>
      <c r="K981" s="190"/>
      <c r="L981" s="195"/>
      <c r="M981" s="196"/>
      <c r="N981" s="197"/>
      <c r="O981" s="197"/>
      <c r="P981" s="198">
        <f>SUM(P982:P1052)</f>
        <v>0</v>
      </c>
      <c r="Q981" s="197"/>
      <c r="R981" s="198">
        <f>SUM(R982:R1052)</f>
        <v>0.086419840000000012</v>
      </c>
      <c r="S981" s="197"/>
      <c r="T981" s="199">
        <f>SUM(T982:T1052)</f>
        <v>0.088739999999999999</v>
      </c>
      <c r="U981" s="12"/>
      <c r="V981" s="12"/>
      <c r="W981" s="12"/>
      <c r="X981" s="12"/>
      <c r="Y981" s="12"/>
      <c r="Z981" s="12"/>
      <c r="AA981" s="12"/>
      <c r="AB981" s="12"/>
      <c r="AC981" s="12"/>
      <c r="AD981" s="12"/>
      <c r="AE981" s="12"/>
      <c r="AR981" s="200" t="s">
        <v>87</v>
      </c>
      <c r="AT981" s="201" t="s">
        <v>76</v>
      </c>
      <c r="AU981" s="201" t="s">
        <v>85</v>
      </c>
      <c r="AY981" s="200" t="s">
        <v>153</v>
      </c>
      <c r="BK981" s="202">
        <f>SUM(BK982:BK1052)</f>
        <v>0</v>
      </c>
    </row>
    <row r="982" s="2" customFormat="1" ht="14.4" customHeight="1">
      <c r="A982" s="39"/>
      <c r="B982" s="40"/>
      <c r="C982" s="205" t="s">
        <v>1237</v>
      </c>
      <c r="D982" s="205" t="s">
        <v>156</v>
      </c>
      <c r="E982" s="206" t="s">
        <v>1238</v>
      </c>
      <c r="F982" s="207" t="s">
        <v>1239</v>
      </c>
      <c r="G982" s="208" t="s">
        <v>159</v>
      </c>
      <c r="H982" s="209">
        <v>24.329999999999998</v>
      </c>
      <c r="I982" s="210"/>
      <c r="J982" s="211">
        <f>ROUND(I982*H982,2)</f>
        <v>0</v>
      </c>
      <c r="K982" s="207" t="s">
        <v>160</v>
      </c>
      <c r="L982" s="45"/>
      <c r="M982" s="212" t="s">
        <v>40</v>
      </c>
      <c r="N982" s="213" t="s">
        <v>48</v>
      </c>
      <c r="O982" s="85"/>
      <c r="P982" s="214">
        <f>O982*H982</f>
        <v>0</v>
      </c>
      <c r="Q982" s="214">
        <v>0</v>
      </c>
      <c r="R982" s="214">
        <f>Q982*H982</f>
        <v>0</v>
      </c>
      <c r="S982" s="214">
        <v>0</v>
      </c>
      <c r="T982" s="215">
        <f>S982*H982</f>
        <v>0</v>
      </c>
      <c r="U982" s="39"/>
      <c r="V982" s="39"/>
      <c r="W982" s="39"/>
      <c r="X982" s="39"/>
      <c r="Y982" s="39"/>
      <c r="Z982" s="39"/>
      <c r="AA982" s="39"/>
      <c r="AB982" s="39"/>
      <c r="AC982" s="39"/>
      <c r="AD982" s="39"/>
      <c r="AE982" s="39"/>
      <c r="AR982" s="216" t="s">
        <v>287</v>
      </c>
      <c r="AT982" s="216" t="s">
        <v>156</v>
      </c>
      <c r="AU982" s="216" t="s">
        <v>87</v>
      </c>
      <c r="AY982" s="18" t="s">
        <v>153</v>
      </c>
      <c r="BE982" s="217">
        <f>IF(N982="základní",J982,0)</f>
        <v>0</v>
      </c>
      <c r="BF982" s="217">
        <f>IF(N982="snížená",J982,0)</f>
        <v>0</v>
      </c>
      <c r="BG982" s="217">
        <f>IF(N982="zákl. přenesená",J982,0)</f>
        <v>0</v>
      </c>
      <c r="BH982" s="217">
        <f>IF(N982="sníž. přenesená",J982,0)</f>
        <v>0</v>
      </c>
      <c r="BI982" s="217">
        <f>IF(N982="nulová",J982,0)</f>
        <v>0</v>
      </c>
      <c r="BJ982" s="18" t="s">
        <v>85</v>
      </c>
      <c r="BK982" s="217">
        <f>ROUND(I982*H982,2)</f>
        <v>0</v>
      </c>
      <c r="BL982" s="18" t="s">
        <v>287</v>
      </c>
      <c r="BM982" s="216" t="s">
        <v>1240</v>
      </c>
    </row>
    <row r="983" s="2" customFormat="1">
      <c r="A983" s="39"/>
      <c r="B983" s="40"/>
      <c r="C983" s="41"/>
      <c r="D983" s="218" t="s">
        <v>163</v>
      </c>
      <c r="E983" s="41"/>
      <c r="F983" s="219" t="s">
        <v>1241</v>
      </c>
      <c r="G983" s="41"/>
      <c r="H983" s="41"/>
      <c r="I983" s="220"/>
      <c r="J983" s="41"/>
      <c r="K983" s="41"/>
      <c r="L983" s="45"/>
      <c r="M983" s="221"/>
      <c r="N983" s="222"/>
      <c r="O983" s="85"/>
      <c r="P983" s="85"/>
      <c r="Q983" s="85"/>
      <c r="R983" s="85"/>
      <c r="S983" s="85"/>
      <c r="T983" s="86"/>
      <c r="U983" s="39"/>
      <c r="V983" s="39"/>
      <c r="W983" s="39"/>
      <c r="X983" s="39"/>
      <c r="Y983" s="39"/>
      <c r="Z983" s="39"/>
      <c r="AA983" s="39"/>
      <c r="AB983" s="39"/>
      <c r="AC983" s="39"/>
      <c r="AD983" s="39"/>
      <c r="AE983" s="39"/>
      <c r="AT983" s="18" t="s">
        <v>163</v>
      </c>
      <c r="AU983" s="18" t="s">
        <v>87</v>
      </c>
    </row>
    <row r="984" s="2" customFormat="1">
      <c r="A984" s="39"/>
      <c r="B984" s="40"/>
      <c r="C984" s="41"/>
      <c r="D984" s="218" t="s">
        <v>165</v>
      </c>
      <c r="E984" s="41"/>
      <c r="F984" s="223" t="s">
        <v>1242</v>
      </c>
      <c r="G984" s="41"/>
      <c r="H984" s="41"/>
      <c r="I984" s="220"/>
      <c r="J984" s="41"/>
      <c r="K984" s="41"/>
      <c r="L984" s="45"/>
      <c r="M984" s="221"/>
      <c r="N984" s="222"/>
      <c r="O984" s="85"/>
      <c r="P984" s="85"/>
      <c r="Q984" s="85"/>
      <c r="R984" s="85"/>
      <c r="S984" s="85"/>
      <c r="T984" s="86"/>
      <c r="U984" s="39"/>
      <c r="V984" s="39"/>
      <c r="W984" s="39"/>
      <c r="X984" s="39"/>
      <c r="Y984" s="39"/>
      <c r="Z984" s="39"/>
      <c r="AA984" s="39"/>
      <c r="AB984" s="39"/>
      <c r="AC984" s="39"/>
      <c r="AD984" s="39"/>
      <c r="AE984" s="39"/>
      <c r="AT984" s="18" t="s">
        <v>165</v>
      </c>
      <c r="AU984" s="18" t="s">
        <v>87</v>
      </c>
    </row>
    <row r="985" s="13" customFormat="1">
      <c r="A985" s="13"/>
      <c r="B985" s="224"/>
      <c r="C985" s="225"/>
      <c r="D985" s="218" t="s">
        <v>167</v>
      </c>
      <c r="E985" s="226" t="s">
        <v>40</v>
      </c>
      <c r="F985" s="227" t="s">
        <v>213</v>
      </c>
      <c r="G985" s="225"/>
      <c r="H985" s="226" t="s">
        <v>40</v>
      </c>
      <c r="I985" s="228"/>
      <c r="J985" s="225"/>
      <c r="K985" s="225"/>
      <c r="L985" s="229"/>
      <c r="M985" s="230"/>
      <c r="N985" s="231"/>
      <c r="O985" s="231"/>
      <c r="P985" s="231"/>
      <c r="Q985" s="231"/>
      <c r="R985" s="231"/>
      <c r="S985" s="231"/>
      <c r="T985" s="232"/>
      <c r="U985" s="13"/>
      <c r="V985" s="13"/>
      <c r="W985" s="13"/>
      <c r="X985" s="13"/>
      <c r="Y985" s="13"/>
      <c r="Z985" s="13"/>
      <c r="AA985" s="13"/>
      <c r="AB985" s="13"/>
      <c r="AC985" s="13"/>
      <c r="AD985" s="13"/>
      <c r="AE985" s="13"/>
      <c r="AT985" s="233" t="s">
        <v>167</v>
      </c>
      <c r="AU985" s="233" t="s">
        <v>87</v>
      </c>
      <c r="AV985" s="13" t="s">
        <v>85</v>
      </c>
      <c r="AW985" s="13" t="s">
        <v>38</v>
      </c>
      <c r="AX985" s="13" t="s">
        <v>77</v>
      </c>
      <c r="AY985" s="233" t="s">
        <v>153</v>
      </c>
    </row>
    <row r="986" s="14" customFormat="1">
      <c r="A986" s="14"/>
      <c r="B986" s="234"/>
      <c r="C986" s="235"/>
      <c r="D986" s="218" t="s">
        <v>167</v>
      </c>
      <c r="E986" s="236" t="s">
        <v>40</v>
      </c>
      <c r="F986" s="237" t="s">
        <v>346</v>
      </c>
      <c r="G986" s="235"/>
      <c r="H986" s="238">
        <v>8.5800000000000001</v>
      </c>
      <c r="I986" s="239"/>
      <c r="J986" s="235"/>
      <c r="K986" s="235"/>
      <c r="L986" s="240"/>
      <c r="M986" s="241"/>
      <c r="N986" s="242"/>
      <c r="O986" s="242"/>
      <c r="P986" s="242"/>
      <c r="Q986" s="242"/>
      <c r="R986" s="242"/>
      <c r="S986" s="242"/>
      <c r="T986" s="243"/>
      <c r="U986" s="14"/>
      <c r="V986" s="14"/>
      <c r="W986" s="14"/>
      <c r="X986" s="14"/>
      <c r="Y986" s="14"/>
      <c r="Z986" s="14"/>
      <c r="AA986" s="14"/>
      <c r="AB986" s="14"/>
      <c r="AC986" s="14"/>
      <c r="AD986" s="14"/>
      <c r="AE986" s="14"/>
      <c r="AT986" s="244" t="s">
        <v>167</v>
      </c>
      <c r="AU986" s="244" t="s">
        <v>87</v>
      </c>
      <c r="AV986" s="14" t="s">
        <v>87</v>
      </c>
      <c r="AW986" s="14" t="s">
        <v>38</v>
      </c>
      <c r="AX986" s="14" t="s">
        <v>77</v>
      </c>
      <c r="AY986" s="244" t="s">
        <v>153</v>
      </c>
    </row>
    <row r="987" s="13" customFormat="1">
      <c r="A987" s="13"/>
      <c r="B987" s="224"/>
      <c r="C987" s="225"/>
      <c r="D987" s="218" t="s">
        <v>167</v>
      </c>
      <c r="E987" s="226" t="s">
        <v>40</v>
      </c>
      <c r="F987" s="227" t="s">
        <v>211</v>
      </c>
      <c r="G987" s="225"/>
      <c r="H987" s="226" t="s">
        <v>40</v>
      </c>
      <c r="I987" s="228"/>
      <c r="J987" s="225"/>
      <c r="K987" s="225"/>
      <c r="L987" s="229"/>
      <c r="M987" s="230"/>
      <c r="N987" s="231"/>
      <c r="O987" s="231"/>
      <c r="P987" s="231"/>
      <c r="Q987" s="231"/>
      <c r="R987" s="231"/>
      <c r="S987" s="231"/>
      <c r="T987" s="232"/>
      <c r="U987" s="13"/>
      <c r="V987" s="13"/>
      <c r="W987" s="13"/>
      <c r="X987" s="13"/>
      <c r="Y987" s="13"/>
      <c r="Z987" s="13"/>
      <c r="AA987" s="13"/>
      <c r="AB987" s="13"/>
      <c r="AC987" s="13"/>
      <c r="AD987" s="13"/>
      <c r="AE987" s="13"/>
      <c r="AT987" s="233" t="s">
        <v>167</v>
      </c>
      <c r="AU987" s="233" t="s">
        <v>87</v>
      </c>
      <c r="AV987" s="13" t="s">
        <v>85</v>
      </c>
      <c r="AW987" s="13" t="s">
        <v>38</v>
      </c>
      <c r="AX987" s="13" t="s">
        <v>77</v>
      </c>
      <c r="AY987" s="233" t="s">
        <v>153</v>
      </c>
    </row>
    <row r="988" s="14" customFormat="1">
      <c r="A988" s="14"/>
      <c r="B988" s="234"/>
      <c r="C988" s="235"/>
      <c r="D988" s="218" t="s">
        <v>167</v>
      </c>
      <c r="E988" s="236" t="s">
        <v>40</v>
      </c>
      <c r="F988" s="237" t="s">
        <v>345</v>
      </c>
      <c r="G988" s="235"/>
      <c r="H988" s="238">
        <v>15.75</v>
      </c>
      <c r="I988" s="239"/>
      <c r="J988" s="235"/>
      <c r="K988" s="235"/>
      <c r="L988" s="240"/>
      <c r="M988" s="241"/>
      <c r="N988" s="242"/>
      <c r="O988" s="242"/>
      <c r="P988" s="242"/>
      <c r="Q988" s="242"/>
      <c r="R988" s="242"/>
      <c r="S988" s="242"/>
      <c r="T988" s="243"/>
      <c r="U988" s="14"/>
      <c r="V988" s="14"/>
      <c r="W988" s="14"/>
      <c r="X988" s="14"/>
      <c r="Y988" s="14"/>
      <c r="Z988" s="14"/>
      <c r="AA988" s="14"/>
      <c r="AB988" s="14"/>
      <c r="AC988" s="14"/>
      <c r="AD988" s="14"/>
      <c r="AE988" s="14"/>
      <c r="AT988" s="244" t="s">
        <v>167</v>
      </c>
      <c r="AU988" s="244" t="s">
        <v>87</v>
      </c>
      <c r="AV988" s="14" t="s">
        <v>87</v>
      </c>
      <c r="AW988" s="14" t="s">
        <v>38</v>
      </c>
      <c r="AX988" s="14" t="s">
        <v>77</v>
      </c>
      <c r="AY988" s="244" t="s">
        <v>153</v>
      </c>
    </row>
    <row r="989" s="15" customFormat="1">
      <c r="A989" s="15"/>
      <c r="B989" s="245"/>
      <c r="C989" s="246"/>
      <c r="D989" s="218" t="s">
        <v>167</v>
      </c>
      <c r="E989" s="247" t="s">
        <v>40</v>
      </c>
      <c r="F989" s="248" t="s">
        <v>170</v>
      </c>
      <c r="G989" s="246"/>
      <c r="H989" s="249">
        <v>24.329999999999998</v>
      </c>
      <c r="I989" s="250"/>
      <c r="J989" s="246"/>
      <c r="K989" s="246"/>
      <c r="L989" s="251"/>
      <c r="M989" s="252"/>
      <c r="N989" s="253"/>
      <c r="O989" s="253"/>
      <c r="P989" s="253"/>
      <c r="Q989" s="253"/>
      <c r="R989" s="253"/>
      <c r="S989" s="253"/>
      <c r="T989" s="254"/>
      <c r="U989" s="15"/>
      <c r="V989" s="15"/>
      <c r="W989" s="15"/>
      <c r="X989" s="15"/>
      <c r="Y989" s="15"/>
      <c r="Z989" s="15"/>
      <c r="AA989" s="15"/>
      <c r="AB989" s="15"/>
      <c r="AC989" s="15"/>
      <c r="AD989" s="15"/>
      <c r="AE989" s="15"/>
      <c r="AT989" s="255" t="s">
        <v>167</v>
      </c>
      <c r="AU989" s="255" t="s">
        <v>87</v>
      </c>
      <c r="AV989" s="15" t="s">
        <v>161</v>
      </c>
      <c r="AW989" s="15" t="s">
        <v>38</v>
      </c>
      <c r="AX989" s="15" t="s">
        <v>85</v>
      </c>
      <c r="AY989" s="255" t="s">
        <v>153</v>
      </c>
    </row>
    <row r="990" s="2" customFormat="1" ht="14.4" customHeight="1">
      <c r="A990" s="39"/>
      <c r="B990" s="40"/>
      <c r="C990" s="205" t="s">
        <v>1243</v>
      </c>
      <c r="D990" s="205" t="s">
        <v>156</v>
      </c>
      <c r="E990" s="206" t="s">
        <v>1244</v>
      </c>
      <c r="F990" s="207" t="s">
        <v>1245</v>
      </c>
      <c r="G990" s="208" t="s">
        <v>159</v>
      </c>
      <c r="H990" s="209">
        <v>24.329999999999998</v>
      </c>
      <c r="I990" s="210"/>
      <c r="J990" s="211">
        <f>ROUND(I990*H990,2)</f>
        <v>0</v>
      </c>
      <c r="K990" s="207" t="s">
        <v>160</v>
      </c>
      <c r="L990" s="45"/>
      <c r="M990" s="212" t="s">
        <v>40</v>
      </c>
      <c r="N990" s="213" t="s">
        <v>48</v>
      </c>
      <c r="O990" s="85"/>
      <c r="P990" s="214">
        <f>O990*H990</f>
        <v>0</v>
      </c>
      <c r="Q990" s="214">
        <v>0</v>
      </c>
      <c r="R990" s="214">
        <f>Q990*H990</f>
        <v>0</v>
      </c>
      <c r="S990" s="214">
        <v>0</v>
      </c>
      <c r="T990" s="215">
        <f>S990*H990</f>
        <v>0</v>
      </c>
      <c r="U990" s="39"/>
      <c r="V990" s="39"/>
      <c r="W990" s="39"/>
      <c r="X990" s="39"/>
      <c r="Y990" s="39"/>
      <c r="Z990" s="39"/>
      <c r="AA990" s="39"/>
      <c r="AB990" s="39"/>
      <c r="AC990" s="39"/>
      <c r="AD990" s="39"/>
      <c r="AE990" s="39"/>
      <c r="AR990" s="216" t="s">
        <v>287</v>
      </c>
      <c r="AT990" s="216" t="s">
        <v>156</v>
      </c>
      <c r="AU990" s="216" t="s">
        <v>87</v>
      </c>
      <c r="AY990" s="18" t="s">
        <v>153</v>
      </c>
      <c r="BE990" s="217">
        <f>IF(N990="základní",J990,0)</f>
        <v>0</v>
      </c>
      <c r="BF990" s="217">
        <f>IF(N990="snížená",J990,0)</f>
        <v>0</v>
      </c>
      <c r="BG990" s="217">
        <f>IF(N990="zákl. přenesená",J990,0)</f>
        <v>0</v>
      </c>
      <c r="BH990" s="217">
        <f>IF(N990="sníž. přenesená",J990,0)</f>
        <v>0</v>
      </c>
      <c r="BI990" s="217">
        <f>IF(N990="nulová",J990,0)</f>
        <v>0</v>
      </c>
      <c r="BJ990" s="18" t="s">
        <v>85</v>
      </c>
      <c r="BK990" s="217">
        <f>ROUND(I990*H990,2)</f>
        <v>0</v>
      </c>
      <c r="BL990" s="18" t="s">
        <v>287</v>
      </c>
      <c r="BM990" s="216" t="s">
        <v>1246</v>
      </c>
    </row>
    <row r="991" s="2" customFormat="1">
      <c r="A991" s="39"/>
      <c r="B991" s="40"/>
      <c r="C991" s="41"/>
      <c r="D991" s="218" t="s">
        <v>163</v>
      </c>
      <c r="E991" s="41"/>
      <c r="F991" s="219" t="s">
        <v>1247</v>
      </c>
      <c r="G991" s="41"/>
      <c r="H991" s="41"/>
      <c r="I991" s="220"/>
      <c r="J991" s="41"/>
      <c r="K991" s="41"/>
      <c r="L991" s="45"/>
      <c r="M991" s="221"/>
      <c r="N991" s="222"/>
      <c r="O991" s="85"/>
      <c r="P991" s="85"/>
      <c r="Q991" s="85"/>
      <c r="R991" s="85"/>
      <c r="S991" s="85"/>
      <c r="T991" s="86"/>
      <c r="U991" s="39"/>
      <c r="V991" s="39"/>
      <c r="W991" s="39"/>
      <c r="X991" s="39"/>
      <c r="Y991" s="39"/>
      <c r="Z991" s="39"/>
      <c r="AA991" s="39"/>
      <c r="AB991" s="39"/>
      <c r="AC991" s="39"/>
      <c r="AD991" s="39"/>
      <c r="AE991" s="39"/>
      <c r="AT991" s="18" t="s">
        <v>163</v>
      </c>
      <c r="AU991" s="18" t="s">
        <v>87</v>
      </c>
    </row>
    <row r="992" s="2" customFormat="1">
      <c r="A992" s="39"/>
      <c r="B992" s="40"/>
      <c r="C992" s="41"/>
      <c r="D992" s="218" t="s">
        <v>165</v>
      </c>
      <c r="E992" s="41"/>
      <c r="F992" s="223" t="s">
        <v>1242</v>
      </c>
      <c r="G992" s="41"/>
      <c r="H992" s="41"/>
      <c r="I992" s="220"/>
      <c r="J992" s="41"/>
      <c r="K992" s="41"/>
      <c r="L992" s="45"/>
      <c r="M992" s="221"/>
      <c r="N992" s="222"/>
      <c r="O992" s="85"/>
      <c r="P992" s="85"/>
      <c r="Q992" s="85"/>
      <c r="R992" s="85"/>
      <c r="S992" s="85"/>
      <c r="T992" s="86"/>
      <c r="U992" s="39"/>
      <c r="V992" s="39"/>
      <c r="W992" s="39"/>
      <c r="X992" s="39"/>
      <c r="Y992" s="39"/>
      <c r="Z992" s="39"/>
      <c r="AA992" s="39"/>
      <c r="AB992" s="39"/>
      <c r="AC992" s="39"/>
      <c r="AD992" s="39"/>
      <c r="AE992" s="39"/>
      <c r="AT992" s="18" t="s">
        <v>165</v>
      </c>
      <c r="AU992" s="18" t="s">
        <v>87</v>
      </c>
    </row>
    <row r="993" s="13" customFormat="1">
      <c r="A993" s="13"/>
      <c r="B993" s="224"/>
      <c r="C993" s="225"/>
      <c r="D993" s="218" t="s">
        <v>167</v>
      </c>
      <c r="E993" s="226" t="s">
        <v>40</v>
      </c>
      <c r="F993" s="227" t="s">
        <v>213</v>
      </c>
      <c r="G993" s="225"/>
      <c r="H993" s="226" t="s">
        <v>40</v>
      </c>
      <c r="I993" s="228"/>
      <c r="J993" s="225"/>
      <c r="K993" s="225"/>
      <c r="L993" s="229"/>
      <c r="M993" s="230"/>
      <c r="N993" s="231"/>
      <c r="O993" s="231"/>
      <c r="P993" s="231"/>
      <c r="Q993" s="231"/>
      <c r="R993" s="231"/>
      <c r="S993" s="231"/>
      <c r="T993" s="232"/>
      <c r="U993" s="13"/>
      <c r="V993" s="13"/>
      <c r="W993" s="13"/>
      <c r="X993" s="13"/>
      <c r="Y993" s="13"/>
      <c r="Z993" s="13"/>
      <c r="AA993" s="13"/>
      <c r="AB993" s="13"/>
      <c r="AC993" s="13"/>
      <c r="AD993" s="13"/>
      <c r="AE993" s="13"/>
      <c r="AT993" s="233" t="s">
        <v>167</v>
      </c>
      <c r="AU993" s="233" t="s">
        <v>87</v>
      </c>
      <c r="AV993" s="13" t="s">
        <v>85</v>
      </c>
      <c r="AW993" s="13" t="s">
        <v>38</v>
      </c>
      <c r="AX993" s="13" t="s">
        <v>77</v>
      </c>
      <c r="AY993" s="233" t="s">
        <v>153</v>
      </c>
    </row>
    <row r="994" s="14" customFormat="1">
      <c r="A994" s="14"/>
      <c r="B994" s="234"/>
      <c r="C994" s="235"/>
      <c r="D994" s="218" t="s">
        <v>167</v>
      </c>
      <c r="E994" s="236" t="s">
        <v>40</v>
      </c>
      <c r="F994" s="237" t="s">
        <v>346</v>
      </c>
      <c r="G994" s="235"/>
      <c r="H994" s="238">
        <v>8.5800000000000001</v>
      </c>
      <c r="I994" s="239"/>
      <c r="J994" s="235"/>
      <c r="K994" s="235"/>
      <c r="L994" s="240"/>
      <c r="M994" s="241"/>
      <c r="N994" s="242"/>
      <c r="O994" s="242"/>
      <c r="P994" s="242"/>
      <c r="Q994" s="242"/>
      <c r="R994" s="242"/>
      <c r="S994" s="242"/>
      <c r="T994" s="243"/>
      <c r="U994" s="14"/>
      <c r="V994" s="14"/>
      <c r="W994" s="14"/>
      <c r="X994" s="14"/>
      <c r="Y994" s="14"/>
      <c r="Z994" s="14"/>
      <c r="AA994" s="14"/>
      <c r="AB994" s="14"/>
      <c r="AC994" s="14"/>
      <c r="AD994" s="14"/>
      <c r="AE994" s="14"/>
      <c r="AT994" s="244" t="s">
        <v>167</v>
      </c>
      <c r="AU994" s="244" t="s">
        <v>87</v>
      </c>
      <c r="AV994" s="14" t="s">
        <v>87</v>
      </c>
      <c r="AW994" s="14" t="s">
        <v>38</v>
      </c>
      <c r="AX994" s="14" t="s">
        <v>77</v>
      </c>
      <c r="AY994" s="244" t="s">
        <v>153</v>
      </c>
    </row>
    <row r="995" s="13" customFormat="1">
      <c r="A995" s="13"/>
      <c r="B995" s="224"/>
      <c r="C995" s="225"/>
      <c r="D995" s="218" t="s">
        <v>167</v>
      </c>
      <c r="E995" s="226" t="s">
        <v>40</v>
      </c>
      <c r="F995" s="227" t="s">
        <v>211</v>
      </c>
      <c r="G995" s="225"/>
      <c r="H995" s="226" t="s">
        <v>40</v>
      </c>
      <c r="I995" s="228"/>
      <c r="J995" s="225"/>
      <c r="K995" s="225"/>
      <c r="L995" s="229"/>
      <c r="M995" s="230"/>
      <c r="N995" s="231"/>
      <c r="O995" s="231"/>
      <c r="P995" s="231"/>
      <c r="Q995" s="231"/>
      <c r="R995" s="231"/>
      <c r="S995" s="231"/>
      <c r="T995" s="232"/>
      <c r="U995" s="13"/>
      <c r="V995" s="13"/>
      <c r="W995" s="13"/>
      <c r="X995" s="13"/>
      <c r="Y995" s="13"/>
      <c r="Z995" s="13"/>
      <c r="AA995" s="13"/>
      <c r="AB995" s="13"/>
      <c r="AC995" s="13"/>
      <c r="AD995" s="13"/>
      <c r="AE995" s="13"/>
      <c r="AT995" s="233" t="s">
        <v>167</v>
      </c>
      <c r="AU995" s="233" t="s">
        <v>87</v>
      </c>
      <c r="AV995" s="13" t="s">
        <v>85</v>
      </c>
      <c r="AW995" s="13" t="s">
        <v>38</v>
      </c>
      <c r="AX995" s="13" t="s">
        <v>77</v>
      </c>
      <c r="AY995" s="233" t="s">
        <v>153</v>
      </c>
    </row>
    <row r="996" s="14" customFormat="1">
      <c r="A996" s="14"/>
      <c r="B996" s="234"/>
      <c r="C996" s="235"/>
      <c r="D996" s="218" t="s">
        <v>167</v>
      </c>
      <c r="E996" s="236" t="s">
        <v>40</v>
      </c>
      <c r="F996" s="237" t="s">
        <v>345</v>
      </c>
      <c r="G996" s="235"/>
      <c r="H996" s="238">
        <v>15.75</v>
      </c>
      <c r="I996" s="239"/>
      <c r="J996" s="235"/>
      <c r="K996" s="235"/>
      <c r="L996" s="240"/>
      <c r="M996" s="241"/>
      <c r="N996" s="242"/>
      <c r="O996" s="242"/>
      <c r="P996" s="242"/>
      <c r="Q996" s="242"/>
      <c r="R996" s="242"/>
      <c r="S996" s="242"/>
      <c r="T996" s="243"/>
      <c r="U996" s="14"/>
      <c r="V996" s="14"/>
      <c r="W996" s="14"/>
      <c r="X996" s="14"/>
      <c r="Y996" s="14"/>
      <c r="Z996" s="14"/>
      <c r="AA996" s="14"/>
      <c r="AB996" s="14"/>
      <c r="AC996" s="14"/>
      <c r="AD996" s="14"/>
      <c r="AE996" s="14"/>
      <c r="AT996" s="244" t="s">
        <v>167</v>
      </c>
      <c r="AU996" s="244" t="s">
        <v>87</v>
      </c>
      <c r="AV996" s="14" t="s">
        <v>87</v>
      </c>
      <c r="AW996" s="14" t="s">
        <v>38</v>
      </c>
      <c r="AX996" s="14" t="s">
        <v>77</v>
      </c>
      <c r="AY996" s="244" t="s">
        <v>153</v>
      </c>
    </row>
    <row r="997" s="15" customFormat="1">
      <c r="A997" s="15"/>
      <c r="B997" s="245"/>
      <c r="C997" s="246"/>
      <c r="D997" s="218" t="s">
        <v>167</v>
      </c>
      <c r="E997" s="247" t="s">
        <v>40</v>
      </c>
      <c r="F997" s="248" t="s">
        <v>170</v>
      </c>
      <c r="G997" s="246"/>
      <c r="H997" s="249">
        <v>24.329999999999998</v>
      </c>
      <c r="I997" s="250"/>
      <c r="J997" s="246"/>
      <c r="K997" s="246"/>
      <c r="L997" s="251"/>
      <c r="M997" s="252"/>
      <c r="N997" s="253"/>
      <c r="O997" s="253"/>
      <c r="P997" s="253"/>
      <c r="Q997" s="253"/>
      <c r="R997" s="253"/>
      <c r="S997" s="253"/>
      <c r="T997" s="254"/>
      <c r="U997" s="15"/>
      <c r="V997" s="15"/>
      <c r="W997" s="15"/>
      <c r="X997" s="15"/>
      <c r="Y997" s="15"/>
      <c r="Z997" s="15"/>
      <c r="AA997" s="15"/>
      <c r="AB997" s="15"/>
      <c r="AC997" s="15"/>
      <c r="AD997" s="15"/>
      <c r="AE997" s="15"/>
      <c r="AT997" s="255" t="s">
        <v>167</v>
      </c>
      <c r="AU997" s="255" t="s">
        <v>87</v>
      </c>
      <c r="AV997" s="15" t="s">
        <v>161</v>
      </c>
      <c r="AW997" s="15" t="s">
        <v>38</v>
      </c>
      <c r="AX997" s="15" t="s">
        <v>85</v>
      </c>
      <c r="AY997" s="255" t="s">
        <v>153</v>
      </c>
    </row>
    <row r="998" s="2" customFormat="1" ht="24.15" customHeight="1">
      <c r="A998" s="39"/>
      <c r="B998" s="40"/>
      <c r="C998" s="205" t="s">
        <v>1248</v>
      </c>
      <c r="D998" s="205" t="s">
        <v>156</v>
      </c>
      <c r="E998" s="206" t="s">
        <v>1249</v>
      </c>
      <c r="F998" s="207" t="s">
        <v>1250</v>
      </c>
      <c r="G998" s="208" t="s">
        <v>159</v>
      </c>
      <c r="H998" s="209">
        <v>24.329999999999998</v>
      </c>
      <c r="I998" s="210"/>
      <c r="J998" s="211">
        <f>ROUND(I998*H998,2)</f>
        <v>0</v>
      </c>
      <c r="K998" s="207" t="s">
        <v>160</v>
      </c>
      <c r="L998" s="45"/>
      <c r="M998" s="212" t="s">
        <v>40</v>
      </c>
      <c r="N998" s="213" t="s">
        <v>48</v>
      </c>
      <c r="O998" s="85"/>
      <c r="P998" s="214">
        <f>O998*H998</f>
        <v>0</v>
      </c>
      <c r="Q998" s="214">
        <v>6.9999999999999994E-05</v>
      </c>
      <c r="R998" s="214">
        <f>Q998*H998</f>
        <v>0.0017030999999999997</v>
      </c>
      <c r="S998" s="214">
        <v>0</v>
      </c>
      <c r="T998" s="215">
        <f>S998*H998</f>
        <v>0</v>
      </c>
      <c r="U998" s="39"/>
      <c r="V998" s="39"/>
      <c r="W998" s="39"/>
      <c r="X998" s="39"/>
      <c r="Y998" s="39"/>
      <c r="Z998" s="39"/>
      <c r="AA998" s="39"/>
      <c r="AB998" s="39"/>
      <c r="AC998" s="39"/>
      <c r="AD998" s="39"/>
      <c r="AE998" s="39"/>
      <c r="AR998" s="216" t="s">
        <v>287</v>
      </c>
      <c r="AT998" s="216" t="s">
        <v>156</v>
      </c>
      <c r="AU998" s="216" t="s">
        <v>87</v>
      </c>
      <c r="AY998" s="18" t="s">
        <v>153</v>
      </c>
      <c r="BE998" s="217">
        <f>IF(N998="základní",J998,0)</f>
        <v>0</v>
      </c>
      <c r="BF998" s="217">
        <f>IF(N998="snížená",J998,0)</f>
        <v>0</v>
      </c>
      <c r="BG998" s="217">
        <f>IF(N998="zákl. přenesená",J998,0)</f>
        <v>0</v>
      </c>
      <c r="BH998" s="217">
        <f>IF(N998="sníž. přenesená",J998,0)</f>
        <v>0</v>
      </c>
      <c r="BI998" s="217">
        <f>IF(N998="nulová",J998,0)</f>
        <v>0</v>
      </c>
      <c r="BJ998" s="18" t="s">
        <v>85</v>
      </c>
      <c r="BK998" s="217">
        <f>ROUND(I998*H998,2)</f>
        <v>0</v>
      </c>
      <c r="BL998" s="18" t="s">
        <v>287</v>
      </c>
      <c r="BM998" s="216" t="s">
        <v>1251</v>
      </c>
    </row>
    <row r="999" s="2" customFormat="1">
      <c r="A999" s="39"/>
      <c r="B999" s="40"/>
      <c r="C999" s="41"/>
      <c r="D999" s="218" t="s">
        <v>163</v>
      </c>
      <c r="E999" s="41"/>
      <c r="F999" s="219" t="s">
        <v>1252</v>
      </c>
      <c r="G999" s="41"/>
      <c r="H999" s="41"/>
      <c r="I999" s="220"/>
      <c r="J999" s="41"/>
      <c r="K999" s="41"/>
      <c r="L999" s="45"/>
      <c r="M999" s="221"/>
      <c r="N999" s="222"/>
      <c r="O999" s="85"/>
      <c r="P999" s="85"/>
      <c r="Q999" s="85"/>
      <c r="R999" s="85"/>
      <c r="S999" s="85"/>
      <c r="T999" s="86"/>
      <c r="U999" s="39"/>
      <c r="V999" s="39"/>
      <c r="W999" s="39"/>
      <c r="X999" s="39"/>
      <c r="Y999" s="39"/>
      <c r="Z999" s="39"/>
      <c r="AA999" s="39"/>
      <c r="AB999" s="39"/>
      <c r="AC999" s="39"/>
      <c r="AD999" s="39"/>
      <c r="AE999" s="39"/>
      <c r="AT999" s="18" t="s">
        <v>163</v>
      </c>
      <c r="AU999" s="18" t="s">
        <v>87</v>
      </c>
    </row>
    <row r="1000" s="2" customFormat="1">
      <c r="A1000" s="39"/>
      <c r="B1000" s="40"/>
      <c r="C1000" s="41"/>
      <c r="D1000" s="218" t="s">
        <v>165</v>
      </c>
      <c r="E1000" s="41"/>
      <c r="F1000" s="223" t="s">
        <v>1242</v>
      </c>
      <c r="G1000" s="41"/>
      <c r="H1000" s="41"/>
      <c r="I1000" s="220"/>
      <c r="J1000" s="41"/>
      <c r="K1000" s="41"/>
      <c r="L1000" s="45"/>
      <c r="M1000" s="221"/>
      <c r="N1000" s="222"/>
      <c r="O1000" s="85"/>
      <c r="P1000" s="85"/>
      <c r="Q1000" s="85"/>
      <c r="R1000" s="85"/>
      <c r="S1000" s="85"/>
      <c r="T1000" s="86"/>
      <c r="U1000" s="39"/>
      <c r="V1000" s="39"/>
      <c r="W1000" s="39"/>
      <c r="X1000" s="39"/>
      <c r="Y1000" s="39"/>
      <c r="Z1000" s="39"/>
      <c r="AA1000" s="39"/>
      <c r="AB1000" s="39"/>
      <c r="AC1000" s="39"/>
      <c r="AD1000" s="39"/>
      <c r="AE1000" s="39"/>
      <c r="AT1000" s="18" t="s">
        <v>165</v>
      </c>
      <c r="AU1000" s="18" t="s">
        <v>87</v>
      </c>
    </row>
    <row r="1001" s="13" customFormat="1">
      <c r="A1001" s="13"/>
      <c r="B1001" s="224"/>
      <c r="C1001" s="225"/>
      <c r="D1001" s="218" t="s">
        <v>167</v>
      </c>
      <c r="E1001" s="226" t="s">
        <v>40</v>
      </c>
      <c r="F1001" s="227" t="s">
        <v>213</v>
      </c>
      <c r="G1001" s="225"/>
      <c r="H1001" s="226" t="s">
        <v>40</v>
      </c>
      <c r="I1001" s="228"/>
      <c r="J1001" s="225"/>
      <c r="K1001" s="225"/>
      <c r="L1001" s="229"/>
      <c r="M1001" s="230"/>
      <c r="N1001" s="231"/>
      <c r="O1001" s="231"/>
      <c r="P1001" s="231"/>
      <c r="Q1001" s="231"/>
      <c r="R1001" s="231"/>
      <c r="S1001" s="231"/>
      <c r="T1001" s="232"/>
      <c r="U1001" s="13"/>
      <c r="V1001" s="13"/>
      <c r="W1001" s="13"/>
      <c r="X1001" s="13"/>
      <c r="Y1001" s="13"/>
      <c r="Z1001" s="13"/>
      <c r="AA1001" s="13"/>
      <c r="AB1001" s="13"/>
      <c r="AC1001" s="13"/>
      <c r="AD1001" s="13"/>
      <c r="AE1001" s="13"/>
      <c r="AT1001" s="233" t="s">
        <v>167</v>
      </c>
      <c r="AU1001" s="233" t="s">
        <v>87</v>
      </c>
      <c r="AV1001" s="13" t="s">
        <v>85</v>
      </c>
      <c r="AW1001" s="13" t="s">
        <v>38</v>
      </c>
      <c r="AX1001" s="13" t="s">
        <v>77</v>
      </c>
      <c r="AY1001" s="233" t="s">
        <v>153</v>
      </c>
    </row>
    <row r="1002" s="14" customFormat="1">
      <c r="A1002" s="14"/>
      <c r="B1002" s="234"/>
      <c r="C1002" s="235"/>
      <c r="D1002" s="218" t="s">
        <v>167</v>
      </c>
      <c r="E1002" s="236" t="s">
        <v>40</v>
      </c>
      <c r="F1002" s="237" t="s">
        <v>346</v>
      </c>
      <c r="G1002" s="235"/>
      <c r="H1002" s="238">
        <v>8.5800000000000001</v>
      </c>
      <c r="I1002" s="239"/>
      <c r="J1002" s="235"/>
      <c r="K1002" s="235"/>
      <c r="L1002" s="240"/>
      <c r="M1002" s="241"/>
      <c r="N1002" s="242"/>
      <c r="O1002" s="242"/>
      <c r="P1002" s="242"/>
      <c r="Q1002" s="242"/>
      <c r="R1002" s="242"/>
      <c r="S1002" s="242"/>
      <c r="T1002" s="243"/>
      <c r="U1002" s="14"/>
      <c r="V1002" s="14"/>
      <c r="W1002" s="14"/>
      <c r="X1002" s="14"/>
      <c r="Y1002" s="14"/>
      <c r="Z1002" s="14"/>
      <c r="AA1002" s="14"/>
      <c r="AB1002" s="14"/>
      <c r="AC1002" s="14"/>
      <c r="AD1002" s="14"/>
      <c r="AE1002" s="14"/>
      <c r="AT1002" s="244" t="s">
        <v>167</v>
      </c>
      <c r="AU1002" s="244" t="s">
        <v>87</v>
      </c>
      <c r="AV1002" s="14" t="s">
        <v>87</v>
      </c>
      <c r="AW1002" s="14" t="s">
        <v>38</v>
      </c>
      <c r="AX1002" s="14" t="s">
        <v>77</v>
      </c>
      <c r="AY1002" s="244" t="s">
        <v>153</v>
      </c>
    </row>
    <row r="1003" s="13" customFormat="1">
      <c r="A1003" s="13"/>
      <c r="B1003" s="224"/>
      <c r="C1003" s="225"/>
      <c r="D1003" s="218" t="s">
        <v>167</v>
      </c>
      <c r="E1003" s="226" t="s">
        <v>40</v>
      </c>
      <c r="F1003" s="227" t="s">
        <v>211</v>
      </c>
      <c r="G1003" s="225"/>
      <c r="H1003" s="226" t="s">
        <v>40</v>
      </c>
      <c r="I1003" s="228"/>
      <c r="J1003" s="225"/>
      <c r="K1003" s="225"/>
      <c r="L1003" s="229"/>
      <c r="M1003" s="230"/>
      <c r="N1003" s="231"/>
      <c r="O1003" s="231"/>
      <c r="P1003" s="231"/>
      <c r="Q1003" s="231"/>
      <c r="R1003" s="231"/>
      <c r="S1003" s="231"/>
      <c r="T1003" s="232"/>
      <c r="U1003" s="13"/>
      <c r="V1003" s="13"/>
      <c r="W1003" s="13"/>
      <c r="X1003" s="13"/>
      <c r="Y1003" s="13"/>
      <c r="Z1003" s="13"/>
      <c r="AA1003" s="13"/>
      <c r="AB1003" s="13"/>
      <c r="AC1003" s="13"/>
      <c r="AD1003" s="13"/>
      <c r="AE1003" s="13"/>
      <c r="AT1003" s="233" t="s">
        <v>167</v>
      </c>
      <c r="AU1003" s="233" t="s">
        <v>87</v>
      </c>
      <c r="AV1003" s="13" t="s">
        <v>85</v>
      </c>
      <c r="AW1003" s="13" t="s">
        <v>38</v>
      </c>
      <c r="AX1003" s="13" t="s">
        <v>77</v>
      </c>
      <c r="AY1003" s="233" t="s">
        <v>153</v>
      </c>
    </row>
    <row r="1004" s="14" customFormat="1">
      <c r="A1004" s="14"/>
      <c r="B1004" s="234"/>
      <c r="C1004" s="235"/>
      <c r="D1004" s="218" t="s">
        <v>167</v>
      </c>
      <c r="E1004" s="236" t="s">
        <v>40</v>
      </c>
      <c r="F1004" s="237" t="s">
        <v>345</v>
      </c>
      <c r="G1004" s="235"/>
      <c r="H1004" s="238">
        <v>15.75</v>
      </c>
      <c r="I1004" s="239"/>
      <c r="J1004" s="235"/>
      <c r="K1004" s="235"/>
      <c r="L1004" s="240"/>
      <c r="M1004" s="241"/>
      <c r="N1004" s="242"/>
      <c r="O1004" s="242"/>
      <c r="P1004" s="242"/>
      <c r="Q1004" s="242"/>
      <c r="R1004" s="242"/>
      <c r="S1004" s="242"/>
      <c r="T1004" s="243"/>
      <c r="U1004" s="14"/>
      <c r="V1004" s="14"/>
      <c r="W1004" s="14"/>
      <c r="X1004" s="14"/>
      <c r="Y1004" s="14"/>
      <c r="Z1004" s="14"/>
      <c r="AA1004" s="14"/>
      <c r="AB1004" s="14"/>
      <c r="AC1004" s="14"/>
      <c r="AD1004" s="14"/>
      <c r="AE1004" s="14"/>
      <c r="AT1004" s="244" t="s">
        <v>167</v>
      </c>
      <c r="AU1004" s="244" t="s">
        <v>87</v>
      </c>
      <c r="AV1004" s="14" t="s">
        <v>87</v>
      </c>
      <c r="AW1004" s="14" t="s">
        <v>38</v>
      </c>
      <c r="AX1004" s="14" t="s">
        <v>77</v>
      </c>
      <c r="AY1004" s="244" t="s">
        <v>153</v>
      </c>
    </row>
    <row r="1005" s="15" customFormat="1">
      <c r="A1005" s="15"/>
      <c r="B1005" s="245"/>
      <c r="C1005" s="246"/>
      <c r="D1005" s="218" t="s">
        <v>167</v>
      </c>
      <c r="E1005" s="247" t="s">
        <v>40</v>
      </c>
      <c r="F1005" s="248" t="s">
        <v>170</v>
      </c>
      <c r="G1005" s="246"/>
      <c r="H1005" s="249">
        <v>24.329999999999998</v>
      </c>
      <c r="I1005" s="250"/>
      <c r="J1005" s="246"/>
      <c r="K1005" s="246"/>
      <c r="L1005" s="251"/>
      <c r="M1005" s="252"/>
      <c r="N1005" s="253"/>
      <c r="O1005" s="253"/>
      <c r="P1005" s="253"/>
      <c r="Q1005" s="253"/>
      <c r="R1005" s="253"/>
      <c r="S1005" s="253"/>
      <c r="T1005" s="254"/>
      <c r="U1005" s="15"/>
      <c r="V1005" s="15"/>
      <c r="W1005" s="15"/>
      <c r="X1005" s="15"/>
      <c r="Y1005" s="15"/>
      <c r="Z1005" s="15"/>
      <c r="AA1005" s="15"/>
      <c r="AB1005" s="15"/>
      <c r="AC1005" s="15"/>
      <c r="AD1005" s="15"/>
      <c r="AE1005" s="15"/>
      <c r="AT1005" s="255" t="s">
        <v>167</v>
      </c>
      <c r="AU1005" s="255" t="s">
        <v>87</v>
      </c>
      <c r="AV1005" s="15" t="s">
        <v>161</v>
      </c>
      <c r="AW1005" s="15" t="s">
        <v>38</v>
      </c>
      <c r="AX1005" s="15" t="s">
        <v>85</v>
      </c>
      <c r="AY1005" s="255" t="s">
        <v>153</v>
      </c>
    </row>
    <row r="1006" s="2" customFormat="1" ht="24.15" customHeight="1">
      <c r="A1006" s="39"/>
      <c r="B1006" s="40"/>
      <c r="C1006" s="205" t="s">
        <v>1253</v>
      </c>
      <c r="D1006" s="205" t="s">
        <v>156</v>
      </c>
      <c r="E1006" s="206" t="s">
        <v>1254</v>
      </c>
      <c r="F1006" s="207" t="s">
        <v>1255</v>
      </c>
      <c r="G1006" s="208" t="s">
        <v>159</v>
      </c>
      <c r="H1006" s="209">
        <v>29.579999999999998</v>
      </c>
      <c r="I1006" s="210"/>
      <c r="J1006" s="211">
        <f>ROUND(I1006*H1006,2)</f>
        <v>0</v>
      </c>
      <c r="K1006" s="207" t="s">
        <v>160</v>
      </c>
      <c r="L1006" s="45"/>
      <c r="M1006" s="212" t="s">
        <v>40</v>
      </c>
      <c r="N1006" s="213" t="s">
        <v>48</v>
      </c>
      <c r="O1006" s="85"/>
      <c r="P1006" s="214">
        <f>O1006*H1006</f>
        <v>0</v>
      </c>
      <c r="Q1006" s="214">
        <v>0</v>
      </c>
      <c r="R1006" s="214">
        <f>Q1006*H1006</f>
        <v>0</v>
      </c>
      <c r="S1006" s="214">
        <v>0.0030000000000000001</v>
      </c>
      <c r="T1006" s="215">
        <f>S1006*H1006</f>
        <v>0.088739999999999999</v>
      </c>
      <c r="U1006" s="39"/>
      <c r="V1006" s="39"/>
      <c r="W1006" s="39"/>
      <c r="X1006" s="39"/>
      <c r="Y1006" s="39"/>
      <c r="Z1006" s="39"/>
      <c r="AA1006" s="39"/>
      <c r="AB1006" s="39"/>
      <c r="AC1006" s="39"/>
      <c r="AD1006" s="39"/>
      <c r="AE1006" s="39"/>
      <c r="AR1006" s="216" t="s">
        <v>287</v>
      </c>
      <c r="AT1006" s="216" t="s">
        <v>156</v>
      </c>
      <c r="AU1006" s="216" t="s">
        <v>87</v>
      </c>
      <c r="AY1006" s="18" t="s">
        <v>153</v>
      </c>
      <c r="BE1006" s="217">
        <f>IF(N1006="základní",J1006,0)</f>
        <v>0</v>
      </c>
      <c r="BF1006" s="217">
        <f>IF(N1006="snížená",J1006,0)</f>
        <v>0</v>
      </c>
      <c r="BG1006" s="217">
        <f>IF(N1006="zákl. přenesená",J1006,0)</f>
        <v>0</v>
      </c>
      <c r="BH1006" s="217">
        <f>IF(N1006="sníž. přenesená",J1006,0)</f>
        <v>0</v>
      </c>
      <c r="BI1006" s="217">
        <f>IF(N1006="nulová",J1006,0)</f>
        <v>0</v>
      </c>
      <c r="BJ1006" s="18" t="s">
        <v>85</v>
      </c>
      <c r="BK1006" s="217">
        <f>ROUND(I1006*H1006,2)</f>
        <v>0</v>
      </c>
      <c r="BL1006" s="18" t="s">
        <v>287</v>
      </c>
      <c r="BM1006" s="216" t="s">
        <v>1256</v>
      </c>
    </row>
    <row r="1007" s="2" customFormat="1">
      <c r="A1007" s="39"/>
      <c r="B1007" s="40"/>
      <c r="C1007" s="41"/>
      <c r="D1007" s="218" t="s">
        <v>163</v>
      </c>
      <c r="E1007" s="41"/>
      <c r="F1007" s="219" t="s">
        <v>1257</v>
      </c>
      <c r="G1007" s="41"/>
      <c r="H1007" s="41"/>
      <c r="I1007" s="220"/>
      <c r="J1007" s="41"/>
      <c r="K1007" s="41"/>
      <c r="L1007" s="45"/>
      <c r="M1007" s="221"/>
      <c r="N1007" s="222"/>
      <c r="O1007" s="85"/>
      <c r="P1007" s="85"/>
      <c r="Q1007" s="85"/>
      <c r="R1007" s="85"/>
      <c r="S1007" s="85"/>
      <c r="T1007" s="86"/>
      <c r="U1007" s="39"/>
      <c r="V1007" s="39"/>
      <c r="W1007" s="39"/>
      <c r="X1007" s="39"/>
      <c r="Y1007" s="39"/>
      <c r="Z1007" s="39"/>
      <c r="AA1007" s="39"/>
      <c r="AB1007" s="39"/>
      <c r="AC1007" s="39"/>
      <c r="AD1007" s="39"/>
      <c r="AE1007" s="39"/>
      <c r="AT1007" s="18" t="s">
        <v>163</v>
      </c>
      <c r="AU1007" s="18" t="s">
        <v>87</v>
      </c>
    </row>
    <row r="1008" s="13" customFormat="1">
      <c r="A1008" s="13"/>
      <c r="B1008" s="224"/>
      <c r="C1008" s="225"/>
      <c r="D1008" s="218" t="s">
        <v>167</v>
      </c>
      <c r="E1008" s="226" t="s">
        <v>40</v>
      </c>
      <c r="F1008" s="227" t="s">
        <v>206</v>
      </c>
      <c r="G1008" s="225"/>
      <c r="H1008" s="226" t="s">
        <v>40</v>
      </c>
      <c r="I1008" s="228"/>
      <c r="J1008" s="225"/>
      <c r="K1008" s="225"/>
      <c r="L1008" s="229"/>
      <c r="M1008" s="230"/>
      <c r="N1008" s="231"/>
      <c r="O1008" s="231"/>
      <c r="P1008" s="231"/>
      <c r="Q1008" s="231"/>
      <c r="R1008" s="231"/>
      <c r="S1008" s="231"/>
      <c r="T1008" s="232"/>
      <c r="U1008" s="13"/>
      <c r="V1008" s="13"/>
      <c r="W1008" s="13"/>
      <c r="X1008" s="13"/>
      <c r="Y1008" s="13"/>
      <c r="Z1008" s="13"/>
      <c r="AA1008" s="13"/>
      <c r="AB1008" s="13"/>
      <c r="AC1008" s="13"/>
      <c r="AD1008" s="13"/>
      <c r="AE1008" s="13"/>
      <c r="AT1008" s="233" t="s">
        <v>167</v>
      </c>
      <c r="AU1008" s="233" t="s">
        <v>87</v>
      </c>
      <c r="AV1008" s="13" t="s">
        <v>85</v>
      </c>
      <c r="AW1008" s="13" t="s">
        <v>38</v>
      </c>
      <c r="AX1008" s="13" t="s">
        <v>77</v>
      </c>
      <c r="AY1008" s="233" t="s">
        <v>153</v>
      </c>
    </row>
    <row r="1009" s="14" customFormat="1">
      <c r="A1009" s="14"/>
      <c r="B1009" s="234"/>
      <c r="C1009" s="235"/>
      <c r="D1009" s="218" t="s">
        <v>167</v>
      </c>
      <c r="E1009" s="236" t="s">
        <v>40</v>
      </c>
      <c r="F1009" s="237" t="s">
        <v>343</v>
      </c>
      <c r="G1009" s="235"/>
      <c r="H1009" s="238">
        <v>2.96</v>
      </c>
      <c r="I1009" s="239"/>
      <c r="J1009" s="235"/>
      <c r="K1009" s="235"/>
      <c r="L1009" s="240"/>
      <c r="M1009" s="241"/>
      <c r="N1009" s="242"/>
      <c r="O1009" s="242"/>
      <c r="P1009" s="242"/>
      <c r="Q1009" s="242"/>
      <c r="R1009" s="242"/>
      <c r="S1009" s="242"/>
      <c r="T1009" s="243"/>
      <c r="U1009" s="14"/>
      <c r="V1009" s="14"/>
      <c r="W1009" s="14"/>
      <c r="X1009" s="14"/>
      <c r="Y1009" s="14"/>
      <c r="Z1009" s="14"/>
      <c r="AA1009" s="14"/>
      <c r="AB1009" s="14"/>
      <c r="AC1009" s="14"/>
      <c r="AD1009" s="14"/>
      <c r="AE1009" s="14"/>
      <c r="AT1009" s="244" t="s">
        <v>167</v>
      </c>
      <c r="AU1009" s="244" t="s">
        <v>87</v>
      </c>
      <c r="AV1009" s="14" t="s">
        <v>87</v>
      </c>
      <c r="AW1009" s="14" t="s">
        <v>38</v>
      </c>
      <c r="AX1009" s="14" t="s">
        <v>77</v>
      </c>
      <c r="AY1009" s="244" t="s">
        <v>153</v>
      </c>
    </row>
    <row r="1010" s="13" customFormat="1">
      <c r="A1010" s="13"/>
      <c r="B1010" s="224"/>
      <c r="C1010" s="225"/>
      <c r="D1010" s="218" t="s">
        <v>167</v>
      </c>
      <c r="E1010" s="226" t="s">
        <v>40</v>
      </c>
      <c r="F1010" s="227" t="s">
        <v>209</v>
      </c>
      <c r="G1010" s="225"/>
      <c r="H1010" s="226" t="s">
        <v>40</v>
      </c>
      <c r="I1010" s="228"/>
      <c r="J1010" s="225"/>
      <c r="K1010" s="225"/>
      <c r="L1010" s="229"/>
      <c r="M1010" s="230"/>
      <c r="N1010" s="231"/>
      <c r="O1010" s="231"/>
      <c r="P1010" s="231"/>
      <c r="Q1010" s="231"/>
      <c r="R1010" s="231"/>
      <c r="S1010" s="231"/>
      <c r="T1010" s="232"/>
      <c r="U1010" s="13"/>
      <c r="V1010" s="13"/>
      <c r="W1010" s="13"/>
      <c r="X1010" s="13"/>
      <c r="Y1010" s="13"/>
      <c r="Z1010" s="13"/>
      <c r="AA1010" s="13"/>
      <c r="AB1010" s="13"/>
      <c r="AC1010" s="13"/>
      <c r="AD1010" s="13"/>
      <c r="AE1010" s="13"/>
      <c r="AT1010" s="233" t="s">
        <v>167</v>
      </c>
      <c r="AU1010" s="233" t="s">
        <v>87</v>
      </c>
      <c r="AV1010" s="13" t="s">
        <v>85</v>
      </c>
      <c r="AW1010" s="13" t="s">
        <v>38</v>
      </c>
      <c r="AX1010" s="13" t="s">
        <v>77</v>
      </c>
      <c r="AY1010" s="233" t="s">
        <v>153</v>
      </c>
    </row>
    <row r="1011" s="14" customFormat="1">
      <c r="A1011" s="14"/>
      <c r="B1011" s="234"/>
      <c r="C1011" s="235"/>
      <c r="D1011" s="218" t="s">
        <v>167</v>
      </c>
      <c r="E1011" s="236" t="s">
        <v>40</v>
      </c>
      <c r="F1011" s="237" t="s">
        <v>1258</v>
      </c>
      <c r="G1011" s="235"/>
      <c r="H1011" s="238">
        <v>2.29</v>
      </c>
      <c r="I1011" s="239"/>
      <c r="J1011" s="235"/>
      <c r="K1011" s="235"/>
      <c r="L1011" s="240"/>
      <c r="M1011" s="241"/>
      <c r="N1011" s="242"/>
      <c r="O1011" s="242"/>
      <c r="P1011" s="242"/>
      <c r="Q1011" s="242"/>
      <c r="R1011" s="242"/>
      <c r="S1011" s="242"/>
      <c r="T1011" s="243"/>
      <c r="U1011" s="14"/>
      <c r="V1011" s="14"/>
      <c r="W1011" s="14"/>
      <c r="X1011" s="14"/>
      <c r="Y1011" s="14"/>
      <c r="Z1011" s="14"/>
      <c r="AA1011" s="14"/>
      <c r="AB1011" s="14"/>
      <c r="AC1011" s="14"/>
      <c r="AD1011" s="14"/>
      <c r="AE1011" s="14"/>
      <c r="AT1011" s="244" t="s">
        <v>167</v>
      </c>
      <c r="AU1011" s="244" t="s">
        <v>87</v>
      </c>
      <c r="AV1011" s="14" t="s">
        <v>87</v>
      </c>
      <c r="AW1011" s="14" t="s">
        <v>38</v>
      </c>
      <c r="AX1011" s="14" t="s">
        <v>77</v>
      </c>
      <c r="AY1011" s="244" t="s">
        <v>153</v>
      </c>
    </row>
    <row r="1012" s="13" customFormat="1">
      <c r="A1012" s="13"/>
      <c r="B1012" s="224"/>
      <c r="C1012" s="225"/>
      <c r="D1012" s="218" t="s">
        <v>167</v>
      </c>
      <c r="E1012" s="226" t="s">
        <v>40</v>
      </c>
      <c r="F1012" s="227" t="s">
        <v>211</v>
      </c>
      <c r="G1012" s="225"/>
      <c r="H1012" s="226" t="s">
        <v>40</v>
      </c>
      <c r="I1012" s="228"/>
      <c r="J1012" s="225"/>
      <c r="K1012" s="225"/>
      <c r="L1012" s="229"/>
      <c r="M1012" s="230"/>
      <c r="N1012" s="231"/>
      <c r="O1012" s="231"/>
      <c r="P1012" s="231"/>
      <c r="Q1012" s="231"/>
      <c r="R1012" s="231"/>
      <c r="S1012" s="231"/>
      <c r="T1012" s="232"/>
      <c r="U1012" s="13"/>
      <c r="V1012" s="13"/>
      <c r="W1012" s="13"/>
      <c r="X1012" s="13"/>
      <c r="Y1012" s="13"/>
      <c r="Z1012" s="13"/>
      <c r="AA1012" s="13"/>
      <c r="AB1012" s="13"/>
      <c r="AC1012" s="13"/>
      <c r="AD1012" s="13"/>
      <c r="AE1012" s="13"/>
      <c r="AT1012" s="233" t="s">
        <v>167</v>
      </c>
      <c r="AU1012" s="233" t="s">
        <v>87</v>
      </c>
      <c r="AV1012" s="13" t="s">
        <v>85</v>
      </c>
      <c r="AW1012" s="13" t="s">
        <v>38</v>
      </c>
      <c r="AX1012" s="13" t="s">
        <v>77</v>
      </c>
      <c r="AY1012" s="233" t="s">
        <v>153</v>
      </c>
    </row>
    <row r="1013" s="14" customFormat="1">
      <c r="A1013" s="14"/>
      <c r="B1013" s="234"/>
      <c r="C1013" s="235"/>
      <c r="D1013" s="218" t="s">
        <v>167</v>
      </c>
      <c r="E1013" s="236" t="s">
        <v>40</v>
      </c>
      <c r="F1013" s="237" t="s">
        <v>345</v>
      </c>
      <c r="G1013" s="235"/>
      <c r="H1013" s="238">
        <v>15.75</v>
      </c>
      <c r="I1013" s="239"/>
      <c r="J1013" s="235"/>
      <c r="K1013" s="235"/>
      <c r="L1013" s="240"/>
      <c r="M1013" s="241"/>
      <c r="N1013" s="242"/>
      <c r="O1013" s="242"/>
      <c r="P1013" s="242"/>
      <c r="Q1013" s="242"/>
      <c r="R1013" s="242"/>
      <c r="S1013" s="242"/>
      <c r="T1013" s="243"/>
      <c r="U1013" s="14"/>
      <c r="V1013" s="14"/>
      <c r="W1013" s="14"/>
      <c r="X1013" s="14"/>
      <c r="Y1013" s="14"/>
      <c r="Z1013" s="14"/>
      <c r="AA1013" s="14"/>
      <c r="AB1013" s="14"/>
      <c r="AC1013" s="14"/>
      <c r="AD1013" s="14"/>
      <c r="AE1013" s="14"/>
      <c r="AT1013" s="244" t="s">
        <v>167</v>
      </c>
      <c r="AU1013" s="244" t="s">
        <v>87</v>
      </c>
      <c r="AV1013" s="14" t="s">
        <v>87</v>
      </c>
      <c r="AW1013" s="14" t="s">
        <v>38</v>
      </c>
      <c r="AX1013" s="14" t="s">
        <v>77</v>
      </c>
      <c r="AY1013" s="244" t="s">
        <v>153</v>
      </c>
    </row>
    <row r="1014" s="13" customFormat="1">
      <c r="A1014" s="13"/>
      <c r="B1014" s="224"/>
      <c r="C1014" s="225"/>
      <c r="D1014" s="218" t="s">
        <v>167</v>
      </c>
      <c r="E1014" s="226" t="s">
        <v>40</v>
      </c>
      <c r="F1014" s="227" t="s">
        <v>296</v>
      </c>
      <c r="G1014" s="225"/>
      <c r="H1014" s="226" t="s">
        <v>40</v>
      </c>
      <c r="I1014" s="228"/>
      <c r="J1014" s="225"/>
      <c r="K1014" s="225"/>
      <c r="L1014" s="229"/>
      <c r="M1014" s="230"/>
      <c r="N1014" s="231"/>
      <c r="O1014" s="231"/>
      <c r="P1014" s="231"/>
      <c r="Q1014" s="231"/>
      <c r="R1014" s="231"/>
      <c r="S1014" s="231"/>
      <c r="T1014" s="232"/>
      <c r="U1014" s="13"/>
      <c r="V1014" s="13"/>
      <c r="W1014" s="13"/>
      <c r="X1014" s="13"/>
      <c r="Y1014" s="13"/>
      <c r="Z1014" s="13"/>
      <c r="AA1014" s="13"/>
      <c r="AB1014" s="13"/>
      <c r="AC1014" s="13"/>
      <c r="AD1014" s="13"/>
      <c r="AE1014" s="13"/>
      <c r="AT1014" s="233" t="s">
        <v>167</v>
      </c>
      <c r="AU1014" s="233" t="s">
        <v>87</v>
      </c>
      <c r="AV1014" s="13" t="s">
        <v>85</v>
      </c>
      <c r="AW1014" s="13" t="s">
        <v>38</v>
      </c>
      <c r="AX1014" s="13" t="s">
        <v>77</v>
      </c>
      <c r="AY1014" s="233" t="s">
        <v>153</v>
      </c>
    </row>
    <row r="1015" s="14" customFormat="1">
      <c r="A1015" s="14"/>
      <c r="B1015" s="234"/>
      <c r="C1015" s="235"/>
      <c r="D1015" s="218" t="s">
        <v>167</v>
      </c>
      <c r="E1015" s="236" t="s">
        <v>40</v>
      </c>
      <c r="F1015" s="237" t="s">
        <v>346</v>
      </c>
      <c r="G1015" s="235"/>
      <c r="H1015" s="238">
        <v>8.5800000000000001</v>
      </c>
      <c r="I1015" s="239"/>
      <c r="J1015" s="235"/>
      <c r="K1015" s="235"/>
      <c r="L1015" s="240"/>
      <c r="M1015" s="241"/>
      <c r="N1015" s="242"/>
      <c r="O1015" s="242"/>
      <c r="P1015" s="242"/>
      <c r="Q1015" s="242"/>
      <c r="R1015" s="242"/>
      <c r="S1015" s="242"/>
      <c r="T1015" s="243"/>
      <c r="U1015" s="14"/>
      <c r="V1015" s="14"/>
      <c r="W1015" s="14"/>
      <c r="X1015" s="14"/>
      <c r="Y1015" s="14"/>
      <c r="Z1015" s="14"/>
      <c r="AA1015" s="14"/>
      <c r="AB1015" s="14"/>
      <c r="AC1015" s="14"/>
      <c r="AD1015" s="14"/>
      <c r="AE1015" s="14"/>
      <c r="AT1015" s="244" t="s">
        <v>167</v>
      </c>
      <c r="AU1015" s="244" t="s">
        <v>87</v>
      </c>
      <c r="AV1015" s="14" t="s">
        <v>87</v>
      </c>
      <c r="AW1015" s="14" t="s">
        <v>38</v>
      </c>
      <c r="AX1015" s="14" t="s">
        <v>77</v>
      </c>
      <c r="AY1015" s="244" t="s">
        <v>153</v>
      </c>
    </row>
    <row r="1016" s="15" customFormat="1">
      <c r="A1016" s="15"/>
      <c r="B1016" s="245"/>
      <c r="C1016" s="246"/>
      <c r="D1016" s="218" t="s">
        <v>167</v>
      </c>
      <c r="E1016" s="247" t="s">
        <v>40</v>
      </c>
      <c r="F1016" s="248" t="s">
        <v>170</v>
      </c>
      <c r="G1016" s="246"/>
      <c r="H1016" s="249">
        <v>29.579999999999998</v>
      </c>
      <c r="I1016" s="250"/>
      <c r="J1016" s="246"/>
      <c r="K1016" s="246"/>
      <c r="L1016" s="251"/>
      <c r="M1016" s="252"/>
      <c r="N1016" s="253"/>
      <c r="O1016" s="253"/>
      <c r="P1016" s="253"/>
      <c r="Q1016" s="253"/>
      <c r="R1016" s="253"/>
      <c r="S1016" s="253"/>
      <c r="T1016" s="254"/>
      <c r="U1016" s="15"/>
      <c r="V1016" s="15"/>
      <c r="W1016" s="15"/>
      <c r="X1016" s="15"/>
      <c r="Y1016" s="15"/>
      <c r="Z1016" s="15"/>
      <c r="AA1016" s="15"/>
      <c r="AB1016" s="15"/>
      <c r="AC1016" s="15"/>
      <c r="AD1016" s="15"/>
      <c r="AE1016" s="15"/>
      <c r="AT1016" s="255" t="s">
        <v>167</v>
      </c>
      <c r="AU1016" s="255" t="s">
        <v>87</v>
      </c>
      <c r="AV1016" s="15" t="s">
        <v>161</v>
      </c>
      <c r="AW1016" s="15" t="s">
        <v>38</v>
      </c>
      <c r="AX1016" s="15" t="s">
        <v>85</v>
      </c>
      <c r="AY1016" s="255" t="s">
        <v>153</v>
      </c>
    </row>
    <row r="1017" s="2" customFormat="1" ht="14.4" customHeight="1">
      <c r="A1017" s="39"/>
      <c r="B1017" s="40"/>
      <c r="C1017" s="205" t="s">
        <v>1259</v>
      </c>
      <c r="D1017" s="205" t="s">
        <v>156</v>
      </c>
      <c r="E1017" s="206" t="s">
        <v>1260</v>
      </c>
      <c r="F1017" s="207" t="s">
        <v>1261</v>
      </c>
      <c r="G1017" s="208" t="s">
        <v>159</v>
      </c>
      <c r="H1017" s="209">
        <v>24.329999999999998</v>
      </c>
      <c r="I1017" s="210"/>
      <c r="J1017" s="211">
        <f>ROUND(I1017*H1017,2)</f>
        <v>0</v>
      </c>
      <c r="K1017" s="207" t="s">
        <v>160</v>
      </c>
      <c r="L1017" s="45"/>
      <c r="M1017" s="212" t="s">
        <v>40</v>
      </c>
      <c r="N1017" s="213" t="s">
        <v>48</v>
      </c>
      <c r="O1017" s="85"/>
      <c r="P1017" s="214">
        <f>O1017*H1017</f>
        <v>0</v>
      </c>
      <c r="Q1017" s="214">
        <v>0.00029999999999999997</v>
      </c>
      <c r="R1017" s="214">
        <f>Q1017*H1017</f>
        <v>0.0072989999999999991</v>
      </c>
      <c r="S1017" s="214">
        <v>0</v>
      </c>
      <c r="T1017" s="215">
        <f>S1017*H1017</f>
        <v>0</v>
      </c>
      <c r="U1017" s="39"/>
      <c r="V1017" s="39"/>
      <c r="W1017" s="39"/>
      <c r="X1017" s="39"/>
      <c r="Y1017" s="39"/>
      <c r="Z1017" s="39"/>
      <c r="AA1017" s="39"/>
      <c r="AB1017" s="39"/>
      <c r="AC1017" s="39"/>
      <c r="AD1017" s="39"/>
      <c r="AE1017" s="39"/>
      <c r="AR1017" s="216" t="s">
        <v>287</v>
      </c>
      <c r="AT1017" s="216" t="s">
        <v>156</v>
      </c>
      <c r="AU1017" s="216" t="s">
        <v>87</v>
      </c>
      <c r="AY1017" s="18" t="s">
        <v>153</v>
      </c>
      <c r="BE1017" s="217">
        <f>IF(N1017="základní",J1017,0)</f>
        <v>0</v>
      </c>
      <c r="BF1017" s="217">
        <f>IF(N1017="snížená",J1017,0)</f>
        <v>0</v>
      </c>
      <c r="BG1017" s="217">
        <f>IF(N1017="zákl. přenesená",J1017,0)</f>
        <v>0</v>
      </c>
      <c r="BH1017" s="217">
        <f>IF(N1017="sníž. přenesená",J1017,0)</f>
        <v>0</v>
      </c>
      <c r="BI1017" s="217">
        <f>IF(N1017="nulová",J1017,0)</f>
        <v>0</v>
      </c>
      <c r="BJ1017" s="18" t="s">
        <v>85</v>
      </c>
      <c r="BK1017" s="217">
        <f>ROUND(I1017*H1017,2)</f>
        <v>0</v>
      </c>
      <c r="BL1017" s="18" t="s">
        <v>287</v>
      </c>
      <c r="BM1017" s="216" t="s">
        <v>1262</v>
      </c>
    </row>
    <row r="1018" s="2" customFormat="1">
      <c r="A1018" s="39"/>
      <c r="B1018" s="40"/>
      <c r="C1018" s="41"/>
      <c r="D1018" s="218" t="s">
        <v>163</v>
      </c>
      <c r="E1018" s="41"/>
      <c r="F1018" s="219" t="s">
        <v>1263</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163</v>
      </c>
      <c r="AU1018" s="18" t="s">
        <v>87</v>
      </c>
    </row>
    <row r="1019" s="13" customFormat="1">
      <c r="A1019" s="13"/>
      <c r="B1019" s="224"/>
      <c r="C1019" s="225"/>
      <c r="D1019" s="218" t="s">
        <v>167</v>
      </c>
      <c r="E1019" s="226" t="s">
        <v>40</v>
      </c>
      <c r="F1019" s="227" t="s">
        <v>213</v>
      </c>
      <c r="G1019" s="225"/>
      <c r="H1019" s="226" t="s">
        <v>40</v>
      </c>
      <c r="I1019" s="228"/>
      <c r="J1019" s="225"/>
      <c r="K1019" s="225"/>
      <c r="L1019" s="229"/>
      <c r="M1019" s="230"/>
      <c r="N1019" s="231"/>
      <c r="O1019" s="231"/>
      <c r="P1019" s="231"/>
      <c r="Q1019" s="231"/>
      <c r="R1019" s="231"/>
      <c r="S1019" s="231"/>
      <c r="T1019" s="232"/>
      <c r="U1019" s="13"/>
      <c r="V1019" s="13"/>
      <c r="W1019" s="13"/>
      <c r="X1019" s="13"/>
      <c r="Y1019" s="13"/>
      <c r="Z1019" s="13"/>
      <c r="AA1019" s="13"/>
      <c r="AB1019" s="13"/>
      <c r="AC1019" s="13"/>
      <c r="AD1019" s="13"/>
      <c r="AE1019" s="13"/>
      <c r="AT1019" s="233" t="s">
        <v>167</v>
      </c>
      <c r="AU1019" s="233" t="s">
        <v>87</v>
      </c>
      <c r="AV1019" s="13" t="s">
        <v>85</v>
      </c>
      <c r="AW1019" s="13" t="s">
        <v>38</v>
      </c>
      <c r="AX1019" s="13" t="s">
        <v>77</v>
      </c>
      <c r="AY1019" s="233" t="s">
        <v>153</v>
      </c>
    </row>
    <row r="1020" s="14" customFormat="1">
      <c r="A1020" s="14"/>
      <c r="B1020" s="234"/>
      <c r="C1020" s="235"/>
      <c r="D1020" s="218" t="s">
        <v>167</v>
      </c>
      <c r="E1020" s="236" t="s">
        <v>40</v>
      </c>
      <c r="F1020" s="237" t="s">
        <v>346</v>
      </c>
      <c r="G1020" s="235"/>
      <c r="H1020" s="238">
        <v>8.5800000000000001</v>
      </c>
      <c r="I1020" s="239"/>
      <c r="J1020" s="235"/>
      <c r="K1020" s="235"/>
      <c r="L1020" s="240"/>
      <c r="M1020" s="241"/>
      <c r="N1020" s="242"/>
      <c r="O1020" s="242"/>
      <c r="P1020" s="242"/>
      <c r="Q1020" s="242"/>
      <c r="R1020" s="242"/>
      <c r="S1020" s="242"/>
      <c r="T1020" s="243"/>
      <c r="U1020" s="14"/>
      <c r="V1020" s="14"/>
      <c r="W1020" s="14"/>
      <c r="X1020" s="14"/>
      <c r="Y1020" s="14"/>
      <c r="Z1020" s="14"/>
      <c r="AA1020" s="14"/>
      <c r="AB1020" s="14"/>
      <c r="AC1020" s="14"/>
      <c r="AD1020" s="14"/>
      <c r="AE1020" s="14"/>
      <c r="AT1020" s="244" t="s">
        <v>167</v>
      </c>
      <c r="AU1020" s="244" t="s">
        <v>87</v>
      </c>
      <c r="AV1020" s="14" t="s">
        <v>87</v>
      </c>
      <c r="AW1020" s="14" t="s">
        <v>38</v>
      </c>
      <c r="AX1020" s="14" t="s">
        <v>77</v>
      </c>
      <c r="AY1020" s="244" t="s">
        <v>153</v>
      </c>
    </row>
    <row r="1021" s="13" customFormat="1">
      <c r="A1021" s="13"/>
      <c r="B1021" s="224"/>
      <c r="C1021" s="225"/>
      <c r="D1021" s="218" t="s">
        <v>167</v>
      </c>
      <c r="E1021" s="226" t="s">
        <v>40</v>
      </c>
      <c r="F1021" s="227" t="s">
        <v>211</v>
      </c>
      <c r="G1021" s="225"/>
      <c r="H1021" s="226" t="s">
        <v>40</v>
      </c>
      <c r="I1021" s="228"/>
      <c r="J1021" s="225"/>
      <c r="K1021" s="225"/>
      <c r="L1021" s="229"/>
      <c r="M1021" s="230"/>
      <c r="N1021" s="231"/>
      <c r="O1021" s="231"/>
      <c r="P1021" s="231"/>
      <c r="Q1021" s="231"/>
      <c r="R1021" s="231"/>
      <c r="S1021" s="231"/>
      <c r="T1021" s="232"/>
      <c r="U1021" s="13"/>
      <c r="V1021" s="13"/>
      <c r="W1021" s="13"/>
      <c r="X1021" s="13"/>
      <c r="Y1021" s="13"/>
      <c r="Z1021" s="13"/>
      <c r="AA1021" s="13"/>
      <c r="AB1021" s="13"/>
      <c r="AC1021" s="13"/>
      <c r="AD1021" s="13"/>
      <c r="AE1021" s="13"/>
      <c r="AT1021" s="233" t="s">
        <v>167</v>
      </c>
      <c r="AU1021" s="233" t="s">
        <v>87</v>
      </c>
      <c r="AV1021" s="13" t="s">
        <v>85</v>
      </c>
      <c r="AW1021" s="13" t="s">
        <v>38</v>
      </c>
      <c r="AX1021" s="13" t="s">
        <v>77</v>
      </c>
      <c r="AY1021" s="233" t="s">
        <v>153</v>
      </c>
    </row>
    <row r="1022" s="14" customFormat="1">
      <c r="A1022" s="14"/>
      <c r="B1022" s="234"/>
      <c r="C1022" s="235"/>
      <c r="D1022" s="218" t="s">
        <v>167</v>
      </c>
      <c r="E1022" s="236" t="s">
        <v>40</v>
      </c>
      <c r="F1022" s="237" t="s">
        <v>345</v>
      </c>
      <c r="G1022" s="235"/>
      <c r="H1022" s="238">
        <v>15.75</v>
      </c>
      <c r="I1022" s="239"/>
      <c r="J1022" s="235"/>
      <c r="K1022" s="235"/>
      <c r="L1022" s="240"/>
      <c r="M1022" s="241"/>
      <c r="N1022" s="242"/>
      <c r="O1022" s="242"/>
      <c r="P1022" s="242"/>
      <c r="Q1022" s="242"/>
      <c r="R1022" s="242"/>
      <c r="S1022" s="242"/>
      <c r="T1022" s="243"/>
      <c r="U1022" s="14"/>
      <c r="V1022" s="14"/>
      <c r="W1022" s="14"/>
      <c r="X1022" s="14"/>
      <c r="Y1022" s="14"/>
      <c r="Z1022" s="14"/>
      <c r="AA1022" s="14"/>
      <c r="AB1022" s="14"/>
      <c r="AC1022" s="14"/>
      <c r="AD1022" s="14"/>
      <c r="AE1022" s="14"/>
      <c r="AT1022" s="244" t="s">
        <v>167</v>
      </c>
      <c r="AU1022" s="244" t="s">
        <v>87</v>
      </c>
      <c r="AV1022" s="14" t="s">
        <v>87</v>
      </c>
      <c r="AW1022" s="14" t="s">
        <v>38</v>
      </c>
      <c r="AX1022" s="14" t="s">
        <v>77</v>
      </c>
      <c r="AY1022" s="244" t="s">
        <v>153</v>
      </c>
    </row>
    <row r="1023" s="15" customFormat="1">
      <c r="A1023" s="15"/>
      <c r="B1023" s="245"/>
      <c r="C1023" s="246"/>
      <c r="D1023" s="218" t="s">
        <v>167</v>
      </c>
      <c r="E1023" s="247" t="s">
        <v>40</v>
      </c>
      <c r="F1023" s="248" t="s">
        <v>170</v>
      </c>
      <c r="G1023" s="246"/>
      <c r="H1023" s="249">
        <v>24.329999999999998</v>
      </c>
      <c r="I1023" s="250"/>
      <c r="J1023" s="246"/>
      <c r="K1023" s="246"/>
      <c r="L1023" s="251"/>
      <c r="M1023" s="252"/>
      <c r="N1023" s="253"/>
      <c r="O1023" s="253"/>
      <c r="P1023" s="253"/>
      <c r="Q1023" s="253"/>
      <c r="R1023" s="253"/>
      <c r="S1023" s="253"/>
      <c r="T1023" s="254"/>
      <c r="U1023" s="15"/>
      <c r="V1023" s="15"/>
      <c r="W1023" s="15"/>
      <c r="X1023" s="15"/>
      <c r="Y1023" s="15"/>
      <c r="Z1023" s="15"/>
      <c r="AA1023" s="15"/>
      <c r="AB1023" s="15"/>
      <c r="AC1023" s="15"/>
      <c r="AD1023" s="15"/>
      <c r="AE1023" s="15"/>
      <c r="AT1023" s="255" t="s">
        <v>167</v>
      </c>
      <c r="AU1023" s="255" t="s">
        <v>87</v>
      </c>
      <c r="AV1023" s="15" t="s">
        <v>161</v>
      </c>
      <c r="AW1023" s="15" t="s">
        <v>38</v>
      </c>
      <c r="AX1023" s="15" t="s">
        <v>85</v>
      </c>
      <c r="AY1023" s="255" t="s">
        <v>153</v>
      </c>
    </row>
    <row r="1024" s="2" customFormat="1" ht="14.4" customHeight="1">
      <c r="A1024" s="39"/>
      <c r="B1024" s="40"/>
      <c r="C1024" s="256" t="s">
        <v>1264</v>
      </c>
      <c r="D1024" s="256" t="s">
        <v>322</v>
      </c>
      <c r="E1024" s="257" t="s">
        <v>1265</v>
      </c>
      <c r="F1024" s="258" t="s">
        <v>1266</v>
      </c>
      <c r="G1024" s="259" t="s">
        <v>159</v>
      </c>
      <c r="H1024" s="260">
        <v>26.763000000000002</v>
      </c>
      <c r="I1024" s="261"/>
      <c r="J1024" s="262">
        <f>ROUND(I1024*H1024,2)</f>
        <v>0</v>
      </c>
      <c r="K1024" s="258" t="s">
        <v>160</v>
      </c>
      <c r="L1024" s="263"/>
      <c r="M1024" s="264" t="s">
        <v>40</v>
      </c>
      <c r="N1024" s="265" t="s">
        <v>48</v>
      </c>
      <c r="O1024" s="85"/>
      <c r="P1024" s="214">
        <f>O1024*H1024</f>
        <v>0</v>
      </c>
      <c r="Q1024" s="214">
        <v>0.0025600000000000002</v>
      </c>
      <c r="R1024" s="214">
        <f>Q1024*H1024</f>
        <v>0.06851328000000001</v>
      </c>
      <c r="S1024" s="214">
        <v>0</v>
      </c>
      <c r="T1024" s="215">
        <f>S1024*H1024</f>
        <v>0</v>
      </c>
      <c r="U1024" s="39"/>
      <c r="V1024" s="39"/>
      <c r="W1024" s="39"/>
      <c r="X1024" s="39"/>
      <c r="Y1024" s="39"/>
      <c r="Z1024" s="39"/>
      <c r="AA1024" s="39"/>
      <c r="AB1024" s="39"/>
      <c r="AC1024" s="39"/>
      <c r="AD1024" s="39"/>
      <c r="AE1024" s="39"/>
      <c r="AR1024" s="216" t="s">
        <v>383</v>
      </c>
      <c r="AT1024" s="216" t="s">
        <v>322</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1267</v>
      </c>
    </row>
    <row r="1025" s="2" customFormat="1">
      <c r="A1025" s="39"/>
      <c r="B1025" s="40"/>
      <c r="C1025" s="41"/>
      <c r="D1025" s="218" t="s">
        <v>163</v>
      </c>
      <c r="E1025" s="41"/>
      <c r="F1025" s="219" t="s">
        <v>1266</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4" customFormat="1">
      <c r="A1026" s="14"/>
      <c r="B1026" s="234"/>
      <c r="C1026" s="235"/>
      <c r="D1026" s="218" t="s">
        <v>167</v>
      </c>
      <c r="E1026" s="235"/>
      <c r="F1026" s="237" t="s">
        <v>1268</v>
      </c>
      <c r="G1026" s="235"/>
      <c r="H1026" s="238">
        <v>26.763000000000002</v>
      </c>
      <c r="I1026" s="239"/>
      <c r="J1026" s="235"/>
      <c r="K1026" s="235"/>
      <c r="L1026" s="240"/>
      <c r="M1026" s="241"/>
      <c r="N1026" s="242"/>
      <c r="O1026" s="242"/>
      <c r="P1026" s="242"/>
      <c r="Q1026" s="242"/>
      <c r="R1026" s="242"/>
      <c r="S1026" s="242"/>
      <c r="T1026" s="243"/>
      <c r="U1026" s="14"/>
      <c r="V1026" s="14"/>
      <c r="W1026" s="14"/>
      <c r="X1026" s="14"/>
      <c r="Y1026" s="14"/>
      <c r="Z1026" s="14"/>
      <c r="AA1026" s="14"/>
      <c r="AB1026" s="14"/>
      <c r="AC1026" s="14"/>
      <c r="AD1026" s="14"/>
      <c r="AE1026" s="14"/>
      <c r="AT1026" s="244" t="s">
        <v>167</v>
      </c>
      <c r="AU1026" s="244" t="s">
        <v>87</v>
      </c>
      <c r="AV1026" s="14" t="s">
        <v>87</v>
      </c>
      <c r="AW1026" s="14" t="s">
        <v>4</v>
      </c>
      <c r="AX1026" s="14" t="s">
        <v>85</v>
      </c>
      <c r="AY1026" s="244" t="s">
        <v>153</v>
      </c>
    </row>
    <row r="1027" s="2" customFormat="1" ht="14.4" customHeight="1">
      <c r="A1027" s="39"/>
      <c r="B1027" s="40"/>
      <c r="C1027" s="205" t="s">
        <v>1269</v>
      </c>
      <c r="D1027" s="205" t="s">
        <v>156</v>
      </c>
      <c r="E1027" s="206" t="s">
        <v>1270</v>
      </c>
      <c r="F1027" s="207" t="s">
        <v>1271</v>
      </c>
      <c r="G1027" s="208" t="s">
        <v>173</v>
      </c>
      <c r="H1027" s="209">
        <v>25.239999999999998</v>
      </c>
      <c r="I1027" s="210"/>
      <c r="J1027" s="211">
        <f>ROUND(I1027*H1027,2)</f>
        <v>0</v>
      </c>
      <c r="K1027" s="207" t="s">
        <v>160</v>
      </c>
      <c r="L1027" s="45"/>
      <c r="M1027" s="212" t="s">
        <v>40</v>
      </c>
      <c r="N1027" s="213" t="s">
        <v>48</v>
      </c>
      <c r="O1027" s="85"/>
      <c r="P1027" s="214">
        <f>O1027*H1027</f>
        <v>0</v>
      </c>
      <c r="Q1027" s="214">
        <v>1.0000000000000001E-05</v>
      </c>
      <c r="R1027" s="214">
        <f>Q1027*H1027</f>
        <v>0.00025240000000000001</v>
      </c>
      <c r="S1027" s="214">
        <v>0</v>
      </c>
      <c r="T1027" s="215">
        <f>S1027*H1027</f>
        <v>0</v>
      </c>
      <c r="U1027" s="39"/>
      <c r="V1027" s="39"/>
      <c r="W1027" s="39"/>
      <c r="X1027" s="39"/>
      <c r="Y1027" s="39"/>
      <c r="Z1027" s="39"/>
      <c r="AA1027" s="39"/>
      <c r="AB1027" s="39"/>
      <c r="AC1027" s="39"/>
      <c r="AD1027" s="39"/>
      <c r="AE1027" s="39"/>
      <c r="AR1027" s="216" t="s">
        <v>287</v>
      </c>
      <c r="AT1027" s="216" t="s">
        <v>156</v>
      </c>
      <c r="AU1027" s="216" t="s">
        <v>87</v>
      </c>
      <c r="AY1027" s="18" t="s">
        <v>153</v>
      </c>
      <c r="BE1027" s="217">
        <f>IF(N1027="základní",J1027,0)</f>
        <v>0</v>
      </c>
      <c r="BF1027" s="217">
        <f>IF(N1027="snížená",J1027,0)</f>
        <v>0</v>
      </c>
      <c r="BG1027" s="217">
        <f>IF(N1027="zákl. přenesená",J1027,0)</f>
        <v>0</v>
      </c>
      <c r="BH1027" s="217">
        <f>IF(N1027="sníž. přenesená",J1027,0)</f>
        <v>0</v>
      </c>
      <c r="BI1027" s="217">
        <f>IF(N1027="nulová",J1027,0)</f>
        <v>0</v>
      </c>
      <c r="BJ1027" s="18" t="s">
        <v>85</v>
      </c>
      <c r="BK1027" s="217">
        <f>ROUND(I1027*H1027,2)</f>
        <v>0</v>
      </c>
      <c r="BL1027" s="18" t="s">
        <v>287</v>
      </c>
      <c r="BM1027" s="216" t="s">
        <v>1272</v>
      </c>
    </row>
    <row r="1028" s="2" customFormat="1">
      <c r="A1028" s="39"/>
      <c r="B1028" s="40"/>
      <c r="C1028" s="41"/>
      <c r="D1028" s="218" t="s">
        <v>163</v>
      </c>
      <c r="E1028" s="41"/>
      <c r="F1028" s="219" t="s">
        <v>1273</v>
      </c>
      <c r="G1028" s="41"/>
      <c r="H1028" s="41"/>
      <c r="I1028" s="220"/>
      <c r="J1028" s="41"/>
      <c r="K1028" s="41"/>
      <c r="L1028" s="45"/>
      <c r="M1028" s="221"/>
      <c r="N1028" s="222"/>
      <c r="O1028" s="85"/>
      <c r="P1028" s="85"/>
      <c r="Q1028" s="85"/>
      <c r="R1028" s="85"/>
      <c r="S1028" s="85"/>
      <c r="T1028" s="86"/>
      <c r="U1028" s="39"/>
      <c r="V1028" s="39"/>
      <c r="W1028" s="39"/>
      <c r="X1028" s="39"/>
      <c r="Y1028" s="39"/>
      <c r="Z1028" s="39"/>
      <c r="AA1028" s="39"/>
      <c r="AB1028" s="39"/>
      <c r="AC1028" s="39"/>
      <c r="AD1028" s="39"/>
      <c r="AE1028" s="39"/>
      <c r="AT1028" s="18" t="s">
        <v>163</v>
      </c>
      <c r="AU1028" s="18" t="s">
        <v>87</v>
      </c>
    </row>
    <row r="1029" s="13" customFormat="1">
      <c r="A1029" s="13"/>
      <c r="B1029" s="224"/>
      <c r="C1029" s="225"/>
      <c r="D1029" s="218" t="s">
        <v>167</v>
      </c>
      <c r="E1029" s="226" t="s">
        <v>40</v>
      </c>
      <c r="F1029" s="227" t="s">
        <v>211</v>
      </c>
      <c r="G1029" s="225"/>
      <c r="H1029" s="226" t="s">
        <v>40</v>
      </c>
      <c r="I1029" s="228"/>
      <c r="J1029" s="225"/>
      <c r="K1029" s="225"/>
      <c r="L1029" s="229"/>
      <c r="M1029" s="230"/>
      <c r="N1029" s="231"/>
      <c r="O1029" s="231"/>
      <c r="P1029" s="231"/>
      <c r="Q1029" s="231"/>
      <c r="R1029" s="231"/>
      <c r="S1029" s="231"/>
      <c r="T1029" s="232"/>
      <c r="U1029" s="13"/>
      <c r="V1029" s="13"/>
      <c r="W1029" s="13"/>
      <c r="X1029" s="13"/>
      <c r="Y1029" s="13"/>
      <c r="Z1029" s="13"/>
      <c r="AA1029" s="13"/>
      <c r="AB1029" s="13"/>
      <c r="AC1029" s="13"/>
      <c r="AD1029" s="13"/>
      <c r="AE1029" s="13"/>
      <c r="AT1029" s="233" t="s">
        <v>167</v>
      </c>
      <c r="AU1029" s="233" t="s">
        <v>87</v>
      </c>
      <c r="AV1029" s="13" t="s">
        <v>85</v>
      </c>
      <c r="AW1029" s="13" t="s">
        <v>38</v>
      </c>
      <c r="AX1029" s="13" t="s">
        <v>77</v>
      </c>
      <c r="AY1029" s="233" t="s">
        <v>153</v>
      </c>
    </row>
    <row r="1030" s="14" customFormat="1">
      <c r="A1030" s="14"/>
      <c r="B1030" s="234"/>
      <c r="C1030" s="235"/>
      <c r="D1030" s="218" t="s">
        <v>167</v>
      </c>
      <c r="E1030" s="236" t="s">
        <v>40</v>
      </c>
      <c r="F1030" s="237" t="s">
        <v>1274</v>
      </c>
      <c r="G1030" s="235"/>
      <c r="H1030" s="238">
        <v>16</v>
      </c>
      <c r="I1030" s="239"/>
      <c r="J1030" s="235"/>
      <c r="K1030" s="235"/>
      <c r="L1030" s="240"/>
      <c r="M1030" s="241"/>
      <c r="N1030" s="242"/>
      <c r="O1030" s="242"/>
      <c r="P1030" s="242"/>
      <c r="Q1030" s="242"/>
      <c r="R1030" s="242"/>
      <c r="S1030" s="242"/>
      <c r="T1030" s="243"/>
      <c r="U1030" s="14"/>
      <c r="V1030" s="14"/>
      <c r="W1030" s="14"/>
      <c r="X1030" s="14"/>
      <c r="Y1030" s="14"/>
      <c r="Z1030" s="14"/>
      <c r="AA1030" s="14"/>
      <c r="AB1030" s="14"/>
      <c r="AC1030" s="14"/>
      <c r="AD1030" s="14"/>
      <c r="AE1030" s="14"/>
      <c r="AT1030" s="244" t="s">
        <v>167</v>
      </c>
      <c r="AU1030" s="244" t="s">
        <v>87</v>
      </c>
      <c r="AV1030" s="14" t="s">
        <v>87</v>
      </c>
      <c r="AW1030" s="14" t="s">
        <v>38</v>
      </c>
      <c r="AX1030" s="14" t="s">
        <v>77</v>
      </c>
      <c r="AY1030" s="244" t="s">
        <v>153</v>
      </c>
    </row>
    <row r="1031" s="13" customFormat="1">
      <c r="A1031" s="13"/>
      <c r="B1031" s="224"/>
      <c r="C1031" s="225"/>
      <c r="D1031" s="218" t="s">
        <v>167</v>
      </c>
      <c r="E1031" s="226" t="s">
        <v>40</v>
      </c>
      <c r="F1031" s="227" t="s">
        <v>296</v>
      </c>
      <c r="G1031" s="225"/>
      <c r="H1031" s="226" t="s">
        <v>40</v>
      </c>
      <c r="I1031" s="228"/>
      <c r="J1031" s="225"/>
      <c r="K1031" s="225"/>
      <c r="L1031" s="229"/>
      <c r="M1031" s="230"/>
      <c r="N1031" s="231"/>
      <c r="O1031" s="231"/>
      <c r="P1031" s="231"/>
      <c r="Q1031" s="231"/>
      <c r="R1031" s="231"/>
      <c r="S1031" s="231"/>
      <c r="T1031" s="232"/>
      <c r="U1031" s="13"/>
      <c r="V1031" s="13"/>
      <c r="W1031" s="13"/>
      <c r="X1031" s="13"/>
      <c r="Y1031" s="13"/>
      <c r="Z1031" s="13"/>
      <c r="AA1031" s="13"/>
      <c r="AB1031" s="13"/>
      <c r="AC1031" s="13"/>
      <c r="AD1031" s="13"/>
      <c r="AE1031" s="13"/>
      <c r="AT1031" s="233" t="s">
        <v>167</v>
      </c>
      <c r="AU1031" s="233" t="s">
        <v>87</v>
      </c>
      <c r="AV1031" s="13" t="s">
        <v>85</v>
      </c>
      <c r="AW1031" s="13" t="s">
        <v>38</v>
      </c>
      <c r="AX1031" s="13" t="s">
        <v>77</v>
      </c>
      <c r="AY1031" s="233" t="s">
        <v>153</v>
      </c>
    </row>
    <row r="1032" s="14" customFormat="1">
      <c r="A1032" s="14"/>
      <c r="B1032" s="234"/>
      <c r="C1032" s="235"/>
      <c r="D1032" s="218" t="s">
        <v>167</v>
      </c>
      <c r="E1032" s="236" t="s">
        <v>40</v>
      </c>
      <c r="F1032" s="237" t="s">
        <v>1275</v>
      </c>
      <c r="G1032" s="235"/>
      <c r="H1032" s="238">
        <v>9.2400000000000002</v>
      </c>
      <c r="I1032" s="239"/>
      <c r="J1032" s="235"/>
      <c r="K1032" s="235"/>
      <c r="L1032" s="240"/>
      <c r="M1032" s="241"/>
      <c r="N1032" s="242"/>
      <c r="O1032" s="242"/>
      <c r="P1032" s="242"/>
      <c r="Q1032" s="242"/>
      <c r="R1032" s="242"/>
      <c r="S1032" s="242"/>
      <c r="T1032" s="243"/>
      <c r="U1032" s="14"/>
      <c r="V1032" s="14"/>
      <c r="W1032" s="14"/>
      <c r="X1032" s="14"/>
      <c r="Y1032" s="14"/>
      <c r="Z1032" s="14"/>
      <c r="AA1032" s="14"/>
      <c r="AB1032" s="14"/>
      <c r="AC1032" s="14"/>
      <c r="AD1032" s="14"/>
      <c r="AE1032" s="14"/>
      <c r="AT1032" s="244" t="s">
        <v>167</v>
      </c>
      <c r="AU1032" s="244" t="s">
        <v>87</v>
      </c>
      <c r="AV1032" s="14" t="s">
        <v>87</v>
      </c>
      <c r="AW1032" s="14" t="s">
        <v>38</v>
      </c>
      <c r="AX1032" s="14" t="s">
        <v>77</v>
      </c>
      <c r="AY1032" s="244" t="s">
        <v>153</v>
      </c>
    </row>
    <row r="1033" s="15" customFormat="1">
      <c r="A1033" s="15"/>
      <c r="B1033" s="245"/>
      <c r="C1033" s="246"/>
      <c r="D1033" s="218" t="s">
        <v>167</v>
      </c>
      <c r="E1033" s="247" t="s">
        <v>40</v>
      </c>
      <c r="F1033" s="248" t="s">
        <v>170</v>
      </c>
      <c r="G1033" s="246"/>
      <c r="H1033" s="249">
        <v>25.239999999999998</v>
      </c>
      <c r="I1033" s="250"/>
      <c r="J1033" s="246"/>
      <c r="K1033" s="246"/>
      <c r="L1033" s="251"/>
      <c r="M1033" s="252"/>
      <c r="N1033" s="253"/>
      <c r="O1033" s="253"/>
      <c r="P1033" s="253"/>
      <c r="Q1033" s="253"/>
      <c r="R1033" s="253"/>
      <c r="S1033" s="253"/>
      <c r="T1033" s="254"/>
      <c r="U1033" s="15"/>
      <c r="V1033" s="15"/>
      <c r="W1033" s="15"/>
      <c r="X1033" s="15"/>
      <c r="Y1033" s="15"/>
      <c r="Z1033" s="15"/>
      <c r="AA1033" s="15"/>
      <c r="AB1033" s="15"/>
      <c r="AC1033" s="15"/>
      <c r="AD1033" s="15"/>
      <c r="AE1033" s="15"/>
      <c r="AT1033" s="255" t="s">
        <v>167</v>
      </c>
      <c r="AU1033" s="255" t="s">
        <v>87</v>
      </c>
      <c r="AV1033" s="15" t="s">
        <v>161</v>
      </c>
      <c r="AW1033" s="15" t="s">
        <v>38</v>
      </c>
      <c r="AX1033" s="15" t="s">
        <v>85</v>
      </c>
      <c r="AY1033" s="255" t="s">
        <v>153</v>
      </c>
    </row>
    <row r="1034" s="2" customFormat="1" ht="14.4" customHeight="1">
      <c r="A1034" s="39"/>
      <c r="B1034" s="40"/>
      <c r="C1034" s="256" t="s">
        <v>1276</v>
      </c>
      <c r="D1034" s="256" t="s">
        <v>322</v>
      </c>
      <c r="E1034" s="257" t="s">
        <v>1277</v>
      </c>
      <c r="F1034" s="258" t="s">
        <v>1278</v>
      </c>
      <c r="G1034" s="259" t="s">
        <v>173</v>
      </c>
      <c r="H1034" s="260">
        <v>25.745000000000001</v>
      </c>
      <c r="I1034" s="261"/>
      <c r="J1034" s="262">
        <f>ROUND(I1034*H1034,2)</f>
        <v>0</v>
      </c>
      <c r="K1034" s="258" t="s">
        <v>160</v>
      </c>
      <c r="L1034" s="263"/>
      <c r="M1034" s="264" t="s">
        <v>40</v>
      </c>
      <c r="N1034" s="265" t="s">
        <v>48</v>
      </c>
      <c r="O1034" s="85"/>
      <c r="P1034" s="214">
        <f>O1034*H1034</f>
        <v>0</v>
      </c>
      <c r="Q1034" s="214">
        <v>0.00029999999999999997</v>
      </c>
      <c r="R1034" s="214">
        <f>Q1034*H1034</f>
        <v>0.0077234999999999995</v>
      </c>
      <c r="S1034" s="214">
        <v>0</v>
      </c>
      <c r="T1034" s="215">
        <f>S1034*H1034</f>
        <v>0</v>
      </c>
      <c r="U1034" s="39"/>
      <c r="V1034" s="39"/>
      <c r="W1034" s="39"/>
      <c r="X1034" s="39"/>
      <c r="Y1034" s="39"/>
      <c r="Z1034" s="39"/>
      <c r="AA1034" s="39"/>
      <c r="AB1034" s="39"/>
      <c r="AC1034" s="39"/>
      <c r="AD1034" s="39"/>
      <c r="AE1034" s="39"/>
      <c r="AR1034" s="216" t="s">
        <v>383</v>
      </c>
      <c r="AT1034" s="216" t="s">
        <v>322</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1279</v>
      </c>
    </row>
    <row r="1035" s="2" customFormat="1">
      <c r="A1035" s="39"/>
      <c r="B1035" s="40"/>
      <c r="C1035" s="41"/>
      <c r="D1035" s="218" t="s">
        <v>163</v>
      </c>
      <c r="E1035" s="41"/>
      <c r="F1035" s="219" t="s">
        <v>1278</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14" customFormat="1">
      <c r="A1036" s="14"/>
      <c r="B1036" s="234"/>
      <c r="C1036" s="235"/>
      <c r="D1036" s="218" t="s">
        <v>167</v>
      </c>
      <c r="E1036" s="235"/>
      <c r="F1036" s="237" t="s">
        <v>1280</v>
      </c>
      <c r="G1036" s="235"/>
      <c r="H1036" s="238">
        <v>25.745000000000001</v>
      </c>
      <c r="I1036" s="239"/>
      <c r="J1036" s="235"/>
      <c r="K1036" s="235"/>
      <c r="L1036" s="240"/>
      <c r="M1036" s="241"/>
      <c r="N1036" s="242"/>
      <c r="O1036" s="242"/>
      <c r="P1036" s="242"/>
      <c r="Q1036" s="242"/>
      <c r="R1036" s="242"/>
      <c r="S1036" s="242"/>
      <c r="T1036" s="243"/>
      <c r="U1036" s="14"/>
      <c r="V1036" s="14"/>
      <c r="W1036" s="14"/>
      <c r="X1036" s="14"/>
      <c r="Y1036" s="14"/>
      <c r="Z1036" s="14"/>
      <c r="AA1036" s="14"/>
      <c r="AB1036" s="14"/>
      <c r="AC1036" s="14"/>
      <c r="AD1036" s="14"/>
      <c r="AE1036" s="14"/>
      <c r="AT1036" s="244" t="s">
        <v>167</v>
      </c>
      <c r="AU1036" s="244" t="s">
        <v>87</v>
      </c>
      <c r="AV1036" s="14" t="s">
        <v>87</v>
      </c>
      <c r="AW1036" s="14" t="s">
        <v>4</v>
      </c>
      <c r="AX1036" s="14" t="s">
        <v>85</v>
      </c>
      <c r="AY1036" s="244" t="s">
        <v>153</v>
      </c>
    </row>
    <row r="1037" s="2" customFormat="1" ht="14.4" customHeight="1">
      <c r="A1037" s="39"/>
      <c r="B1037" s="40"/>
      <c r="C1037" s="205" t="s">
        <v>1281</v>
      </c>
      <c r="D1037" s="205" t="s">
        <v>156</v>
      </c>
      <c r="E1037" s="206" t="s">
        <v>1282</v>
      </c>
      <c r="F1037" s="207" t="s">
        <v>1283</v>
      </c>
      <c r="G1037" s="208" t="s">
        <v>173</v>
      </c>
      <c r="H1037" s="209">
        <v>0.80000000000000004</v>
      </c>
      <c r="I1037" s="210"/>
      <c r="J1037" s="211">
        <f>ROUND(I1037*H1037,2)</f>
        <v>0</v>
      </c>
      <c r="K1037" s="207" t="s">
        <v>160</v>
      </c>
      <c r="L1037" s="45"/>
      <c r="M1037" s="212" t="s">
        <v>40</v>
      </c>
      <c r="N1037" s="213" t="s">
        <v>48</v>
      </c>
      <c r="O1037" s="85"/>
      <c r="P1037" s="214">
        <f>O1037*H1037</f>
        <v>0</v>
      </c>
      <c r="Q1037" s="214">
        <v>0</v>
      </c>
      <c r="R1037" s="214">
        <f>Q1037*H1037</f>
        <v>0</v>
      </c>
      <c r="S1037" s="214">
        <v>0</v>
      </c>
      <c r="T1037" s="215">
        <f>S1037*H1037</f>
        <v>0</v>
      </c>
      <c r="U1037" s="39"/>
      <c r="V1037" s="39"/>
      <c r="W1037" s="39"/>
      <c r="X1037" s="39"/>
      <c r="Y1037" s="39"/>
      <c r="Z1037" s="39"/>
      <c r="AA1037" s="39"/>
      <c r="AB1037" s="39"/>
      <c r="AC1037" s="39"/>
      <c r="AD1037" s="39"/>
      <c r="AE1037" s="39"/>
      <c r="AR1037" s="216" t="s">
        <v>287</v>
      </c>
      <c r="AT1037" s="216" t="s">
        <v>156</v>
      </c>
      <c r="AU1037" s="216" t="s">
        <v>87</v>
      </c>
      <c r="AY1037" s="18" t="s">
        <v>153</v>
      </c>
      <c r="BE1037" s="217">
        <f>IF(N1037="základní",J1037,0)</f>
        <v>0</v>
      </c>
      <c r="BF1037" s="217">
        <f>IF(N1037="snížená",J1037,0)</f>
        <v>0</v>
      </c>
      <c r="BG1037" s="217">
        <f>IF(N1037="zákl. přenesená",J1037,0)</f>
        <v>0</v>
      </c>
      <c r="BH1037" s="217">
        <f>IF(N1037="sníž. přenesená",J1037,0)</f>
        <v>0</v>
      </c>
      <c r="BI1037" s="217">
        <f>IF(N1037="nulová",J1037,0)</f>
        <v>0</v>
      </c>
      <c r="BJ1037" s="18" t="s">
        <v>85</v>
      </c>
      <c r="BK1037" s="217">
        <f>ROUND(I1037*H1037,2)</f>
        <v>0</v>
      </c>
      <c r="BL1037" s="18" t="s">
        <v>287</v>
      </c>
      <c r="BM1037" s="216" t="s">
        <v>1284</v>
      </c>
    </row>
    <row r="1038" s="2" customFormat="1">
      <c r="A1038" s="39"/>
      <c r="B1038" s="40"/>
      <c r="C1038" s="41"/>
      <c r="D1038" s="218" t="s">
        <v>163</v>
      </c>
      <c r="E1038" s="41"/>
      <c r="F1038" s="219" t="s">
        <v>1285</v>
      </c>
      <c r="G1038" s="41"/>
      <c r="H1038" s="41"/>
      <c r="I1038" s="220"/>
      <c r="J1038" s="41"/>
      <c r="K1038" s="41"/>
      <c r="L1038" s="45"/>
      <c r="M1038" s="221"/>
      <c r="N1038" s="222"/>
      <c r="O1038" s="85"/>
      <c r="P1038" s="85"/>
      <c r="Q1038" s="85"/>
      <c r="R1038" s="85"/>
      <c r="S1038" s="85"/>
      <c r="T1038" s="86"/>
      <c r="U1038" s="39"/>
      <c r="V1038" s="39"/>
      <c r="W1038" s="39"/>
      <c r="X1038" s="39"/>
      <c r="Y1038" s="39"/>
      <c r="Z1038" s="39"/>
      <c r="AA1038" s="39"/>
      <c r="AB1038" s="39"/>
      <c r="AC1038" s="39"/>
      <c r="AD1038" s="39"/>
      <c r="AE1038" s="39"/>
      <c r="AT1038" s="18" t="s">
        <v>163</v>
      </c>
      <c r="AU1038" s="18" t="s">
        <v>87</v>
      </c>
    </row>
    <row r="1039" s="2" customFormat="1" ht="24.15" customHeight="1">
      <c r="A1039" s="39"/>
      <c r="B1039" s="40"/>
      <c r="C1039" s="256" t="s">
        <v>1286</v>
      </c>
      <c r="D1039" s="256" t="s">
        <v>322</v>
      </c>
      <c r="E1039" s="257" t="s">
        <v>1287</v>
      </c>
      <c r="F1039" s="258" t="s">
        <v>1288</v>
      </c>
      <c r="G1039" s="259" t="s">
        <v>173</v>
      </c>
      <c r="H1039" s="260">
        <v>0.81599999999999995</v>
      </c>
      <c r="I1039" s="261"/>
      <c r="J1039" s="262">
        <f>ROUND(I1039*H1039,2)</f>
        <v>0</v>
      </c>
      <c r="K1039" s="258" t="s">
        <v>160</v>
      </c>
      <c r="L1039" s="263"/>
      <c r="M1039" s="264" t="s">
        <v>40</v>
      </c>
      <c r="N1039" s="265" t="s">
        <v>48</v>
      </c>
      <c r="O1039" s="85"/>
      <c r="P1039" s="214">
        <f>O1039*H1039</f>
        <v>0</v>
      </c>
      <c r="Q1039" s="214">
        <v>0.00021000000000000001</v>
      </c>
      <c r="R1039" s="214">
        <f>Q1039*H1039</f>
        <v>0.00017135999999999999</v>
      </c>
      <c r="S1039" s="214">
        <v>0</v>
      </c>
      <c r="T1039" s="215">
        <f>S1039*H1039</f>
        <v>0</v>
      </c>
      <c r="U1039" s="39"/>
      <c r="V1039" s="39"/>
      <c r="W1039" s="39"/>
      <c r="X1039" s="39"/>
      <c r="Y1039" s="39"/>
      <c r="Z1039" s="39"/>
      <c r="AA1039" s="39"/>
      <c r="AB1039" s="39"/>
      <c r="AC1039" s="39"/>
      <c r="AD1039" s="39"/>
      <c r="AE1039" s="39"/>
      <c r="AR1039" s="216" t="s">
        <v>383</v>
      </c>
      <c r="AT1039" s="216" t="s">
        <v>322</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1289</v>
      </c>
    </row>
    <row r="1040" s="2" customFormat="1">
      <c r="A1040" s="39"/>
      <c r="B1040" s="40"/>
      <c r="C1040" s="41"/>
      <c r="D1040" s="218" t="s">
        <v>163</v>
      </c>
      <c r="E1040" s="41"/>
      <c r="F1040" s="219" t="s">
        <v>1288</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14" customFormat="1">
      <c r="A1041" s="14"/>
      <c r="B1041" s="234"/>
      <c r="C1041" s="235"/>
      <c r="D1041" s="218" t="s">
        <v>167</v>
      </c>
      <c r="E1041" s="235"/>
      <c r="F1041" s="237" t="s">
        <v>1290</v>
      </c>
      <c r="G1041" s="235"/>
      <c r="H1041" s="238">
        <v>0.81599999999999995</v>
      </c>
      <c r="I1041" s="239"/>
      <c r="J1041" s="235"/>
      <c r="K1041" s="235"/>
      <c r="L1041" s="240"/>
      <c r="M1041" s="241"/>
      <c r="N1041" s="242"/>
      <c r="O1041" s="242"/>
      <c r="P1041" s="242"/>
      <c r="Q1041" s="242"/>
      <c r="R1041" s="242"/>
      <c r="S1041" s="242"/>
      <c r="T1041" s="243"/>
      <c r="U1041" s="14"/>
      <c r="V1041" s="14"/>
      <c r="W1041" s="14"/>
      <c r="X1041" s="14"/>
      <c r="Y1041" s="14"/>
      <c r="Z1041" s="14"/>
      <c r="AA1041" s="14"/>
      <c r="AB1041" s="14"/>
      <c r="AC1041" s="14"/>
      <c r="AD1041" s="14"/>
      <c r="AE1041" s="14"/>
      <c r="AT1041" s="244" t="s">
        <v>167</v>
      </c>
      <c r="AU1041" s="244" t="s">
        <v>87</v>
      </c>
      <c r="AV1041" s="14" t="s">
        <v>87</v>
      </c>
      <c r="AW1041" s="14" t="s">
        <v>4</v>
      </c>
      <c r="AX1041" s="14" t="s">
        <v>85</v>
      </c>
      <c r="AY1041" s="244" t="s">
        <v>153</v>
      </c>
    </row>
    <row r="1042" s="2" customFormat="1" ht="24.15" customHeight="1">
      <c r="A1042" s="39"/>
      <c r="B1042" s="40"/>
      <c r="C1042" s="205" t="s">
        <v>1291</v>
      </c>
      <c r="D1042" s="205" t="s">
        <v>156</v>
      </c>
      <c r="E1042" s="206" t="s">
        <v>1292</v>
      </c>
      <c r="F1042" s="207" t="s">
        <v>1293</v>
      </c>
      <c r="G1042" s="208" t="s">
        <v>159</v>
      </c>
      <c r="H1042" s="209">
        <v>25.239999999999998</v>
      </c>
      <c r="I1042" s="210"/>
      <c r="J1042" s="211">
        <f>ROUND(I1042*H1042,2)</f>
        <v>0</v>
      </c>
      <c r="K1042" s="207" t="s">
        <v>160</v>
      </c>
      <c r="L1042" s="45"/>
      <c r="M1042" s="212" t="s">
        <v>40</v>
      </c>
      <c r="N1042" s="213" t="s">
        <v>48</v>
      </c>
      <c r="O1042" s="85"/>
      <c r="P1042" s="214">
        <f>O1042*H1042</f>
        <v>0</v>
      </c>
      <c r="Q1042" s="214">
        <v>3.0000000000000001E-05</v>
      </c>
      <c r="R1042" s="214">
        <f>Q1042*H1042</f>
        <v>0.00075719999999999997</v>
      </c>
      <c r="S1042" s="214">
        <v>0</v>
      </c>
      <c r="T1042" s="215">
        <f>S1042*H1042</f>
        <v>0</v>
      </c>
      <c r="U1042" s="39"/>
      <c r="V1042" s="39"/>
      <c r="W1042" s="39"/>
      <c r="X1042" s="39"/>
      <c r="Y1042" s="39"/>
      <c r="Z1042" s="39"/>
      <c r="AA1042" s="39"/>
      <c r="AB1042" s="39"/>
      <c r="AC1042" s="39"/>
      <c r="AD1042" s="39"/>
      <c r="AE1042" s="39"/>
      <c r="AR1042" s="216" t="s">
        <v>287</v>
      </c>
      <c r="AT1042" s="216" t="s">
        <v>156</v>
      </c>
      <c r="AU1042" s="216" t="s">
        <v>87</v>
      </c>
      <c r="AY1042" s="18" t="s">
        <v>153</v>
      </c>
      <c r="BE1042" s="217">
        <f>IF(N1042="základní",J1042,0)</f>
        <v>0</v>
      </c>
      <c r="BF1042" s="217">
        <f>IF(N1042="snížená",J1042,0)</f>
        <v>0</v>
      </c>
      <c r="BG1042" s="217">
        <f>IF(N1042="zákl. přenesená",J1042,0)</f>
        <v>0</v>
      </c>
      <c r="BH1042" s="217">
        <f>IF(N1042="sníž. přenesená",J1042,0)</f>
        <v>0</v>
      </c>
      <c r="BI1042" s="217">
        <f>IF(N1042="nulová",J1042,0)</f>
        <v>0</v>
      </c>
      <c r="BJ1042" s="18" t="s">
        <v>85</v>
      </c>
      <c r="BK1042" s="217">
        <f>ROUND(I1042*H1042,2)</f>
        <v>0</v>
      </c>
      <c r="BL1042" s="18" t="s">
        <v>287</v>
      </c>
      <c r="BM1042" s="216" t="s">
        <v>1294</v>
      </c>
    </row>
    <row r="1043" s="2" customFormat="1">
      <c r="A1043" s="39"/>
      <c r="B1043" s="40"/>
      <c r="C1043" s="41"/>
      <c r="D1043" s="218" t="s">
        <v>163</v>
      </c>
      <c r="E1043" s="41"/>
      <c r="F1043" s="219" t="s">
        <v>1295</v>
      </c>
      <c r="G1043" s="41"/>
      <c r="H1043" s="41"/>
      <c r="I1043" s="220"/>
      <c r="J1043" s="41"/>
      <c r="K1043" s="41"/>
      <c r="L1043" s="45"/>
      <c r="M1043" s="221"/>
      <c r="N1043" s="222"/>
      <c r="O1043" s="85"/>
      <c r="P1043" s="85"/>
      <c r="Q1043" s="85"/>
      <c r="R1043" s="85"/>
      <c r="S1043" s="85"/>
      <c r="T1043" s="86"/>
      <c r="U1043" s="39"/>
      <c r="V1043" s="39"/>
      <c r="W1043" s="39"/>
      <c r="X1043" s="39"/>
      <c r="Y1043" s="39"/>
      <c r="Z1043" s="39"/>
      <c r="AA1043" s="39"/>
      <c r="AB1043" s="39"/>
      <c r="AC1043" s="39"/>
      <c r="AD1043" s="39"/>
      <c r="AE1043" s="39"/>
      <c r="AT1043" s="18" t="s">
        <v>163</v>
      </c>
      <c r="AU1043" s="18" t="s">
        <v>87</v>
      </c>
    </row>
    <row r="1044" s="2" customFormat="1">
      <c r="A1044" s="39"/>
      <c r="B1044" s="40"/>
      <c r="C1044" s="41"/>
      <c r="D1044" s="218" t="s">
        <v>165</v>
      </c>
      <c r="E1044" s="41"/>
      <c r="F1044" s="223" t="s">
        <v>1296</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165</v>
      </c>
      <c r="AU1044" s="18" t="s">
        <v>87</v>
      </c>
    </row>
    <row r="1045" s="13" customFormat="1">
      <c r="A1045" s="13"/>
      <c r="B1045" s="224"/>
      <c r="C1045" s="225"/>
      <c r="D1045" s="218" t="s">
        <v>167</v>
      </c>
      <c r="E1045" s="226" t="s">
        <v>40</v>
      </c>
      <c r="F1045" s="227" t="s">
        <v>211</v>
      </c>
      <c r="G1045" s="225"/>
      <c r="H1045" s="226" t="s">
        <v>40</v>
      </c>
      <c r="I1045" s="228"/>
      <c r="J1045" s="225"/>
      <c r="K1045" s="225"/>
      <c r="L1045" s="229"/>
      <c r="M1045" s="230"/>
      <c r="N1045" s="231"/>
      <c r="O1045" s="231"/>
      <c r="P1045" s="231"/>
      <c r="Q1045" s="231"/>
      <c r="R1045" s="231"/>
      <c r="S1045" s="231"/>
      <c r="T1045" s="232"/>
      <c r="U1045" s="13"/>
      <c r="V1045" s="13"/>
      <c r="W1045" s="13"/>
      <c r="X1045" s="13"/>
      <c r="Y1045" s="13"/>
      <c r="Z1045" s="13"/>
      <c r="AA1045" s="13"/>
      <c r="AB1045" s="13"/>
      <c r="AC1045" s="13"/>
      <c r="AD1045" s="13"/>
      <c r="AE1045" s="13"/>
      <c r="AT1045" s="233" t="s">
        <v>167</v>
      </c>
      <c r="AU1045" s="233" t="s">
        <v>87</v>
      </c>
      <c r="AV1045" s="13" t="s">
        <v>85</v>
      </c>
      <c r="AW1045" s="13" t="s">
        <v>38</v>
      </c>
      <c r="AX1045" s="13" t="s">
        <v>77</v>
      </c>
      <c r="AY1045" s="233" t="s">
        <v>153</v>
      </c>
    </row>
    <row r="1046" s="14" customFormat="1">
      <c r="A1046" s="14"/>
      <c r="B1046" s="234"/>
      <c r="C1046" s="235"/>
      <c r="D1046" s="218" t="s">
        <v>167</v>
      </c>
      <c r="E1046" s="236" t="s">
        <v>40</v>
      </c>
      <c r="F1046" s="237" t="s">
        <v>1274</v>
      </c>
      <c r="G1046" s="235"/>
      <c r="H1046" s="238">
        <v>16</v>
      </c>
      <c r="I1046" s="239"/>
      <c r="J1046" s="235"/>
      <c r="K1046" s="235"/>
      <c r="L1046" s="240"/>
      <c r="M1046" s="241"/>
      <c r="N1046" s="242"/>
      <c r="O1046" s="242"/>
      <c r="P1046" s="242"/>
      <c r="Q1046" s="242"/>
      <c r="R1046" s="242"/>
      <c r="S1046" s="242"/>
      <c r="T1046" s="243"/>
      <c r="U1046" s="14"/>
      <c r="V1046" s="14"/>
      <c r="W1046" s="14"/>
      <c r="X1046" s="14"/>
      <c r="Y1046" s="14"/>
      <c r="Z1046" s="14"/>
      <c r="AA1046" s="14"/>
      <c r="AB1046" s="14"/>
      <c r="AC1046" s="14"/>
      <c r="AD1046" s="14"/>
      <c r="AE1046" s="14"/>
      <c r="AT1046" s="244" t="s">
        <v>167</v>
      </c>
      <c r="AU1046" s="244" t="s">
        <v>87</v>
      </c>
      <c r="AV1046" s="14" t="s">
        <v>87</v>
      </c>
      <c r="AW1046" s="14" t="s">
        <v>38</v>
      </c>
      <c r="AX1046" s="14" t="s">
        <v>77</v>
      </c>
      <c r="AY1046" s="244" t="s">
        <v>153</v>
      </c>
    </row>
    <row r="1047" s="13" customFormat="1">
      <c r="A1047" s="13"/>
      <c r="B1047" s="224"/>
      <c r="C1047" s="225"/>
      <c r="D1047" s="218" t="s">
        <v>167</v>
      </c>
      <c r="E1047" s="226" t="s">
        <v>40</v>
      </c>
      <c r="F1047" s="227" t="s">
        <v>296</v>
      </c>
      <c r="G1047" s="225"/>
      <c r="H1047" s="226" t="s">
        <v>40</v>
      </c>
      <c r="I1047" s="228"/>
      <c r="J1047" s="225"/>
      <c r="K1047" s="225"/>
      <c r="L1047" s="229"/>
      <c r="M1047" s="230"/>
      <c r="N1047" s="231"/>
      <c r="O1047" s="231"/>
      <c r="P1047" s="231"/>
      <c r="Q1047" s="231"/>
      <c r="R1047" s="231"/>
      <c r="S1047" s="231"/>
      <c r="T1047" s="232"/>
      <c r="U1047" s="13"/>
      <c r="V1047" s="13"/>
      <c r="W1047" s="13"/>
      <c r="X1047" s="13"/>
      <c r="Y1047" s="13"/>
      <c r="Z1047" s="13"/>
      <c r="AA1047" s="13"/>
      <c r="AB1047" s="13"/>
      <c r="AC1047" s="13"/>
      <c r="AD1047" s="13"/>
      <c r="AE1047" s="13"/>
      <c r="AT1047" s="233" t="s">
        <v>167</v>
      </c>
      <c r="AU1047" s="233" t="s">
        <v>87</v>
      </c>
      <c r="AV1047" s="13" t="s">
        <v>85</v>
      </c>
      <c r="AW1047" s="13" t="s">
        <v>38</v>
      </c>
      <c r="AX1047" s="13" t="s">
        <v>77</v>
      </c>
      <c r="AY1047" s="233" t="s">
        <v>153</v>
      </c>
    </row>
    <row r="1048" s="14" customFormat="1">
      <c r="A1048" s="14"/>
      <c r="B1048" s="234"/>
      <c r="C1048" s="235"/>
      <c r="D1048" s="218" t="s">
        <v>167</v>
      </c>
      <c r="E1048" s="236" t="s">
        <v>40</v>
      </c>
      <c r="F1048" s="237" t="s">
        <v>1275</v>
      </c>
      <c r="G1048" s="235"/>
      <c r="H1048" s="238">
        <v>9.2400000000000002</v>
      </c>
      <c r="I1048" s="239"/>
      <c r="J1048" s="235"/>
      <c r="K1048" s="235"/>
      <c r="L1048" s="240"/>
      <c r="M1048" s="241"/>
      <c r="N1048" s="242"/>
      <c r="O1048" s="242"/>
      <c r="P1048" s="242"/>
      <c r="Q1048" s="242"/>
      <c r="R1048" s="242"/>
      <c r="S1048" s="242"/>
      <c r="T1048" s="243"/>
      <c r="U1048" s="14"/>
      <c r="V1048" s="14"/>
      <c r="W1048" s="14"/>
      <c r="X1048" s="14"/>
      <c r="Y1048" s="14"/>
      <c r="Z1048" s="14"/>
      <c r="AA1048" s="14"/>
      <c r="AB1048" s="14"/>
      <c r="AC1048" s="14"/>
      <c r="AD1048" s="14"/>
      <c r="AE1048" s="14"/>
      <c r="AT1048" s="244" t="s">
        <v>167</v>
      </c>
      <c r="AU1048" s="244" t="s">
        <v>87</v>
      </c>
      <c r="AV1048" s="14" t="s">
        <v>87</v>
      </c>
      <c r="AW1048" s="14" t="s">
        <v>38</v>
      </c>
      <c r="AX1048" s="14" t="s">
        <v>77</v>
      </c>
      <c r="AY1048" s="244" t="s">
        <v>153</v>
      </c>
    </row>
    <row r="1049" s="15" customFormat="1">
      <c r="A1049" s="15"/>
      <c r="B1049" s="245"/>
      <c r="C1049" s="246"/>
      <c r="D1049" s="218" t="s">
        <v>167</v>
      </c>
      <c r="E1049" s="247" t="s">
        <v>40</v>
      </c>
      <c r="F1049" s="248" t="s">
        <v>170</v>
      </c>
      <c r="G1049" s="246"/>
      <c r="H1049" s="249">
        <v>25.239999999999998</v>
      </c>
      <c r="I1049" s="250"/>
      <c r="J1049" s="246"/>
      <c r="K1049" s="246"/>
      <c r="L1049" s="251"/>
      <c r="M1049" s="252"/>
      <c r="N1049" s="253"/>
      <c r="O1049" s="253"/>
      <c r="P1049" s="253"/>
      <c r="Q1049" s="253"/>
      <c r="R1049" s="253"/>
      <c r="S1049" s="253"/>
      <c r="T1049" s="254"/>
      <c r="U1049" s="15"/>
      <c r="V1049" s="15"/>
      <c r="W1049" s="15"/>
      <c r="X1049" s="15"/>
      <c r="Y1049" s="15"/>
      <c r="Z1049" s="15"/>
      <c r="AA1049" s="15"/>
      <c r="AB1049" s="15"/>
      <c r="AC1049" s="15"/>
      <c r="AD1049" s="15"/>
      <c r="AE1049" s="15"/>
      <c r="AT1049" s="255" t="s">
        <v>167</v>
      </c>
      <c r="AU1049" s="255" t="s">
        <v>87</v>
      </c>
      <c r="AV1049" s="15" t="s">
        <v>161</v>
      </c>
      <c r="AW1049" s="15" t="s">
        <v>38</v>
      </c>
      <c r="AX1049" s="15" t="s">
        <v>85</v>
      </c>
      <c r="AY1049" s="255" t="s">
        <v>153</v>
      </c>
    </row>
    <row r="1050" s="2" customFormat="1" ht="24.15" customHeight="1">
      <c r="A1050" s="39"/>
      <c r="B1050" s="40"/>
      <c r="C1050" s="205" t="s">
        <v>1297</v>
      </c>
      <c r="D1050" s="205" t="s">
        <v>156</v>
      </c>
      <c r="E1050" s="206" t="s">
        <v>1298</v>
      </c>
      <c r="F1050" s="207" t="s">
        <v>1299</v>
      </c>
      <c r="G1050" s="208" t="s">
        <v>422</v>
      </c>
      <c r="H1050" s="209">
        <v>0.085999999999999993</v>
      </c>
      <c r="I1050" s="210"/>
      <c r="J1050" s="211">
        <f>ROUND(I1050*H1050,2)</f>
        <v>0</v>
      </c>
      <c r="K1050" s="207" t="s">
        <v>160</v>
      </c>
      <c r="L1050" s="45"/>
      <c r="M1050" s="212" t="s">
        <v>40</v>
      </c>
      <c r="N1050" s="213" t="s">
        <v>48</v>
      </c>
      <c r="O1050" s="85"/>
      <c r="P1050" s="214">
        <f>O1050*H1050</f>
        <v>0</v>
      </c>
      <c r="Q1050" s="214">
        <v>0</v>
      </c>
      <c r="R1050" s="214">
        <f>Q1050*H1050</f>
        <v>0</v>
      </c>
      <c r="S1050" s="214">
        <v>0</v>
      </c>
      <c r="T1050" s="215">
        <f>S1050*H1050</f>
        <v>0</v>
      </c>
      <c r="U1050" s="39"/>
      <c r="V1050" s="39"/>
      <c r="W1050" s="39"/>
      <c r="X1050" s="39"/>
      <c r="Y1050" s="39"/>
      <c r="Z1050" s="39"/>
      <c r="AA1050" s="39"/>
      <c r="AB1050" s="39"/>
      <c r="AC1050" s="39"/>
      <c r="AD1050" s="39"/>
      <c r="AE1050" s="39"/>
      <c r="AR1050" s="216" t="s">
        <v>287</v>
      </c>
      <c r="AT1050" s="216" t="s">
        <v>156</v>
      </c>
      <c r="AU1050" s="216" t="s">
        <v>87</v>
      </c>
      <c r="AY1050" s="18" t="s">
        <v>153</v>
      </c>
      <c r="BE1050" s="217">
        <f>IF(N1050="základní",J1050,0)</f>
        <v>0</v>
      </c>
      <c r="BF1050" s="217">
        <f>IF(N1050="snížená",J1050,0)</f>
        <v>0</v>
      </c>
      <c r="BG1050" s="217">
        <f>IF(N1050="zákl. přenesená",J1050,0)</f>
        <v>0</v>
      </c>
      <c r="BH1050" s="217">
        <f>IF(N1050="sníž. přenesená",J1050,0)</f>
        <v>0</v>
      </c>
      <c r="BI1050" s="217">
        <f>IF(N1050="nulová",J1050,0)</f>
        <v>0</v>
      </c>
      <c r="BJ1050" s="18" t="s">
        <v>85</v>
      </c>
      <c r="BK1050" s="217">
        <f>ROUND(I1050*H1050,2)</f>
        <v>0</v>
      </c>
      <c r="BL1050" s="18" t="s">
        <v>287</v>
      </c>
      <c r="BM1050" s="216" t="s">
        <v>1300</v>
      </c>
    </row>
    <row r="1051" s="2" customFormat="1">
      <c r="A1051" s="39"/>
      <c r="B1051" s="40"/>
      <c r="C1051" s="41"/>
      <c r="D1051" s="218" t="s">
        <v>163</v>
      </c>
      <c r="E1051" s="41"/>
      <c r="F1051" s="219" t="s">
        <v>1301</v>
      </c>
      <c r="G1051" s="41"/>
      <c r="H1051" s="41"/>
      <c r="I1051" s="220"/>
      <c r="J1051" s="41"/>
      <c r="K1051" s="41"/>
      <c r="L1051" s="45"/>
      <c r="M1051" s="221"/>
      <c r="N1051" s="222"/>
      <c r="O1051" s="85"/>
      <c r="P1051" s="85"/>
      <c r="Q1051" s="85"/>
      <c r="R1051" s="85"/>
      <c r="S1051" s="85"/>
      <c r="T1051" s="86"/>
      <c r="U1051" s="39"/>
      <c r="V1051" s="39"/>
      <c r="W1051" s="39"/>
      <c r="X1051" s="39"/>
      <c r="Y1051" s="39"/>
      <c r="Z1051" s="39"/>
      <c r="AA1051" s="39"/>
      <c r="AB1051" s="39"/>
      <c r="AC1051" s="39"/>
      <c r="AD1051" s="39"/>
      <c r="AE1051" s="39"/>
      <c r="AT1051" s="18" t="s">
        <v>163</v>
      </c>
      <c r="AU1051" s="18" t="s">
        <v>87</v>
      </c>
    </row>
    <row r="1052" s="2" customFormat="1">
      <c r="A1052" s="39"/>
      <c r="B1052" s="40"/>
      <c r="C1052" s="41"/>
      <c r="D1052" s="218" t="s">
        <v>165</v>
      </c>
      <c r="E1052" s="41"/>
      <c r="F1052" s="223" t="s">
        <v>1172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165</v>
      </c>
      <c r="AU1052" s="18" t="s">
        <v>87</v>
      </c>
    </row>
    <row r="1053" s="12" customFormat="1" ht="22.8" customHeight="1">
      <c r="A1053" s="12"/>
      <c r="B1053" s="189"/>
      <c r="C1053" s="190"/>
      <c r="D1053" s="191" t="s">
        <v>76</v>
      </c>
      <c r="E1053" s="203" t="s">
        <v>1302</v>
      </c>
      <c r="F1053" s="203" t="s">
        <v>1303</v>
      </c>
      <c r="G1053" s="190"/>
      <c r="H1053" s="190"/>
      <c r="I1053" s="193"/>
      <c r="J1053" s="204">
        <f>BK1053</f>
        <v>0</v>
      </c>
      <c r="K1053" s="190"/>
      <c r="L1053" s="195"/>
      <c r="M1053" s="196"/>
      <c r="N1053" s="197"/>
      <c r="O1053" s="197"/>
      <c r="P1053" s="198">
        <f>SUM(P1054:P1060)</f>
        <v>0</v>
      </c>
      <c r="Q1053" s="197"/>
      <c r="R1053" s="198">
        <f>SUM(R1054:R1060)</f>
        <v>0.009444000000000001</v>
      </c>
      <c r="S1053" s="197"/>
      <c r="T1053" s="199">
        <f>SUM(T1054:T1060)</f>
        <v>0</v>
      </c>
      <c r="U1053" s="12"/>
      <c r="V1053" s="12"/>
      <c r="W1053" s="12"/>
      <c r="X1053" s="12"/>
      <c r="Y1053" s="12"/>
      <c r="Z1053" s="12"/>
      <c r="AA1053" s="12"/>
      <c r="AB1053" s="12"/>
      <c r="AC1053" s="12"/>
      <c r="AD1053" s="12"/>
      <c r="AE1053" s="12"/>
      <c r="AR1053" s="200" t="s">
        <v>87</v>
      </c>
      <c r="AT1053" s="201" t="s">
        <v>76</v>
      </c>
      <c r="AU1053" s="201" t="s">
        <v>85</v>
      </c>
      <c r="AY1053" s="200" t="s">
        <v>153</v>
      </c>
      <c r="BK1053" s="202">
        <f>SUM(BK1054:BK1060)</f>
        <v>0</v>
      </c>
    </row>
    <row r="1054" s="2" customFormat="1" ht="24.15" customHeight="1">
      <c r="A1054" s="39"/>
      <c r="B1054" s="40"/>
      <c r="C1054" s="205" t="s">
        <v>1304</v>
      </c>
      <c r="D1054" s="205" t="s">
        <v>156</v>
      </c>
      <c r="E1054" s="206" t="s">
        <v>1305</v>
      </c>
      <c r="F1054" s="207" t="s">
        <v>1306</v>
      </c>
      <c r="G1054" s="208" t="s">
        <v>159</v>
      </c>
      <c r="H1054" s="209">
        <v>23.609999999999999</v>
      </c>
      <c r="I1054" s="210"/>
      <c r="J1054" s="211">
        <f>ROUND(I1054*H1054,2)</f>
        <v>0</v>
      </c>
      <c r="K1054" s="207" t="s">
        <v>160</v>
      </c>
      <c r="L1054" s="45"/>
      <c r="M1054" s="212" t="s">
        <v>40</v>
      </c>
      <c r="N1054" s="213" t="s">
        <v>48</v>
      </c>
      <c r="O1054" s="85"/>
      <c r="P1054" s="214">
        <f>O1054*H1054</f>
        <v>0</v>
      </c>
      <c r="Q1054" s="214">
        <v>0.00040000000000000002</v>
      </c>
      <c r="R1054" s="214">
        <f>Q1054*H1054</f>
        <v>0.009444000000000001</v>
      </c>
      <c r="S1054" s="214">
        <v>0</v>
      </c>
      <c r="T1054" s="215">
        <f>S1054*H1054</f>
        <v>0</v>
      </c>
      <c r="U1054" s="39"/>
      <c r="V1054" s="39"/>
      <c r="W1054" s="39"/>
      <c r="X1054" s="39"/>
      <c r="Y1054" s="39"/>
      <c r="Z1054" s="39"/>
      <c r="AA1054" s="39"/>
      <c r="AB1054" s="39"/>
      <c r="AC1054" s="39"/>
      <c r="AD1054" s="39"/>
      <c r="AE1054" s="39"/>
      <c r="AR1054" s="216" t="s">
        <v>287</v>
      </c>
      <c r="AT1054" s="216" t="s">
        <v>156</v>
      </c>
      <c r="AU1054" s="216" t="s">
        <v>87</v>
      </c>
      <c r="AY1054" s="18" t="s">
        <v>153</v>
      </c>
      <c r="BE1054" s="217">
        <f>IF(N1054="základní",J1054,0)</f>
        <v>0</v>
      </c>
      <c r="BF1054" s="217">
        <f>IF(N1054="snížená",J1054,0)</f>
        <v>0</v>
      </c>
      <c r="BG1054" s="217">
        <f>IF(N1054="zákl. přenesená",J1054,0)</f>
        <v>0</v>
      </c>
      <c r="BH1054" s="217">
        <f>IF(N1054="sníž. přenesená",J1054,0)</f>
        <v>0</v>
      </c>
      <c r="BI1054" s="217">
        <f>IF(N1054="nulová",J1054,0)</f>
        <v>0</v>
      </c>
      <c r="BJ1054" s="18" t="s">
        <v>85</v>
      </c>
      <c r="BK1054" s="217">
        <f>ROUND(I1054*H1054,2)</f>
        <v>0</v>
      </c>
      <c r="BL1054" s="18" t="s">
        <v>287</v>
      </c>
      <c r="BM1054" s="216" t="s">
        <v>1307</v>
      </c>
    </row>
    <row r="1055" s="2" customFormat="1">
      <c r="A1055" s="39"/>
      <c r="B1055" s="40"/>
      <c r="C1055" s="41"/>
      <c r="D1055" s="218" t="s">
        <v>163</v>
      </c>
      <c r="E1055" s="41"/>
      <c r="F1055" s="219" t="s">
        <v>1308</v>
      </c>
      <c r="G1055" s="41"/>
      <c r="H1055" s="41"/>
      <c r="I1055" s="220"/>
      <c r="J1055" s="41"/>
      <c r="K1055" s="41"/>
      <c r="L1055" s="45"/>
      <c r="M1055" s="221"/>
      <c r="N1055" s="222"/>
      <c r="O1055" s="85"/>
      <c r="P1055" s="85"/>
      <c r="Q1055" s="85"/>
      <c r="R1055" s="85"/>
      <c r="S1055" s="85"/>
      <c r="T1055" s="86"/>
      <c r="U1055" s="39"/>
      <c r="V1055" s="39"/>
      <c r="W1055" s="39"/>
      <c r="X1055" s="39"/>
      <c r="Y1055" s="39"/>
      <c r="Z1055" s="39"/>
      <c r="AA1055" s="39"/>
      <c r="AB1055" s="39"/>
      <c r="AC1055" s="39"/>
      <c r="AD1055" s="39"/>
      <c r="AE1055" s="39"/>
      <c r="AT1055" s="18" t="s">
        <v>163</v>
      </c>
      <c r="AU1055" s="18" t="s">
        <v>87</v>
      </c>
    </row>
    <row r="1056" s="13" customFormat="1">
      <c r="A1056" s="13"/>
      <c r="B1056" s="224"/>
      <c r="C1056" s="225"/>
      <c r="D1056" s="218" t="s">
        <v>167</v>
      </c>
      <c r="E1056" s="226" t="s">
        <v>40</v>
      </c>
      <c r="F1056" s="227" t="s">
        <v>213</v>
      </c>
      <c r="G1056" s="225"/>
      <c r="H1056" s="226" t="s">
        <v>40</v>
      </c>
      <c r="I1056" s="228"/>
      <c r="J1056" s="225"/>
      <c r="K1056" s="225"/>
      <c r="L1056" s="229"/>
      <c r="M1056" s="230"/>
      <c r="N1056" s="231"/>
      <c r="O1056" s="231"/>
      <c r="P1056" s="231"/>
      <c r="Q1056" s="231"/>
      <c r="R1056" s="231"/>
      <c r="S1056" s="231"/>
      <c r="T1056" s="232"/>
      <c r="U1056" s="13"/>
      <c r="V1056" s="13"/>
      <c r="W1056" s="13"/>
      <c r="X1056" s="13"/>
      <c r="Y1056" s="13"/>
      <c r="Z1056" s="13"/>
      <c r="AA1056" s="13"/>
      <c r="AB1056" s="13"/>
      <c r="AC1056" s="13"/>
      <c r="AD1056" s="13"/>
      <c r="AE1056" s="13"/>
      <c r="AT1056" s="233" t="s">
        <v>167</v>
      </c>
      <c r="AU1056" s="233" t="s">
        <v>87</v>
      </c>
      <c r="AV1056" s="13" t="s">
        <v>85</v>
      </c>
      <c r="AW1056" s="13" t="s">
        <v>38</v>
      </c>
      <c r="AX1056" s="13" t="s">
        <v>77</v>
      </c>
      <c r="AY1056" s="233" t="s">
        <v>153</v>
      </c>
    </row>
    <row r="1057" s="14" customFormat="1">
      <c r="A1057" s="14"/>
      <c r="B1057" s="234"/>
      <c r="C1057" s="235"/>
      <c r="D1057" s="218" t="s">
        <v>167</v>
      </c>
      <c r="E1057" s="236" t="s">
        <v>40</v>
      </c>
      <c r="F1057" s="237" t="s">
        <v>1309</v>
      </c>
      <c r="G1057" s="235"/>
      <c r="H1057" s="238">
        <v>8.5099999999999998</v>
      </c>
      <c r="I1057" s="239"/>
      <c r="J1057" s="235"/>
      <c r="K1057" s="235"/>
      <c r="L1057" s="240"/>
      <c r="M1057" s="241"/>
      <c r="N1057" s="242"/>
      <c r="O1057" s="242"/>
      <c r="P1057" s="242"/>
      <c r="Q1057" s="242"/>
      <c r="R1057" s="242"/>
      <c r="S1057" s="242"/>
      <c r="T1057" s="243"/>
      <c r="U1057" s="14"/>
      <c r="V1057" s="14"/>
      <c r="W1057" s="14"/>
      <c r="X1057" s="14"/>
      <c r="Y1057" s="14"/>
      <c r="Z1057" s="14"/>
      <c r="AA1057" s="14"/>
      <c r="AB1057" s="14"/>
      <c r="AC1057" s="14"/>
      <c r="AD1057" s="14"/>
      <c r="AE1057" s="14"/>
      <c r="AT1057" s="244" t="s">
        <v>167</v>
      </c>
      <c r="AU1057" s="244" t="s">
        <v>87</v>
      </c>
      <c r="AV1057" s="14" t="s">
        <v>87</v>
      </c>
      <c r="AW1057" s="14" t="s">
        <v>38</v>
      </c>
      <c r="AX1057" s="14" t="s">
        <v>77</v>
      </c>
      <c r="AY1057" s="244" t="s">
        <v>153</v>
      </c>
    </row>
    <row r="1058" s="13" customFormat="1">
      <c r="A1058" s="13"/>
      <c r="B1058" s="224"/>
      <c r="C1058" s="225"/>
      <c r="D1058" s="218" t="s">
        <v>167</v>
      </c>
      <c r="E1058" s="226" t="s">
        <v>40</v>
      </c>
      <c r="F1058" s="227" t="s">
        <v>211</v>
      </c>
      <c r="G1058" s="225"/>
      <c r="H1058" s="226" t="s">
        <v>40</v>
      </c>
      <c r="I1058" s="228"/>
      <c r="J1058" s="225"/>
      <c r="K1058" s="225"/>
      <c r="L1058" s="229"/>
      <c r="M1058" s="230"/>
      <c r="N1058" s="231"/>
      <c r="O1058" s="231"/>
      <c r="P1058" s="231"/>
      <c r="Q1058" s="231"/>
      <c r="R1058" s="231"/>
      <c r="S1058" s="231"/>
      <c r="T1058" s="232"/>
      <c r="U1058" s="13"/>
      <c r="V1058" s="13"/>
      <c r="W1058" s="13"/>
      <c r="X1058" s="13"/>
      <c r="Y1058" s="13"/>
      <c r="Z1058" s="13"/>
      <c r="AA1058" s="13"/>
      <c r="AB1058" s="13"/>
      <c r="AC1058" s="13"/>
      <c r="AD1058" s="13"/>
      <c r="AE1058" s="13"/>
      <c r="AT1058" s="233" t="s">
        <v>167</v>
      </c>
      <c r="AU1058" s="233" t="s">
        <v>87</v>
      </c>
      <c r="AV1058" s="13" t="s">
        <v>85</v>
      </c>
      <c r="AW1058" s="13" t="s">
        <v>38</v>
      </c>
      <c r="AX1058" s="13" t="s">
        <v>77</v>
      </c>
      <c r="AY1058" s="233" t="s">
        <v>153</v>
      </c>
    </row>
    <row r="1059" s="14" customFormat="1">
      <c r="A1059" s="14"/>
      <c r="B1059" s="234"/>
      <c r="C1059" s="235"/>
      <c r="D1059" s="218" t="s">
        <v>167</v>
      </c>
      <c r="E1059" s="236" t="s">
        <v>40</v>
      </c>
      <c r="F1059" s="237" t="s">
        <v>1310</v>
      </c>
      <c r="G1059" s="235"/>
      <c r="H1059" s="238">
        <v>15.1</v>
      </c>
      <c r="I1059" s="239"/>
      <c r="J1059" s="235"/>
      <c r="K1059" s="235"/>
      <c r="L1059" s="240"/>
      <c r="M1059" s="241"/>
      <c r="N1059" s="242"/>
      <c r="O1059" s="242"/>
      <c r="P1059" s="242"/>
      <c r="Q1059" s="242"/>
      <c r="R1059" s="242"/>
      <c r="S1059" s="242"/>
      <c r="T1059" s="243"/>
      <c r="U1059" s="14"/>
      <c r="V1059" s="14"/>
      <c r="W1059" s="14"/>
      <c r="X1059" s="14"/>
      <c r="Y1059" s="14"/>
      <c r="Z1059" s="14"/>
      <c r="AA1059" s="14"/>
      <c r="AB1059" s="14"/>
      <c r="AC1059" s="14"/>
      <c r="AD1059" s="14"/>
      <c r="AE1059" s="14"/>
      <c r="AT1059" s="244" t="s">
        <v>167</v>
      </c>
      <c r="AU1059" s="244" t="s">
        <v>87</v>
      </c>
      <c r="AV1059" s="14" t="s">
        <v>87</v>
      </c>
      <c r="AW1059" s="14" t="s">
        <v>38</v>
      </c>
      <c r="AX1059" s="14" t="s">
        <v>77</v>
      </c>
      <c r="AY1059" s="244" t="s">
        <v>153</v>
      </c>
    </row>
    <row r="1060" s="15" customFormat="1">
      <c r="A1060" s="15"/>
      <c r="B1060" s="245"/>
      <c r="C1060" s="246"/>
      <c r="D1060" s="218" t="s">
        <v>167</v>
      </c>
      <c r="E1060" s="247" t="s">
        <v>40</v>
      </c>
      <c r="F1060" s="248" t="s">
        <v>170</v>
      </c>
      <c r="G1060" s="246"/>
      <c r="H1060" s="249">
        <v>23.609999999999999</v>
      </c>
      <c r="I1060" s="250"/>
      <c r="J1060" s="246"/>
      <c r="K1060" s="246"/>
      <c r="L1060" s="251"/>
      <c r="M1060" s="252"/>
      <c r="N1060" s="253"/>
      <c r="O1060" s="253"/>
      <c r="P1060" s="253"/>
      <c r="Q1060" s="253"/>
      <c r="R1060" s="253"/>
      <c r="S1060" s="253"/>
      <c r="T1060" s="254"/>
      <c r="U1060" s="15"/>
      <c r="V1060" s="15"/>
      <c r="W1060" s="15"/>
      <c r="X1060" s="15"/>
      <c r="Y1060" s="15"/>
      <c r="Z1060" s="15"/>
      <c r="AA1060" s="15"/>
      <c r="AB1060" s="15"/>
      <c r="AC1060" s="15"/>
      <c r="AD1060" s="15"/>
      <c r="AE1060" s="15"/>
      <c r="AT1060" s="255" t="s">
        <v>167</v>
      </c>
      <c r="AU1060" s="255" t="s">
        <v>87</v>
      </c>
      <c r="AV1060" s="15" t="s">
        <v>161</v>
      </c>
      <c r="AW1060" s="15" t="s">
        <v>38</v>
      </c>
      <c r="AX1060" s="15" t="s">
        <v>85</v>
      </c>
      <c r="AY1060" s="255" t="s">
        <v>153</v>
      </c>
    </row>
    <row r="1061" s="12" customFormat="1" ht="22.8" customHeight="1">
      <c r="A1061" s="12"/>
      <c r="B1061" s="189"/>
      <c r="C1061" s="190"/>
      <c r="D1061" s="191" t="s">
        <v>76</v>
      </c>
      <c r="E1061" s="203" t="s">
        <v>1311</v>
      </c>
      <c r="F1061" s="203" t="s">
        <v>1312</v>
      </c>
      <c r="G1061" s="190"/>
      <c r="H1061" s="190"/>
      <c r="I1061" s="193"/>
      <c r="J1061" s="204">
        <f>BK1061</f>
        <v>0</v>
      </c>
      <c r="K1061" s="190"/>
      <c r="L1061" s="195"/>
      <c r="M1061" s="196"/>
      <c r="N1061" s="197"/>
      <c r="O1061" s="197"/>
      <c r="P1061" s="198">
        <f>SUM(P1062:P1133)</f>
        <v>0</v>
      </c>
      <c r="Q1061" s="197"/>
      <c r="R1061" s="198">
        <f>SUM(R1062:R1133)</f>
        <v>0.30800263999999999</v>
      </c>
      <c r="S1061" s="197"/>
      <c r="T1061" s="199">
        <f>SUM(T1062:T1133)</f>
        <v>0</v>
      </c>
      <c r="U1061" s="12"/>
      <c r="V1061" s="12"/>
      <c r="W1061" s="12"/>
      <c r="X1061" s="12"/>
      <c r="Y1061" s="12"/>
      <c r="Z1061" s="12"/>
      <c r="AA1061" s="12"/>
      <c r="AB1061" s="12"/>
      <c r="AC1061" s="12"/>
      <c r="AD1061" s="12"/>
      <c r="AE1061" s="12"/>
      <c r="AR1061" s="200" t="s">
        <v>87</v>
      </c>
      <c r="AT1061" s="201" t="s">
        <v>76</v>
      </c>
      <c r="AU1061" s="201" t="s">
        <v>85</v>
      </c>
      <c r="AY1061" s="200" t="s">
        <v>153</v>
      </c>
      <c r="BK1061" s="202">
        <f>SUM(BK1062:BK1133)</f>
        <v>0</v>
      </c>
    </row>
    <row r="1062" s="2" customFormat="1" ht="24.15" customHeight="1">
      <c r="A1062" s="39"/>
      <c r="B1062" s="40"/>
      <c r="C1062" s="205" t="s">
        <v>1313</v>
      </c>
      <c r="D1062" s="205" t="s">
        <v>156</v>
      </c>
      <c r="E1062" s="206" t="s">
        <v>1314</v>
      </c>
      <c r="F1062" s="207" t="s">
        <v>1315</v>
      </c>
      <c r="G1062" s="208" t="s">
        <v>159</v>
      </c>
      <c r="H1062" s="209">
        <v>14.448</v>
      </c>
      <c r="I1062" s="210"/>
      <c r="J1062" s="211">
        <f>ROUND(I1062*H1062,2)</f>
        <v>0</v>
      </c>
      <c r="K1062" s="207" t="s">
        <v>160</v>
      </c>
      <c r="L1062" s="45"/>
      <c r="M1062" s="212" t="s">
        <v>40</v>
      </c>
      <c r="N1062" s="213" t="s">
        <v>48</v>
      </c>
      <c r="O1062" s="85"/>
      <c r="P1062" s="214">
        <f>O1062*H1062</f>
        <v>0</v>
      </c>
      <c r="Q1062" s="214">
        <v>0.0047999999999999996</v>
      </c>
      <c r="R1062" s="214">
        <f>Q1062*H1062</f>
        <v>0.069350399999999993</v>
      </c>
      <c r="S1062" s="214">
        <v>0</v>
      </c>
      <c r="T1062" s="215">
        <f>S1062*H1062</f>
        <v>0</v>
      </c>
      <c r="U1062" s="39"/>
      <c r="V1062" s="39"/>
      <c r="W1062" s="39"/>
      <c r="X1062" s="39"/>
      <c r="Y1062" s="39"/>
      <c r="Z1062" s="39"/>
      <c r="AA1062" s="39"/>
      <c r="AB1062" s="39"/>
      <c r="AC1062" s="39"/>
      <c r="AD1062" s="39"/>
      <c r="AE1062" s="39"/>
      <c r="AR1062" s="216" t="s">
        <v>287</v>
      </c>
      <c r="AT1062" s="216" t="s">
        <v>156</v>
      </c>
      <c r="AU1062" s="216" t="s">
        <v>87</v>
      </c>
      <c r="AY1062" s="18" t="s">
        <v>153</v>
      </c>
      <c r="BE1062" s="217">
        <f>IF(N1062="základní",J1062,0)</f>
        <v>0</v>
      </c>
      <c r="BF1062" s="217">
        <f>IF(N1062="snížená",J1062,0)</f>
        <v>0</v>
      </c>
      <c r="BG1062" s="217">
        <f>IF(N1062="zákl. přenesená",J1062,0)</f>
        <v>0</v>
      </c>
      <c r="BH1062" s="217">
        <f>IF(N1062="sníž. přenesená",J1062,0)</f>
        <v>0</v>
      </c>
      <c r="BI1062" s="217">
        <f>IF(N1062="nulová",J1062,0)</f>
        <v>0</v>
      </c>
      <c r="BJ1062" s="18" t="s">
        <v>85</v>
      </c>
      <c r="BK1062" s="217">
        <f>ROUND(I1062*H1062,2)</f>
        <v>0</v>
      </c>
      <c r="BL1062" s="18" t="s">
        <v>287</v>
      </c>
      <c r="BM1062" s="216" t="s">
        <v>1316</v>
      </c>
    </row>
    <row r="1063" s="2" customFormat="1">
      <c r="A1063" s="39"/>
      <c r="B1063" s="40"/>
      <c r="C1063" s="41"/>
      <c r="D1063" s="218" t="s">
        <v>163</v>
      </c>
      <c r="E1063" s="41"/>
      <c r="F1063" s="219" t="s">
        <v>1317</v>
      </c>
      <c r="G1063" s="41"/>
      <c r="H1063" s="41"/>
      <c r="I1063" s="220"/>
      <c r="J1063" s="41"/>
      <c r="K1063" s="41"/>
      <c r="L1063" s="45"/>
      <c r="M1063" s="221"/>
      <c r="N1063" s="222"/>
      <c r="O1063" s="85"/>
      <c r="P1063" s="85"/>
      <c r="Q1063" s="85"/>
      <c r="R1063" s="85"/>
      <c r="S1063" s="85"/>
      <c r="T1063" s="86"/>
      <c r="U1063" s="39"/>
      <c r="V1063" s="39"/>
      <c r="W1063" s="39"/>
      <c r="X1063" s="39"/>
      <c r="Y1063" s="39"/>
      <c r="Z1063" s="39"/>
      <c r="AA1063" s="39"/>
      <c r="AB1063" s="39"/>
      <c r="AC1063" s="39"/>
      <c r="AD1063" s="39"/>
      <c r="AE1063" s="39"/>
      <c r="AT1063" s="18" t="s">
        <v>163</v>
      </c>
      <c r="AU1063" s="18" t="s">
        <v>87</v>
      </c>
    </row>
    <row r="1064" s="2" customFormat="1">
      <c r="A1064" s="39"/>
      <c r="B1064" s="40"/>
      <c r="C1064" s="41"/>
      <c r="D1064" s="218" t="s">
        <v>165</v>
      </c>
      <c r="E1064" s="41"/>
      <c r="F1064" s="223" t="s">
        <v>1318</v>
      </c>
      <c r="G1064" s="41"/>
      <c r="H1064" s="41"/>
      <c r="I1064" s="220"/>
      <c r="J1064" s="41"/>
      <c r="K1064" s="41"/>
      <c r="L1064" s="45"/>
      <c r="M1064" s="221"/>
      <c r="N1064" s="222"/>
      <c r="O1064" s="85"/>
      <c r="P1064" s="85"/>
      <c r="Q1064" s="85"/>
      <c r="R1064" s="85"/>
      <c r="S1064" s="85"/>
      <c r="T1064" s="86"/>
      <c r="U1064" s="39"/>
      <c r="V1064" s="39"/>
      <c r="W1064" s="39"/>
      <c r="X1064" s="39"/>
      <c r="Y1064" s="39"/>
      <c r="Z1064" s="39"/>
      <c r="AA1064" s="39"/>
      <c r="AB1064" s="39"/>
      <c r="AC1064" s="39"/>
      <c r="AD1064" s="39"/>
      <c r="AE1064" s="39"/>
      <c r="AT1064" s="18" t="s">
        <v>165</v>
      </c>
      <c r="AU1064" s="18" t="s">
        <v>87</v>
      </c>
    </row>
    <row r="1065" s="13" customFormat="1">
      <c r="A1065" s="13"/>
      <c r="B1065" s="224"/>
      <c r="C1065" s="225"/>
      <c r="D1065" s="218" t="s">
        <v>167</v>
      </c>
      <c r="E1065" s="226" t="s">
        <v>40</v>
      </c>
      <c r="F1065" s="227" t="s">
        <v>1319</v>
      </c>
      <c r="G1065" s="225"/>
      <c r="H1065" s="226" t="s">
        <v>40</v>
      </c>
      <c r="I1065" s="228"/>
      <c r="J1065" s="225"/>
      <c r="K1065" s="225"/>
      <c r="L1065" s="229"/>
      <c r="M1065" s="230"/>
      <c r="N1065" s="231"/>
      <c r="O1065" s="231"/>
      <c r="P1065" s="231"/>
      <c r="Q1065" s="231"/>
      <c r="R1065" s="231"/>
      <c r="S1065" s="231"/>
      <c r="T1065" s="232"/>
      <c r="U1065" s="13"/>
      <c r="V1065" s="13"/>
      <c r="W1065" s="13"/>
      <c r="X1065" s="13"/>
      <c r="Y1065" s="13"/>
      <c r="Z1065" s="13"/>
      <c r="AA1065" s="13"/>
      <c r="AB1065" s="13"/>
      <c r="AC1065" s="13"/>
      <c r="AD1065" s="13"/>
      <c r="AE1065" s="13"/>
      <c r="AT1065" s="233" t="s">
        <v>167</v>
      </c>
      <c r="AU1065" s="233" t="s">
        <v>87</v>
      </c>
      <c r="AV1065" s="13" t="s">
        <v>85</v>
      </c>
      <c r="AW1065" s="13" t="s">
        <v>38</v>
      </c>
      <c r="AX1065" s="13" t="s">
        <v>77</v>
      </c>
      <c r="AY1065" s="233" t="s">
        <v>153</v>
      </c>
    </row>
    <row r="1066" s="14" customFormat="1">
      <c r="A1066" s="14"/>
      <c r="B1066" s="234"/>
      <c r="C1066" s="235"/>
      <c r="D1066" s="218" t="s">
        <v>167</v>
      </c>
      <c r="E1066" s="236" t="s">
        <v>40</v>
      </c>
      <c r="F1066" s="237" t="s">
        <v>1320</v>
      </c>
      <c r="G1066" s="235"/>
      <c r="H1066" s="238">
        <v>1.788</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3" customFormat="1">
      <c r="A1067" s="13"/>
      <c r="B1067" s="224"/>
      <c r="C1067" s="225"/>
      <c r="D1067" s="218" t="s">
        <v>167</v>
      </c>
      <c r="E1067" s="226" t="s">
        <v>40</v>
      </c>
      <c r="F1067" s="227" t="s">
        <v>209</v>
      </c>
      <c r="G1067" s="225"/>
      <c r="H1067" s="226" t="s">
        <v>40</v>
      </c>
      <c r="I1067" s="228"/>
      <c r="J1067" s="225"/>
      <c r="K1067" s="225"/>
      <c r="L1067" s="229"/>
      <c r="M1067" s="230"/>
      <c r="N1067" s="231"/>
      <c r="O1067" s="231"/>
      <c r="P1067" s="231"/>
      <c r="Q1067" s="231"/>
      <c r="R1067" s="231"/>
      <c r="S1067" s="231"/>
      <c r="T1067" s="232"/>
      <c r="U1067" s="13"/>
      <c r="V1067" s="13"/>
      <c r="W1067" s="13"/>
      <c r="X1067" s="13"/>
      <c r="Y1067" s="13"/>
      <c r="Z1067" s="13"/>
      <c r="AA1067" s="13"/>
      <c r="AB1067" s="13"/>
      <c r="AC1067" s="13"/>
      <c r="AD1067" s="13"/>
      <c r="AE1067" s="13"/>
      <c r="AT1067" s="233" t="s">
        <v>167</v>
      </c>
      <c r="AU1067" s="233" t="s">
        <v>87</v>
      </c>
      <c r="AV1067" s="13" t="s">
        <v>85</v>
      </c>
      <c r="AW1067" s="13" t="s">
        <v>38</v>
      </c>
      <c r="AX1067" s="13" t="s">
        <v>77</v>
      </c>
      <c r="AY1067" s="233" t="s">
        <v>153</v>
      </c>
    </row>
    <row r="1068" s="14" customFormat="1">
      <c r="A1068" s="14"/>
      <c r="B1068" s="234"/>
      <c r="C1068" s="235"/>
      <c r="D1068" s="218" t="s">
        <v>167</v>
      </c>
      <c r="E1068" s="236" t="s">
        <v>40</v>
      </c>
      <c r="F1068" s="237" t="s">
        <v>1321</v>
      </c>
      <c r="G1068" s="235"/>
      <c r="H1068" s="238">
        <v>13.859999999999999</v>
      </c>
      <c r="I1068" s="239"/>
      <c r="J1068" s="235"/>
      <c r="K1068" s="235"/>
      <c r="L1068" s="240"/>
      <c r="M1068" s="241"/>
      <c r="N1068" s="242"/>
      <c r="O1068" s="242"/>
      <c r="P1068" s="242"/>
      <c r="Q1068" s="242"/>
      <c r="R1068" s="242"/>
      <c r="S1068" s="242"/>
      <c r="T1068" s="243"/>
      <c r="U1068" s="14"/>
      <c r="V1068" s="14"/>
      <c r="W1068" s="14"/>
      <c r="X1068" s="14"/>
      <c r="Y1068" s="14"/>
      <c r="Z1068" s="14"/>
      <c r="AA1068" s="14"/>
      <c r="AB1068" s="14"/>
      <c r="AC1068" s="14"/>
      <c r="AD1068" s="14"/>
      <c r="AE1068" s="14"/>
      <c r="AT1068" s="244" t="s">
        <v>167</v>
      </c>
      <c r="AU1068" s="244" t="s">
        <v>87</v>
      </c>
      <c r="AV1068" s="14" t="s">
        <v>87</v>
      </c>
      <c r="AW1068" s="14" t="s">
        <v>38</v>
      </c>
      <c r="AX1068" s="14" t="s">
        <v>77</v>
      </c>
      <c r="AY1068" s="244" t="s">
        <v>153</v>
      </c>
    </row>
    <row r="1069" s="14" customFormat="1">
      <c r="A1069" s="14"/>
      <c r="B1069" s="234"/>
      <c r="C1069" s="235"/>
      <c r="D1069" s="218" t="s">
        <v>167</v>
      </c>
      <c r="E1069" s="236" t="s">
        <v>40</v>
      </c>
      <c r="F1069" s="237" t="s">
        <v>1322</v>
      </c>
      <c r="G1069" s="235"/>
      <c r="H1069" s="238">
        <v>-1.2</v>
      </c>
      <c r="I1069" s="239"/>
      <c r="J1069" s="235"/>
      <c r="K1069" s="235"/>
      <c r="L1069" s="240"/>
      <c r="M1069" s="241"/>
      <c r="N1069" s="242"/>
      <c r="O1069" s="242"/>
      <c r="P1069" s="242"/>
      <c r="Q1069" s="242"/>
      <c r="R1069" s="242"/>
      <c r="S1069" s="242"/>
      <c r="T1069" s="243"/>
      <c r="U1069" s="14"/>
      <c r="V1069" s="14"/>
      <c r="W1069" s="14"/>
      <c r="X1069" s="14"/>
      <c r="Y1069" s="14"/>
      <c r="Z1069" s="14"/>
      <c r="AA1069" s="14"/>
      <c r="AB1069" s="14"/>
      <c r="AC1069" s="14"/>
      <c r="AD1069" s="14"/>
      <c r="AE1069" s="14"/>
      <c r="AT1069" s="244" t="s">
        <v>167</v>
      </c>
      <c r="AU1069" s="244" t="s">
        <v>87</v>
      </c>
      <c r="AV1069" s="14" t="s">
        <v>87</v>
      </c>
      <c r="AW1069" s="14" t="s">
        <v>38</v>
      </c>
      <c r="AX1069" s="14" t="s">
        <v>77</v>
      </c>
      <c r="AY1069" s="244" t="s">
        <v>153</v>
      </c>
    </row>
    <row r="1070" s="15" customFormat="1">
      <c r="A1070" s="15"/>
      <c r="B1070" s="245"/>
      <c r="C1070" s="246"/>
      <c r="D1070" s="218" t="s">
        <v>167</v>
      </c>
      <c r="E1070" s="247" t="s">
        <v>40</v>
      </c>
      <c r="F1070" s="248" t="s">
        <v>170</v>
      </c>
      <c r="G1070" s="246"/>
      <c r="H1070" s="249">
        <v>14.448</v>
      </c>
      <c r="I1070" s="250"/>
      <c r="J1070" s="246"/>
      <c r="K1070" s="246"/>
      <c r="L1070" s="251"/>
      <c r="M1070" s="252"/>
      <c r="N1070" s="253"/>
      <c r="O1070" s="253"/>
      <c r="P1070" s="253"/>
      <c r="Q1070" s="253"/>
      <c r="R1070" s="253"/>
      <c r="S1070" s="253"/>
      <c r="T1070" s="254"/>
      <c r="U1070" s="15"/>
      <c r="V1070" s="15"/>
      <c r="W1070" s="15"/>
      <c r="X1070" s="15"/>
      <c r="Y1070" s="15"/>
      <c r="Z1070" s="15"/>
      <c r="AA1070" s="15"/>
      <c r="AB1070" s="15"/>
      <c r="AC1070" s="15"/>
      <c r="AD1070" s="15"/>
      <c r="AE1070" s="15"/>
      <c r="AT1070" s="255" t="s">
        <v>167</v>
      </c>
      <c r="AU1070" s="255" t="s">
        <v>87</v>
      </c>
      <c r="AV1070" s="15" t="s">
        <v>161</v>
      </c>
      <c r="AW1070" s="15" t="s">
        <v>38</v>
      </c>
      <c r="AX1070" s="15" t="s">
        <v>85</v>
      </c>
      <c r="AY1070" s="255" t="s">
        <v>153</v>
      </c>
    </row>
    <row r="1071" s="2" customFormat="1" ht="24.15" customHeight="1">
      <c r="A1071" s="39"/>
      <c r="B1071" s="40"/>
      <c r="C1071" s="256" t="s">
        <v>1323</v>
      </c>
      <c r="D1071" s="256" t="s">
        <v>322</v>
      </c>
      <c r="E1071" s="257" t="s">
        <v>1324</v>
      </c>
      <c r="F1071" s="258" t="s">
        <v>1325</v>
      </c>
      <c r="G1071" s="259" t="s">
        <v>159</v>
      </c>
      <c r="H1071" s="260">
        <v>15.603999999999999</v>
      </c>
      <c r="I1071" s="261"/>
      <c r="J1071" s="262">
        <f>ROUND(I1071*H1071,2)</f>
        <v>0</v>
      </c>
      <c r="K1071" s="258" t="s">
        <v>160</v>
      </c>
      <c r="L1071" s="263"/>
      <c r="M1071" s="264" t="s">
        <v>40</v>
      </c>
      <c r="N1071" s="265" t="s">
        <v>48</v>
      </c>
      <c r="O1071" s="85"/>
      <c r="P1071" s="214">
        <f>O1071*H1071</f>
        <v>0</v>
      </c>
      <c r="Q1071" s="214">
        <v>0.0138</v>
      </c>
      <c r="R1071" s="214">
        <f>Q1071*H1071</f>
        <v>0.21533519999999998</v>
      </c>
      <c r="S1071" s="214">
        <v>0</v>
      </c>
      <c r="T1071" s="215">
        <f>S1071*H1071</f>
        <v>0</v>
      </c>
      <c r="U1071" s="39"/>
      <c r="V1071" s="39"/>
      <c r="W1071" s="39"/>
      <c r="X1071" s="39"/>
      <c r="Y1071" s="39"/>
      <c r="Z1071" s="39"/>
      <c r="AA1071" s="39"/>
      <c r="AB1071" s="39"/>
      <c r="AC1071" s="39"/>
      <c r="AD1071" s="39"/>
      <c r="AE1071" s="39"/>
      <c r="AR1071" s="216" t="s">
        <v>383</v>
      </c>
      <c r="AT1071" s="216" t="s">
        <v>322</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1326</v>
      </c>
    </row>
    <row r="1072" s="2" customFormat="1">
      <c r="A1072" s="39"/>
      <c r="B1072" s="40"/>
      <c r="C1072" s="41"/>
      <c r="D1072" s="218" t="s">
        <v>163</v>
      </c>
      <c r="E1072" s="41"/>
      <c r="F1072" s="219" t="s">
        <v>1325</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14" customFormat="1">
      <c r="A1073" s="14"/>
      <c r="B1073" s="234"/>
      <c r="C1073" s="235"/>
      <c r="D1073" s="218" t="s">
        <v>167</v>
      </c>
      <c r="E1073" s="235"/>
      <c r="F1073" s="237" t="s">
        <v>1327</v>
      </c>
      <c r="G1073" s="235"/>
      <c r="H1073" s="238">
        <v>15.603999999999999</v>
      </c>
      <c r="I1073" s="239"/>
      <c r="J1073" s="235"/>
      <c r="K1073" s="235"/>
      <c r="L1073" s="240"/>
      <c r="M1073" s="241"/>
      <c r="N1073" s="242"/>
      <c r="O1073" s="242"/>
      <c r="P1073" s="242"/>
      <c r="Q1073" s="242"/>
      <c r="R1073" s="242"/>
      <c r="S1073" s="242"/>
      <c r="T1073" s="243"/>
      <c r="U1073" s="14"/>
      <c r="V1073" s="14"/>
      <c r="W1073" s="14"/>
      <c r="X1073" s="14"/>
      <c r="Y1073" s="14"/>
      <c r="Z1073" s="14"/>
      <c r="AA1073" s="14"/>
      <c r="AB1073" s="14"/>
      <c r="AC1073" s="14"/>
      <c r="AD1073" s="14"/>
      <c r="AE1073" s="14"/>
      <c r="AT1073" s="244" t="s">
        <v>167</v>
      </c>
      <c r="AU1073" s="244" t="s">
        <v>87</v>
      </c>
      <c r="AV1073" s="14" t="s">
        <v>87</v>
      </c>
      <c r="AW1073" s="14" t="s">
        <v>4</v>
      </c>
      <c r="AX1073" s="14" t="s">
        <v>85</v>
      </c>
      <c r="AY1073" s="244" t="s">
        <v>153</v>
      </c>
    </row>
    <row r="1074" s="2" customFormat="1" ht="24.15" customHeight="1">
      <c r="A1074" s="39"/>
      <c r="B1074" s="40"/>
      <c r="C1074" s="205" t="s">
        <v>1328</v>
      </c>
      <c r="D1074" s="205" t="s">
        <v>156</v>
      </c>
      <c r="E1074" s="206" t="s">
        <v>1329</v>
      </c>
      <c r="F1074" s="207" t="s">
        <v>1330</v>
      </c>
      <c r="G1074" s="208" t="s">
        <v>159</v>
      </c>
      <c r="H1074" s="209">
        <v>14.448</v>
      </c>
      <c r="I1074" s="210"/>
      <c r="J1074" s="211">
        <f>ROUND(I1074*H1074,2)</f>
        <v>0</v>
      </c>
      <c r="K1074" s="207" t="s">
        <v>160</v>
      </c>
      <c r="L1074" s="45"/>
      <c r="M1074" s="212" t="s">
        <v>40</v>
      </c>
      <c r="N1074" s="213" t="s">
        <v>48</v>
      </c>
      <c r="O1074" s="85"/>
      <c r="P1074" s="214">
        <f>O1074*H1074</f>
        <v>0</v>
      </c>
      <c r="Q1074" s="214">
        <v>0</v>
      </c>
      <c r="R1074" s="214">
        <f>Q1074*H1074</f>
        <v>0</v>
      </c>
      <c r="S1074" s="214">
        <v>0</v>
      </c>
      <c r="T1074" s="215">
        <f>S1074*H1074</f>
        <v>0</v>
      </c>
      <c r="U1074" s="39"/>
      <c r="V1074" s="39"/>
      <c r="W1074" s="39"/>
      <c r="X1074" s="39"/>
      <c r="Y1074" s="39"/>
      <c r="Z1074" s="39"/>
      <c r="AA1074" s="39"/>
      <c r="AB1074" s="39"/>
      <c r="AC1074" s="39"/>
      <c r="AD1074" s="39"/>
      <c r="AE1074" s="39"/>
      <c r="AR1074" s="216" t="s">
        <v>287</v>
      </c>
      <c r="AT1074" s="216" t="s">
        <v>156</v>
      </c>
      <c r="AU1074" s="216" t="s">
        <v>87</v>
      </c>
      <c r="AY1074" s="18" t="s">
        <v>153</v>
      </c>
      <c r="BE1074" s="217">
        <f>IF(N1074="základní",J1074,0)</f>
        <v>0</v>
      </c>
      <c r="BF1074" s="217">
        <f>IF(N1074="snížená",J1074,0)</f>
        <v>0</v>
      </c>
      <c r="BG1074" s="217">
        <f>IF(N1074="zákl. přenesená",J1074,0)</f>
        <v>0</v>
      </c>
      <c r="BH1074" s="217">
        <f>IF(N1074="sníž. přenesená",J1074,0)</f>
        <v>0</v>
      </c>
      <c r="BI1074" s="217">
        <f>IF(N1074="nulová",J1074,0)</f>
        <v>0</v>
      </c>
      <c r="BJ1074" s="18" t="s">
        <v>85</v>
      </c>
      <c r="BK1074" s="217">
        <f>ROUND(I1074*H1074,2)</f>
        <v>0</v>
      </c>
      <c r="BL1074" s="18" t="s">
        <v>287</v>
      </c>
      <c r="BM1074" s="216" t="s">
        <v>1331</v>
      </c>
    </row>
    <row r="1075" s="2" customFormat="1">
      <c r="A1075" s="39"/>
      <c r="B1075" s="40"/>
      <c r="C1075" s="41"/>
      <c r="D1075" s="218" t="s">
        <v>163</v>
      </c>
      <c r="E1075" s="41"/>
      <c r="F1075" s="219" t="s">
        <v>1332</v>
      </c>
      <c r="G1075" s="41"/>
      <c r="H1075" s="41"/>
      <c r="I1075" s="220"/>
      <c r="J1075" s="41"/>
      <c r="K1075" s="41"/>
      <c r="L1075" s="45"/>
      <c r="M1075" s="221"/>
      <c r="N1075" s="222"/>
      <c r="O1075" s="85"/>
      <c r="P1075" s="85"/>
      <c r="Q1075" s="85"/>
      <c r="R1075" s="85"/>
      <c r="S1075" s="85"/>
      <c r="T1075" s="86"/>
      <c r="U1075" s="39"/>
      <c r="V1075" s="39"/>
      <c r="W1075" s="39"/>
      <c r="X1075" s="39"/>
      <c r="Y1075" s="39"/>
      <c r="Z1075" s="39"/>
      <c r="AA1075" s="39"/>
      <c r="AB1075" s="39"/>
      <c r="AC1075" s="39"/>
      <c r="AD1075" s="39"/>
      <c r="AE1075" s="39"/>
      <c r="AT1075" s="18" t="s">
        <v>163</v>
      </c>
      <c r="AU1075" s="18" t="s">
        <v>87</v>
      </c>
    </row>
    <row r="1076" s="2" customFormat="1">
      <c r="A1076" s="39"/>
      <c r="B1076" s="40"/>
      <c r="C1076" s="41"/>
      <c r="D1076" s="218" t="s">
        <v>165</v>
      </c>
      <c r="E1076" s="41"/>
      <c r="F1076" s="223" t="s">
        <v>1318</v>
      </c>
      <c r="G1076" s="41"/>
      <c r="H1076" s="41"/>
      <c r="I1076" s="220"/>
      <c r="J1076" s="41"/>
      <c r="K1076" s="41"/>
      <c r="L1076" s="45"/>
      <c r="M1076" s="221"/>
      <c r="N1076" s="222"/>
      <c r="O1076" s="85"/>
      <c r="P1076" s="85"/>
      <c r="Q1076" s="85"/>
      <c r="R1076" s="85"/>
      <c r="S1076" s="85"/>
      <c r="T1076" s="86"/>
      <c r="U1076" s="39"/>
      <c r="V1076" s="39"/>
      <c r="W1076" s="39"/>
      <c r="X1076" s="39"/>
      <c r="Y1076" s="39"/>
      <c r="Z1076" s="39"/>
      <c r="AA1076" s="39"/>
      <c r="AB1076" s="39"/>
      <c r="AC1076" s="39"/>
      <c r="AD1076" s="39"/>
      <c r="AE1076" s="39"/>
      <c r="AT1076" s="18" t="s">
        <v>165</v>
      </c>
      <c r="AU1076" s="18" t="s">
        <v>87</v>
      </c>
    </row>
    <row r="1077" s="13" customFormat="1">
      <c r="A1077" s="13"/>
      <c r="B1077" s="224"/>
      <c r="C1077" s="225"/>
      <c r="D1077" s="218" t="s">
        <v>167</v>
      </c>
      <c r="E1077" s="226" t="s">
        <v>40</v>
      </c>
      <c r="F1077" s="227" t="s">
        <v>1319</v>
      </c>
      <c r="G1077" s="225"/>
      <c r="H1077" s="226" t="s">
        <v>40</v>
      </c>
      <c r="I1077" s="228"/>
      <c r="J1077" s="225"/>
      <c r="K1077" s="225"/>
      <c r="L1077" s="229"/>
      <c r="M1077" s="230"/>
      <c r="N1077" s="231"/>
      <c r="O1077" s="231"/>
      <c r="P1077" s="231"/>
      <c r="Q1077" s="231"/>
      <c r="R1077" s="231"/>
      <c r="S1077" s="231"/>
      <c r="T1077" s="232"/>
      <c r="U1077" s="13"/>
      <c r="V1077" s="13"/>
      <c r="W1077" s="13"/>
      <c r="X1077" s="13"/>
      <c r="Y1077" s="13"/>
      <c r="Z1077" s="13"/>
      <c r="AA1077" s="13"/>
      <c r="AB1077" s="13"/>
      <c r="AC1077" s="13"/>
      <c r="AD1077" s="13"/>
      <c r="AE1077" s="13"/>
      <c r="AT1077" s="233" t="s">
        <v>167</v>
      </c>
      <c r="AU1077" s="233" t="s">
        <v>87</v>
      </c>
      <c r="AV1077" s="13" t="s">
        <v>85</v>
      </c>
      <c r="AW1077" s="13" t="s">
        <v>38</v>
      </c>
      <c r="AX1077" s="13" t="s">
        <v>77</v>
      </c>
      <c r="AY1077" s="233" t="s">
        <v>153</v>
      </c>
    </row>
    <row r="1078" s="14" customFormat="1">
      <c r="A1078" s="14"/>
      <c r="B1078" s="234"/>
      <c r="C1078" s="235"/>
      <c r="D1078" s="218" t="s">
        <v>167</v>
      </c>
      <c r="E1078" s="236" t="s">
        <v>40</v>
      </c>
      <c r="F1078" s="237" t="s">
        <v>1320</v>
      </c>
      <c r="G1078" s="235"/>
      <c r="H1078" s="238">
        <v>1.788</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3" customFormat="1">
      <c r="A1079" s="13"/>
      <c r="B1079" s="224"/>
      <c r="C1079" s="225"/>
      <c r="D1079" s="218" t="s">
        <v>167</v>
      </c>
      <c r="E1079" s="226" t="s">
        <v>40</v>
      </c>
      <c r="F1079" s="227" t="s">
        <v>209</v>
      </c>
      <c r="G1079" s="225"/>
      <c r="H1079" s="226" t="s">
        <v>40</v>
      </c>
      <c r="I1079" s="228"/>
      <c r="J1079" s="225"/>
      <c r="K1079" s="225"/>
      <c r="L1079" s="229"/>
      <c r="M1079" s="230"/>
      <c r="N1079" s="231"/>
      <c r="O1079" s="231"/>
      <c r="P1079" s="231"/>
      <c r="Q1079" s="231"/>
      <c r="R1079" s="231"/>
      <c r="S1079" s="231"/>
      <c r="T1079" s="232"/>
      <c r="U1079" s="13"/>
      <c r="V1079" s="13"/>
      <c r="W1079" s="13"/>
      <c r="X1079" s="13"/>
      <c r="Y1079" s="13"/>
      <c r="Z1079" s="13"/>
      <c r="AA1079" s="13"/>
      <c r="AB1079" s="13"/>
      <c r="AC1079" s="13"/>
      <c r="AD1079" s="13"/>
      <c r="AE1079" s="13"/>
      <c r="AT1079" s="233" t="s">
        <v>167</v>
      </c>
      <c r="AU1079" s="233" t="s">
        <v>87</v>
      </c>
      <c r="AV1079" s="13" t="s">
        <v>85</v>
      </c>
      <c r="AW1079" s="13" t="s">
        <v>38</v>
      </c>
      <c r="AX1079" s="13" t="s">
        <v>77</v>
      </c>
      <c r="AY1079" s="233" t="s">
        <v>153</v>
      </c>
    </row>
    <row r="1080" s="14" customFormat="1">
      <c r="A1080" s="14"/>
      <c r="B1080" s="234"/>
      <c r="C1080" s="235"/>
      <c r="D1080" s="218" t="s">
        <v>167</v>
      </c>
      <c r="E1080" s="236" t="s">
        <v>40</v>
      </c>
      <c r="F1080" s="237" t="s">
        <v>1321</v>
      </c>
      <c r="G1080" s="235"/>
      <c r="H1080" s="238">
        <v>13.859999999999999</v>
      </c>
      <c r="I1080" s="239"/>
      <c r="J1080" s="235"/>
      <c r="K1080" s="235"/>
      <c r="L1080" s="240"/>
      <c r="M1080" s="241"/>
      <c r="N1080" s="242"/>
      <c r="O1080" s="242"/>
      <c r="P1080" s="242"/>
      <c r="Q1080" s="242"/>
      <c r="R1080" s="242"/>
      <c r="S1080" s="242"/>
      <c r="T1080" s="243"/>
      <c r="U1080" s="14"/>
      <c r="V1080" s="14"/>
      <c r="W1080" s="14"/>
      <c r="X1080" s="14"/>
      <c r="Y1080" s="14"/>
      <c r="Z1080" s="14"/>
      <c r="AA1080" s="14"/>
      <c r="AB1080" s="14"/>
      <c r="AC1080" s="14"/>
      <c r="AD1080" s="14"/>
      <c r="AE1080" s="14"/>
      <c r="AT1080" s="244" t="s">
        <v>167</v>
      </c>
      <c r="AU1080" s="244" t="s">
        <v>87</v>
      </c>
      <c r="AV1080" s="14" t="s">
        <v>87</v>
      </c>
      <c r="AW1080" s="14" t="s">
        <v>38</v>
      </c>
      <c r="AX1080" s="14" t="s">
        <v>77</v>
      </c>
      <c r="AY1080" s="244" t="s">
        <v>153</v>
      </c>
    </row>
    <row r="1081" s="14" customFormat="1">
      <c r="A1081" s="14"/>
      <c r="B1081" s="234"/>
      <c r="C1081" s="235"/>
      <c r="D1081" s="218" t="s">
        <v>167</v>
      </c>
      <c r="E1081" s="236" t="s">
        <v>40</v>
      </c>
      <c r="F1081" s="237" t="s">
        <v>1322</v>
      </c>
      <c r="G1081" s="235"/>
      <c r="H1081" s="238">
        <v>-1.2</v>
      </c>
      <c r="I1081" s="239"/>
      <c r="J1081" s="235"/>
      <c r="K1081" s="235"/>
      <c r="L1081" s="240"/>
      <c r="M1081" s="241"/>
      <c r="N1081" s="242"/>
      <c r="O1081" s="242"/>
      <c r="P1081" s="242"/>
      <c r="Q1081" s="242"/>
      <c r="R1081" s="242"/>
      <c r="S1081" s="242"/>
      <c r="T1081" s="243"/>
      <c r="U1081" s="14"/>
      <c r="V1081" s="14"/>
      <c r="W1081" s="14"/>
      <c r="X1081" s="14"/>
      <c r="Y1081" s="14"/>
      <c r="Z1081" s="14"/>
      <c r="AA1081" s="14"/>
      <c r="AB1081" s="14"/>
      <c r="AC1081" s="14"/>
      <c r="AD1081" s="14"/>
      <c r="AE1081" s="14"/>
      <c r="AT1081" s="244" t="s">
        <v>167</v>
      </c>
      <c r="AU1081" s="244" t="s">
        <v>87</v>
      </c>
      <c r="AV1081" s="14" t="s">
        <v>87</v>
      </c>
      <c r="AW1081" s="14" t="s">
        <v>38</v>
      </c>
      <c r="AX1081" s="14" t="s">
        <v>77</v>
      </c>
      <c r="AY1081" s="244" t="s">
        <v>153</v>
      </c>
    </row>
    <row r="1082" s="15" customFormat="1">
      <c r="A1082" s="15"/>
      <c r="B1082" s="245"/>
      <c r="C1082" s="246"/>
      <c r="D1082" s="218" t="s">
        <v>167</v>
      </c>
      <c r="E1082" s="247" t="s">
        <v>40</v>
      </c>
      <c r="F1082" s="248" t="s">
        <v>170</v>
      </c>
      <c r="G1082" s="246"/>
      <c r="H1082" s="249">
        <v>14.448</v>
      </c>
      <c r="I1082" s="250"/>
      <c r="J1082" s="246"/>
      <c r="K1082" s="246"/>
      <c r="L1082" s="251"/>
      <c r="M1082" s="252"/>
      <c r="N1082" s="253"/>
      <c r="O1082" s="253"/>
      <c r="P1082" s="253"/>
      <c r="Q1082" s="253"/>
      <c r="R1082" s="253"/>
      <c r="S1082" s="253"/>
      <c r="T1082" s="254"/>
      <c r="U1082" s="15"/>
      <c r="V1082" s="15"/>
      <c r="W1082" s="15"/>
      <c r="X1082" s="15"/>
      <c r="Y1082" s="15"/>
      <c r="Z1082" s="15"/>
      <c r="AA1082" s="15"/>
      <c r="AB1082" s="15"/>
      <c r="AC1082" s="15"/>
      <c r="AD1082" s="15"/>
      <c r="AE1082" s="15"/>
      <c r="AT1082" s="255" t="s">
        <v>167</v>
      </c>
      <c r="AU1082" s="255" t="s">
        <v>87</v>
      </c>
      <c r="AV1082" s="15" t="s">
        <v>161</v>
      </c>
      <c r="AW1082" s="15" t="s">
        <v>38</v>
      </c>
      <c r="AX1082" s="15" t="s">
        <v>85</v>
      </c>
      <c r="AY1082" s="255" t="s">
        <v>153</v>
      </c>
    </row>
    <row r="1083" s="2" customFormat="1" ht="24.15" customHeight="1">
      <c r="A1083" s="39"/>
      <c r="B1083" s="40"/>
      <c r="C1083" s="205" t="s">
        <v>1333</v>
      </c>
      <c r="D1083" s="205" t="s">
        <v>156</v>
      </c>
      <c r="E1083" s="206" t="s">
        <v>1334</v>
      </c>
      <c r="F1083" s="207" t="s">
        <v>1335</v>
      </c>
      <c r="G1083" s="208" t="s">
        <v>159</v>
      </c>
      <c r="H1083" s="209">
        <v>14.448</v>
      </c>
      <c r="I1083" s="210"/>
      <c r="J1083" s="211">
        <f>ROUND(I1083*H1083,2)</f>
        <v>0</v>
      </c>
      <c r="K1083" s="207" t="s">
        <v>160</v>
      </c>
      <c r="L1083" s="45"/>
      <c r="M1083" s="212" t="s">
        <v>40</v>
      </c>
      <c r="N1083" s="213" t="s">
        <v>48</v>
      </c>
      <c r="O1083" s="85"/>
      <c r="P1083" s="214">
        <f>O1083*H1083</f>
        <v>0</v>
      </c>
      <c r="Q1083" s="214">
        <v>0</v>
      </c>
      <c r="R1083" s="214">
        <f>Q1083*H1083</f>
        <v>0</v>
      </c>
      <c r="S1083" s="214">
        <v>0</v>
      </c>
      <c r="T1083" s="215">
        <f>S1083*H1083</f>
        <v>0</v>
      </c>
      <c r="U1083" s="39"/>
      <c r="V1083" s="39"/>
      <c r="W1083" s="39"/>
      <c r="X1083" s="39"/>
      <c r="Y1083" s="39"/>
      <c r="Z1083" s="39"/>
      <c r="AA1083" s="39"/>
      <c r="AB1083" s="39"/>
      <c r="AC1083" s="39"/>
      <c r="AD1083" s="39"/>
      <c r="AE1083" s="39"/>
      <c r="AR1083" s="216" t="s">
        <v>287</v>
      </c>
      <c r="AT1083" s="216" t="s">
        <v>156</v>
      </c>
      <c r="AU1083" s="216" t="s">
        <v>87</v>
      </c>
      <c r="AY1083" s="18" t="s">
        <v>153</v>
      </c>
      <c r="BE1083" s="217">
        <f>IF(N1083="základní",J1083,0)</f>
        <v>0</v>
      </c>
      <c r="BF1083" s="217">
        <f>IF(N1083="snížená",J1083,0)</f>
        <v>0</v>
      </c>
      <c r="BG1083" s="217">
        <f>IF(N1083="zákl. přenesená",J1083,0)</f>
        <v>0</v>
      </c>
      <c r="BH1083" s="217">
        <f>IF(N1083="sníž. přenesená",J1083,0)</f>
        <v>0</v>
      </c>
      <c r="BI1083" s="217">
        <f>IF(N1083="nulová",J1083,0)</f>
        <v>0</v>
      </c>
      <c r="BJ1083" s="18" t="s">
        <v>85</v>
      </c>
      <c r="BK1083" s="217">
        <f>ROUND(I1083*H1083,2)</f>
        <v>0</v>
      </c>
      <c r="BL1083" s="18" t="s">
        <v>287</v>
      </c>
      <c r="BM1083" s="216" t="s">
        <v>1336</v>
      </c>
    </row>
    <row r="1084" s="2" customFormat="1">
      <c r="A1084" s="39"/>
      <c r="B1084" s="40"/>
      <c r="C1084" s="41"/>
      <c r="D1084" s="218" t="s">
        <v>163</v>
      </c>
      <c r="E1084" s="41"/>
      <c r="F1084" s="219" t="s">
        <v>1337</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163</v>
      </c>
      <c r="AU1084" s="18" t="s">
        <v>87</v>
      </c>
    </row>
    <row r="1085" s="2" customFormat="1">
      <c r="A1085" s="39"/>
      <c r="B1085" s="40"/>
      <c r="C1085" s="41"/>
      <c r="D1085" s="218" t="s">
        <v>165</v>
      </c>
      <c r="E1085" s="41"/>
      <c r="F1085" s="223" t="s">
        <v>1318</v>
      </c>
      <c r="G1085" s="41"/>
      <c r="H1085" s="41"/>
      <c r="I1085" s="220"/>
      <c r="J1085" s="41"/>
      <c r="K1085" s="41"/>
      <c r="L1085" s="45"/>
      <c r="M1085" s="221"/>
      <c r="N1085" s="222"/>
      <c r="O1085" s="85"/>
      <c r="P1085" s="85"/>
      <c r="Q1085" s="85"/>
      <c r="R1085" s="85"/>
      <c r="S1085" s="85"/>
      <c r="T1085" s="86"/>
      <c r="U1085" s="39"/>
      <c r="V1085" s="39"/>
      <c r="W1085" s="39"/>
      <c r="X1085" s="39"/>
      <c r="Y1085" s="39"/>
      <c r="Z1085" s="39"/>
      <c r="AA1085" s="39"/>
      <c r="AB1085" s="39"/>
      <c r="AC1085" s="39"/>
      <c r="AD1085" s="39"/>
      <c r="AE1085" s="39"/>
      <c r="AT1085" s="18" t="s">
        <v>165</v>
      </c>
      <c r="AU1085" s="18" t="s">
        <v>87</v>
      </c>
    </row>
    <row r="1086" s="13" customFormat="1">
      <c r="A1086" s="13"/>
      <c r="B1086" s="224"/>
      <c r="C1086" s="225"/>
      <c r="D1086" s="218" t="s">
        <v>167</v>
      </c>
      <c r="E1086" s="226" t="s">
        <v>40</v>
      </c>
      <c r="F1086" s="227" t="s">
        <v>1319</v>
      </c>
      <c r="G1086" s="225"/>
      <c r="H1086" s="226" t="s">
        <v>40</v>
      </c>
      <c r="I1086" s="228"/>
      <c r="J1086" s="225"/>
      <c r="K1086" s="225"/>
      <c r="L1086" s="229"/>
      <c r="M1086" s="230"/>
      <c r="N1086" s="231"/>
      <c r="O1086" s="231"/>
      <c r="P1086" s="231"/>
      <c r="Q1086" s="231"/>
      <c r="R1086" s="231"/>
      <c r="S1086" s="231"/>
      <c r="T1086" s="232"/>
      <c r="U1086" s="13"/>
      <c r="V1086" s="13"/>
      <c r="W1086" s="13"/>
      <c r="X1086" s="13"/>
      <c r="Y1086" s="13"/>
      <c r="Z1086" s="13"/>
      <c r="AA1086" s="13"/>
      <c r="AB1086" s="13"/>
      <c r="AC1086" s="13"/>
      <c r="AD1086" s="13"/>
      <c r="AE1086" s="13"/>
      <c r="AT1086" s="233" t="s">
        <v>167</v>
      </c>
      <c r="AU1086" s="233" t="s">
        <v>87</v>
      </c>
      <c r="AV1086" s="13" t="s">
        <v>85</v>
      </c>
      <c r="AW1086" s="13" t="s">
        <v>38</v>
      </c>
      <c r="AX1086" s="13" t="s">
        <v>77</v>
      </c>
      <c r="AY1086" s="233" t="s">
        <v>153</v>
      </c>
    </row>
    <row r="1087" s="14" customFormat="1">
      <c r="A1087" s="14"/>
      <c r="B1087" s="234"/>
      <c r="C1087" s="235"/>
      <c r="D1087" s="218" t="s">
        <v>167</v>
      </c>
      <c r="E1087" s="236" t="s">
        <v>40</v>
      </c>
      <c r="F1087" s="237" t="s">
        <v>1320</v>
      </c>
      <c r="G1087" s="235"/>
      <c r="H1087" s="238">
        <v>1.788</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3" customFormat="1">
      <c r="A1088" s="13"/>
      <c r="B1088" s="224"/>
      <c r="C1088" s="225"/>
      <c r="D1088" s="218" t="s">
        <v>167</v>
      </c>
      <c r="E1088" s="226" t="s">
        <v>40</v>
      </c>
      <c r="F1088" s="227" t="s">
        <v>209</v>
      </c>
      <c r="G1088" s="225"/>
      <c r="H1088" s="226" t="s">
        <v>40</v>
      </c>
      <c r="I1088" s="228"/>
      <c r="J1088" s="225"/>
      <c r="K1088" s="225"/>
      <c r="L1088" s="229"/>
      <c r="M1088" s="230"/>
      <c r="N1088" s="231"/>
      <c r="O1088" s="231"/>
      <c r="P1088" s="231"/>
      <c r="Q1088" s="231"/>
      <c r="R1088" s="231"/>
      <c r="S1088" s="231"/>
      <c r="T1088" s="232"/>
      <c r="U1088" s="13"/>
      <c r="V1088" s="13"/>
      <c r="W1088" s="13"/>
      <c r="X1088" s="13"/>
      <c r="Y1088" s="13"/>
      <c r="Z1088" s="13"/>
      <c r="AA1088" s="13"/>
      <c r="AB1088" s="13"/>
      <c r="AC1088" s="13"/>
      <c r="AD1088" s="13"/>
      <c r="AE1088" s="13"/>
      <c r="AT1088" s="233" t="s">
        <v>167</v>
      </c>
      <c r="AU1088" s="233" t="s">
        <v>87</v>
      </c>
      <c r="AV1088" s="13" t="s">
        <v>85</v>
      </c>
      <c r="AW1088" s="13" t="s">
        <v>38</v>
      </c>
      <c r="AX1088" s="13" t="s">
        <v>77</v>
      </c>
      <c r="AY1088" s="233" t="s">
        <v>153</v>
      </c>
    </row>
    <row r="1089" s="14" customFormat="1">
      <c r="A1089" s="14"/>
      <c r="B1089" s="234"/>
      <c r="C1089" s="235"/>
      <c r="D1089" s="218" t="s">
        <v>167</v>
      </c>
      <c r="E1089" s="236" t="s">
        <v>40</v>
      </c>
      <c r="F1089" s="237" t="s">
        <v>1321</v>
      </c>
      <c r="G1089" s="235"/>
      <c r="H1089" s="238">
        <v>13.859999999999999</v>
      </c>
      <c r="I1089" s="239"/>
      <c r="J1089" s="235"/>
      <c r="K1089" s="235"/>
      <c r="L1089" s="240"/>
      <c r="M1089" s="241"/>
      <c r="N1089" s="242"/>
      <c r="O1089" s="242"/>
      <c r="P1089" s="242"/>
      <c r="Q1089" s="242"/>
      <c r="R1089" s="242"/>
      <c r="S1089" s="242"/>
      <c r="T1089" s="243"/>
      <c r="U1089" s="14"/>
      <c r="V1089" s="14"/>
      <c r="W1089" s="14"/>
      <c r="X1089" s="14"/>
      <c r="Y1089" s="14"/>
      <c r="Z1089" s="14"/>
      <c r="AA1089" s="14"/>
      <c r="AB1089" s="14"/>
      <c r="AC1089" s="14"/>
      <c r="AD1089" s="14"/>
      <c r="AE1089" s="14"/>
      <c r="AT1089" s="244" t="s">
        <v>167</v>
      </c>
      <c r="AU1089" s="244" t="s">
        <v>87</v>
      </c>
      <c r="AV1089" s="14" t="s">
        <v>87</v>
      </c>
      <c r="AW1089" s="14" t="s">
        <v>38</v>
      </c>
      <c r="AX1089" s="14" t="s">
        <v>77</v>
      </c>
      <c r="AY1089" s="244" t="s">
        <v>153</v>
      </c>
    </row>
    <row r="1090" s="14" customFormat="1">
      <c r="A1090" s="14"/>
      <c r="B1090" s="234"/>
      <c r="C1090" s="235"/>
      <c r="D1090" s="218" t="s">
        <v>167</v>
      </c>
      <c r="E1090" s="236" t="s">
        <v>40</v>
      </c>
      <c r="F1090" s="237" t="s">
        <v>1322</v>
      </c>
      <c r="G1090" s="235"/>
      <c r="H1090" s="238">
        <v>-1.2</v>
      </c>
      <c r="I1090" s="239"/>
      <c r="J1090" s="235"/>
      <c r="K1090" s="235"/>
      <c r="L1090" s="240"/>
      <c r="M1090" s="241"/>
      <c r="N1090" s="242"/>
      <c r="O1090" s="242"/>
      <c r="P1090" s="242"/>
      <c r="Q1090" s="242"/>
      <c r="R1090" s="242"/>
      <c r="S1090" s="242"/>
      <c r="T1090" s="243"/>
      <c r="U1090" s="14"/>
      <c r="V1090" s="14"/>
      <c r="W1090" s="14"/>
      <c r="X1090" s="14"/>
      <c r="Y1090" s="14"/>
      <c r="Z1090" s="14"/>
      <c r="AA1090" s="14"/>
      <c r="AB1090" s="14"/>
      <c r="AC1090" s="14"/>
      <c r="AD1090" s="14"/>
      <c r="AE1090" s="14"/>
      <c r="AT1090" s="244" t="s">
        <v>167</v>
      </c>
      <c r="AU1090" s="244" t="s">
        <v>87</v>
      </c>
      <c r="AV1090" s="14" t="s">
        <v>87</v>
      </c>
      <c r="AW1090" s="14" t="s">
        <v>38</v>
      </c>
      <c r="AX1090" s="14" t="s">
        <v>77</v>
      </c>
      <c r="AY1090" s="244" t="s">
        <v>153</v>
      </c>
    </row>
    <row r="1091" s="15" customFormat="1">
      <c r="A1091" s="15"/>
      <c r="B1091" s="245"/>
      <c r="C1091" s="246"/>
      <c r="D1091" s="218" t="s">
        <v>167</v>
      </c>
      <c r="E1091" s="247" t="s">
        <v>40</v>
      </c>
      <c r="F1091" s="248" t="s">
        <v>170</v>
      </c>
      <c r="G1091" s="246"/>
      <c r="H1091" s="249">
        <v>14.448</v>
      </c>
      <c r="I1091" s="250"/>
      <c r="J1091" s="246"/>
      <c r="K1091" s="246"/>
      <c r="L1091" s="251"/>
      <c r="M1091" s="252"/>
      <c r="N1091" s="253"/>
      <c r="O1091" s="253"/>
      <c r="P1091" s="253"/>
      <c r="Q1091" s="253"/>
      <c r="R1091" s="253"/>
      <c r="S1091" s="253"/>
      <c r="T1091" s="254"/>
      <c r="U1091" s="15"/>
      <c r="V1091" s="15"/>
      <c r="W1091" s="15"/>
      <c r="X1091" s="15"/>
      <c r="Y1091" s="15"/>
      <c r="Z1091" s="15"/>
      <c r="AA1091" s="15"/>
      <c r="AB1091" s="15"/>
      <c r="AC1091" s="15"/>
      <c r="AD1091" s="15"/>
      <c r="AE1091" s="15"/>
      <c r="AT1091" s="255" t="s">
        <v>167</v>
      </c>
      <c r="AU1091" s="255" t="s">
        <v>87</v>
      </c>
      <c r="AV1091" s="15" t="s">
        <v>161</v>
      </c>
      <c r="AW1091" s="15" t="s">
        <v>38</v>
      </c>
      <c r="AX1091" s="15" t="s">
        <v>85</v>
      </c>
      <c r="AY1091" s="255" t="s">
        <v>153</v>
      </c>
    </row>
    <row r="1092" s="2" customFormat="1" ht="24.15" customHeight="1">
      <c r="A1092" s="39"/>
      <c r="B1092" s="40"/>
      <c r="C1092" s="205" t="s">
        <v>1338</v>
      </c>
      <c r="D1092" s="205" t="s">
        <v>156</v>
      </c>
      <c r="E1092" s="206" t="s">
        <v>1339</v>
      </c>
      <c r="F1092" s="207" t="s">
        <v>1340</v>
      </c>
      <c r="G1092" s="208" t="s">
        <v>159</v>
      </c>
      <c r="H1092" s="209">
        <v>14.448</v>
      </c>
      <c r="I1092" s="210"/>
      <c r="J1092" s="211">
        <f>ROUND(I1092*H1092,2)</f>
        <v>0</v>
      </c>
      <c r="K1092" s="207" t="s">
        <v>160</v>
      </c>
      <c r="L1092" s="45"/>
      <c r="M1092" s="212" t="s">
        <v>40</v>
      </c>
      <c r="N1092" s="213" t="s">
        <v>48</v>
      </c>
      <c r="O1092" s="85"/>
      <c r="P1092" s="214">
        <f>O1092*H1092</f>
        <v>0</v>
      </c>
      <c r="Q1092" s="214">
        <v>0.00093000000000000005</v>
      </c>
      <c r="R1092" s="214">
        <f>Q1092*H1092</f>
        <v>0.013436640000000001</v>
      </c>
      <c r="S1092" s="214">
        <v>0</v>
      </c>
      <c r="T1092" s="215">
        <f>S1092*H1092</f>
        <v>0</v>
      </c>
      <c r="U1092" s="39"/>
      <c r="V1092" s="39"/>
      <c r="W1092" s="39"/>
      <c r="X1092" s="39"/>
      <c r="Y1092" s="39"/>
      <c r="Z1092" s="39"/>
      <c r="AA1092" s="39"/>
      <c r="AB1092" s="39"/>
      <c r="AC1092" s="39"/>
      <c r="AD1092" s="39"/>
      <c r="AE1092" s="39"/>
      <c r="AR1092" s="216" t="s">
        <v>287</v>
      </c>
      <c r="AT1092" s="216" t="s">
        <v>156</v>
      </c>
      <c r="AU1092" s="216" t="s">
        <v>87</v>
      </c>
      <c r="AY1092" s="18" t="s">
        <v>153</v>
      </c>
      <c r="BE1092" s="217">
        <f>IF(N1092="základní",J1092,0)</f>
        <v>0</v>
      </c>
      <c r="BF1092" s="217">
        <f>IF(N1092="snížená",J1092,0)</f>
        <v>0</v>
      </c>
      <c r="BG1092" s="217">
        <f>IF(N1092="zákl. přenesená",J1092,0)</f>
        <v>0</v>
      </c>
      <c r="BH1092" s="217">
        <f>IF(N1092="sníž. přenesená",J1092,0)</f>
        <v>0</v>
      </c>
      <c r="BI1092" s="217">
        <f>IF(N1092="nulová",J1092,0)</f>
        <v>0</v>
      </c>
      <c r="BJ1092" s="18" t="s">
        <v>85</v>
      </c>
      <c r="BK1092" s="217">
        <f>ROUND(I1092*H1092,2)</f>
        <v>0</v>
      </c>
      <c r="BL1092" s="18" t="s">
        <v>287</v>
      </c>
      <c r="BM1092" s="216" t="s">
        <v>1341</v>
      </c>
    </row>
    <row r="1093" s="2" customFormat="1">
      <c r="A1093" s="39"/>
      <c r="B1093" s="40"/>
      <c r="C1093" s="41"/>
      <c r="D1093" s="218" t="s">
        <v>163</v>
      </c>
      <c r="E1093" s="41"/>
      <c r="F1093" s="219" t="s">
        <v>1342</v>
      </c>
      <c r="G1093" s="41"/>
      <c r="H1093" s="41"/>
      <c r="I1093" s="220"/>
      <c r="J1093" s="41"/>
      <c r="K1093" s="41"/>
      <c r="L1093" s="45"/>
      <c r="M1093" s="221"/>
      <c r="N1093" s="222"/>
      <c r="O1093" s="85"/>
      <c r="P1093" s="85"/>
      <c r="Q1093" s="85"/>
      <c r="R1093" s="85"/>
      <c r="S1093" s="85"/>
      <c r="T1093" s="86"/>
      <c r="U1093" s="39"/>
      <c r="V1093" s="39"/>
      <c r="W1093" s="39"/>
      <c r="X1093" s="39"/>
      <c r="Y1093" s="39"/>
      <c r="Z1093" s="39"/>
      <c r="AA1093" s="39"/>
      <c r="AB1093" s="39"/>
      <c r="AC1093" s="39"/>
      <c r="AD1093" s="39"/>
      <c r="AE1093" s="39"/>
      <c r="AT1093" s="18" t="s">
        <v>163</v>
      </c>
      <c r="AU1093" s="18" t="s">
        <v>87</v>
      </c>
    </row>
    <row r="1094" s="2" customFormat="1">
      <c r="A1094" s="39"/>
      <c r="B1094" s="40"/>
      <c r="C1094" s="41"/>
      <c r="D1094" s="218" t="s">
        <v>165</v>
      </c>
      <c r="E1094" s="41"/>
      <c r="F1094" s="223" t="s">
        <v>1318</v>
      </c>
      <c r="G1094" s="41"/>
      <c r="H1094" s="41"/>
      <c r="I1094" s="220"/>
      <c r="J1094" s="41"/>
      <c r="K1094" s="41"/>
      <c r="L1094" s="45"/>
      <c r="M1094" s="221"/>
      <c r="N1094" s="222"/>
      <c r="O1094" s="85"/>
      <c r="P1094" s="85"/>
      <c r="Q1094" s="85"/>
      <c r="R1094" s="85"/>
      <c r="S1094" s="85"/>
      <c r="T1094" s="86"/>
      <c r="U1094" s="39"/>
      <c r="V1094" s="39"/>
      <c r="W1094" s="39"/>
      <c r="X1094" s="39"/>
      <c r="Y1094" s="39"/>
      <c r="Z1094" s="39"/>
      <c r="AA1094" s="39"/>
      <c r="AB1094" s="39"/>
      <c r="AC1094" s="39"/>
      <c r="AD1094" s="39"/>
      <c r="AE1094" s="39"/>
      <c r="AT1094" s="18" t="s">
        <v>165</v>
      </c>
      <c r="AU1094" s="18" t="s">
        <v>87</v>
      </c>
    </row>
    <row r="1095" s="13" customFormat="1">
      <c r="A1095" s="13"/>
      <c r="B1095" s="224"/>
      <c r="C1095" s="225"/>
      <c r="D1095" s="218" t="s">
        <v>167</v>
      </c>
      <c r="E1095" s="226" t="s">
        <v>40</v>
      </c>
      <c r="F1095" s="227" t="s">
        <v>1319</v>
      </c>
      <c r="G1095" s="225"/>
      <c r="H1095" s="226" t="s">
        <v>40</v>
      </c>
      <c r="I1095" s="228"/>
      <c r="J1095" s="225"/>
      <c r="K1095" s="225"/>
      <c r="L1095" s="229"/>
      <c r="M1095" s="230"/>
      <c r="N1095" s="231"/>
      <c r="O1095" s="231"/>
      <c r="P1095" s="231"/>
      <c r="Q1095" s="231"/>
      <c r="R1095" s="231"/>
      <c r="S1095" s="231"/>
      <c r="T1095" s="232"/>
      <c r="U1095" s="13"/>
      <c r="V1095" s="13"/>
      <c r="W1095" s="13"/>
      <c r="X1095" s="13"/>
      <c r="Y1095" s="13"/>
      <c r="Z1095" s="13"/>
      <c r="AA1095" s="13"/>
      <c r="AB1095" s="13"/>
      <c r="AC1095" s="13"/>
      <c r="AD1095" s="13"/>
      <c r="AE1095" s="13"/>
      <c r="AT1095" s="233" t="s">
        <v>167</v>
      </c>
      <c r="AU1095" s="233" t="s">
        <v>87</v>
      </c>
      <c r="AV1095" s="13" t="s">
        <v>85</v>
      </c>
      <c r="AW1095" s="13" t="s">
        <v>38</v>
      </c>
      <c r="AX1095" s="13" t="s">
        <v>77</v>
      </c>
      <c r="AY1095" s="233" t="s">
        <v>153</v>
      </c>
    </row>
    <row r="1096" s="14" customFormat="1">
      <c r="A1096" s="14"/>
      <c r="B1096" s="234"/>
      <c r="C1096" s="235"/>
      <c r="D1096" s="218" t="s">
        <v>167</v>
      </c>
      <c r="E1096" s="236" t="s">
        <v>40</v>
      </c>
      <c r="F1096" s="237" t="s">
        <v>1320</v>
      </c>
      <c r="G1096" s="235"/>
      <c r="H1096" s="238">
        <v>1.788</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3" customFormat="1">
      <c r="A1097" s="13"/>
      <c r="B1097" s="224"/>
      <c r="C1097" s="225"/>
      <c r="D1097" s="218" t="s">
        <v>167</v>
      </c>
      <c r="E1097" s="226" t="s">
        <v>40</v>
      </c>
      <c r="F1097" s="227" t="s">
        <v>209</v>
      </c>
      <c r="G1097" s="225"/>
      <c r="H1097" s="226" t="s">
        <v>40</v>
      </c>
      <c r="I1097" s="228"/>
      <c r="J1097" s="225"/>
      <c r="K1097" s="225"/>
      <c r="L1097" s="229"/>
      <c r="M1097" s="230"/>
      <c r="N1097" s="231"/>
      <c r="O1097" s="231"/>
      <c r="P1097" s="231"/>
      <c r="Q1097" s="231"/>
      <c r="R1097" s="231"/>
      <c r="S1097" s="231"/>
      <c r="T1097" s="232"/>
      <c r="U1097" s="13"/>
      <c r="V1097" s="13"/>
      <c r="W1097" s="13"/>
      <c r="X1097" s="13"/>
      <c r="Y1097" s="13"/>
      <c r="Z1097" s="13"/>
      <c r="AA1097" s="13"/>
      <c r="AB1097" s="13"/>
      <c r="AC1097" s="13"/>
      <c r="AD1097" s="13"/>
      <c r="AE1097" s="13"/>
      <c r="AT1097" s="233" t="s">
        <v>167</v>
      </c>
      <c r="AU1097" s="233" t="s">
        <v>87</v>
      </c>
      <c r="AV1097" s="13" t="s">
        <v>85</v>
      </c>
      <c r="AW1097" s="13" t="s">
        <v>38</v>
      </c>
      <c r="AX1097" s="13" t="s">
        <v>77</v>
      </c>
      <c r="AY1097" s="233" t="s">
        <v>153</v>
      </c>
    </row>
    <row r="1098" s="14" customFormat="1">
      <c r="A1098" s="14"/>
      <c r="B1098" s="234"/>
      <c r="C1098" s="235"/>
      <c r="D1098" s="218" t="s">
        <v>167</v>
      </c>
      <c r="E1098" s="236" t="s">
        <v>40</v>
      </c>
      <c r="F1098" s="237" t="s">
        <v>1321</v>
      </c>
      <c r="G1098" s="235"/>
      <c r="H1098" s="238">
        <v>13.859999999999999</v>
      </c>
      <c r="I1098" s="239"/>
      <c r="J1098" s="235"/>
      <c r="K1098" s="235"/>
      <c r="L1098" s="240"/>
      <c r="M1098" s="241"/>
      <c r="N1098" s="242"/>
      <c r="O1098" s="242"/>
      <c r="P1098" s="242"/>
      <c r="Q1098" s="242"/>
      <c r="R1098" s="242"/>
      <c r="S1098" s="242"/>
      <c r="T1098" s="243"/>
      <c r="U1098" s="14"/>
      <c r="V1098" s="14"/>
      <c r="W1098" s="14"/>
      <c r="X1098" s="14"/>
      <c r="Y1098" s="14"/>
      <c r="Z1098" s="14"/>
      <c r="AA1098" s="14"/>
      <c r="AB1098" s="14"/>
      <c r="AC1098" s="14"/>
      <c r="AD1098" s="14"/>
      <c r="AE1098" s="14"/>
      <c r="AT1098" s="244" t="s">
        <v>167</v>
      </c>
      <c r="AU1098" s="244" t="s">
        <v>87</v>
      </c>
      <c r="AV1098" s="14" t="s">
        <v>87</v>
      </c>
      <c r="AW1098" s="14" t="s">
        <v>38</v>
      </c>
      <c r="AX1098" s="14" t="s">
        <v>77</v>
      </c>
      <c r="AY1098" s="244" t="s">
        <v>153</v>
      </c>
    </row>
    <row r="1099" s="14" customFormat="1">
      <c r="A1099" s="14"/>
      <c r="B1099" s="234"/>
      <c r="C1099" s="235"/>
      <c r="D1099" s="218" t="s">
        <v>167</v>
      </c>
      <c r="E1099" s="236" t="s">
        <v>40</v>
      </c>
      <c r="F1099" s="237" t="s">
        <v>1322</v>
      </c>
      <c r="G1099" s="235"/>
      <c r="H1099" s="238">
        <v>-1.2</v>
      </c>
      <c r="I1099" s="239"/>
      <c r="J1099" s="235"/>
      <c r="K1099" s="235"/>
      <c r="L1099" s="240"/>
      <c r="M1099" s="241"/>
      <c r="N1099" s="242"/>
      <c r="O1099" s="242"/>
      <c r="P1099" s="242"/>
      <c r="Q1099" s="242"/>
      <c r="R1099" s="242"/>
      <c r="S1099" s="242"/>
      <c r="T1099" s="243"/>
      <c r="U1099" s="14"/>
      <c r="V1099" s="14"/>
      <c r="W1099" s="14"/>
      <c r="X1099" s="14"/>
      <c r="Y1099" s="14"/>
      <c r="Z1099" s="14"/>
      <c r="AA1099" s="14"/>
      <c r="AB1099" s="14"/>
      <c r="AC1099" s="14"/>
      <c r="AD1099" s="14"/>
      <c r="AE1099" s="14"/>
      <c r="AT1099" s="244" t="s">
        <v>167</v>
      </c>
      <c r="AU1099" s="244" t="s">
        <v>87</v>
      </c>
      <c r="AV1099" s="14" t="s">
        <v>87</v>
      </c>
      <c r="AW1099" s="14" t="s">
        <v>38</v>
      </c>
      <c r="AX1099" s="14" t="s">
        <v>77</v>
      </c>
      <c r="AY1099" s="244" t="s">
        <v>153</v>
      </c>
    </row>
    <row r="1100" s="15" customFormat="1">
      <c r="A1100" s="15"/>
      <c r="B1100" s="245"/>
      <c r="C1100" s="246"/>
      <c r="D1100" s="218" t="s">
        <v>167</v>
      </c>
      <c r="E1100" s="247" t="s">
        <v>40</v>
      </c>
      <c r="F1100" s="248" t="s">
        <v>170</v>
      </c>
      <c r="G1100" s="246"/>
      <c r="H1100" s="249">
        <v>14.448</v>
      </c>
      <c r="I1100" s="250"/>
      <c r="J1100" s="246"/>
      <c r="K1100" s="246"/>
      <c r="L1100" s="251"/>
      <c r="M1100" s="252"/>
      <c r="N1100" s="253"/>
      <c r="O1100" s="253"/>
      <c r="P1100" s="253"/>
      <c r="Q1100" s="253"/>
      <c r="R1100" s="253"/>
      <c r="S1100" s="253"/>
      <c r="T1100" s="254"/>
      <c r="U1100" s="15"/>
      <c r="V1100" s="15"/>
      <c r="W1100" s="15"/>
      <c r="X1100" s="15"/>
      <c r="Y1100" s="15"/>
      <c r="Z1100" s="15"/>
      <c r="AA1100" s="15"/>
      <c r="AB1100" s="15"/>
      <c r="AC1100" s="15"/>
      <c r="AD1100" s="15"/>
      <c r="AE1100" s="15"/>
      <c r="AT1100" s="255" t="s">
        <v>167</v>
      </c>
      <c r="AU1100" s="255" t="s">
        <v>87</v>
      </c>
      <c r="AV1100" s="15" t="s">
        <v>161</v>
      </c>
      <c r="AW1100" s="15" t="s">
        <v>38</v>
      </c>
      <c r="AX1100" s="15" t="s">
        <v>85</v>
      </c>
      <c r="AY1100" s="255" t="s">
        <v>153</v>
      </c>
    </row>
    <row r="1101" s="2" customFormat="1" ht="14.4" customHeight="1">
      <c r="A1101" s="39"/>
      <c r="B1101" s="40"/>
      <c r="C1101" s="205" t="s">
        <v>1343</v>
      </c>
      <c r="D1101" s="205" t="s">
        <v>156</v>
      </c>
      <c r="E1101" s="206" t="s">
        <v>1344</v>
      </c>
      <c r="F1101" s="207" t="s">
        <v>1345</v>
      </c>
      <c r="G1101" s="208" t="s">
        <v>173</v>
      </c>
      <c r="H1101" s="209">
        <v>8.8000000000000007</v>
      </c>
      <c r="I1101" s="210"/>
      <c r="J1101" s="211">
        <f>ROUND(I1101*H1101,2)</f>
        <v>0</v>
      </c>
      <c r="K1101" s="207" t="s">
        <v>160</v>
      </c>
      <c r="L1101" s="45"/>
      <c r="M1101" s="212" t="s">
        <v>40</v>
      </c>
      <c r="N1101" s="213" t="s">
        <v>48</v>
      </c>
      <c r="O1101" s="85"/>
      <c r="P1101" s="214">
        <f>O1101*H1101</f>
        <v>0</v>
      </c>
      <c r="Q1101" s="214">
        <v>0.00031</v>
      </c>
      <c r="R1101" s="214">
        <f>Q1101*H1101</f>
        <v>0.0027280000000000004</v>
      </c>
      <c r="S1101" s="214">
        <v>0</v>
      </c>
      <c r="T1101" s="215">
        <f>S1101*H1101</f>
        <v>0</v>
      </c>
      <c r="U1101" s="39"/>
      <c r="V1101" s="39"/>
      <c r="W1101" s="39"/>
      <c r="X1101" s="39"/>
      <c r="Y1101" s="39"/>
      <c r="Z1101" s="39"/>
      <c r="AA1101" s="39"/>
      <c r="AB1101" s="39"/>
      <c r="AC1101" s="39"/>
      <c r="AD1101" s="39"/>
      <c r="AE1101" s="39"/>
      <c r="AR1101" s="216" t="s">
        <v>287</v>
      </c>
      <c r="AT1101" s="216" t="s">
        <v>156</v>
      </c>
      <c r="AU1101" s="216" t="s">
        <v>87</v>
      </c>
      <c r="AY1101" s="18" t="s">
        <v>153</v>
      </c>
      <c r="BE1101" s="217">
        <f>IF(N1101="základní",J1101,0)</f>
        <v>0</v>
      </c>
      <c r="BF1101" s="217">
        <f>IF(N1101="snížená",J1101,0)</f>
        <v>0</v>
      </c>
      <c r="BG1101" s="217">
        <f>IF(N1101="zákl. přenesená",J1101,0)</f>
        <v>0</v>
      </c>
      <c r="BH1101" s="217">
        <f>IF(N1101="sníž. přenesená",J1101,0)</f>
        <v>0</v>
      </c>
      <c r="BI1101" s="217">
        <f>IF(N1101="nulová",J1101,0)</f>
        <v>0</v>
      </c>
      <c r="BJ1101" s="18" t="s">
        <v>85</v>
      </c>
      <c r="BK1101" s="217">
        <f>ROUND(I1101*H1101,2)</f>
        <v>0</v>
      </c>
      <c r="BL1101" s="18" t="s">
        <v>287</v>
      </c>
      <c r="BM1101" s="216" t="s">
        <v>1346</v>
      </c>
    </row>
    <row r="1102" s="2" customFormat="1">
      <c r="A1102" s="39"/>
      <c r="B1102" s="40"/>
      <c r="C1102" s="41"/>
      <c r="D1102" s="218" t="s">
        <v>163</v>
      </c>
      <c r="E1102" s="41"/>
      <c r="F1102" s="219" t="s">
        <v>1347</v>
      </c>
      <c r="G1102" s="41"/>
      <c r="H1102" s="41"/>
      <c r="I1102" s="220"/>
      <c r="J1102" s="41"/>
      <c r="K1102" s="41"/>
      <c r="L1102" s="45"/>
      <c r="M1102" s="221"/>
      <c r="N1102" s="222"/>
      <c r="O1102" s="85"/>
      <c r="P1102" s="85"/>
      <c r="Q1102" s="85"/>
      <c r="R1102" s="85"/>
      <c r="S1102" s="85"/>
      <c r="T1102" s="86"/>
      <c r="U1102" s="39"/>
      <c r="V1102" s="39"/>
      <c r="W1102" s="39"/>
      <c r="X1102" s="39"/>
      <c r="Y1102" s="39"/>
      <c r="Z1102" s="39"/>
      <c r="AA1102" s="39"/>
      <c r="AB1102" s="39"/>
      <c r="AC1102" s="39"/>
      <c r="AD1102" s="39"/>
      <c r="AE1102" s="39"/>
      <c r="AT1102" s="18" t="s">
        <v>163</v>
      </c>
      <c r="AU1102" s="18" t="s">
        <v>87</v>
      </c>
    </row>
    <row r="1103" s="2" customFormat="1">
      <c r="A1103" s="39"/>
      <c r="B1103" s="40"/>
      <c r="C1103" s="41"/>
      <c r="D1103" s="218" t="s">
        <v>165</v>
      </c>
      <c r="E1103" s="41"/>
      <c r="F1103" s="223" t="s">
        <v>1348</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165</v>
      </c>
      <c r="AU1103" s="18" t="s">
        <v>87</v>
      </c>
    </row>
    <row r="1104" s="14" customFormat="1">
      <c r="A1104" s="14"/>
      <c r="B1104" s="234"/>
      <c r="C1104" s="235"/>
      <c r="D1104" s="218" t="s">
        <v>167</v>
      </c>
      <c r="E1104" s="236" t="s">
        <v>40</v>
      </c>
      <c r="F1104" s="237" t="s">
        <v>1349</v>
      </c>
      <c r="G1104" s="235"/>
      <c r="H1104" s="238">
        <v>8.8000000000000007</v>
      </c>
      <c r="I1104" s="239"/>
      <c r="J1104" s="235"/>
      <c r="K1104" s="235"/>
      <c r="L1104" s="240"/>
      <c r="M1104" s="241"/>
      <c r="N1104" s="242"/>
      <c r="O1104" s="242"/>
      <c r="P1104" s="242"/>
      <c r="Q1104" s="242"/>
      <c r="R1104" s="242"/>
      <c r="S1104" s="242"/>
      <c r="T1104" s="243"/>
      <c r="U1104" s="14"/>
      <c r="V1104" s="14"/>
      <c r="W1104" s="14"/>
      <c r="X1104" s="14"/>
      <c r="Y1104" s="14"/>
      <c r="Z1104" s="14"/>
      <c r="AA1104" s="14"/>
      <c r="AB1104" s="14"/>
      <c r="AC1104" s="14"/>
      <c r="AD1104" s="14"/>
      <c r="AE1104" s="14"/>
      <c r="AT1104" s="244" t="s">
        <v>167</v>
      </c>
      <c r="AU1104" s="244" t="s">
        <v>87</v>
      </c>
      <c r="AV1104" s="14" t="s">
        <v>87</v>
      </c>
      <c r="AW1104" s="14" t="s">
        <v>38</v>
      </c>
      <c r="AX1104" s="14" t="s">
        <v>77</v>
      </c>
      <c r="AY1104" s="244" t="s">
        <v>153</v>
      </c>
    </row>
    <row r="1105" s="15" customFormat="1">
      <c r="A1105" s="15"/>
      <c r="B1105" s="245"/>
      <c r="C1105" s="246"/>
      <c r="D1105" s="218" t="s">
        <v>167</v>
      </c>
      <c r="E1105" s="247" t="s">
        <v>40</v>
      </c>
      <c r="F1105" s="248" t="s">
        <v>170</v>
      </c>
      <c r="G1105" s="246"/>
      <c r="H1105" s="249">
        <v>8.8000000000000007</v>
      </c>
      <c r="I1105" s="250"/>
      <c r="J1105" s="246"/>
      <c r="K1105" s="246"/>
      <c r="L1105" s="251"/>
      <c r="M1105" s="252"/>
      <c r="N1105" s="253"/>
      <c r="O1105" s="253"/>
      <c r="P1105" s="253"/>
      <c r="Q1105" s="253"/>
      <c r="R1105" s="253"/>
      <c r="S1105" s="253"/>
      <c r="T1105" s="254"/>
      <c r="U1105" s="15"/>
      <c r="V1105" s="15"/>
      <c r="W1105" s="15"/>
      <c r="X1105" s="15"/>
      <c r="Y1105" s="15"/>
      <c r="Z1105" s="15"/>
      <c r="AA1105" s="15"/>
      <c r="AB1105" s="15"/>
      <c r="AC1105" s="15"/>
      <c r="AD1105" s="15"/>
      <c r="AE1105" s="15"/>
      <c r="AT1105" s="255" t="s">
        <v>167</v>
      </c>
      <c r="AU1105" s="255" t="s">
        <v>87</v>
      </c>
      <c r="AV1105" s="15" t="s">
        <v>161</v>
      </c>
      <c r="AW1105" s="15" t="s">
        <v>38</v>
      </c>
      <c r="AX1105" s="15" t="s">
        <v>85</v>
      </c>
      <c r="AY1105" s="255" t="s">
        <v>153</v>
      </c>
    </row>
    <row r="1106" s="2" customFormat="1" ht="14.4" customHeight="1">
      <c r="A1106" s="39"/>
      <c r="B1106" s="40"/>
      <c r="C1106" s="205" t="s">
        <v>1350</v>
      </c>
      <c r="D1106" s="205" t="s">
        <v>156</v>
      </c>
      <c r="E1106" s="206" t="s">
        <v>1351</v>
      </c>
      <c r="F1106" s="207" t="s">
        <v>1352</v>
      </c>
      <c r="G1106" s="208" t="s">
        <v>173</v>
      </c>
      <c r="H1106" s="209">
        <v>1.8</v>
      </c>
      <c r="I1106" s="210"/>
      <c r="J1106" s="211">
        <f>ROUND(I1106*H1106,2)</f>
        <v>0</v>
      </c>
      <c r="K1106" s="207" t="s">
        <v>160</v>
      </c>
      <c r="L1106" s="45"/>
      <c r="M1106" s="212" t="s">
        <v>40</v>
      </c>
      <c r="N1106" s="213" t="s">
        <v>48</v>
      </c>
      <c r="O1106" s="85"/>
      <c r="P1106" s="214">
        <f>O1106*H1106</f>
        <v>0</v>
      </c>
      <c r="Q1106" s="214">
        <v>0.00031</v>
      </c>
      <c r="R1106" s="214">
        <f>Q1106*H1106</f>
        <v>0.00055800000000000001</v>
      </c>
      <c r="S1106" s="214">
        <v>0</v>
      </c>
      <c r="T1106" s="215">
        <f>S1106*H1106</f>
        <v>0</v>
      </c>
      <c r="U1106" s="39"/>
      <c r="V1106" s="39"/>
      <c r="W1106" s="39"/>
      <c r="X1106" s="39"/>
      <c r="Y1106" s="39"/>
      <c r="Z1106" s="39"/>
      <c r="AA1106" s="39"/>
      <c r="AB1106" s="39"/>
      <c r="AC1106" s="39"/>
      <c r="AD1106" s="39"/>
      <c r="AE1106" s="39"/>
      <c r="AR1106" s="216" t="s">
        <v>287</v>
      </c>
      <c r="AT1106" s="216" t="s">
        <v>156</v>
      </c>
      <c r="AU1106" s="216" t="s">
        <v>87</v>
      </c>
      <c r="AY1106" s="18" t="s">
        <v>153</v>
      </c>
      <c r="BE1106" s="217">
        <f>IF(N1106="základní",J1106,0)</f>
        <v>0</v>
      </c>
      <c r="BF1106" s="217">
        <f>IF(N1106="snížená",J1106,0)</f>
        <v>0</v>
      </c>
      <c r="BG1106" s="217">
        <f>IF(N1106="zákl. přenesená",J1106,0)</f>
        <v>0</v>
      </c>
      <c r="BH1106" s="217">
        <f>IF(N1106="sníž. přenesená",J1106,0)</f>
        <v>0</v>
      </c>
      <c r="BI1106" s="217">
        <f>IF(N1106="nulová",J1106,0)</f>
        <v>0</v>
      </c>
      <c r="BJ1106" s="18" t="s">
        <v>85</v>
      </c>
      <c r="BK1106" s="217">
        <f>ROUND(I1106*H1106,2)</f>
        <v>0</v>
      </c>
      <c r="BL1106" s="18" t="s">
        <v>287</v>
      </c>
      <c r="BM1106" s="216" t="s">
        <v>1353</v>
      </c>
    </row>
    <row r="1107" s="2" customFormat="1">
      <c r="A1107" s="39"/>
      <c r="B1107" s="40"/>
      <c r="C1107" s="41"/>
      <c r="D1107" s="218" t="s">
        <v>163</v>
      </c>
      <c r="E1107" s="41"/>
      <c r="F1107" s="219" t="s">
        <v>1354</v>
      </c>
      <c r="G1107" s="41"/>
      <c r="H1107" s="41"/>
      <c r="I1107" s="220"/>
      <c r="J1107" s="41"/>
      <c r="K1107" s="41"/>
      <c r="L1107" s="45"/>
      <c r="M1107" s="221"/>
      <c r="N1107" s="222"/>
      <c r="O1107" s="85"/>
      <c r="P1107" s="85"/>
      <c r="Q1107" s="85"/>
      <c r="R1107" s="85"/>
      <c r="S1107" s="85"/>
      <c r="T1107" s="86"/>
      <c r="U1107" s="39"/>
      <c r="V1107" s="39"/>
      <c r="W1107" s="39"/>
      <c r="X1107" s="39"/>
      <c r="Y1107" s="39"/>
      <c r="Z1107" s="39"/>
      <c r="AA1107" s="39"/>
      <c r="AB1107" s="39"/>
      <c r="AC1107" s="39"/>
      <c r="AD1107" s="39"/>
      <c r="AE1107" s="39"/>
      <c r="AT1107" s="18" t="s">
        <v>163</v>
      </c>
      <c r="AU1107" s="18" t="s">
        <v>87</v>
      </c>
    </row>
    <row r="1108" s="2" customFormat="1">
      <c r="A1108" s="39"/>
      <c r="B1108" s="40"/>
      <c r="C1108" s="41"/>
      <c r="D1108" s="218" t="s">
        <v>165</v>
      </c>
      <c r="E1108" s="41"/>
      <c r="F1108" s="223" t="s">
        <v>1348</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165</v>
      </c>
      <c r="AU1108" s="18" t="s">
        <v>87</v>
      </c>
    </row>
    <row r="1109" s="14" customFormat="1">
      <c r="A1109" s="14"/>
      <c r="B1109" s="234"/>
      <c r="C1109" s="235"/>
      <c r="D1109" s="218" t="s">
        <v>167</v>
      </c>
      <c r="E1109" s="236" t="s">
        <v>40</v>
      </c>
      <c r="F1109" s="237" t="s">
        <v>1355</v>
      </c>
      <c r="G1109" s="235"/>
      <c r="H1109" s="238">
        <v>1.8</v>
      </c>
      <c r="I1109" s="239"/>
      <c r="J1109" s="235"/>
      <c r="K1109" s="235"/>
      <c r="L1109" s="240"/>
      <c r="M1109" s="241"/>
      <c r="N1109" s="242"/>
      <c r="O1109" s="242"/>
      <c r="P1109" s="242"/>
      <c r="Q1109" s="242"/>
      <c r="R1109" s="242"/>
      <c r="S1109" s="242"/>
      <c r="T1109" s="243"/>
      <c r="U1109" s="14"/>
      <c r="V1109" s="14"/>
      <c r="W1109" s="14"/>
      <c r="X1109" s="14"/>
      <c r="Y1109" s="14"/>
      <c r="Z1109" s="14"/>
      <c r="AA1109" s="14"/>
      <c r="AB1109" s="14"/>
      <c r="AC1109" s="14"/>
      <c r="AD1109" s="14"/>
      <c r="AE1109" s="14"/>
      <c r="AT1109" s="244" t="s">
        <v>167</v>
      </c>
      <c r="AU1109" s="244" t="s">
        <v>87</v>
      </c>
      <c r="AV1109" s="14" t="s">
        <v>87</v>
      </c>
      <c r="AW1109" s="14" t="s">
        <v>38</v>
      </c>
      <c r="AX1109" s="14" t="s">
        <v>77</v>
      </c>
      <c r="AY1109" s="244" t="s">
        <v>153</v>
      </c>
    </row>
    <row r="1110" s="15" customFormat="1">
      <c r="A1110" s="15"/>
      <c r="B1110" s="245"/>
      <c r="C1110" s="246"/>
      <c r="D1110" s="218" t="s">
        <v>167</v>
      </c>
      <c r="E1110" s="247" t="s">
        <v>40</v>
      </c>
      <c r="F1110" s="248" t="s">
        <v>170</v>
      </c>
      <c r="G1110" s="246"/>
      <c r="H1110" s="249">
        <v>1.8</v>
      </c>
      <c r="I1110" s="250"/>
      <c r="J1110" s="246"/>
      <c r="K1110" s="246"/>
      <c r="L1110" s="251"/>
      <c r="M1110" s="252"/>
      <c r="N1110" s="253"/>
      <c r="O1110" s="253"/>
      <c r="P1110" s="253"/>
      <c r="Q1110" s="253"/>
      <c r="R1110" s="253"/>
      <c r="S1110" s="253"/>
      <c r="T1110" s="254"/>
      <c r="U1110" s="15"/>
      <c r="V1110" s="15"/>
      <c r="W1110" s="15"/>
      <c r="X1110" s="15"/>
      <c r="Y1110" s="15"/>
      <c r="Z1110" s="15"/>
      <c r="AA1110" s="15"/>
      <c r="AB1110" s="15"/>
      <c r="AC1110" s="15"/>
      <c r="AD1110" s="15"/>
      <c r="AE1110" s="15"/>
      <c r="AT1110" s="255" t="s">
        <v>167</v>
      </c>
      <c r="AU1110" s="255" t="s">
        <v>87</v>
      </c>
      <c r="AV1110" s="15" t="s">
        <v>161</v>
      </c>
      <c r="AW1110" s="15" t="s">
        <v>38</v>
      </c>
      <c r="AX1110" s="15" t="s">
        <v>85</v>
      </c>
      <c r="AY1110" s="255" t="s">
        <v>153</v>
      </c>
    </row>
    <row r="1111" s="2" customFormat="1" ht="14.4" customHeight="1">
      <c r="A1111" s="39"/>
      <c r="B1111" s="40"/>
      <c r="C1111" s="205" t="s">
        <v>1356</v>
      </c>
      <c r="D1111" s="205" t="s">
        <v>156</v>
      </c>
      <c r="E1111" s="206" t="s">
        <v>1357</v>
      </c>
      <c r="F1111" s="207" t="s">
        <v>1358</v>
      </c>
      <c r="G1111" s="208" t="s">
        <v>317</v>
      </c>
      <c r="H1111" s="209">
        <v>1</v>
      </c>
      <c r="I1111" s="210"/>
      <c r="J1111" s="211">
        <f>ROUND(I1111*H1111,2)</f>
        <v>0</v>
      </c>
      <c r="K1111" s="207" t="s">
        <v>160</v>
      </c>
      <c r="L1111" s="45"/>
      <c r="M1111" s="212" t="s">
        <v>40</v>
      </c>
      <c r="N1111" s="213" t="s">
        <v>48</v>
      </c>
      <c r="O1111" s="85"/>
      <c r="P1111" s="214">
        <f>O1111*H1111</f>
        <v>0</v>
      </c>
      <c r="Q1111" s="214">
        <v>0.00020000000000000001</v>
      </c>
      <c r="R1111" s="214">
        <f>Q1111*H1111</f>
        <v>0.00020000000000000001</v>
      </c>
      <c r="S1111" s="214">
        <v>0</v>
      </c>
      <c r="T1111" s="215">
        <f>S1111*H1111</f>
        <v>0</v>
      </c>
      <c r="U1111" s="39"/>
      <c r="V1111" s="39"/>
      <c r="W1111" s="39"/>
      <c r="X1111" s="39"/>
      <c r="Y1111" s="39"/>
      <c r="Z1111" s="39"/>
      <c r="AA1111" s="39"/>
      <c r="AB1111" s="39"/>
      <c r="AC1111" s="39"/>
      <c r="AD1111" s="39"/>
      <c r="AE1111" s="39"/>
      <c r="AR1111" s="216" t="s">
        <v>287</v>
      </c>
      <c r="AT1111" s="216" t="s">
        <v>156</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1359</v>
      </c>
    </row>
    <row r="1112" s="2" customFormat="1">
      <c r="A1112" s="39"/>
      <c r="B1112" s="40"/>
      <c r="C1112" s="41"/>
      <c r="D1112" s="218" t="s">
        <v>163</v>
      </c>
      <c r="E1112" s="41"/>
      <c r="F1112" s="219" t="s">
        <v>1360</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c r="A1113" s="39"/>
      <c r="B1113" s="40"/>
      <c r="C1113" s="41"/>
      <c r="D1113" s="218" t="s">
        <v>165</v>
      </c>
      <c r="E1113" s="41"/>
      <c r="F1113" s="223" t="s">
        <v>1348</v>
      </c>
      <c r="G1113" s="41"/>
      <c r="H1113" s="41"/>
      <c r="I1113" s="220"/>
      <c r="J1113" s="41"/>
      <c r="K1113" s="41"/>
      <c r="L1113" s="45"/>
      <c r="M1113" s="221"/>
      <c r="N1113" s="222"/>
      <c r="O1113" s="85"/>
      <c r="P1113" s="85"/>
      <c r="Q1113" s="85"/>
      <c r="R1113" s="85"/>
      <c r="S1113" s="85"/>
      <c r="T1113" s="86"/>
      <c r="U1113" s="39"/>
      <c r="V1113" s="39"/>
      <c r="W1113" s="39"/>
      <c r="X1113" s="39"/>
      <c r="Y1113" s="39"/>
      <c r="Z1113" s="39"/>
      <c r="AA1113" s="39"/>
      <c r="AB1113" s="39"/>
      <c r="AC1113" s="39"/>
      <c r="AD1113" s="39"/>
      <c r="AE1113" s="39"/>
      <c r="AT1113" s="18" t="s">
        <v>165</v>
      </c>
      <c r="AU1113" s="18" t="s">
        <v>87</v>
      </c>
    </row>
    <row r="1114" s="2" customFormat="1" ht="14.4" customHeight="1">
      <c r="A1114" s="39"/>
      <c r="B1114" s="40"/>
      <c r="C1114" s="256" t="s">
        <v>1361</v>
      </c>
      <c r="D1114" s="256" t="s">
        <v>322</v>
      </c>
      <c r="E1114" s="257" t="s">
        <v>1362</v>
      </c>
      <c r="F1114" s="258" t="s">
        <v>1363</v>
      </c>
      <c r="G1114" s="259" t="s">
        <v>317</v>
      </c>
      <c r="H1114" s="260">
        <v>1</v>
      </c>
      <c r="I1114" s="261"/>
      <c r="J1114" s="262">
        <f>ROUND(I1114*H1114,2)</f>
        <v>0</v>
      </c>
      <c r="K1114" s="258" t="s">
        <v>160</v>
      </c>
      <c r="L1114" s="263"/>
      <c r="M1114" s="264" t="s">
        <v>40</v>
      </c>
      <c r="N1114" s="265" t="s">
        <v>48</v>
      </c>
      <c r="O1114" s="85"/>
      <c r="P1114" s="214">
        <f>O1114*H1114</f>
        <v>0</v>
      </c>
      <c r="Q1114" s="214">
        <v>0.0020600000000000002</v>
      </c>
      <c r="R1114" s="214">
        <f>Q1114*H1114</f>
        <v>0.0020600000000000002</v>
      </c>
      <c r="S1114" s="214">
        <v>0</v>
      </c>
      <c r="T1114" s="215">
        <f>S1114*H1114</f>
        <v>0</v>
      </c>
      <c r="U1114" s="39"/>
      <c r="V1114" s="39"/>
      <c r="W1114" s="39"/>
      <c r="X1114" s="39"/>
      <c r="Y1114" s="39"/>
      <c r="Z1114" s="39"/>
      <c r="AA1114" s="39"/>
      <c r="AB1114" s="39"/>
      <c r="AC1114" s="39"/>
      <c r="AD1114" s="39"/>
      <c r="AE1114" s="39"/>
      <c r="AR1114" s="216" t="s">
        <v>383</v>
      </c>
      <c r="AT1114" s="216" t="s">
        <v>322</v>
      </c>
      <c r="AU1114" s="216" t="s">
        <v>87</v>
      </c>
      <c r="AY1114" s="18" t="s">
        <v>153</v>
      </c>
      <c r="BE1114" s="217">
        <f>IF(N1114="základní",J1114,0)</f>
        <v>0</v>
      </c>
      <c r="BF1114" s="217">
        <f>IF(N1114="snížená",J1114,0)</f>
        <v>0</v>
      </c>
      <c r="BG1114" s="217">
        <f>IF(N1114="zákl. přenesená",J1114,0)</f>
        <v>0</v>
      </c>
      <c r="BH1114" s="217">
        <f>IF(N1114="sníž. přenesená",J1114,0)</f>
        <v>0</v>
      </c>
      <c r="BI1114" s="217">
        <f>IF(N1114="nulová",J1114,0)</f>
        <v>0</v>
      </c>
      <c r="BJ1114" s="18" t="s">
        <v>85</v>
      </c>
      <c r="BK1114" s="217">
        <f>ROUND(I1114*H1114,2)</f>
        <v>0</v>
      </c>
      <c r="BL1114" s="18" t="s">
        <v>287</v>
      </c>
      <c r="BM1114" s="216" t="s">
        <v>1364</v>
      </c>
    </row>
    <row r="1115" s="2" customFormat="1">
      <c r="A1115" s="39"/>
      <c r="B1115" s="40"/>
      <c r="C1115" s="41"/>
      <c r="D1115" s="218" t="s">
        <v>163</v>
      </c>
      <c r="E1115" s="41"/>
      <c r="F1115" s="219" t="s">
        <v>1363</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163</v>
      </c>
      <c r="AU1115" s="18" t="s">
        <v>87</v>
      </c>
    </row>
    <row r="1116" s="2" customFormat="1" ht="14.4" customHeight="1">
      <c r="A1116" s="39"/>
      <c r="B1116" s="40"/>
      <c r="C1116" s="205" t="s">
        <v>1365</v>
      </c>
      <c r="D1116" s="205" t="s">
        <v>156</v>
      </c>
      <c r="E1116" s="206" t="s">
        <v>1366</v>
      </c>
      <c r="F1116" s="207" t="s">
        <v>1367</v>
      </c>
      <c r="G1116" s="208" t="s">
        <v>159</v>
      </c>
      <c r="H1116" s="209">
        <v>14.448</v>
      </c>
      <c r="I1116" s="210"/>
      <c r="J1116" s="211">
        <f>ROUND(I1116*H1116,2)</f>
        <v>0</v>
      </c>
      <c r="K1116" s="207" t="s">
        <v>160</v>
      </c>
      <c r="L1116" s="45"/>
      <c r="M1116" s="212" t="s">
        <v>40</v>
      </c>
      <c r="N1116" s="213" t="s">
        <v>48</v>
      </c>
      <c r="O1116" s="85"/>
      <c r="P1116" s="214">
        <f>O1116*H1116</f>
        <v>0</v>
      </c>
      <c r="Q1116" s="214">
        <v>0.00029999999999999997</v>
      </c>
      <c r="R1116" s="214">
        <f>Q1116*H1116</f>
        <v>0.0043343999999999995</v>
      </c>
      <c r="S1116" s="214">
        <v>0</v>
      </c>
      <c r="T1116" s="215">
        <f>S1116*H1116</f>
        <v>0</v>
      </c>
      <c r="U1116" s="39"/>
      <c r="V1116" s="39"/>
      <c r="W1116" s="39"/>
      <c r="X1116" s="39"/>
      <c r="Y1116" s="39"/>
      <c r="Z1116" s="39"/>
      <c r="AA1116" s="39"/>
      <c r="AB1116" s="39"/>
      <c r="AC1116" s="39"/>
      <c r="AD1116" s="39"/>
      <c r="AE1116" s="39"/>
      <c r="AR1116" s="216" t="s">
        <v>287</v>
      </c>
      <c r="AT1116" s="216" t="s">
        <v>156</v>
      </c>
      <c r="AU1116" s="216" t="s">
        <v>87</v>
      </c>
      <c r="AY1116" s="18" t="s">
        <v>153</v>
      </c>
      <c r="BE1116" s="217">
        <f>IF(N1116="základní",J1116,0)</f>
        <v>0</v>
      </c>
      <c r="BF1116" s="217">
        <f>IF(N1116="snížená",J1116,0)</f>
        <v>0</v>
      </c>
      <c r="BG1116" s="217">
        <f>IF(N1116="zákl. přenesená",J1116,0)</f>
        <v>0</v>
      </c>
      <c r="BH1116" s="217">
        <f>IF(N1116="sníž. přenesená",J1116,0)</f>
        <v>0</v>
      </c>
      <c r="BI1116" s="217">
        <f>IF(N1116="nulová",J1116,0)</f>
        <v>0</v>
      </c>
      <c r="BJ1116" s="18" t="s">
        <v>85</v>
      </c>
      <c r="BK1116" s="217">
        <f>ROUND(I1116*H1116,2)</f>
        <v>0</v>
      </c>
      <c r="BL1116" s="18" t="s">
        <v>287</v>
      </c>
      <c r="BM1116" s="216" t="s">
        <v>1368</v>
      </c>
    </row>
    <row r="1117" s="2" customFormat="1">
      <c r="A1117" s="39"/>
      <c r="B1117" s="40"/>
      <c r="C1117" s="41"/>
      <c r="D1117" s="218" t="s">
        <v>163</v>
      </c>
      <c r="E1117" s="41"/>
      <c r="F1117" s="219" t="s">
        <v>1369</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163</v>
      </c>
      <c r="AU1117" s="18" t="s">
        <v>87</v>
      </c>
    </row>
    <row r="1118" s="2" customFormat="1">
      <c r="A1118" s="39"/>
      <c r="B1118" s="40"/>
      <c r="C1118" s="41"/>
      <c r="D1118" s="218" t="s">
        <v>165</v>
      </c>
      <c r="E1118" s="41"/>
      <c r="F1118" s="223" t="s">
        <v>1370</v>
      </c>
      <c r="G1118" s="41"/>
      <c r="H1118" s="41"/>
      <c r="I1118" s="220"/>
      <c r="J1118" s="41"/>
      <c r="K1118" s="41"/>
      <c r="L1118" s="45"/>
      <c r="M1118" s="221"/>
      <c r="N1118" s="222"/>
      <c r="O1118" s="85"/>
      <c r="P1118" s="85"/>
      <c r="Q1118" s="85"/>
      <c r="R1118" s="85"/>
      <c r="S1118" s="85"/>
      <c r="T1118" s="86"/>
      <c r="U1118" s="39"/>
      <c r="V1118" s="39"/>
      <c r="W1118" s="39"/>
      <c r="X1118" s="39"/>
      <c r="Y1118" s="39"/>
      <c r="Z1118" s="39"/>
      <c r="AA1118" s="39"/>
      <c r="AB1118" s="39"/>
      <c r="AC1118" s="39"/>
      <c r="AD1118" s="39"/>
      <c r="AE1118" s="39"/>
      <c r="AT1118" s="18" t="s">
        <v>165</v>
      </c>
      <c r="AU1118" s="18" t="s">
        <v>87</v>
      </c>
    </row>
    <row r="1119" s="13" customFormat="1">
      <c r="A1119" s="13"/>
      <c r="B1119" s="224"/>
      <c r="C1119" s="225"/>
      <c r="D1119" s="218" t="s">
        <v>167</v>
      </c>
      <c r="E1119" s="226" t="s">
        <v>40</v>
      </c>
      <c r="F1119" s="227" t="s">
        <v>1319</v>
      </c>
      <c r="G1119" s="225"/>
      <c r="H1119" s="226" t="s">
        <v>40</v>
      </c>
      <c r="I1119" s="228"/>
      <c r="J1119" s="225"/>
      <c r="K1119" s="225"/>
      <c r="L1119" s="229"/>
      <c r="M1119" s="230"/>
      <c r="N1119" s="231"/>
      <c r="O1119" s="231"/>
      <c r="P1119" s="231"/>
      <c r="Q1119" s="231"/>
      <c r="R1119" s="231"/>
      <c r="S1119" s="231"/>
      <c r="T1119" s="232"/>
      <c r="U1119" s="13"/>
      <c r="V1119" s="13"/>
      <c r="W1119" s="13"/>
      <c r="X1119" s="13"/>
      <c r="Y1119" s="13"/>
      <c r="Z1119" s="13"/>
      <c r="AA1119" s="13"/>
      <c r="AB1119" s="13"/>
      <c r="AC1119" s="13"/>
      <c r="AD1119" s="13"/>
      <c r="AE1119" s="13"/>
      <c r="AT1119" s="233" t="s">
        <v>167</v>
      </c>
      <c r="AU1119" s="233" t="s">
        <v>87</v>
      </c>
      <c r="AV1119" s="13" t="s">
        <v>85</v>
      </c>
      <c r="AW1119" s="13" t="s">
        <v>38</v>
      </c>
      <c r="AX1119" s="13" t="s">
        <v>77</v>
      </c>
      <c r="AY1119" s="233" t="s">
        <v>153</v>
      </c>
    </row>
    <row r="1120" s="14" customFormat="1">
      <c r="A1120" s="14"/>
      <c r="B1120" s="234"/>
      <c r="C1120" s="235"/>
      <c r="D1120" s="218" t="s">
        <v>167</v>
      </c>
      <c r="E1120" s="236" t="s">
        <v>40</v>
      </c>
      <c r="F1120" s="237" t="s">
        <v>1320</v>
      </c>
      <c r="G1120" s="235"/>
      <c r="H1120" s="238">
        <v>1.788</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3" customFormat="1">
      <c r="A1121" s="13"/>
      <c r="B1121" s="224"/>
      <c r="C1121" s="225"/>
      <c r="D1121" s="218" t="s">
        <v>167</v>
      </c>
      <c r="E1121" s="226" t="s">
        <v>40</v>
      </c>
      <c r="F1121" s="227" t="s">
        <v>209</v>
      </c>
      <c r="G1121" s="225"/>
      <c r="H1121" s="226" t="s">
        <v>40</v>
      </c>
      <c r="I1121" s="228"/>
      <c r="J1121" s="225"/>
      <c r="K1121" s="225"/>
      <c r="L1121" s="229"/>
      <c r="M1121" s="230"/>
      <c r="N1121" s="231"/>
      <c r="O1121" s="231"/>
      <c r="P1121" s="231"/>
      <c r="Q1121" s="231"/>
      <c r="R1121" s="231"/>
      <c r="S1121" s="231"/>
      <c r="T1121" s="232"/>
      <c r="U1121" s="13"/>
      <c r="V1121" s="13"/>
      <c r="W1121" s="13"/>
      <c r="X1121" s="13"/>
      <c r="Y1121" s="13"/>
      <c r="Z1121" s="13"/>
      <c r="AA1121" s="13"/>
      <c r="AB1121" s="13"/>
      <c r="AC1121" s="13"/>
      <c r="AD1121" s="13"/>
      <c r="AE1121" s="13"/>
      <c r="AT1121" s="233" t="s">
        <v>167</v>
      </c>
      <c r="AU1121" s="233" t="s">
        <v>87</v>
      </c>
      <c r="AV1121" s="13" t="s">
        <v>85</v>
      </c>
      <c r="AW1121" s="13" t="s">
        <v>38</v>
      </c>
      <c r="AX1121" s="13" t="s">
        <v>77</v>
      </c>
      <c r="AY1121" s="233" t="s">
        <v>153</v>
      </c>
    </row>
    <row r="1122" s="14" customFormat="1">
      <c r="A1122" s="14"/>
      <c r="B1122" s="234"/>
      <c r="C1122" s="235"/>
      <c r="D1122" s="218" t="s">
        <v>167</v>
      </c>
      <c r="E1122" s="236" t="s">
        <v>40</v>
      </c>
      <c r="F1122" s="237" t="s">
        <v>1321</v>
      </c>
      <c r="G1122" s="235"/>
      <c r="H1122" s="238">
        <v>13.859999999999999</v>
      </c>
      <c r="I1122" s="239"/>
      <c r="J1122" s="235"/>
      <c r="K1122" s="235"/>
      <c r="L1122" s="240"/>
      <c r="M1122" s="241"/>
      <c r="N1122" s="242"/>
      <c r="O1122" s="242"/>
      <c r="P1122" s="242"/>
      <c r="Q1122" s="242"/>
      <c r="R1122" s="242"/>
      <c r="S1122" s="242"/>
      <c r="T1122" s="243"/>
      <c r="U1122" s="14"/>
      <c r="V1122" s="14"/>
      <c r="W1122" s="14"/>
      <c r="X1122" s="14"/>
      <c r="Y1122" s="14"/>
      <c r="Z1122" s="14"/>
      <c r="AA1122" s="14"/>
      <c r="AB1122" s="14"/>
      <c r="AC1122" s="14"/>
      <c r="AD1122" s="14"/>
      <c r="AE1122" s="14"/>
      <c r="AT1122" s="244" t="s">
        <v>167</v>
      </c>
      <c r="AU1122" s="244" t="s">
        <v>87</v>
      </c>
      <c r="AV1122" s="14" t="s">
        <v>87</v>
      </c>
      <c r="AW1122" s="14" t="s">
        <v>38</v>
      </c>
      <c r="AX1122" s="14" t="s">
        <v>77</v>
      </c>
      <c r="AY1122" s="244" t="s">
        <v>153</v>
      </c>
    </row>
    <row r="1123" s="14" customFormat="1">
      <c r="A1123" s="14"/>
      <c r="B1123" s="234"/>
      <c r="C1123" s="235"/>
      <c r="D1123" s="218" t="s">
        <v>167</v>
      </c>
      <c r="E1123" s="236" t="s">
        <v>40</v>
      </c>
      <c r="F1123" s="237" t="s">
        <v>1322</v>
      </c>
      <c r="G1123" s="235"/>
      <c r="H1123" s="238">
        <v>-1.2</v>
      </c>
      <c r="I1123" s="239"/>
      <c r="J1123" s="235"/>
      <c r="K1123" s="235"/>
      <c r="L1123" s="240"/>
      <c r="M1123" s="241"/>
      <c r="N1123" s="242"/>
      <c r="O1123" s="242"/>
      <c r="P1123" s="242"/>
      <c r="Q1123" s="242"/>
      <c r="R1123" s="242"/>
      <c r="S1123" s="242"/>
      <c r="T1123" s="243"/>
      <c r="U1123" s="14"/>
      <c r="V1123" s="14"/>
      <c r="W1123" s="14"/>
      <c r="X1123" s="14"/>
      <c r="Y1123" s="14"/>
      <c r="Z1123" s="14"/>
      <c r="AA1123" s="14"/>
      <c r="AB1123" s="14"/>
      <c r="AC1123" s="14"/>
      <c r="AD1123" s="14"/>
      <c r="AE1123" s="14"/>
      <c r="AT1123" s="244" t="s">
        <v>167</v>
      </c>
      <c r="AU1123" s="244" t="s">
        <v>87</v>
      </c>
      <c r="AV1123" s="14" t="s">
        <v>87</v>
      </c>
      <c r="AW1123" s="14" t="s">
        <v>38</v>
      </c>
      <c r="AX1123" s="14" t="s">
        <v>77</v>
      </c>
      <c r="AY1123" s="244" t="s">
        <v>153</v>
      </c>
    </row>
    <row r="1124" s="15" customFormat="1">
      <c r="A1124" s="15"/>
      <c r="B1124" s="245"/>
      <c r="C1124" s="246"/>
      <c r="D1124" s="218" t="s">
        <v>167</v>
      </c>
      <c r="E1124" s="247" t="s">
        <v>40</v>
      </c>
      <c r="F1124" s="248" t="s">
        <v>170</v>
      </c>
      <c r="G1124" s="246"/>
      <c r="H1124" s="249">
        <v>14.448</v>
      </c>
      <c r="I1124" s="250"/>
      <c r="J1124" s="246"/>
      <c r="K1124" s="246"/>
      <c r="L1124" s="251"/>
      <c r="M1124" s="252"/>
      <c r="N1124" s="253"/>
      <c r="O1124" s="253"/>
      <c r="P1124" s="253"/>
      <c r="Q1124" s="253"/>
      <c r="R1124" s="253"/>
      <c r="S1124" s="253"/>
      <c r="T1124" s="254"/>
      <c r="U1124" s="15"/>
      <c r="V1124" s="15"/>
      <c r="W1124" s="15"/>
      <c r="X1124" s="15"/>
      <c r="Y1124" s="15"/>
      <c r="Z1124" s="15"/>
      <c r="AA1124" s="15"/>
      <c r="AB1124" s="15"/>
      <c r="AC1124" s="15"/>
      <c r="AD1124" s="15"/>
      <c r="AE1124" s="15"/>
      <c r="AT1124" s="255" t="s">
        <v>167</v>
      </c>
      <c r="AU1124" s="255" t="s">
        <v>87</v>
      </c>
      <c r="AV1124" s="15" t="s">
        <v>161</v>
      </c>
      <c r="AW1124" s="15" t="s">
        <v>38</v>
      </c>
      <c r="AX1124" s="15" t="s">
        <v>85</v>
      </c>
      <c r="AY1124" s="255" t="s">
        <v>153</v>
      </c>
    </row>
    <row r="1125" s="2" customFormat="1" ht="24.15" customHeight="1">
      <c r="A1125" s="39"/>
      <c r="B1125" s="40"/>
      <c r="C1125" s="205" t="s">
        <v>1371</v>
      </c>
      <c r="D1125" s="205" t="s">
        <v>156</v>
      </c>
      <c r="E1125" s="206" t="s">
        <v>1372</v>
      </c>
      <c r="F1125" s="207" t="s">
        <v>1373</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1374</v>
      </c>
    </row>
    <row r="1126" s="2" customFormat="1">
      <c r="A1126" s="39"/>
      <c r="B1126" s="40"/>
      <c r="C1126" s="41"/>
      <c r="D1126" s="218" t="s">
        <v>163</v>
      </c>
      <c r="E1126" s="41"/>
      <c r="F1126" s="219" t="s">
        <v>1375</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1376</v>
      </c>
      <c r="D1128" s="205" t="s">
        <v>156</v>
      </c>
      <c r="E1128" s="206" t="s">
        <v>1377</v>
      </c>
      <c r="F1128" s="207" t="s">
        <v>1378</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1379</v>
      </c>
    </row>
    <row r="1129" s="2" customFormat="1">
      <c r="A1129" s="39"/>
      <c r="B1129" s="40"/>
      <c r="C1129" s="41"/>
      <c r="D1129" s="218" t="s">
        <v>163</v>
      </c>
      <c r="E1129" s="41"/>
      <c r="F1129" s="219" t="s">
        <v>1380</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2" customFormat="1" ht="24.15" customHeight="1">
      <c r="A1131" s="39"/>
      <c r="B1131" s="40"/>
      <c r="C1131" s="205" t="s">
        <v>1381</v>
      </c>
      <c r="D1131" s="205" t="s">
        <v>156</v>
      </c>
      <c r="E1131" s="206" t="s">
        <v>1382</v>
      </c>
      <c r="F1131" s="207" t="s">
        <v>1383</v>
      </c>
      <c r="G1131" s="208" t="s">
        <v>422</v>
      </c>
      <c r="H1131" s="209">
        <v>0.308</v>
      </c>
      <c r="I1131" s="210"/>
      <c r="J1131" s="211">
        <f>ROUND(I1131*H1131,2)</f>
        <v>0</v>
      </c>
      <c r="K1131" s="207" t="s">
        <v>160</v>
      </c>
      <c r="L1131" s="45"/>
      <c r="M1131" s="212" t="s">
        <v>40</v>
      </c>
      <c r="N1131" s="213" t="s">
        <v>48</v>
      </c>
      <c r="O1131" s="85"/>
      <c r="P1131" s="214">
        <f>O1131*H1131</f>
        <v>0</v>
      </c>
      <c r="Q1131" s="214">
        <v>0</v>
      </c>
      <c r="R1131" s="214">
        <f>Q1131*H1131</f>
        <v>0</v>
      </c>
      <c r="S1131" s="214">
        <v>0</v>
      </c>
      <c r="T1131" s="215">
        <f>S1131*H1131</f>
        <v>0</v>
      </c>
      <c r="U1131" s="39"/>
      <c r="V1131" s="39"/>
      <c r="W1131" s="39"/>
      <c r="X1131" s="39"/>
      <c r="Y1131" s="39"/>
      <c r="Z1131" s="39"/>
      <c r="AA1131" s="39"/>
      <c r="AB1131" s="39"/>
      <c r="AC1131" s="39"/>
      <c r="AD1131" s="39"/>
      <c r="AE1131" s="39"/>
      <c r="AR1131" s="216" t="s">
        <v>287</v>
      </c>
      <c r="AT1131" s="216" t="s">
        <v>156</v>
      </c>
      <c r="AU1131" s="216" t="s">
        <v>87</v>
      </c>
      <c r="AY1131" s="18" t="s">
        <v>153</v>
      </c>
      <c r="BE1131" s="217">
        <f>IF(N1131="základní",J1131,0)</f>
        <v>0</v>
      </c>
      <c r="BF1131" s="217">
        <f>IF(N1131="snížená",J1131,0)</f>
        <v>0</v>
      </c>
      <c r="BG1131" s="217">
        <f>IF(N1131="zákl. přenesená",J1131,0)</f>
        <v>0</v>
      </c>
      <c r="BH1131" s="217">
        <f>IF(N1131="sníž. přenesená",J1131,0)</f>
        <v>0</v>
      </c>
      <c r="BI1131" s="217">
        <f>IF(N1131="nulová",J1131,0)</f>
        <v>0</v>
      </c>
      <c r="BJ1131" s="18" t="s">
        <v>85</v>
      </c>
      <c r="BK1131" s="217">
        <f>ROUND(I1131*H1131,2)</f>
        <v>0</v>
      </c>
      <c r="BL1131" s="18" t="s">
        <v>287</v>
      </c>
      <c r="BM1131" s="216" t="s">
        <v>1384</v>
      </c>
    </row>
    <row r="1132" s="2" customFormat="1">
      <c r="A1132" s="39"/>
      <c r="B1132" s="40"/>
      <c r="C1132" s="41"/>
      <c r="D1132" s="218" t="s">
        <v>163</v>
      </c>
      <c r="E1132" s="41"/>
      <c r="F1132" s="219" t="s">
        <v>1385</v>
      </c>
      <c r="G1132" s="41"/>
      <c r="H1132" s="41"/>
      <c r="I1132" s="220"/>
      <c r="J1132" s="41"/>
      <c r="K1132" s="41"/>
      <c r="L1132" s="45"/>
      <c r="M1132" s="221"/>
      <c r="N1132" s="222"/>
      <c r="O1132" s="85"/>
      <c r="P1132" s="85"/>
      <c r="Q1132" s="85"/>
      <c r="R1132" s="85"/>
      <c r="S1132" s="85"/>
      <c r="T1132" s="86"/>
      <c r="U1132" s="39"/>
      <c r="V1132" s="39"/>
      <c r="W1132" s="39"/>
      <c r="X1132" s="39"/>
      <c r="Y1132" s="39"/>
      <c r="Z1132" s="39"/>
      <c r="AA1132" s="39"/>
      <c r="AB1132" s="39"/>
      <c r="AC1132" s="39"/>
      <c r="AD1132" s="39"/>
      <c r="AE1132" s="39"/>
      <c r="AT1132" s="18" t="s">
        <v>163</v>
      </c>
      <c r="AU1132" s="18" t="s">
        <v>87</v>
      </c>
    </row>
    <row r="1133" s="2" customFormat="1">
      <c r="A1133" s="39"/>
      <c r="B1133" s="40"/>
      <c r="C1133" s="41"/>
      <c r="D1133" s="218" t="s">
        <v>165</v>
      </c>
      <c r="E1133" s="41"/>
      <c r="F1133" s="223" t="s">
        <v>470</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165</v>
      </c>
      <c r="AU1133" s="18" t="s">
        <v>87</v>
      </c>
    </row>
    <row r="1134" s="12" customFormat="1" ht="22.8" customHeight="1">
      <c r="A1134" s="12"/>
      <c r="B1134" s="189"/>
      <c r="C1134" s="190"/>
      <c r="D1134" s="191" t="s">
        <v>76</v>
      </c>
      <c r="E1134" s="203" t="s">
        <v>1386</v>
      </c>
      <c r="F1134" s="203" t="s">
        <v>1387</v>
      </c>
      <c r="G1134" s="190"/>
      <c r="H1134" s="190"/>
      <c r="I1134" s="193"/>
      <c r="J1134" s="204">
        <f>BK1134</f>
        <v>0</v>
      </c>
      <c r="K1134" s="190"/>
      <c r="L1134" s="195"/>
      <c r="M1134" s="196"/>
      <c r="N1134" s="197"/>
      <c r="O1134" s="197"/>
      <c r="P1134" s="198">
        <f>SUM(P1135:P1154)</f>
        <v>0</v>
      </c>
      <c r="Q1134" s="197"/>
      <c r="R1134" s="198">
        <f>SUM(R1135:R1154)</f>
        <v>0.0026494000000000001</v>
      </c>
      <c r="S1134" s="197"/>
      <c r="T1134" s="199">
        <f>SUM(T1135:T1154)</f>
        <v>0</v>
      </c>
      <c r="U1134" s="12"/>
      <c r="V1134" s="12"/>
      <c r="W1134" s="12"/>
      <c r="X1134" s="12"/>
      <c r="Y1134" s="12"/>
      <c r="Z1134" s="12"/>
      <c r="AA1134" s="12"/>
      <c r="AB1134" s="12"/>
      <c r="AC1134" s="12"/>
      <c r="AD1134" s="12"/>
      <c r="AE1134" s="12"/>
      <c r="AR1134" s="200" t="s">
        <v>87</v>
      </c>
      <c r="AT1134" s="201" t="s">
        <v>76</v>
      </c>
      <c r="AU1134" s="201" t="s">
        <v>85</v>
      </c>
      <c r="AY1134" s="200" t="s">
        <v>153</v>
      </c>
      <c r="BK1134" s="202">
        <f>SUM(BK1135:BK1154)</f>
        <v>0</v>
      </c>
    </row>
    <row r="1135" s="2" customFormat="1" ht="24.15" customHeight="1">
      <c r="A1135" s="39"/>
      <c r="B1135" s="40"/>
      <c r="C1135" s="205" t="s">
        <v>1388</v>
      </c>
      <c r="D1135" s="205" t="s">
        <v>156</v>
      </c>
      <c r="E1135" s="206" t="s">
        <v>1389</v>
      </c>
      <c r="F1135" s="207" t="s">
        <v>1390</v>
      </c>
      <c r="G1135" s="208" t="s">
        <v>159</v>
      </c>
      <c r="H1135" s="209">
        <v>4.0759999999999996</v>
      </c>
      <c r="I1135" s="210"/>
      <c r="J1135" s="211">
        <f>ROUND(I1135*H1135,2)</f>
        <v>0</v>
      </c>
      <c r="K1135" s="207" t="s">
        <v>160</v>
      </c>
      <c r="L1135" s="45"/>
      <c r="M1135" s="212" t="s">
        <v>40</v>
      </c>
      <c r="N1135" s="213" t="s">
        <v>48</v>
      </c>
      <c r="O1135" s="85"/>
      <c r="P1135" s="214">
        <f>O1135*H1135</f>
        <v>0</v>
      </c>
      <c r="Q1135" s="214">
        <v>8.0000000000000007E-05</v>
      </c>
      <c r="R1135" s="214">
        <f>Q1135*H1135</f>
        <v>0.00032608000000000002</v>
      </c>
      <c r="S1135" s="214">
        <v>0</v>
      </c>
      <c r="T1135" s="215">
        <f>S1135*H1135</f>
        <v>0</v>
      </c>
      <c r="U1135" s="39"/>
      <c r="V1135" s="39"/>
      <c r="W1135" s="39"/>
      <c r="X1135" s="39"/>
      <c r="Y1135" s="39"/>
      <c r="Z1135" s="39"/>
      <c r="AA1135" s="39"/>
      <c r="AB1135" s="39"/>
      <c r="AC1135" s="39"/>
      <c r="AD1135" s="39"/>
      <c r="AE1135" s="39"/>
      <c r="AR1135" s="216" t="s">
        <v>287</v>
      </c>
      <c r="AT1135" s="216" t="s">
        <v>156</v>
      </c>
      <c r="AU1135" s="216" t="s">
        <v>87</v>
      </c>
      <c r="AY1135" s="18" t="s">
        <v>153</v>
      </c>
      <c r="BE1135" s="217">
        <f>IF(N1135="základní",J1135,0)</f>
        <v>0</v>
      </c>
      <c r="BF1135" s="217">
        <f>IF(N1135="snížená",J1135,0)</f>
        <v>0</v>
      </c>
      <c r="BG1135" s="217">
        <f>IF(N1135="zákl. přenesená",J1135,0)</f>
        <v>0</v>
      </c>
      <c r="BH1135" s="217">
        <f>IF(N1135="sníž. přenesená",J1135,0)</f>
        <v>0</v>
      </c>
      <c r="BI1135" s="217">
        <f>IF(N1135="nulová",J1135,0)</f>
        <v>0</v>
      </c>
      <c r="BJ1135" s="18" t="s">
        <v>85</v>
      </c>
      <c r="BK1135" s="217">
        <f>ROUND(I1135*H1135,2)</f>
        <v>0</v>
      </c>
      <c r="BL1135" s="18" t="s">
        <v>287</v>
      </c>
      <c r="BM1135" s="216" t="s">
        <v>1391</v>
      </c>
    </row>
    <row r="1136" s="2" customFormat="1">
      <c r="A1136" s="39"/>
      <c r="B1136" s="40"/>
      <c r="C1136" s="41"/>
      <c r="D1136" s="218" t="s">
        <v>163</v>
      </c>
      <c r="E1136" s="41"/>
      <c r="F1136" s="219" t="s">
        <v>1392</v>
      </c>
      <c r="G1136" s="41"/>
      <c r="H1136" s="41"/>
      <c r="I1136" s="220"/>
      <c r="J1136" s="41"/>
      <c r="K1136" s="41"/>
      <c r="L1136" s="45"/>
      <c r="M1136" s="221"/>
      <c r="N1136" s="222"/>
      <c r="O1136" s="85"/>
      <c r="P1136" s="85"/>
      <c r="Q1136" s="85"/>
      <c r="R1136" s="85"/>
      <c r="S1136" s="85"/>
      <c r="T1136" s="86"/>
      <c r="U1136" s="39"/>
      <c r="V1136" s="39"/>
      <c r="W1136" s="39"/>
      <c r="X1136" s="39"/>
      <c r="Y1136" s="39"/>
      <c r="Z1136" s="39"/>
      <c r="AA1136" s="39"/>
      <c r="AB1136" s="39"/>
      <c r="AC1136" s="39"/>
      <c r="AD1136" s="39"/>
      <c r="AE1136" s="39"/>
      <c r="AT1136" s="18" t="s">
        <v>163</v>
      </c>
      <c r="AU1136" s="18" t="s">
        <v>87</v>
      </c>
    </row>
    <row r="1137" s="14" customFormat="1">
      <c r="A1137" s="14"/>
      <c r="B1137" s="234"/>
      <c r="C1137" s="235"/>
      <c r="D1137" s="218" t="s">
        <v>167</v>
      </c>
      <c r="E1137" s="236" t="s">
        <v>40</v>
      </c>
      <c r="F1137" s="237" t="s">
        <v>1393</v>
      </c>
      <c r="G1137" s="235"/>
      <c r="H1137" s="238">
        <v>4.0759999999999996</v>
      </c>
      <c r="I1137" s="239"/>
      <c r="J1137" s="235"/>
      <c r="K1137" s="235"/>
      <c r="L1137" s="240"/>
      <c r="M1137" s="241"/>
      <c r="N1137" s="242"/>
      <c r="O1137" s="242"/>
      <c r="P1137" s="242"/>
      <c r="Q1137" s="242"/>
      <c r="R1137" s="242"/>
      <c r="S1137" s="242"/>
      <c r="T1137" s="243"/>
      <c r="U1137" s="14"/>
      <c r="V1137" s="14"/>
      <c r="W1137" s="14"/>
      <c r="X1137" s="14"/>
      <c r="Y1137" s="14"/>
      <c r="Z1137" s="14"/>
      <c r="AA1137" s="14"/>
      <c r="AB1137" s="14"/>
      <c r="AC1137" s="14"/>
      <c r="AD1137" s="14"/>
      <c r="AE1137" s="14"/>
      <c r="AT1137" s="244" t="s">
        <v>167</v>
      </c>
      <c r="AU1137" s="244" t="s">
        <v>87</v>
      </c>
      <c r="AV1137" s="14" t="s">
        <v>87</v>
      </c>
      <c r="AW1137" s="14" t="s">
        <v>38</v>
      </c>
      <c r="AX1137" s="14" t="s">
        <v>77</v>
      </c>
      <c r="AY1137" s="244" t="s">
        <v>153</v>
      </c>
    </row>
    <row r="1138" s="15" customFormat="1">
      <c r="A1138" s="15"/>
      <c r="B1138" s="245"/>
      <c r="C1138" s="246"/>
      <c r="D1138" s="218" t="s">
        <v>167</v>
      </c>
      <c r="E1138" s="247" t="s">
        <v>40</v>
      </c>
      <c r="F1138" s="248" t="s">
        <v>170</v>
      </c>
      <c r="G1138" s="246"/>
      <c r="H1138" s="249">
        <v>4.0759999999999996</v>
      </c>
      <c r="I1138" s="250"/>
      <c r="J1138" s="246"/>
      <c r="K1138" s="246"/>
      <c r="L1138" s="251"/>
      <c r="M1138" s="252"/>
      <c r="N1138" s="253"/>
      <c r="O1138" s="253"/>
      <c r="P1138" s="253"/>
      <c r="Q1138" s="253"/>
      <c r="R1138" s="253"/>
      <c r="S1138" s="253"/>
      <c r="T1138" s="254"/>
      <c r="U1138" s="15"/>
      <c r="V1138" s="15"/>
      <c r="W1138" s="15"/>
      <c r="X1138" s="15"/>
      <c r="Y1138" s="15"/>
      <c r="Z1138" s="15"/>
      <c r="AA1138" s="15"/>
      <c r="AB1138" s="15"/>
      <c r="AC1138" s="15"/>
      <c r="AD1138" s="15"/>
      <c r="AE1138" s="15"/>
      <c r="AT1138" s="255" t="s">
        <v>167</v>
      </c>
      <c r="AU1138" s="255" t="s">
        <v>87</v>
      </c>
      <c r="AV1138" s="15" t="s">
        <v>161</v>
      </c>
      <c r="AW1138" s="15" t="s">
        <v>38</v>
      </c>
      <c r="AX1138" s="15" t="s">
        <v>85</v>
      </c>
      <c r="AY1138" s="255" t="s">
        <v>153</v>
      </c>
    </row>
    <row r="1139" s="2" customFormat="1" ht="24.15" customHeight="1">
      <c r="A1139" s="39"/>
      <c r="B1139" s="40"/>
      <c r="C1139" s="205" t="s">
        <v>1394</v>
      </c>
      <c r="D1139" s="205" t="s">
        <v>156</v>
      </c>
      <c r="E1139" s="206" t="s">
        <v>1395</v>
      </c>
      <c r="F1139" s="207" t="s">
        <v>1396</v>
      </c>
      <c r="G1139" s="208" t="s">
        <v>159</v>
      </c>
      <c r="H1139" s="209">
        <v>4.0759999999999996</v>
      </c>
      <c r="I1139" s="210"/>
      <c r="J1139" s="211">
        <f>ROUND(I1139*H1139,2)</f>
        <v>0</v>
      </c>
      <c r="K1139" s="207" t="s">
        <v>160</v>
      </c>
      <c r="L1139" s="45"/>
      <c r="M1139" s="212" t="s">
        <v>40</v>
      </c>
      <c r="N1139" s="213" t="s">
        <v>48</v>
      </c>
      <c r="O1139" s="85"/>
      <c r="P1139" s="214">
        <f>O1139*H1139</f>
        <v>0</v>
      </c>
      <c r="Q1139" s="214">
        <v>0.00012</v>
      </c>
      <c r="R1139" s="214">
        <f>Q1139*H1139</f>
        <v>0.00048912000000000001</v>
      </c>
      <c r="S1139" s="214">
        <v>0</v>
      </c>
      <c r="T1139" s="215">
        <f>S1139*H1139</f>
        <v>0</v>
      </c>
      <c r="U1139" s="39"/>
      <c r="V1139" s="39"/>
      <c r="W1139" s="39"/>
      <c r="X1139" s="39"/>
      <c r="Y1139" s="39"/>
      <c r="Z1139" s="39"/>
      <c r="AA1139" s="39"/>
      <c r="AB1139" s="39"/>
      <c r="AC1139" s="39"/>
      <c r="AD1139" s="39"/>
      <c r="AE1139" s="39"/>
      <c r="AR1139" s="216" t="s">
        <v>287</v>
      </c>
      <c r="AT1139" s="216" t="s">
        <v>156</v>
      </c>
      <c r="AU1139" s="216" t="s">
        <v>87</v>
      </c>
      <c r="AY1139" s="18" t="s">
        <v>153</v>
      </c>
      <c r="BE1139" s="217">
        <f>IF(N1139="základní",J1139,0)</f>
        <v>0</v>
      </c>
      <c r="BF1139" s="217">
        <f>IF(N1139="snížená",J1139,0)</f>
        <v>0</v>
      </c>
      <c r="BG1139" s="217">
        <f>IF(N1139="zákl. přenesená",J1139,0)</f>
        <v>0</v>
      </c>
      <c r="BH1139" s="217">
        <f>IF(N1139="sníž. přenesená",J1139,0)</f>
        <v>0</v>
      </c>
      <c r="BI1139" s="217">
        <f>IF(N1139="nulová",J1139,0)</f>
        <v>0</v>
      </c>
      <c r="BJ1139" s="18" t="s">
        <v>85</v>
      </c>
      <c r="BK1139" s="217">
        <f>ROUND(I1139*H1139,2)</f>
        <v>0</v>
      </c>
      <c r="BL1139" s="18" t="s">
        <v>287</v>
      </c>
      <c r="BM1139" s="216" t="s">
        <v>1397</v>
      </c>
    </row>
    <row r="1140" s="2" customFormat="1">
      <c r="A1140" s="39"/>
      <c r="B1140" s="40"/>
      <c r="C1140" s="41"/>
      <c r="D1140" s="218" t="s">
        <v>163</v>
      </c>
      <c r="E1140" s="41"/>
      <c r="F1140" s="219" t="s">
        <v>1398</v>
      </c>
      <c r="G1140" s="41"/>
      <c r="H1140" s="41"/>
      <c r="I1140" s="220"/>
      <c r="J1140" s="41"/>
      <c r="K1140" s="41"/>
      <c r="L1140" s="45"/>
      <c r="M1140" s="221"/>
      <c r="N1140" s="222"/>
      <c r="O1140" s="85"/>
      <c r="P1140" s="85"/>
      <c r="Q1140" s="85"/>
      <c r="R1140" s="85"/>
      <c r="S1140" s="85"/>
      <c r="T1140" s="86"/>
      <c r="U1140" s="39"/>
      <c r="V1140" s="39"/>
      <c r="W1140" s="39"/>
      <c r="X1140" s="39"/>
      <c r="Y1140" s="39"/>
      <c r="Z1140" s="39"/>
      <c r="AA1140" s="39"/>
      <c r="AB1140" s="39"/>
      <c r="AC1140" s="39"/>
      <c r="AD1140" s="39"/>
      <c r="AE1140" s="39"/>
      <c r="AT1140" s="18" t="s">
        <v>163</v>
      </c>
      <c r="AU1140" s="18" t="s">
        <v>87</v>
      </c>
    </row>
    <row r="1141" s="14" customFormat="1">
      <c r="A1141" s="14"/>
      <c r="B1141" s="234"/>
      <c r="C1141" s="235"/>
      <c r="D1141" s="218" t="s">
        <v>167</v>
      </c>
      <c r="E1141" s="236" t="s">
        <v>40</v>
      </c>
      <c r="F1141" s="237" t="s">
        <v>1393</v>
      </c>
      <c r="G1141" s="235"/>
      <c r="H1141" s="238">
        <v>4.0759999999999996</v>
      </c>
      <c r="I1141" s="239"/>
      <c r="J1141" s="235"/>
      <c r="K1141" s="235"/>
      <c r="L1141" s="240"/>
      <c r="M1141" s="241"/>
      <c r="N1141" s="242"/>
      <c r="O1141" s="242"/>
      <c r="P1141" s="242"/>
      <c r="Q1141" s="242"/>
      <c r="R1141" s="242"/>
      <c r="S1141" s="242"/>
      <c r="T1141" s="243"/>
      <c r="U1141" s="14"/>
      <c r="V1141" s="14"/>
      <c r="W1141" s="14"/>
      <c r="X1141" s="14"/>
      <c r="Y1141" s="14"/>
      <c r="Z1141" s="14"/>
      <c r="AA1141" s="14"/>
      <c r="AB1141" s="14"/>
      <c r="AC1141" s="14"/>
      <c r="AD1141" s="14"/>
      <c r="AE1141" s="14"/>
      <c r="AT1141" s="244" t="s">
        <v>167</v>
      </c>
      <c r="AU1141" s="244" t="s">
        <v>87</v>
      </c>
      <c r="AV1141" s="14" t="s">
        <v>87</v>
      </c>
      <c r="AW1141" s="14" t="s">
        <v>38</v>
      </c>
      <c r="AX1141" s="14" t="s">
        <v>77</v>
      </c>
      <c r="AY1141" s="244" t="s">
        <v>153</v>
      </c>
    </row>
    <row r="1142" s="15" customFormat="1">
      <c r="A1142" s="15"/>
      <c r="B1142" s="245"/>
      <c r="C1142" s="246"/>
      <c r="D1142" s="218" t="s">
        <v>167</v>
      </c>
      <c r="E1142" s="247" t="s">
        <v>40</v>
      </c>
      <c r="F1142" s="248" t="s">
        <v>170</v>
      </c>
      <c r="G1142" s="246"/>
      <c r="H1142" s="249">
        <v>4.0759999999999996</v>
      </c>
      <c r="I1142" s="250"/>
      <c r="J1142" s="246"/>
      <c r="K1142" s="246"/>
      <c r="L1142" s="251"/>
      <c r="M1142" s="252"/>
      <c r="N1142" s="253"/>
      <c r="O1142" s="253"/>
      <c r="P1142" s="253"/>
      <c r="Q1142" s="253"/>
      <c r="R1142" s="253"/>
      <c r="S1142" s="253"/>
      <c r="T1142" s="254"/>
      <c r="U1142" s="15"/>
      <c r="V1142" s="15"/>
      <c r="W1142" s="15"/>
      <c r="X1142" s="15"/>
      <c r="Y1142" s="15"/>
      <c r="Z1142" s="15"/>
      <c r="AA1142" s="15"/>
      <c r="AB1142" s="15"/>
      <c r="AC1142" s="15"/>
      <c r="AD1142" s="15"/>
      <c r="AE1142" s="15"/>
      <c r="AT1142" s="255" t="s">
        <v>167</v>
      </c>
      <c r="AU1142" s="255" t="s">
        <v>87</v>
      </c>
      <c r="AV1142" s="15" t="s">
        <v>161</v>
      </c>
      <c r="AW1142" s="15" t="s">
        <v>38</v>
      </c>
      <c r="AX1142" s="15" t="s">
        <v>85</v>
      </c>
      <c r="AY1142" s="255" t="s">
        <v>153</v>
      </c>
    </row>
    <row r="1143" s="2" customFormat="1" ht="24.15" customHeight="1">
      <c r="A1143" s="39"/>
      <c r="B1143" s="40"/>
      <c r="C1143" s="205" t="s">
        <v>1399</v>
      </c>
      <c r="D1143" s="205" t="s">
        <v>156</v>
      </c>
      <c r="E1143" s="206" t="s">
        <v>1400</v>
      </c>
      <c r="F1143" s="207" t="s">
        <v>1401</v>
      </c>
      <c r="G1143" s="208" t="s">
        <v>159</v>
      </c>
      <c r="H1143" s="209">
        <v>4.0759999999999996</v>
      </c>
      <c r="I1143" s="210"/>
      <c r="J1143" s="211">
        <f>ROUND(I1143*H1143,2)</f>
        <v>0</v>
      </c>
      <c r="K1143" s="207" t="s">
        <v>160</v>
      </c>
      <c r="L1143" s="45"/>
      <c r="M1143" s="212" t="s">
        <v>40</v>
      </c>
      <c r="N1143" s="213" t="s">
        <v>48</v>
      </c>
      <c r="O1143" s="85"/>
      <c r="P1143" s="214">
        <f>O1143*H1143</f>
        <v>0</v>
      </c>
      <c r="Q1143" s="214">
        <v>0.00012</v>
      </c>
      <c r="R1143" s="214">
        <f>Q1143*H1143</f>
        <v>0.00048912000000000001</v>
      </c>
      <c r="S1143" s="214">
        <v>0</v>
      </c>
      <c r="T1143" s="215">
        <f>S1143*H1143</f>
        <v>0</v>
      </c>
      <c r="U1143" s="39"/>
      <c r="V1143" s="39"/>
      <c r="W1143" s="39"/>
      <c r="X1143" s="39"/>
      <c r="Y1143" s="39"/>
      <c r="Z1143" s="39"/>
      <c r="AA1143" s="39"/>
      <c r="AB1143" s="39"/>
      <c r="AC1143" s="39"/>
      <c r="AD1143" s="39"/>
      <c r="AE1143" s="39"/>
      <c r="AR1143" s="216" t="s">
        <v>287</v>
      </c>
      <c r="AT1143" s="216" t="s">
        <v>156</v>
      </c>
      <c r="AU1143" s="216" t="s">
        <v>87</v>
      </c>
      <c r="AY1143" s="18" t="s">
        <v>153</v>
      </c>
      <c r="BE1143" s="217">
        <f>IF(N1143="základní",J1143,0)</f>
        <v>0</v>
      </c>
      <c r="BF1143" s="217">
        <f>IF(N1143="snížená",J1143,0)</f>
        <v>0</v>
      </c>
      <c r="BG1143" s="217">
        <f>IF(N1143="zákl. přenesená",J1143,0)</f>
        <v>0</v>
      </c>
      <c r="BH1143" s="217">
        <f>IF(N1143="sníž. přenesená",J1143,0)</f>
        <v>0</v>
      </c>
      <c r="BI1143" s="217">
        <f>IF(N1143="nulová",J1143,0)</f>
        <v>0</v>
      </c>
      <c r="BJ1143" s="18" t="s">
        <v>85</v>
      </c>
      <c r="BK1143" s="217">
        <f>ROUND(I1143*H1143,2)</f>
        <v>0</v>
      </c>
      <c r="BL1143" s="18" t="s">
        <v>287</v>
      </c>
      <c r="BM1143" s="216" t="s">
        <v>1402</v>
      </c>
    </row>
    <row r="1144" s="2" customFormat="1">
      <c r="A1144" s="39"/>
      <c r="B1144" s="40"/>
      <c r="C1144" s="41"/>
      <c r="D1144" s="218" t="s">
        <v>163</v>
      </c>
      <c r="E1144" s="41"/>
      <c r="F1144" s="219" t="s">
        <v>1403</v>
      </c>
      <c r="G1144" s="41"/>
      <c r="H1144" s="41"/>
      <c r="I1144" s="220"/>
      <c r="J1144" s="41"/>
      <c r="K1144" s="41"/>
      <c r="L1144" s="45"/>
      <c r="M1144" s="221"/>
      <c r="N1144" s="222"/>
      <c r="O1144" s="85"/>
      <c r="P1144" s="85"/>
      <c r="Q1144" s="85"/>
      <c r="R1144" s="85"/>
      <c r="S1144" s="85"/>
      <c r="T1144" s="86"/>
      <c r="U1144" s="39"/>
      <c r="V1144" s="39"/>
      <c r="W1144" s="39"/>
      <c r="X1144" s="39"/>
      <c r="Y1144" s="39"/>
      <c r="Z1144" s="39"/>
      <c r="AA1144" s="39"/>
      <c r="AB1144" s="39"/>
      <c r="AC1144" s="39"/>
      <c r="AD1144" s="39"/>
      <c r="AE1144" s="39"/>
      <c r="AT1144" s="18" t="s">
        <v>163</v>
      </c>
      <c r="AU1144" s="18" t="s">
        <v>87</v>
      </c>
    </row>
    <row r="1145" s="14" customFormat="1">
      <c r="A1145" s="14"/>
      <c r="B1145" s="234"/>
      <c r="C1145" s="235"/>
      <c r="D1145" s="218" t="s">
        <v>167</v>
      </c>
      <c r="E1145" s="236" t="s">
        <v>40</v>
      </c>
      <c r="F1145" s="237" t="s">
        <v>1393</v>
      </c>
      <c r="G1145" s="235"/>
      <c r="H1145" s="238">
        <v>4.0759999999999996</v>
      </c>
      <c r="I1145" s="239"/>
      <c r="J1145" s="235"/>
      <c r="K1145" s="235"/>
      <c r="L1145" s="240"/>
      <c r="M1145" s="241"/>
      <c r="N1145" s="242"/>
      <c r="O1145" s="242"/>
      <c r="P1145" s="242"/>
      <c r="Q1145" s="242"/>
      <c r="R1145" s="242"/>
      <c r="S1145" s="242"/>
      <c r="T1145" s="243"/>
      <c r="U1145" s="14"/>
      <c r="V1145" s="14"/>
      <c r="W1145" s="14"/>
      <c r="X1145" s="14"/>
      <c r="Y1145" s="14"/>
      <c r="Z1145" s="14"/>
      <c r="AA1145" s="14"/>
      <c r="AB1145" s="14"/>
      <c r="AC1145" s="14"/>
      <c r="AD1145" s="14"/>
      <c r="AE1145" s="14"/>
      <c r="AT1145" s="244" t="s">
        <v>167</v>
      </c>
      <c r="AU1145" s="244" t="s">
        <v>87</v>
      </c>
      <c r="AV1145" s="14" t="s">
        <v>87</v>
      </c>
      <c r="AW1145" s="14" t="s">
        <v>38</v>
      </c>
      <c r="AX1145" s="14" t="s">
        <v>77</v>
      </c>
      <c r="AY1145" s="244" t="s">
        <v>153</v>
      </c>
    </row>
    <row r="1146" s="15" customFormat="1">
      <c r="A1146" s="15"/>
      <c r="B1146" s="245"/>
      <c r="C1146" s="246"/>
      <c r="D1146" s="218" t="s">
        <v>167</v>
      </c>
      <c r="E1146" s="247" t="s">
        <v>40</v>
      </c>
      <c r="F1146" s="248" t="s">
        <v>170</v>
      </c>
      <c r="G1146" s="246"/>
      <c r="H1146" s="249">
        <v>4.0759999999999996</v>
      </c>
      <c r="I1146" s="250"/>
      <c r="J1146" s="246"/>
      <c r="K1146" s="246"/>
      <c r="L1146" s="251"/>
      <c r="M1146" s="252"/>
      <c r="N1146" s="253"/>
      <c r="O1146" s="253"/>
      <c r="P1146" s="253"/>
      <c r="Q1146" s="253"/>
      <c r="R1146" s="253"/>
      <c r="S1146" s="253"/>
      <c r="T1146" s="254"/>
      <c r="U1146" s="15"/>
      <c r="V1146" s="15"/>
      <c r="W1146" s="15"/>
      <c r="X1146" s="15"/>
      <c r="Y1146" s="15"/>
      <c r="Z1146" s="15"/>
      <c r="AA1146" s="15"/>
      <c r="AB1146" s="15"/>
      <c r="AC1146" s="15"/>
      <c r="AD1146" s="15"/>
      <c r="AE1146" s="15"/>
      <c r="AT1146" s="255" t="s">
        <v>167</v>
      </c>
      <c r="AU1146" s="255" t="s">
        <v>87</v>
      </c>
      <c r="AV1146" s="15" t="s">
        <v>161</v>
      </c>
      <c r="AW1146" s="15" t="s">
        <v>38</v>
      </c>
      <c r="AX1146" s="15" t="s">
        <v>85</v>
      </c>
      <c r="AY1146" s="255" t="s">
        <v>153</v>
      </c>
    </row>
    <row r="1147" s="2" customFormat="1" ht="24.15" customHeight="1">
      <c r="A1147" s="39"/>
      <c r="B1147" s="40"/>
      <c r="C1147" s="205" t="s">
        <v>1404</v>
      </c>
      <c r="D1147" s="205" t="s">
        <v>156</v>
      </c>
      <c r="E1147" s="206" t="s">
        <v>1405</v>
      </c>
      <c r="F1147" s="207" t="s">
        <v>1406</v>
      </c>
      <c r="G1147" s="208" t="s">
        <v>159</v>
      </c>
      <c r="H1147" s="209">
        <v>4.0759999999999996</v>
      </c>
      <c r="I1147" s="210"/>
      <c r="J1147" s="211">
        <f>ROUND(I1147*H1147,2)</f>
        <v>0</v>
      </c>
      <c r="K1147" s="207" t="s">
        <v>160</v>
      </c>
      <c r="L1147" s="45"/>
      <c r="M1147" s="212" t="s">
        <v>40</v>
      </c>
      <c r="N1147" s="213" t="s">
        <v>48</v>
      </c>
      <c r="O1147" s="85"/>
      <c r="P1147" s="214">
        <f>O1147*H1147</f>
        <v>0</v>
      </c>
      <c r="Q1147" s="214">
        <v>0.00023000000000000001</v>
      </c>
      <c r="R1147" s="214">
        <f>Q1147*H1147</f>
        <v>0.00093747999999999998</v>
      </c>
      <c r="S1147" s="214">
        <v>0</v>
      </c>
      <c r="T1147" s="215">
        <f>S1147*H1147</f>
        <v>0</v>
      </c>
      <c r="U1147" s="39"/>
      <c r="V1147" s="39"/>
      <c r="W1147" s="39"/>
      <c r="X1147" s="39"/>
      <c r="Y1147" s="39"/>
      <c r="Z1147" s="39"/>
      <c r="AA1147" s="39"/>
      <c r="AB1147" s="39"/>
      <c r="AC1147" s="39"/>
      <c r="AD1147" s="39"/>
      <c r="AE1147" s="39"/>
      <c r="AR1147" s="216" t="s">
        <v>287</v>
      </c>
      <c r="AT1147" s="216" t="s">
        <v>156</v>
      </c>
      <c r="AU1147" s="216" t="s">
        <v>87</v>
      </c>
      <c r="AY1147" s="18" t="s">
        <v>153</v>
      </c>
      <c r="BE1147" s="217">
        <f>IF(N1147="základní",J1147,0)</f>
        <v>0</v>
      </c>
      <c r="BF1147" s="217">
        <f>IF(N1147="snížená",J1147,0)</f>
        <v>0</v>
      </c>
      <c r="BG1147" s="217">
        <f>IF(N1147="zákl. přenesená",J1147,0)</f>
        <v>0</v>
      </c>
      <c r="BH1147" s="217">
        <f>IF(N1147="sníž. přenesená",J1147,0)</f>
        <v>0</v>
      </c>
      <c r="BI1147" s="217">
        <f>IF(N1147="nulová",J1147,0)</f>
        <v>0</v>
      </c>
      <c r="BJ1147" s="18" t="s">
        <v>85</v>
      </c>
      <c r="BK1147" s="217">
        <f>ROUND(I1147*H1147,2)</f>
        <v>0</v>
      </c>
      <c r="BL1147" s="18" t="s">
        <v>287</v>
      </c>
      <c r="BM1147" s="216" t="s">
        <v>1407</v>
      </c>
    </row>
    <row r="1148" s="2" customFormat="1">
      <c r="A1148" s="39"/>
      <c r="B1148" s="40"/>
      <c r="C1148" s="41"/>
      <c r="D1148" s="218" t="s">
        <v>163</v>
      </c>
      <c r="E1148" s="41"/>
      <c r="F1148" s="219" t="s">
        <v>1408</v>
      </c>
      <c r="G1148" s="41"/>
      <c r="H1148" s="41"/>
      <c r="I1148" s="220"/>
      <c r="J1148" s="41"/>
      <c r="K1148" s="41"/>
      <c r="L1148" s="45"/>
      <c r="M1148" s="221"/>
      <c r="N1148" s="222"/>
      <c r="O1148" s="85"/>
      <c r="P1148" s="85"/>
      <c r="Q1148" s="85"/>
      <c r="R1148" s="85"/>
      <c r="S1148" s="85"/>
      <c r="T1148" s="86"/>
      <c r="U1148" s="39"/>
      <c r="V1148" s="39"/>
      <c r="W1148" s="39"/>
      <c r="X1148" s="39"/>
      <c r="Y1148" s="39"/>
      <c r="Z1148" s="39"/>
      <c r="AA1148" s="39"/>
      <c r="AB1148" s="39"/>
      <c r="AC1148" s="39"/>
      <c r="AD1148" s="39"/>
      <c r="AE1148" s="39"/>
      <c r="AT1148" s="18" t="s">
        <v>163</v>
      </c>
      <c r="AU1148" s="18" t="s">
        <v>87</v>
      </c>
    </row>
    <row r="1149" s="14" customFormat="1">
      <c r="A1149" s="14"/>
      <c r="B1149" s="234"/>
      <c r="C1149" s="235"/>
      <c r="D1149" s="218" t="s">
        <v>167</v>
      </c>
      <c r="E1149" s="236" t="s">
        <v>40</v>
      </c>
      <c r="F1149" s="237" t="s">
        <v>1393</v>
      </c>
      <c r="G1149" s="235"/>
      <c r="H1149" s="238">
        <v>4.0759999999999996</v>
      </c>
      <c r="I1149" s="239"/>
      <c r="J1149" s="235"/>
      <c r="K1149" s="235"/>
      <c r="L1149" s="240"/>
      <c r="M1149" s="241"/>
      <c r="N1149" s="242"/>
      <c r="O1149" s="242"/>
      <c r="P1149" s="242"/>
      <c r="Q1149" s="242"/>
      <c r="R1149" s="242"/>
      <c r="S1149" s="242"/>
      <c r="T1149" s="243"/>
      <c r="U1149" s="14"/>
      <c r="V1149" s="14"/>
      <c r="W1149" s="14"/>
      <c r="X1149" s="14"/>
      <c r="Y1149" s="14"/>
      <c r="Z1149" s="14"/>
      <c r="AA1149" s="14"/>
      <c r="AB1149" s="14"/>
      <c r="AC1149" s="14"/>
      <c r="AD1149" s="14"/>
      <c r="AE1149" s="14"/>
      <c r="AT1149" s="244" t="s">
        <v>167</v>
      </c>
      <c r="AU1149" s="244" t="s">
        <v>87</v>
      </c>
      <c r="AV1149" s="14" t="s">
        <v>87</v>
      </c>
      <c r="AW1149" s="14" t="s">
        <v>38</v>
      </c>
      <c r="AX1149" s="14" t="s">
        <v>77</v>
      </c>
      <c r="AY1149" s="244" t="s">
        <v>153</v>
      </c>
    </row>
    <row r="1150" s="15" customFormat="1">
      <c r="A1150" s="15"/>
      <c r="B1150" s="245"/>
      <c r="C1150" s="246"/>
      <c r="D1150" s="218" t="s">
        <v>167</v>
      </c>
      <c r="E1150" s="247" t="s">
        <v>40</v>
      </c>
      <c r="F1150" s="248" t="s">
        <v>170</v>
      </c>
      <c r="G1150" s="246"/>
      <c r="H1150" s="249">
        <v>4.0759999999999996</v>
      </c>
      <c r="I1150" s="250"/>
      <c r="J1150" s="246"/>
      <c r="K1150" s="246"/>
      <c r="L1150" s="251"/>
      <c r="M1150" s="252"/>
      <c r="N1150" s="253"/>
      <c r="O1150" s="253"/>
      <c r="P1150" s="253"/>
      <c r="Q1150" s="253"/>
      <c r="R1150" s="253"/>
      <c r="S1150" s="253"/>
      <c r="T1150" s="254"/>
      <c r="U1150" s="15"/>
      <c r="V1150" s="15"/>
      <c r="W1150" s="15"/>
      <c r="X1150" s="15"/>
      <c r="Y1150" s="15"/>
      <c r="Z1150" s="15"/>
      <c r="AA1150" s="15"/>
      <c r="AB1150" s="15"/>
      <c r="AC1150" s="15"/>
      <c r="AD1150" s="15"/>
      <c r="AE1150" s="15"/>
      <c r="AT1150" s="255" t="s">
        <v>167</v>
      </c>
      <c r="AU1150" s="255" t="s">
        <v>87</v>
      </c>
      <c r="AV1150" s="15" t="s">
        <v>161</v>
      </c>
      <c r="AW1150" s="15" t="s">
        <v>38</v>
      </c>
      <c r="AX1150" s="15" t="s">
        <v>85</v>
      </c>
      <c r="AY1150" s="255" t="s">
        <v>153</v>
      </c>
    </row>
    <row r="1151" s="2" customFormat="1" ht="24.15" customHeight="1">
      <c r="A1151" s="39"/>
      <c r="B1151" s="40"/>
      <c r="C1151" s="205" t="s">
        <v>1409</v>
      </c>
      <c r="D1151" s="205" t="s">
        <v>156</v>
      </c>
      <c r="E1151" s="206" t="s">
        <v>1410</v>
      </c>
      <c r="F1151" s="207" t="s">
        <v>1411</v>
      </c>
      <c r="G1151" s="208" t="s">
        <v>159</v>
      </c>
      <c r="H1151" s="209">
        <v>4.0759999999999996</v>
      </c>
      <c r="I1151" s="210"/>
      <c r="J1151" s="211">
        <f>ROUND(I1151*H1151,2)</f>
        <v>0</v>
      </c>
      <c r="K1151" s="207" t="s">
        <v>160</v>
      </c>
      <c r="L1151" s="45"/>
      <c r="M1151" s="212" t="s">
        <v>40</v>
      </c>
      <c r="N1151" s="213" t="s">
        <v>48</v>
      </c>
      <c r="O1151" s="85"/>
      <c r="P1151" s="214">
        <f>O1151*H1151</f>
        <v>0</v>
      </c>
      <c r="Q1151" s="214">
        <v>0.00010000000000000001</v>
      </c>
      <c r="R1151" s="214">
        <f>Q1151*H1151</f>
        <v>0.00040759999999999999</v>
      </c>
      <c r="S1151" s="214">
        <v>0</v>
      </c>
      <c r="T1151" s="215">
        <f>S1151*H1151</f>
        <v>0</v>
      </c>
      <c r="U1151" s="39"/>
      <c r="V1151" s="39"/>
      <c r="W1151" s="39"/>
      <c r="X1151" s="39"/>
      <c r="Y1151" s="39"/>
      <c r="Z1151" s="39"/>
      <c r="AA1151" s="39"/>
      <c r="AB1151" s="39"/>
      <c r="AC1151" s="39"/>
      <c r="AD1151" s="39"/>
      <c r="AE1151" s="39"/>
      <c r="AR1151" s="216" t="s">
        <v>287</v>
      </c>
      <c r="AT1151" s="216" t="s">
        <v>156</v>
      </c>
      <c r="AU1151" s="216" t="s">
        <v>87</v>
      </c>
      <c r="AY1151" s="18" t="s">
        <v>153</v>
      </c>
      <c r="BE1151" s="217">
        <f>IF(N1151="základní",J1151,0)</f>
        <v>0</v>
      </c>
      <c r="BF1151" s="217">
        <f>IF(N1151="snížená",J1151,0)</f>
        <v>0</v>
      </c>
      <c r="BG1151" s="217">
        <f>IF(N1151="zákl. přenesená",J1151,0)</f>
        <v>0</v>
      </c>
      <c r="BH1151" s="217">
        <f>IF(N1151="sníž. přenesená",J1151,0)</f>
        <v>0</v>
      </c>
      <c r="BI1151" s="217">
        <f>IF(N1151="nulová",J1151,0)</f>
        <v>0</v>
      </c>
      <c r="BJ1151" s="18" t="s">
        <v>85</v>
      </c>
      <c r="BK1151" s="217">
        <f>ROUND(I1151*H1151,2)</f>
        <v>0</v>
      </c>
      <c r="BL1151" s="18" t="s">
        <v>287</v>
      </c>
      <c r="BM1151" s="216" t="s">
        <v>1412</v>
      </c>
    </row>
    <row r="1152" s="2" customFormat="1">
      <c r="A1152" s="39"/>
      <c r="B1152" s="40"/>
      <c r="C1152" s="41"/>
      <c r="D1152" s="218" t="s">
        <v>163</v>
      </c>
      <c r="E1152" s="41"/>
      <c r="F1152" s="219" t="s">
        <v>1413</v>
      </c>
      <c r="G1152" s="41"/>
      <c r="H1152" s="41"/>
      <c r="I1152" s="220"/>
      <c r="J1152" s="41"/>
      <c r="K1152" s="41"/>
      <c r="L1152" s="45"/>
      <c r="M1152" s="221"/>
      <c r="N1152" s="222"/>
      <c r="O1152" s="85"/>
      <c r="P1152" s="85"/>
      <c r="Q1152" s="85"/>
      <c r="R1152" s="85"/>
      <c r="S1152" s="85"/>
      <c r="T1152" s="86"/>
      <c r="U1152" s="39"/>
      <c r="V1152" s="39"/>
      <c r="W1152" s="39"/>
      <c r="X1152" s="39"/>
      <c r="Y1152" s="39"/>
      <c r="Z1152" s="39"/>
      <c r="AA1152" s="39"/>
      <c r="AB1152" s="39"/>
      <c r="AC1152" s="39"/>
      <c r="AD1152" s="39"/>
      <c r="AE1152" s="39"/>
      <c r="AT1152" s="18" t="s">
        <v>163</v>
      </c>
      <c r="AU1152" s="18" t="s">
        <v>87</v>
      </c>
    </row>
    <row r="1153" s="14" customFormat="1">
      <c r="A1153" s="14"/>
      <c r="B1153" s="234"/>
      <c r="C1153" s="235"/>
      <c r="D1153" s="218" t="s">
        <v>167</v>
      </c>
      <c r="E1153" s="236" t="s">
        <v>40</v>
      </c>
      <c r="F1153" s="237" t="s">
        <v>1393</v>
      </c>
      <c r="G1153" s="235"/>
      <c r="H1153" s="238">
        <v>4.0759999999999996</v>
      </c>
      <c r="I1153" s="239"/>
      <c r="J1153" s="235"/>
      <c r="K1153" s="235"/>
      <c r="L1153" s="240"/>
      <c r="M1153" s="241"/>
      <c r="N1153" s="242"/>
      <c r="O1153" s="242"/>
      <c r="P1153" s="242"/>
      <c r="Q1153" s="242"/>
      <c r="R1153" s="242"/>
      <c r="S1153" s="242"/>
      <c r="T1153" s="243"/>
      <c r="U1153" s="14"/>
      <c r="V1153" s="14"/>
      <c r="W1153" s="14"/>
      <c r="X1153" s="14"/>
      <c r="Y1153" s="14"/>
      <c r="Z1153" s="14"/>
      <c r="AA1153" s="14"/>
      <c r="AB1153" s="14"/>
      <c r="AC1153" s="14"/>
      <c r="AD1153" s="14"/>
      <c r="AE1153" s="14"/>
      <c r="AT1153" s="244" t="s">
        <v>167</v>
      </c>
      <c r="AU1153" s="244" t="s">
        <v>87</v>
      </c>
      <c r="AV1153" s="14" t="s">
        <v>87</v>
      </c>
      <c r="AW1153" s="14" t="s">
        <v>38</v>
      </c>
      <c r="AX1153" s="14" t="s">
        <v>77</v>
      </c>
      <c r="AY1153" s="244" t="s">
        <v>153</v>
      </c>
    </row>
    <row r="1154" s="15" customFormat="1">
      <c r="A1154" s="15"/>
      <c r="B1154" s="245"/>
      <c r="C1154" s="246"/>
      <c r="D1154" s="218" t="s">
        <v>167</v>
      </c>
      <c r="E1154" s="247" t="s">
        <v>40</v>
      </c>
      <c r="F1154" s="248" t="s">
        <v>170</v>
      </c>
      <c r="G1154" s="246"/>
      <c r="H1154" s="249">
        <v>4.0759999999999996</v>
      </c>
      <c r="I1154" s="250"/>
      <c r="J1154" s="246"/>
      <c r="K1154" s="246"/>
      <c r="L1154" s="251"/>
      <c r="M1154" s="252"/>
      <c r="N1154" s="253"/>
      <c r="O1154" s="253"/>
      <c r="P1154" s="253"/>
      <c r="Q1154" s="253"/>
      <c r="R1154" s="253"/>
      <c r="S1154" s="253"/>
      <c r="T1154" s="254"/>
      <c r="U1154" s="15"/>
      <c r="V1154" s="15"/>
      <c r="W1154" s="15"/>
      <c r="X1154" s="15"/>
      <c r="Y1154" s="15"/>
      <c r="Z1154" s="15"/>
      <c r="AA1154" s="15"/>
      <c r="AB1154" s="15"/>
      <c r="AC1154" s="15"/>
      <c r="AD1154" s="15"/>
      <c r="AE1154" s="15"/>
      <c r="AT1154" s="255" t="s">
        <v>167</v>
      </c>
      <c r="AU1154" s="255" t="s">
        <v>87</v>
      </c>
      <c r="AV1154" s="15" t="s">
        <v>161</v>
      </c>
      <c r="AW1154" s="15" t="s">
        <v>38</v>
      </c>
      <c r="AX1154" s="15" t="s">
        <v>85</v>
      </c>
      <c r="AY1154" s="255" t="s">
        <v>153</v>
      </c>
    </row>
    <row r="1155" s="12" customFormat="1" ht="22.8" customHeight="1">
      <c r="A1155" s="12"/>
      <c r="B1155" s="189"/>
      <c r="C1155" s="190"/>
      <c r="D1155" s="191" t="s">
        <v>76</v>
      </c>
      <c r="E1155" s="203" t="s">
        <v>1414</v>
      </c>
      <c r="F1155" s="203" t="s">
        <v>1415</v>
      </c>
      <c r="G1155" s="190"/>
      <c r="H1155" s="190"/>
      <c r="I1155" s="193"/>
      <c r="J1155" s="204">
        <f>BK1155</f>
        <v>0</v>
      </c>
      <c r="K1155" s="190"/>
      <c r="L1155" s="195"/>
      <c r="M1155" s="196"/>
      <c r="N1155" s="197"/>
      <c r="O1155" s="197"/>
      <c r="P1155" s="198">
        <f>SUM(P1156:P1297)</f>
        <v>0</v>
      </c>
      <c r="Q1155" s="197"/>
      <c r="R1155" s="198">
        <f>SUM(R1156:R1297)</f>
        <v>0.16210191999999996</v>
      </c>
      <c r="S1155" s="197"/>
      <c r="T1155" s="199">
        <f>SUM(T1156:T1297)</f>
        <v>0.058560759999999996</v>
      </c>
      <c r="U1155" s="12"/>
      <c r="V1155" s="12"/>
      <c r="W1155" s="12"/>
      <c r="X1155" s="12"/>
      <c r="Y1155" s="12"/>
      <c r="Z1155" s="12"/>
      <c r="AA1155" s="12"/>
      <c r="AB1155" s="12"/>
      <c r="AC1155" s="12"/>
      <c r="AD1155" s="12"/>
      <c r="AE1155" s="12"/>
      <c r="AR1155" s="200" t="s">
        <v>87</v>
      </c>
      <c r="AT1155" s="201" t="s">
        <v>76</v>
      </c>
      <c r="AU1155" s="201" t="s">
        <v>85</v>
      </c>
      <c r="AY1155" s="200" t="s">
        <v>153</v>
      </c>
      <c r="BK1155" s="202">
        <f>SUM(BK1156:BK1297)</f>
        <v>0</v>
      </c>
    </row>
    <row r="1156" s="2" customFormat="1" ht="24.15" customHeight="1">
      <c r="A1156" s="39"/>
      <c r="B1156" s="40"/>
      <c r="C1156" s="205" t="s">
        <v>1416</v>
      </c>
      <c r="D1156" s="205" t="s">
        <v>156</v>
      </c>
      <c r="E1156" s="206" t="s">
        <v>1417</v>
      </c>
      <c r="F1156" s="207" t="s">
        <v>1418</v>
      </c>
      <c r="G1156" s="208" t="s">
        <v>159</v>
      </c>
      <c r="H1156" s="209">
        <v>127.306</v>
      </c>
      <c r="I1156" s="210"/>
      <c r="J1156" s="211">
        <f>ROUND(I1156*H1156,2)</f>
        <v>0</v>
      </c>
      <c r="K1156" s="207" t="s">
        <v>160</v>
      </c>
      <c r="L1156" s="45"/>
      <c r="M1156" s="212" t="s">
        <v>40</v>
      </c>
      <c r="N1156" s="213" t="s">
        <v>48</v>
      </c>
      <c r="O1156" s="85"/>
      <c r="P1156" s="214">
        <f>O1156*H1156</f>
        <v>0</v>
      </c>
      <c r="Q1156" s="214">
        <v>0</v>
      </c>
      <c r="R1156" s="214">
        <f>Q1156*H1156</f>
        <v>0</v>
      </c>
      <c r="S1156" s="214">
        <v>0.00014999999999999999</v>
      </c>
      <c r="T1156" s="215">
        <f>S1156*H1156</f>
        <v>0.019095899999999999</v>
      </c>
      <c r="U1156" s="39"/>
      <c r="V1156" s="39"/>
      <c r="W1156" s="39"/>
      <c r="X1156" s="39"/>
      <c r="Y1156" s="39"/>
      <c r="Z1156" s="39"/>
      <c r="AA1156" s="39"/>
      <c r="AB1156" s="39"/>
      <c r="AC1156" s="39"/>
      <c r="AD1156" s="39"/>
      <c r="AE1156" s="39"/>
      <c r="AR1156" s="216" t="s">
        <v>287</v>
      </c>
      <c r="AT1156" s="216" t="s">
        <v>156</v>
      </c>
      <c r="AU1156" s="216" t="s">
        <v>87</v>
      </c>
      <c r="AY1156" s="18" t="s">
        <v>153</v>
      </c>
      <c r="BE1156" s="217">
        <f>IF(N1156="základní",J1156,0)</f>
        <v>0</v>
      </c>
      <c r="BF1156" s="217">
        <f>IF(N1156="snížená",J1156,0)</f>
        <v>0</v>
      </c>
      <c r="BG1156" s="217">
        <f>IF(N1156="zákl. přenesená",J1156,0)</f>
        <v>0</v>
      </c>
      <c r="BH1156" s="217">
        <f>IF(N1156="sníž. přenesená",J1156,0)</f>
        <v>0</v>
      </c>
      <c r="BI1156" s="217">
        <f>IF(N1156="nulová",J1156,0)</f>
        <v>0</v>
      </c>
      <c r="BJ1156" s="18" t="s">
        <v>85</v>
      </c>
      <c r="BK1156" s="217">
        <f>ROUND(I1156*H1156,2)</f>
        <v>0</v>
      </c>
      <c r="BL1156" s="18" t="s">
        <v>287</v>
      </c>
      <c r="BM1156" s="216" t="s">
        <v>1419</v>
      </c>
    </row>
    <row r="1157" s="2" customFormat="1">
      <c r="A1157" s="39"/>
      <c r="B1157" s="40"/>
      <c r="C1157" s="41"/>
      <c r="D1157" s="218" t="s">
        <v>163</v>
      </c>
      <c r="E1157" s="41"/>
      <c r="F1157" s="219" t="s">
        <v>1420</v>
      </c>
      <c r="G1157" s="41"/>
      <c r="H1157" s="41"/>
      <c r="I1157" s="220"/>
      <c r="J1157" s="41"/>
      <c r="K1157" s="41"/>
      <c r="L1157" s="45"/>
      <c r="M1157" s="221"/>
      <c r="N1157" s="222"/>
      <c r="O1157" s="85"/>
      <c r="P1157" s="85"/>
      <c r="Q1157" s="85"/>
      <c r="R1157" s="85"/>
      <c r="S1157" s="85"/>
      <c r="T1157" s="86"/>
      <c r="U1157" s="39"/>
      <c r="V1157" s="39"/>
      <c r="W1157" s="39"/>
      <c r="X1157" s="39"/>
      <c r="Y1157" s="39"/>
      <c r="Z1157" s="39"/>
      <c r="AA1157" s="39"/>
      <c r="AB1157" s="39"/>
      <c r="AC1157" s="39"/>
      <c r="AD1157" s="39"/>
      <c r="AE1157" s="39"/>
      <c r="AT1157" s="18" t="s">
        <v>163</v>
      </c>
      <c r="AU1157" s="18" t="s">
        <v>87</v>
      </c>
    </row>
    <row r="1158" s="13" customFormat="1">
      <c r="A1158" s="13"/>
      <c r="B1158" s="224"/>
      <c r="C1158" s="225"/>
      <c r="D1158" s="218" t="s">
        <v>167</v>
      </c>
      <c r="E1158" s="226" t="s">
        <v>40</v>
      </c>
      <c r="F1158" s="227" t="s">
        <v>1421</v>
      </c>
      <c r="G1158" s="225"/>
      <c r="H1158" s="226" t="s">
        <v>40</v>
      </c>
      <c r="I1158" s="228"/>
      <c r="J1158" s="225"/>
      <c r="K1158" s="225"/>
      <c r="L1158" s="229"/>
      <c r="M1158" s="230"/>
      <c r="N1158" s="231"/>
      <c r="O1158" s="231"/>
      <c r="P1158" s="231"/>
      <c r="Q1158" s="231"/>
      <c r="R1158" s="231"/>
      <c r="S1158" s="231"/>
      <c r="T1158" s="232"/>
      <c r="U1158" s="13"/>
      <c r="V1158" s="13"/>
      <c r="W1158" s="13"/>
      <c r="X1158" s="13"/>
      <c r="Y1158" s="13"/>
      <c r="Z1158" s="13"/>
      <c r="AA1158" s="13"/>
      <c r="AB1158" s="13"/>
      <c r="AC1158" s="13"/>
      <c r="AD1158" s="13"/>
      <c r="AE1158" s="13"/>
      <c r="AT1158" s="233" t="s">
        <v>167</v>
      </c>
      <c r="AU1158" s="233" t="s">
        <v>87</v>
      </c>
      <c r="AV1158" s="13" t="s">
        <v>85</v>
      </c>
      <c r="AW1158" s="13" t="s">
        <v>38</v>
      </c>
      <c r="AX1158" s="13" t="s">
        <v>77</v>
      </c>
      <c r="AY1158" s="233" t="s">
        <v>153</v>
      </c>
    </row>
    <row r="1159" s="13" customFormat="1">
      <c r="A1159" s="13"/>
      <c r="B1159" s="224"/>
      <c r="C1159" s="225"/>
      <c r="D1159" s="218" t="s">
        <v>167</v>
      </c>
      <c r="E1159" s="226" t="s">
        <v>40</v>
      </c>
      <c r="F1159" s="227" t="s">
        <v>206</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207</v>
      </c>
      <c r="G1160" s="235"/>
      <c r="H1160" s="238">
        <v>2.5579999999999998</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4" customFormat="1">
      <c r="A1161" s="14"/>
      <c r="B1161" s="234"/>
      <c r="C1161" s="235"/>
      <c r="D1161" s="218" t="s">
        <v>167</v>
      </c>
      <c r="E1161" s="236" t="s">
        <v>40</v>
      </c>
      <c r="F1161" s="237" t="s">
        <v>208</v>
      </c>
      <c r="G1161" s="235"/>
      <c r="H1161" s="238">
        <v>0.40000000000000002</v>
      </c>
      <c r="I1161" s="239"/>
      <c r="J1161" s="235"/>
      <c r="K1161" s="235"/>
      <c r="L1161" s="240"/>
      <c r="M1161" s="241"/>
      <c r="N1161" s="242"/>
      <c r="O1161" s="242"/>
      <c r="P1161" s="242"/>
      <c r="Q1161" s="242"/>
      <c r="R1161" s="242"/>
      <c r="S1161" s="242"/>
      <c r="T1161" s="243"/>
      <c r="U1161" s="14"/>
      <c r="V1161" s="14"/>
      <c r="W1161" s="14"/>
      <c r="X1161" s="14"/>
      <c r="Y1161" s="14"/>
      <c r="Z1161" s="14"/>
      <c r="AA1161" s="14"/>
      <c r="AB1161" s="14"/>
      <c r="AC1161" s="14"/>
      <c r="AD1161" s="14"/>
      <c r="AE1161" s="14"/>
      <c r="AT1161" s="244" t="s">
        <v>167</v>
      </c>
      <c r="AU1161" s="244" t="s">
        <v>87</v>
      </c>
      <c r="AV1161" s="14" t="s">
        <v>87</v>
      </c>
      <c r="AW1161" s="14" t="s">
        <v>38</v>
      </c>
      <c r="AX1161" s="14" t="s">
        <v>77</v>
      </c>
      <c r="AY1161" s="244" t="s">
        <v>153</v>
      </c>
    </row>
    <row r="1162" s="13" customFormat="1">
      <c r="A1162" s="13"/>
      <c r="B1162" s="224"/>
      <c r="C1162" s="225"/>
      <c r="D1162" s="218" t="s">
        <v>167</v>
      </c>
      <c r="E1162" s="226" t="s">
        <v>40</v>
      </c>
      <c r="F1162" s="227" t="s">
        <v>209</v>
      </c>
      <c r="G1162" s="225"/>
      <c r="H1162" s="226" t="s">
        <v>40</v>
      </c>
      <c r="I1162" s="228"/>
      <c r="J1162" s="225"/>
      <c r="K1162" s="225"/>
      <c r="L1162" s="229"/>
      <c r="M1162" s="230"/>
      <c r="N1162" s="231"/>
      <c r="O1162" s="231"/>
      <c r="P1162" s="231"/>
      <c r="Q1162" s="231"/>
      <c r="R1162" s="231"/>
      <c r="S1162" s="231"/>
      <c r="T1162" s="232"/>
      <c r="U1162" s="13"/>
      <c r="V1162" s="13"/>
      <c r="W1162" s="13"/>
      <c r="X1162" s="13"/>
      <c r="Y1162" s="13"/>
      <c r="Z1162" s="13"/>
      <c r="AA1162" s="13"/>
      <c r="AB1162" s="13"/>
      <c r="AC1162" s="13"/>
      <c r="AD1162" s="13"/>
      <c r="AE1162" s="13"/>
      <c r="AT1162" s="233" t="s">
        <v>167</v>
      </c>
      <c r="AU1162" s="233" t="s">
        <v>87</v>
      </c>
      <c r="AV1162" s="13" t="s">
        <v>85</v>
      </c>
      <c r="AW1162" s="13" t="s">
        <v>38</v>
      </c>
      <c r="AX1162" s="13" t="s">
        <v>77</v>
      </c>
      <c r="AY1162" s="233" t="s">
        <v>153</v>
      </c>
    </row>
    <row r="1163" s="14" customFormat="1">
      <c r="A1163" s="14"/>
      <c r="B1163" s="234"/>
      <c r="C1163" s="235"/>
      <c r="D1163" s="218" t="s">
        <v>167</v>
      </c>
      <c r="E1163" s="236" t="s">
        <v>40</v>
      </c>
      <c r="F1163" s="237" t="s">
        <v>210</v>
      </c>
      <c r="G1163" s="235"/>
      <c r="H1163" s="238">
        <v>2.2650000000000001</v>
      </c>
      <c r="I1163" s="239"/>
      <c r="J1163" s="235"/>
      <c r="K1163" s="235"/>
      <c r="L1163" s="240"/>
      <c r="M1163" s="241"/>
      <c r="N1163" s="242"/>
      <c r="O1163" s="242"/>
      <c r="P1163" s="242"/>
      <c r="Q1163" s="242"/>
      <c r="R1163" s="242"/>
      <c r="S1163" s="242"/>
      <c r="T1163" s="243"/>
      <c r="U1163" s="14"/>
      <c r="V1163" s="14"/>
      <c r="W1163" s="14"/>
      <c r="X1163" s="14"/>
      <c r="Y1163" s="14"/>
      <c r="Z1163" s="14"/>
      <c r="AA1163" s="14"/>
      <c r="AB1163" s="14"/>
      <c r="AC1163" s="14"/>
      <c r="AD1163" s="14"/>
      <c r="AE1163" s="14"/>
      <c r="AT1163" s="244" t="s">
        <v>167</v>
      </c>
      <c r="AU1163" s="244" t="s">
        <v>87</v>
      </c>
      <c r="AV1163" s="14" t="s">
        <v>87</v>
      </c>
      <c r="AW1163" s="14" t="s">
        <v>38</v>
      </c>
      <c r="AX1163" s="14" t="s">
        <v>77</v>
      </c>
      <c r="AY1163" s="244" t="s">
        <v>153</v>
      </c>
    </row>
    <row r="1164" s="13" customFormat="1">
      <c r="A1164" s="13"/>
      <c r="B1164" s="224"/>
      <c r="C1164" s="225"/>
      <c r="D1164" s="218" t="s">
        <v>167</v>
      </c>
      <c r="E1164" s="226" t="s">
        <v>40</v>
      </c>
      <c r="F1164" s="227" t="s">
        <v>211</v>
      </c>
      <c r="G1164" s="225"/>
      <c r="H1164" s="226" t="s">
        <v>40</v>
      </c>
      <c r="I1164" s="228"/>
      <c r="J1164" s="225"/>
      <c r="K1164" s="225"/>
      <c r="L1164" s="229"/>
      <c r="M1164" s="230"/>
      <c r="N1164" s="231"/>
      <c r="O1164" s="231"/>
      <c r="P1164" s="231"/>
      <c r="Q1164" s="231"/>
      <c r="R1164" s="231"/>
      <c r="S1164" s="231"/>
      <c r="T1164" s="232"/>
      <c r="U1164" s="13"/>
      <c r="V1164" s="13"/>
      <c r="W1164" s="13"/>
      <c r="X1164" s="13"/>
      <c r="Y1164" s="13"/>
      <c r="Z1164" s="13"/>
      <c r="AA1164" s="13"/>
      <c r="AB1164" s="13"/>
      <c r="AC1164" s="13"/>
      <c r="AD1164" s="13"/>
      <c r="AE1164" s="13"/>
      <c r="AT1164" s="233" t="s">
        <v>167</v>
      </c>
      <c r="AU1164" s="233" t="s">
        <v>87</v>
      </c>
      <c r="AV1164" s="13" t="s">
        <v>85</v>
      </c>
      <c r="AW1164" s="13" t="s">
        <v>38</v>
      </c>
      <c r="AX1164" s="13" t="s">
        <v>77</v>
      </c>
      <c r="AY1164" s="233" t="s">
        <v>153</v>
      </c>
    </row>
    <row r="1165" s="14" customFormat="1">
      <c r="A1165" s="14"/>
      <c r="B1165" s="234"/>
      <c r="C1165" s="235"/>
      <c r="D1165" s="218" t="s">
        <v>167</v>
      </c>
      <c r="E1165" s="236" t="s">
        <v>40</v>
      </c>
      <c r="F1165" s="237" t="s">
        <v>212</v>
      </c>
      <c r="G1165" s="235"/>
      <c r="H1165" s="238">
        <v>15.416</v>
      </c>
      <c r="I1165" s="239"/>
      <c r="J1165" s="235"/>
      <c r="K1165" s="235"/>
      <c r="L1165" s="240"/>
      <c r="M1165" s="241"/>
      <c r="N1165" s="242"/>
      <c r="O1165" s="242"/>
      <c r="P1165" s="242"/>
      <c r="Q1165" s="242"/>
      <c r="R1165" s="242"/>
      <c r="S1165" s="242"/>
      <c r="T1165" s="243"/>
      <c r="U1165" s="14"/>
      <c r="V1165" s="14"/>
      <c r="W1165" s="14"/>
      <c r="X1165" s="14"/>
      <c r="Y1165" s="14"/>
      <c r="Z1165" s="14"/>
      <c r="AA1165" s="14"/>
      <c r="AB1165" s="14"/>
      <c r="AC1165" s="14"/>
      <c r="AD1165" s="14"/>
      <c r="AE1165" s="14"/>
      <c r="AT1165" s="244" t="s">
        <v>167</v>
      </c>
      <c r="AU1165" s="244" t="s">
        <v>87</v>
      </c>
      <c r="AV1165" s="14" t="s">
        <v>87</v>
      </c>
      <c r="AW1165" s="14" t="s">
        <v>38</v>
      </c>
      <c r="AX1165" s="14" t="s">
        <v>77</v>
      </c>
      <c r="AY1165" s="244" t="s">
        <v>153</v>
      </c>
    </row>
    <row r="1166" s="13" customFormat="1">
      <c r="A1166" s="13"/>
      <c r="B1166" s="224"/>
      <c r="C1166" s="225"/>
      <c r="D1166" s="218" t="s">
        <v>167</v>
      </c>
      <c r="E1166" s="226" t="s">
        <v>40</v>
      </c>
      <c r="F1166" s="227" t="s">
        <v>213</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214</v>
      </c>
      <c r="G1167" s="235"/>
      <c r="H1167" s="238">
        <v>8.4529999999999994</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3" customFormat="1">
      <c r="A1168" s="13"/>
      <c r="B1168" s="224"/>
      <c r="C1168" s="225"/>
      <c r="D1168" s="218" t="s">
        <v>167</v>
      </c>
      <c r="E1168" s="226" t="s">
        <v>40</v>
      </c>
      <c r="F1168" s="227" t="s">
        <v>1422</v>
      </c>
      <c r="G1168" s="225"/>
      <c r="H1168" s="226" t="s">
        <v>40</v>
      </c>
      <c r="I1168" s="228"/>
      <c r="J1168" s="225"/>
      <c r="K1168" s="225"/>
      <c r="L1168" s="229"/>
      <c r="M1168" s="230"/>
      <c r="N1168" s="231"/>
      <c r="O1168" s="231"/>
      <c r="P1168" s="231"/>
      <c r="Q1168" s="231"/>
      <c r="R1168" s="231"/>
      <c r="S1168" s="231"/>
      <c r="T1168" s="232"/>
      <c r="U1168" s="13"/>
      <c r="V1168" s="13"/>
      <c r="W1168" s="13"/>
      <c r="X1168" s="13"/>
      <c r="Y1168" s="13"/>
      <c r="Z1168" s="13"/>
      <c r="AA1168" s="13"/>
      <c r="AB1168" s="13"/>
      <c r="AC1168" s="13"/>
      <c r="AD1168" s="13"/>
      <c r="AE1168" s="13"/>
      <c r="AT1168" s="233" t="s">
        <v>167</v>
      </c>
      <c r="AU1168" s="233" t="s">
        <v>87</v>
      </c>
      <c r="AV1168" s="13" t="s">
        <v>85</v>
      </c>
      <c r="AW1168" s="13" t="s">
        <v>38</v>
      </c>
      <c r="AX1168" s="13" t="s">
        <v>77</v>
      </c>
      <c r="AY1168" s="233" t="s">
        <v>153</v>
      </c>
    </row>
    <row r="1169" s="13" customFormat="1">
      <c r="A1169" s="13"/>
      <c r="B1169" s="224"/>
      <c r="C1169" s="225"/>
      <c r="D1169" s="218" t="s">
        <v>167</v>
      </c>
      <c r="E1169" s="226" t="s">
        <v>40</v>
      </c>
      <c r="F1169" s="227" t="s">
        <v>206</v>
      </c>
      <c r="G1169" s="225"/>
      <c r="H1169" s="226" t="s">
        <v>40</v>
      </c>
      <c r="I1169" s="228"/>
      <c r="J1169" s="225"/>
      <c r="K1169" s="225"/>
      <c r="L1169" s="229"/>
      <c r="M1169" s="230"/>
      <c r="N1169" s="231"/>
      <c r="O1169" s="231"/>
      <c r="P1169" s="231"/>
      <c r="Q1169" s="231"/>
      <c r="R1169" s="231"/>
      <c r="S1169" s="231"/>
      <c r="T1169" s="232"/>
      <c r="U1169" s="13"/>
      <c r="V1169" s="13"/>
      <c r="W1169" s="13"/>
      <c r="X1169" s="13"/>
      <c r="Y1169" s="13"/>
      <c r="Z1169" s="13"/>
      <c r="AA1169" s="13"/>
      <c r="AB1169" s="13"/>
      <c r="AC1169" s="13"/>
      <c r="AD1169" s="13"/>
      <c r="AE1169" s="13"/>
      <c r="AT1169" s="233" t="s">
        <v>167</v>
      </c>
      <c r="AU1169" s="233" t="s">
        <v>87</v>
      </c>
      <c r="AV1169" s="13" t="s">
        <v>85</v>
      </c>
      <c r="AW1169" s="13" t="s">
        <v>38</v>
      </c>
      <c r="AX1169" s="13" t="s">
        <v>77</v>
      </c>
      <c r="AY1169" s="233" t="s">
        <v>153</v>
      </c>
    </row>
    <row r="1170" s="14" customFormat="1">
      <c r="A1170" s="14"/>
      <c r="B1170" s="234"/>
      <c r="C1170" s="235"/>
      <c r="D1170" s="218" t="s">
        <v>167</v>
      </c>
      <c r="E1170" s="236" t="s">
        <v>40</v>
      </c>
      <c r="F1170" s="237" t="s">
        <v>237</v>
      </c>
      <c r="G1170" s="235"/>
      <c r="H1170" s="238">
        <v>19.079999999999998</v>
      </c>
      <c r="I1170" s="239"/>
      <c r="J1170" s="235"/>
      <c r="K1170" s="235"/>
      <c r="L1170" s="240"/>
      <c r="M1170" s="241"/>
      <c r="N1170" s="242"/>
      <c r="O1170" s="242"/>
      <c r="P1170" s="242"/>
      <c r="Q1170" s="242"/>
      <c r="R1170" s="242"/>
      <c r="S1170" s="242"/>
      <c r="T1170" s="243"/>
      <c r="U1170" s="14"/>
      <c r="V1170" s="14"/>
      <c r="W1170" s="14"/>
      <c r="X1170" s="14"/>
      <c r="Y1170" s="14"/>
      <c r="Z1170" s="14"/>
      <c r="AA1170" s="14"/>
      <c r="AB1170" s="14"/>
      <c r="AC1170" s="14"/>
      <c r="AD1170" s="14"/>
      <c r="AE1170" s="14"/>
      <c r="AT1170" s="244" t="s">
        <v>167</v>
      </c>
      <c r="AU1170" s="244" t="s">
        <v>87</v>
      </c>
      <c r="AV1170" s="14" t="s">
        <v>87</v>
      </c>
      <c r="AW1170" s="14" t="s">
        <v>38</v>
      </c>
      <c r="AX1170" s="14" t="s">
        <v>77</v>
      </c>
      <c r="AY1170" s="244" t="s">
        <v>153</v>
      </c>
    </row>
    <row r="1171" s="14" customFormat="1">
      <c r="A1171" s="14"/>
      <c r="B1171" s="234"/>
      <c r="C1171" s="235"/>
      <c r="D1171" s="218" t="s">
        <v>167</v>
      </c>
      <c r="E1171" s="236" t="s">
        <v>40</v>
      </c>
      <c r="F1171" s="237" t="s">
        <v>238</v>
      </c>
      <c r="G1171" s="235"/>
      <c r="H1171" s="238">
        <v>-4.7279999999999998</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209</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240</v>
      </c>
      <c r="G1174" s="235"/>
      <c r="H1174" s="238">
        <v>16.695</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239</v>
      </c>
      <c r="G1175" s="235"/>
      <c r="H1175" s="238">
        <v>-1.1819999999999999</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3" customFormat="1">
      <c r="A1176" s="13"/>
      <c r="B1176" s="224"/>
      <c r="C1176" s="225"/>
      <c r="D1176" s="218" t="s">
        <v>167</v>
      </c>
      <c r="E1176" s="226" t="s">
        <v>40</v>
      </c>
      <c r="F1176" s="227" t="s">
        <v>211</v>
      </c>
      <c r="G1176" s="225"/>
      <c r="H1176" s="226" t="s">
        <v>40</v>
      </c>
      <c r="I1176" s="228"/>
      <c r="J1176" s="225"/>
      <c r="K1176" s="225"/>
      <c r="L1176" s="229"/>
      <c r="M1176" s="230"/>
      <c r="N1176" s="231"/>
      <c r="O1176" s="231"/>
      <c r="P1176" s="231"/>
      <c r="Q1176" s="231"/>
      <c r="R1176" s="231"/>
      <c r="S1176" s="231"/>
      <c r="T1176" s="232"/>
      <c r="U1176" s="13"/>
      <c r="V1176" s="13"/>
      <c r="W1176" s="13"/>
      <c r="X1176" s="13"/>
      <c r="Y1176" s="13"/>
      <c r="Z1176" s="13"/>
      <c r="AA1176" s="13"/>
      <c r="AB1176" s="13"/>
      <c r="AC1176" s="13"/>
      <c r="AD1176" s="13"/>
      <c r="AE1176" s="13"/>
      <c r="AT1176" s="233" t="s">
        <v>167</v>
      </c>
      <c r="AU1176" s="233" t="s">
        <v>87</v>
      </c>
      <c r="AV1176" s="13" t="s">
        <v>85</v>
      </c>
      <c r="AW1176" s="13" t="s">
        <v>38</v>
      </c>
      <c r="AX1176" s="13" t="s">
        <v>77</v>
      </c>
      <c r="AY1176" s="233" t="s">
        <v>153</v>
      </c>
    </row>
    <row r="1177" s="14" customFormat="1">
      <c r="A1177" s="14"/>
      <c r="B1177" s="234"/>
      <c r="C1177" s="235"/>
      <c r="D1177" s="218" t="s">
        <v>167</v>
      </c>
      <c r="E1177" s="236" t="s">
        <v>40</v>
      </c>
      <c r="F1177" s="237" t="s">
        <v>241</v>
      </c>
      <c r="G1177" s="235"/>
      <c r="H1177" s="238">
        <v>42.051000000000002</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4" customFormat="1">
      <c r="A1178" s="14"/>
      <c r="B1178" s="234"/>
      <c r="C1178" s="235"/>
      <c r="D1178" s="218" t="s">
        <v>167</v>
      </c>
      <c r="E1178" s="236" t="s">
        <v>40</v>
      </c>
      <c r="F1178" s="237" t="s">
        <v>242</v>
      </c>
      <c r="G1178" s="235"/>
      <c r="H1178" s="238">
        <v>-1.5760000000000001</v>
      </c>
      <c r="I1178" s="239"/>
      <c r="J1178" s="235"/>
      <c r="K1178" s="235"/>
      <c r="L1178" s="240"/>
      <c r="M1178" s="241"/>
      <c r="N1178" s="242"/>
      <c r="O1178" s="242"/>
      <c r="P1178" s="242"/>
      <c r="Q1178" s="242"/>
      <c r="R1178" s="242"/>
      <c r="S1178" s="242"/>
      <c r="T1178" s="243"/>
      <c r="U1178" s="14"/>
      <c r="V1178" s="14"/>
      <c r="W1178" s="14"/>
      <c r="X1178" s="14"/>
      <c r="Y1178" s="14"/>
      <c r="Z1178" s="14"/>
      <c r="AA1178" s="14"/>
      <c r="AB1178" s="14"/>
      <c r="AC1178" s="14"/>
      <c r="AD1178" s="14"/>
      <c r="AE1178" s="14"/>
      <c r="AT1178" s="244" t="s">
        <v>167</v>
      </c>
      <c r="AU1178" s="244" t="s">
        <v>87</v>
      </c>
      <c r="AV1178" s="14" t="s">
        <v>87</v>
      </c>
      <c r="AW1178" s="14" t="s">
        <v>38</v>
      </c>
      <c r="AX1178" s="14" t="s">
        <v>77</v>
      </c>
      <c r="AY1178" s="244" t="s">
        <v>153</v>
      </c>
    </row>
    <row r="1179" s="14" customFormat="1">
      <c r="A1179" s="14"/>
      <c r="B1179" s="234"/>
      <c r="C1179" s="235"/>
      <c r="D1179" s="218" t="s">
        <v>167</v>
      </c>
      <c r="E1179" s="236" t="s">
        <v>40</v>
      </c>
      <c r="F1179" s="237" t="s">
        <v>243</v>
      </c>
      <c r="G1179" s="235"/>
      <c r="H1179" s="238">
        <v>-2.093</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244</v>
      </c>
      <c r="G1180" s="235"/>
      <c r="H1180" s="238">
        <v>1.74</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3" customFormat="1">
      <c r="A1181" s="13"/>
      <c r="B1181" s="224"/>
      <c r="C1181" s="225"/>
      <c r="D1181" s="218" t="s">
        <v>167</v>
      </c>
      <c r="E1181" s="226" t="s">
        <v>40</v>
      </c>
      <c r="F1181" s="227" t="s">
        <v>213</v>
      </c>
      <c r="G1181" s="225"/>
      <c r="H1181" s="226" t="s">
        <v>40</v>
      </c>
      <c r="I1181" s="228"/>
      <c r="J1181" s="225"/>
      <c r="K1181" s="225"/>
      <c r="L1181" s="229"/>
      <c r="M1181" s="230"/>
      <c r="N1181" s="231"/>
      <c r="O1181" s="231"/>
      <c r="P1181" s="231"/>
      <c r="Q1181" s="231"/>
      <c r="R1181" s="231"/>
      <c r="S1181" s="231"/>
      <c r="T1181" s="232"/>
      <c r="U1181" s="13"/>
      <c r="V1181" s="13"/>
      <c r="W1181" s="13"/>
      <c r="X1181" s="13"/>
      <c r="Y1181" s="13"/>
      <c r="Z1181" s="13"/>
      <c r="AA1181" s="13"/>
      <c r="AB1181" s="13"/>
      <c r="AC1181" s="13"/>
      <c r="AD1181" s="13"/>
      <c r="AE1181" s="13"/>
      <c r="AT1181" s="233" t="s">
        <v>167</v>
      </c>
      <c r="AU1181" s="233" t="s">
        <v>87</v>
      </c>
      <c r="AV1181" s="13" t="s">
        <v>85</v>
      </c>
      <c r="AW1181" s="13" t="s">
        <v>38</v>
      </c>
      <c r="AX1181" s="13" t="s">
        <v>77</v>
      </c>
      <c r="AY1181" s="233" t="s">
        <v>153</v>
      </c>
    </row>
    <row r="1182" s="14" customFormat="1">
      <c r="A1182" s="14"/>
      <c r="B1182" s="234"/>
      <c r="C1182" s="235"/>
      <c r="D1182" s="218" t="s">
        <v>167</v>
      </c>
      <c r="E1182" s="236" t="s">
        <v>40</v>
      </c>
      <c r="F1182" s="237" t="s">
        <v>245</v>
      </c>
      <c r="G1182" s="235"/>
      <c r="H1182" s="238">
        <v>31.27</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4" customFormat="1">
      <c r="A1183" s="14"/>
      <c r="B1183" s="234"/>
      <c r="C1183" s="235"/>
      <c r="D1183" s="218" t="s">
        <v>167</v>
      </c>
      <c r="E1183" s="236" t="s">
        <v>40</v>
      </c>
      <c r="F1183" s="237" t="s">
        <v>242</v>
      </c>
      <c r="G1183" s="235"/>
      <c r="H1183" s="238">
        <v>-1.5760000000000001</v>
      </c>
      <c r="I1183" s="239"/>
      <c r="J1183" s="235"/>
      <c r="K1183" s="235"/>
      <c r="L1183" s="240"/>
      <c r="M1183" s="241"/>
      <c r="N1183" s="242"/>
      <c r="O1183" s="242"/>
      <c r="P1183" s="242"/>
      <c r="Q1183" s="242"/>
      <c r="R1183" s="242"/>
      <c r="S1183" s="242"/>
      <c r="T1183" s="243"/>
      <c r="U1183" s="14"/>
      <c r="V1183" s="14"/>
      <c r="W1183" s="14"/>
      <c r="X1183" s="14"/>
      <c r="Y1183" s="14"/>
      <c r="Z1183" s="14"/>
      <c r="AA1183" s="14"/>
      <c r="AB1183" s="14"/>
      <c r="AC1183" s="14"/>
      <c r="AD1183" s="14"/>
      <c r="AE1183" s="14"/>
      <c r="AT1183" s="244" t="s">
        <v>167</v>
      </c>
      <c r="AU1183" s="244" t="s">
        <v>87</v>
      </c>
      <c r="AV1183" s="14" t="s">
        <v>87</v>
      </c>
      <c r="AW1183" s="14" t="s">
        <v>38</v>
      </c>
      <c r="AX1183" s="14" t="s">
        <v>77</v>
      </c>
      <c r="AY1183" s="244" t="s">
        <v>153</v>
      </c>
    </row>
    <row r="1184" s="14" customFormat="1">
      <c r="A1184" s="14"/>
      <c r="B1184" s="234"/>
      <c r="C1184" s="235"/>
      <c r="D1184" s="218" t="s">
        <v>167</v>
      </c>
      <c r="E1184" s="236" t="s">
        <v>40</v>
      </c>
      <c r="F1184" s="237" t="s">
        <v>246</v>
      </c>
      <c r="G1184" s="235"/>
      <c r="H1184" s="238">
        <v>-2.0249999999999999</v>
      </c>
      <c r="I1184" s="239"/>
      <c r="J1184" s="235"/>
      <c r="K1184" s="235"/>
      <c r="L1184" s="240"/>
      <c r="M1184" s="241"/>
      <c r="N1184" s="242"/>
      <c r="O1184" s="242"/>
      <c r="P1184" s="242"/>
      <c r="Q1184" s="242"/>
      <c r="R1184" s="242"/>
      <c r="S1184" s="242"/>
      <c r="T1184" s="243"/>
      <c r="U1184" s="14"/>
      <c r="V1184" s="14"/>
      <c r="W1184" s="14"/>
      <c r="X1184" s="14"/>
      <c r="Y1184" s="14"/>
      <c r="Z1184" s="14"/>
      <c r="AA1184" s="14"/>
      <c r="AB1184" s="14"/>
      <c r="AC1184" s="14"/>
      <c r="AD1184" s="14"/>
      <c r="AE1184" s="14"/>
      <c r="AT1184" s="244" t="s">
        <v>167</v>
      </c>
      <c r="AU1184" s="244" t="s">
        <v>87</v>
      </c>
      <c r="AV1184" s="14" t="s">
        <v>87</v>
      </c>
      <c r="AW1184" s="14" t="s">
        <v>38</v>
      </c>
      <c r="AX1184" s="14" t="s">
        <v>77</v>
      </c>
      <c r="AY1184" s="244" t="s">
        <v>153</v>
      </c>
    </row>
    <row r="1185" s="14" customFormat="1">
      <c r="A1185" s="14"/>
      <c r="B1185" s="234"/>
      <c r="C1185" s="235"/>
      <c r="D1185" s="218" t="s">
        <v>167</v>
      </c>
      <c r="E1185" s="236" t="s">
        <v>40</v>
      </c>
      <c r="F1185" s="237" t="s">
        <v>244</v>
      </c>
      <c r="G1185" s="235"/>
      <c r="H1185" s="238">
        <v>1.74</v>
      </c>
      <c r="I1185" s="239"/>
      <c r="J1185" s="235"/>
      <c r="K1185" s="235"/>
      <c r="L1185" s="240"/>
      <c r="M1185" s="241"/>
      <c r="N1185" s="242"/>
      <c r="O1185" s="242"/>
      <c r="P1185" s="242"/>
      <c r="Q1185" s="242"/>
      <c r="R1185" s="242"/>
      <c r="S1185" s="242"/>
      <c r="T1185" s="243"/>
      <c r="U1185" s="14"/>
      <c r="V1185" s="14"/>
      <c r="W1185" s="14"/>
      <c r="X1185" s="14"/>
      <c r="Y1185" s="14"/>
      <c r="Z1185" s="14"/>
      <c r="AA1185" s="14"/>
      <c r="AB1185" s="14"/>
      <c r="AC1185" s="14"/>
      <c r="AD1185" s="14"/>
      <c r="AE1185" s="14"/>
      <c r="AT1185" s="244" t="s">
        <v>167</v>
      </c>
      <c r="AU1185" s="244" t="s">
        <v>87</v>
      </c>
      <c r="AV1185" s="14" t="s">
        <v>87</v>
      </c>
      <c r="AW1185" s="14" t="s">
        <v>38</v>
      </c>
      <c r="AX1185" s="14" t="s">
        <v>77</v>
      </c>
      <c r="AY1185" s="244" t="s">
        <v>153</v>
      </c>
    </row>
    <row r="1186" s="15" customFormat="1">
      <c r="A1186" s="15"/>
      <c r="B1186" s="245"/>
      <c r="C1186" s="246"/>
      <c r="D1186" s="218" t="s">
        <v>167</v>
      </c>
      <c r="E1186" s="247" t="s">
        <v>40</v>
      </c>
      <c r="F1186" s="248" t="s">
        <v>170</v>
      </c>
      <c r="G1186" s="246"/>
      <c r="H1186" s="249">
        <v>127.306</v>
      </c>
      <c r="I1186" s="250"/>
      <c r="J1186" s="246"/>
      <c r="K1186" s="246"/>
      <c r="L1186" s="251"/>
      <c r="M1186" s="252"/>
      <c r="N1186" s="253"/>
      <c r="O1186" s="253"/>
      <c r="P1186" s="253"/>
      <c r="Q1186" s="253"/>
      <c r="R1186" s="253"/>
      <c r="S1186" s="253"/>
      <c r="T1186" s="254"/>
      <c r="U1186" s="15"/>
      <c r="V1186" s="15"/>
      <c r="W1186" s="15"/>
      <c r="X1186" s="15"/>
      <c r="Y1186" s="15"/>
      <c r="Z1186" s="15"/>
      <c r="AA1186" s="15"/>
      <c r="AB1186" s="15"/>
      <c r="AC1186" s="15"/>
      <c r="AD1186" s="15"/>
      <c r="AE1186" s="15"/>
      <c r="AT1186" s="255" t="s">
        <v>167</v>
      </c>
      <c r="AU1186" s="255" t="s">
        <v>87</v>
      </c>
      <c r="AV1186" s="15" t="s">
        <v>161</v>
      </c>
      <c r="AW1186" s="15" t="s">
        <v>38</v>
      </c>
      <c r="AX1186" s="15" t="s">
        <v>85</v>
      </c>
      <c r="AY1186" s="255" t="s">
        <v>153</v>
      </c>
    </row>
    <row r="1187" s="2" customFormat="1" ht="14.4" customHeight="1">
      <c r="A1187" s="39"/>
      <c r="B1187" s="40"/>
      <c r="C1187" s="205" t="s">
        <v>1423</v>
      </c>
      <c r="D1187" s="205" t="s">
        <v>156</v>
      </c>
      <c r="E1187" s="206" t="s">
        <v>1424</v>
      </c>
      <c r="F1187" s="207" t="s">
        <v>1425</v>
      </c>
      <c r="G1187" s="208" t="s">
        <v>159</v>
      </c>
      <c r="H1187" s="209">
        <v>127.306</v>
      </c>
      <c r="I1187" s="210"/>
      <c r="J1187" s="211">
        <f>ROUND(I1187*H1187,2)</f>
        <v>0</v>
      </c>
      <c r="K1187" s="207" t="s">
        <v>160</v>
      </c>
      <c r="L1187" s="45"/>
      <c r="M1187" s="212" t="s">
        <v>40</v>
      </c>
      <c r="N1187" s="213" t="s">
        <v>48</v>
      </c>
      <c r="O1187" s="85"/>
      <c r="P1187" s="214">
        <f>O1187*H1187</f>
        <v>0</v>
      </c>
      <c r="Q1187" s="214">
        <v>0.001</v>
      </c>
      <c r="R1187" s="214">
        <f>Q1187*H1187</f>
        <v>0.127306</v>
      </c>
      <c r="S1187" s="214">
        <v>0.00031</v>
      </c>
      <c r="T1187" s="215">
        <f>S1187*H1187</f>
        <v>0.039464859999999997</v>
      </c>
      <c r="U1187" s="39"/>
      <c r="V1187" s="39"/>
      <c r="W1187" s="39"/>
      <c r="X1187" s="39"/>
      <c r="Y1187" s="39"/>
      <c r="Z1187" s="39"/>
      <c r="AA1187" s="39"/>
      <c r="AB1187" s="39"/>
      <c r="AC1187" s="39"/>
      <c r="AD1187" s="39"/>
      <c r="AE1187" s="39"/>
      <c r="AR1187" s="216" t="s">
        <v>287</v>
      </c>
      <c r="AT1187" s="216" t="s">
        <v>156</v>
      </c>
      <c r="AU1187" s="216" t="s">
        <v>87</v>
      </c>
      <c r="AY1187" s="18" t="s">
        <v>153</v>
      </c>
      <c r="BE1187" s="217">
        <f>IF(N1187="základní",J1187,0)</f>
        <v>0</v>
      </c>
      <c r="BF1187" s="217">
        <f>IF(N1187="snížená",J1187,0)</f>
        <v>0</v>
      </c>
      <c r="BG1187" s="217">
        <f>IF(N1187="zákl. přenesená",J1187,0)</f>
        <v>0</v>
      </c>
      <c r="BH1187" s="217">
        <f>IF(N1187="sníž. přenesená",J1187,0)</f>
        <v>0</v>
      </c>
      <c r="BI1187" s="217">
        <f>IF(N1187="nulová",J1187,0)</f>
        <v>0</v>
      </c>
      <c r="BJ1187" s="18" t="s">
        <v>85</v>
      </c>
      <c r="BK1187" s="217">
        <f>ROUND(I1187*H1187,2)</f>
        <v>0</v>
      </c>
      <c r="BL1187" s="18" t="s">
        <v>287</v>
      </c>
      <c r="BM1187" s="216" t="s">
        <v>1426</v>
      </c>
    </row>
    <row r="1188" s="2" customFormat="1">
      <c r="A1188" s="39"/>
      <c r="B1188" s="40"/>
      <c r="C1188" s="41"/>
      <c r="D1188" s="218" t="s">
        <v>163</v>
      </c>
      <c r="E1188" s="41"/>
      <c r="F1188" s="219" t="s">
        <v>1427</v>
      </c>
      <c r="G1188" s="41"/>
      <c r="H1188" s="41"/>
      <c r="I1188" s="220"/>
      <c r="J1188" s="41"/>
      <c r="K1188" s="41"/>
      <c r="L1188" s="45"/>
      <c r="M1188" s="221"/>
      <c r="N1188" s="222"/>
      <c r="O1188" s="85"/>
      <c r="P1188" s="85"/>
      <c r="Q1188" s="85"/>
      <c r="R1188" s="85"/>
      <c r="S1188" s="85"/>
      <c r="T1188" s="86"/>
      <c r="U1188" s="39"/>
      <c r="V1188" s="39"/>
      <c r="W1188" s="39"/>
      <c r="X1188" s="39"/>
      <c r="Y1188" s="39"/>
      <c r="Z1188" s="39"/>
      <c r="AA1188" s="39"/>
      <c r="AB1188" s="39"/>
      <c r="AC1188" s="39"/>
      <c r="AD1188" s="39"/>
      <c r="AE1188" s="39"/>
      <c r="AT1188" s="18" t="s">
        <v>163</v>
      </c>
      <c r="AU1188" s="18" t="s">
        <v>87</v>
      </c>
    </row>
    <row r="1189" s="2" customFormat="1">
      <c r="A1189" s="39"/>
      <c r="B1189" s="40"/>
      <c r="C1189" s="41"/>
      <c r="D1189" s="218" t="s">
        <v>165</v>
      </c>
      <c r="E1189" s="41"/>
      <c r="F1189" s="223" t="s">
        <v>1428</v>
      </c>
      <c r="G1189" s="41"/>
      <c r="H1189" s="41"/>
      <c r="I1189" s="220"/>
      <c r="J1189" s="41"/>
      <c r="K1189" s="41"/>
      <c r="L1189" s="45"/>
      <c r="M1189" s="221"/>
      <c r="N1189" s="222"/>
      <c r="O1189" s="85"/>
      <c r="P1189" s="85"/>
      <c r="Q1189" s="85"/>
      <c r="R1189" s="85"/>
      <c r="S1189" s="85"/>
      <c r="T1189" s="86"/>
      <c r="U1189" s="39"/>
      <c r="V1189" s="39"/>
      <c r="W1189" s="39"/>
      <c r="X1189" s="39"/>
      <c r="Y1189" s="39"/>
      <c r="Z1189" s="39"/>
      <c r="AA1189" s="39"/>
      <c r="AB1189" s="39"/>
      <c r="AC1189" s="39"/>
      <c r="AD1189" s="39"/>
      <c r="AE1189" s="39"/>
      <c r="AT1189" s="18" t="s">
        <v>165</v>
      </c>
      <c r="AU1189" s="18" t="s">
        <v>87</v>
      </c>
    </row>
    <row r="1190" s="13" customFormat="1">
      <c r="A1190" s="13"/>
      <c r="B1190" s="224"/>
      <c r="C1190" s="225"/>
      <c r="D1190" s="218" t="s">
        <v>167</v>
      </c>
      <c r="E1190" s="226" t="s">
        <v>40</v>
      </c>
      <c r="F1190" s="227" t="s">
        <v>1421</v>
      </c>
      <c r="G1190" s="225"/>
      <c r="H1190" s="226" t="s">
        <v>40</v>
      </c>
      <c r="I1190" s="228"/>
      <c r="J1190" s="225"/>
      <c r="K1190" s="225"/>
      <c r="L1190" s="229"/>
      <c r="M1190" s="230"/>
      <c r="N1190" s="231"/>
      <c r="O1190" s="231"/>
      <c r="P1190" s="231"/>
      <c r="Q1190" s="231"/>
      <c r="R1190" s="231"/>
      <c r="S1190" s="231"/>
      <c r="T1190" s="232"/>
      <c r="U1190" s="13"/>
      <c r="V1190" s="13"/>
      <c r="W1190" s="13"/>
      <c r="X1190" s="13"/>
      <c r="Y1190" s="13"/>
      <c r="Z1190" s="13"/>
      <c r="AA1190" s="13"/>
      <c r="AB1190" s="13"/>
      <c r="AC1190" s="13"/>
      <c r="AD1190" s="13"/>
      <c r="AE1190" s="13"/>
      <c r="AT1190" s="233" t="s">
        <v>167</v>
      </c>
      <c r="AU1190" s="233" t="s">
        <v>87</v>
      </c>
      <c r="AV1190" s="13" t="s">
        <v>85</v>
      </c>
      <c r="AW1190" s="13" t="s">
        <v>38</v>
      </c>
      <c r="AX1190" s="13" t="s">
        <v>77</v>
      </c>
      <c r="AY1190" s="233" t="s">
        <v>153</v>
      </c>
    </row>
    <row r="1191" s="13" customFormat="1">
      <c r="A1191" s="13"/>
      <c r="B1191" s="224"/>
      <c r="C1191" s="225"/>
      <c r="D1191" s="218" t="s">
        <v>167</v>
      </c>
      <c r="E1191" s="226" t="s">
        <v>40</v>
      </c>
      <c r="F1191" s="227" t="s">
        <v>206</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207</v>
      </c>
      <c r="G1192" s="235"/>
      <c r="H1192" s="238">
        <v>2.5579999999999998</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4" customFormat="1">
      <c r="A1193" s="14"/>
      <c r="B1193" s="234"/>
      <c r="C1193" s="235"/>
      <c r="D1193" s="218" t="s">
        <v>167</v>
      </c>
      <c r="E1193" s="236" t="s">
        <v>40</v>
      </c>
      <c r="F1193" s="237" t="s">
        <v>208</v>
      </c>
      <c r="G1193" s="235"/>
      <c r="H1193" s="238">
        <v>0.40000000000000002</v>
      </c>
      <c r="I1193" s="239"/>
      <c r="J1193" s="235"/>
      <c r="K1193" s="235"/>
      <c r="L1193" s="240"/>
      <c r="M1193" s="241"/>
      <c r="N1193" s="242"/>
      <c r="O1193" s="242"/>
      <c r="P1193" s="242"/>
      <c r="Q1193" s="242"/>
      <c r="R1193" s="242"/>
      <c r="S1193" s="242"/>
      <c r="T1193" s="243"/>
      <c r="U1193" s="14"/>
      <c r="V1193" s="14"/>
      <c r="W1193" s="14"/>
      <c r="X1193" s="14"/>
      <c r="Y1193" s="14"/>
      <c r="Z1193" s="14"/>
      <c r="AA1193" s="14"/>
      <c r="AB1193" s="14"/>
      <c r="AC1193" s="14"/>
      <c r="AD1193" s="14"/>
      <c r="AE1193" s="14"/>
      <c r="AT1193" s="244" t="s">
        <v>167</v>
      </c>
      <c r="AU1193" s="244" t="s">
        <v>87</v>
      </c>
      <c r="AV1193" s="14" t="s">
        <v>87</v>
      </c>
      <c r="AW1193" s="14" t="s">
        <v>38</v>
      </c>
      <c r="AX1193" s="14" t="s">
        <v>77</v>
      </c>
      <c r="AY1193" s="244" t="s">
        <v>153</v>
      </c>
    </row>
    <row r="1194" s="13" customFormat="1">
      <c r="A1194" s="13"/>
      <c r="B1194" s="224"/>
      <c r="C1194" s="225"/>
      <c r="D1194" s="218" t="s">
        <v>167</v>
      </c>
      <c r="E1194" s="226" t="s">
        <v>40</v>
      </c>
      <c r="F1194" s="227" t="s">
        <v>209</v>
      </c>
      <c r="G1194" s="225"/>
      <c r="H1194" s="226" t="s">
        <v>40</v>
      </c>
      <c r="I1194" s="228"/>
      <c r="J1194" s="225"/>
      <c r="K1194" s="225"/>
      <c r="L1194" s="229"/>
      <c r="M1194" s="230"/>
      <c r="N1194" s="231"/>
      <c r="O1194" s="231"/>
      <c r="P1194" s="231"/>
      <c r="Q1194" s="231"/>
      <c r="R1194" s="231"/>
      <c r="S1194" s="231"/>
      <c r="T1194" s="232"/>
      <c r="U1194" s="13"/>
      <c r="V1194" s="13"/>
      <c r="W1194" s="13"/>
      <c r="X1194" s="13"/>
      <c r="Y1194" s="13"/>
      <c r="Z1194" s="13"/>
      <c r="AA1194" s="13"/>
      <c r="AB1194" s="13"/>
      <c r="AC1194" s="13"/>
      <c r="AD1194" s="13"/>
      <c r="AE1194" s="13"/>
      <c r="AT1194" s="233" t="s">
        <v>167</v>
      </c>
      <c r="AU1194" s="233" t="s">
        <v>87</v>
      </c>
      <c r="AV1194" s="13" t="s">
        <v>85</v>
      </c>
      <c r="AW1194" s="13" t="s">
        <v>38</v>
      </c>
      <c r="AX1194" s="13" t="s">
        <v>77</v>
      </c>
      <c r="AY1194" s="233" t="s">
        <v>153</v>
      </c>
    </row>
    <row r="1195" s="14" customFormat="1">
      <c r="A1195" s="14"/>
      <c r="B1195" s="234"/>
      <c r="C1195" s="235"/>
      <c r="D1195" s="218" t="s">
        <v>167</v>
      </c>
      <c r="E1195" s="236" t="s">
        <v>40</v>
      </c>
      <c r="F1195" s="237" t="s">
        <v>210</v>
      </c>
      <c r="G1195" s="235"/>
      <c r="H1195" s="238">
        <v>2.2650000000000001</v>
      </c>
      <c r="I1195" s="239"/>
      <c r="J1195" s="235"/>
      <c r="K1195" s="235"/>
      <c r="L1195" s="240"/>
      <c r="M1195" s="241"/>
      <c r="N1195" s="242"/>
      <c r="O1195" s="242"/>
      <c r="P1195" s="242"/>
      <c r="Q1195" s="242"/>
      <c r="R1195" s="242"/>
      <c r="S1195" s="242"/>
      <c r="T1195" s="243"/>
      <c r="U1195" s="14"/>
      <c r="V1195" s="14"/>
      <c r="W1195" s="14"/>
      <c r="X1195" s="14"/>
      <c r="Y1195" s="14"/>
      <c r="Z1195" s="14"/>
      <c r="AA1195" s="14"/>
      <c r="AB1195" s="14"/>
      <c r="AC1195" s="14"/>
      <c r="AD1195" s="14"/>
      <c r="AE1195" s="14"/>
      <c r="AT1195" s="244" t="s">
        <v>167</v>
      </c>
      <c r="AU1195" s="244" t="s">
        <v>87</v>
      </c>
      <c r="AV1195" s="14" t="s">
        <v>87</v>
      </c>
      <c r="AW1195" s="14" t="s">
        <v>38</v>
      </c>
      <c r="AX1195" s="14" t="s">
        <v>77</v>
      </c>
      <c r="AY1195" s="244" t="s">
        <v>153</v>
      </c>
    </row>
    <row r="1196" s="13" customFormat="1">
      <c r="A1196" s="13"/>
      <c r="B1196" s="224"/>
      <c r="C1196" s="225"/>
      <c r="D1196" s="218" t="s">
        <v>167</v>
      </c>
      <c r="E1196" s="226" t="s">
        <v>40</v>
      </c>
      <c r="F1196" s="227" t="s">
        <v>211</v>
      </c>
      <c r="G1196" s="225"/>
      <c r="H1196" s="226" t="s">
        <v>40</v>
      </c>
      <c r="I1196" s="228"/>
      <c r="J1196" s="225"/>
      <c r="K1196" s="225"/>
      <c r="L1196" s="229"/>
      <c r="M1196" s="230"/>
      <c r="N1196" s="231"/>
      <c r="O1196" s="231"/>
      <c r="P1196" s="231"/>
      <c r="Q1196" s="231"/>
      <c r="R1196" s="231"/>
      <c r="S1196" s="231"/>
      <c r="T1196" s="232"/>
      <c r="U1196" s="13"/>
      <c r="V1196" s="13"/>
      <c r="W1196" s="13"/>
      <c r="X1196" s="13"/>
      <c r="Y1196" s="13"/>
      <c r="Z1196" s="13"/>
      <c r="AA1196" s="13"/>
      <c r="AB1196" s="13"/>
      <c r="AC1196" s="13"/>
      <c r="AD1196" s="13"/>
      <c r="AE1196" s="13"/>
      <c r="AT1196" s="233" t="s">
        <v>167</v>
      </c>
      <c r="AU1196" s="233" t="s">
        <v>87</v>
      </c>
      <c r="AV1196" s="13" t="s">
        <v>85</v>
      </c>
      <c r="AW1196" s="13" t="s">
        <v>38</v>
      </c>
      <c r="AX1196" s="13" t="s">
        <v>77</v>
      </c>
      <c r="AY1196" s="233" t="s">
        <v>153</v>
      </c>
    </row>
    <row r="1197" s="14" customFormat="1">
      <c r="A1197" s="14"/>
      <c r="B1197" s="234"/>
      <c r="C1197" s="235"/>
      <c r="D1197" s="218" t="s">
        <v>167</v>
      </c>
      <c r="E1197" s="236" t="s">
        <v>40</v>
      </c>
      <c r="F1197" s="237" t="s">
        <v>212</v>
      </c>
      <c r="G1197" s="235"/>
      <c r="H1197" s="238">
        <v>15.416</v>
      </c>
      <c r="I1197" s="239"/>
      <c r="J1197" s="235"/>
      <c r="K1197" s="235"/>
      <c r="L1197" s="240"/>
      <c r="M1197" s="241"/>
      <c r="N1197" s="242"/>
      <c r="O1197" s="242"/>
      <c r="P1197" s="242"/>
      <c r="Q1197" s="242"/>
      <c r="R1197" s="242"/>
      <c r="S1197" s="242"/>
      <c r="T1197" s="243"/>
      <c r="U1197" s="14"/>
      <c r="V1197" s="14"/>
      <c r="W1197" s="14"/>
      <c r="X1197" s="14"/>
      <c r="Y1197" s="14"/>
      <c r="Z1197" s="14"/>
      <c r="AA1197" s="14"/>
      <c r="AB1197" s="14"/>
      <c r="AC1197" s="14"/>
      <c r="AD1197" s="14"/>
      <c r="AE1197" s="14"/>
      <c r="AT1197" s="244" t="s">
        <v>167</v>
      </c>
      <c r="AU1197" s="244" t="s">
        <v>87</v>
      </c>
      <c r="AV1197" s="14" t="s">
        <v>87</v>
      </c>
      <c r="AW1197" s="14" t="s">
        <v>38</v>
      </c>
      <c r="AX1197" s="14" t="s">
        <v>77</v>
      </c>
      <c r="AY1197" s="244" t="s">
        <v>153</v>
      </c>
    </row>
    <row r="1198" s="13" customFormat="1">
      <c r="A1198" s="13"/>
      <c r="B1198" s="224"/>
      <c r="C1198" s="225"/>
      <c r="D1198" s="218" t="s">
        <v>167</v>
      </c>
      <c r="E1198" s="226" t="s">
        <v>40</v>
      </c>
      <c r="F1198" s="227" t="s">
        <v>213</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214</v>
      </c>
      <c r="G1199" s="235"/>
      <c r="H1199" s="238">
        <v>8.4529999999999994</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3" customFormat="1">
      <c r="A1200" s="13"/>
      <c r="B1200" s="224"/>
      <c r="C1200" s="225"/>
      <c r="D1200" s="218" t="s">
        <v>167</v>
      </c>
      <c r="E1200" s="226" t="s">
        <v>40</v>
      </c>
      <c r="F1200" s="227" t="s">
        <v>1422</v>
      </c>
      <c r="G1200" s="225"/>
      <c r="H1200" s="226" t="s">
        <v>40</v>
      </c>
      <c r="I1200" s="228"/>
      <c r="J1200" s="225"/>
      <c r="K1200" s="225"/>
      <c r="L1200" s="229"/>
      <c r="M1200" s="230"/>
      <c r="N1200" s="231"/>
      <c r="O1200" s="231"/>
      <c r="P1200" s="231"/>
      <c r="Q1200" s="231"/>
      <c r="R1200" s="231"/>
      <c r="S1200" s="231"/>
      <c r="T1200" s="232"/>
      <c r="U1200" s="13"/>
      <c r="V1200" s="13"/>
      <c r="W1200" s="13"/>
      <c r="X1200" s="13"/>
      <c r="Y1200" s="13"/>
      <c r="Z1200" s="13"/>
      <c r="AA1200" s="13"/>
      <c r="AB1200" s="13"/>
      <c r="AC1200" s="13"/>
      <c r="AD1200" s="13"/>
      <c r="AE1200" s="13"/>
      <c r="AT1200" s="233" t="s">
        <v>167</v>
      </c>
      <c r="AU1200" s="233" t="s">
        <v>87</v>
      </c>
      <c r="AV1200" s="13" t="s">
        <v>85</v>
      </c>
      <c r="AW1200" s="13" t="s">
        <v>38</v>
      </c>
      <c r="AX1200" s="13" t="s">
        <v>77</v>
      </c>
      <c r="AY1200" s="233" t="s">
        <v>153</v>
      </c>
    </row>
    <row r="1201" s="13" customFormat="1">
      <c r="A1201" s="13"/>
      <c r="B1201" s="224"/>
      <c r="C1201" s="225"/>
      <c r="D1201" s="218" t="s">
        <v>167</v>
      </c>
      <c r="E1201" s="226" t="s">
        <v>40</v>
      </c>
      <c r="F1201" s="227" t="s">
        <v>206</v>
      </c>
      <c r="G1201" s="225"/>
      <c r="H1201" s="226" t="s">
        <v>40</v>
      </c>
      <c r="I1201" s="228"/>
      <c r="J1201" s="225"/>
      <c r="K1201" s="225"/>
      <c r="L1201" s="229"/>
      <c r="M1201" s="230"/>
      <c r="N1201" s="231"/>
      <c r="O1201" s="231"/>
      <c r="P1201" s="231"/>
      <c r="Q1201" s="231"/>
      <c r="R1201" s="231"/>
      <c r="S1201" s="231"/>
      <c r="T1201" s="232"/>
      <c r="U1201" s="13"/>
      <c r="V1201" s="13"/>
      <c r="W1201" s="13"/>
      <c r="X1201" s="13"/>
      <c r="Y1201" s="13"/>
      <c r="Z1201" s="13"/>
      <c r="AA1201" s="13"/>
      <c r="AB1201" s="13"/>
      <c r="AC1201" s="13"/>
      <c r="AD1201" s="13"/>
      <c r="AE1201" s="13"/>
      <c r="AT1201" s="233" t="s">
        <v>167</v>
      </c>
      <c r="AU1201" s="233" t="s">
        <v>87</v>
      </c>
      <c r="AV1201" s="13" t="s">
        <v>85</v>
      </c>
      <c r="AW1201" s="13" t="s">
        <v>38</v>
      </c>
      <c r="AX1201" s="13" t="s">
        <v>77</v>
      </c>
      <c r="AY1201" s="233" t="s">
        <v>153</v>
      </c>
    </row>
    <row r="1202" s="14" customFormat="1">
      <c r="A1202" s="14"/>
      <c r="B1202" s="234"/>
      <c r="C1202" s="235"/>
      <c r="D1202" s="218" t="s">
        <v>167</v>
      </c>
      <c r="E1202" s="236" t="s">
        <v>40</v>
      </c>
      <c r="F1202" s="237" t="s">
        <v>237</v>
      </c>
      <c r="G1202" s="235"/>
      <c r="H1202" s="238">
        <v>19.079999999999998</v>
      </c>
      <c r="I1202" s="239"/>
      <c r="J1202" s="235"/>
      <c r="K1202" s="235"/>
      <c r="L1202" s="240"/>
      <c r="M1202" s="241"/>
      <c r="N1202" s="242"/>
      <c r="O1202" s="242"/>
      <c r="P1202" s="242"/>
      <c r="Q1202" s="242"/>
      <c r="R1202" s="242"/>
      <c r="S1202" s="242"/>
      <c r="T1202" s="243"/>
      <c r="U1202" s="14"/>
      <c r="V1202" s="14"/>
      <c r="W1202" s="14"/>
      <c r="X1202" s="14"/>
      <c r="Y1202" s="14"/>
      <c r="Z1202" s="14"/>
      <c r="AA1202" s="14"/>
      <c r="AB1202" s="14"/>
      <c r="AC1202" s="14"/>
      <c r="AD1202" s="14"/>
      <c r="AE1202" s="14"/>
      <c r="AT1202" s="244" t="s">
        <v>167</v>
      </c>
      <c r="AU1202" s="244" t="s">
        <v>87</v>
      </c>
      <c r="AV1202" s="14" t="s">
        <v>87</v>
      </c>
      <c r="AW1202" s="14" t="s">
        <v>38</v>
      </c>
      <c r="AX1202" s="14" t="s">
        <v>77</v>
      </c>
      <c r="AY1202" s="244" t="s">
        <v>153</v>
      </c>
    </row>
    <row r="1203" s="14" customFormat="1">
      <c r="A1203" s="14"/>
      <c r="B1203" s="234"/>
      <c r="C1203" s="235"/>
      <c r="D1203" s="218" t="s">
        <v>167</v>
      </c>
      <c r="E1203" s="236" t="s">
        <v>40</v>
      </c>
      <c r="F1203" s="237" t="s">
        <v>238</v>
      </c>
      <c r="G1203" s="235"/>
      <c r="H1203" s="238">
        <v>-4.7279999999999998</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209</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240</v>
      </c>
      <c r="G1206" s="235"/>
      <c r="H1206" s="238">
        <v>16.695</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239</v>
      </c>
      <c r="G1207" s="235"/>
      <c r="H1207" s="238">
        <v>-1.1819999999999999</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3" customFormat="1">
      <c r="A1208" s="13"/>
      <c r="B1208" s="224"/>
      <c r="C1208" s="225"/>
      <c r="D1208" s="218" t="s">
        <v>167</v>
      </c>
      <c r="E1208" s="226" t="s">
        <v>40</v>
      </c>
      <c r="F1208" s="227" t="s">
        <v>211</v>
      </c>
      <c r="G1208" s="225"/>
      <c r="H1208" s="226" t="s">
        <v>40</v>
      </c>
      <c r="I1208" s="228"/>
      <c r="J1208" s="225"/>
      <c r="K1208" s="225"/>
      <c r="L1208" s="229"/>
      <c r="M1208" s="230"/>
      <c r="N1208" s="231"/>
      <c r="O1208" s="231"/>
      <c r="P1208" s="231"/>
      <c r="Q1208" s="231"/>
      <c r="R1208" s="231"/>
      <c r="S1208" s="231"/>
      <c r="T1208" s="232"/>
      <c r="U1208" s="13"/>
      <c r="V1208" s="13"/>
      <c r="W1208" s="13"/>
      <c r="X1208" s="13"/>
      <c r="Y1208" s="13"/>
      <c r="Z1208" s="13"/>
      <c r="AA1208" s="13"/>
      <c r="AB1208" s="13"/>
      <c r="AC1208" s="13"/>
      <c r="AD1208" s="13"/>
      <c r="AE1208" s="13"/>
      <c r="AT1208" s="233" t="s">
        <v>167</v>
      </c>
      <c r="AU1208" s="233" t="s">
        <v>87</v>
      </c>
      <c r="AV1208" s="13" t="s">
        <v>85</v>
      </c>
      <c r="AW1208" s="13" t="s">
        <v>38</v>
      </c>
      <c r="AX1208" s="13" t="s">
        <v>77</v>
      </c>
      <c r="AY1208" s="233" t="s">
        <v>153</v>
      </c>
    </row>
    <row r="1209" s="14" customFormat="1">
      <c r="A1209" s="14"/>
      <c r="B1209" s="234"/>
      <c r="C1209" s="235"/>
      <c r="D1209" s="218" t="s">
        <v>167</v>
      </c>
      <c r="E1209" s="236" t="s">
        <v>40</v>
      </c>
      <c r="F1209" s="237" t="s">
        <v>241</v>
      </c>
      <c r="G1209" s="235"/>
      <c r="H1209" s="238">
        <v>42.051000000000002</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4" customFormat="1">
      <c r="A1210" s="14"/>
      <c r="B1210" s="234"/>
      <c r="C1210" s="235"/>
      <c r="D1210" s="218" t="s">
        <v>167</v>
      </c>
      <c r="E1210" s="236" t="s">
        <v>40</v>
      </c>
      <c r="F1210" s="237" t="s">
        <v>242</v>
      </c>
      <c r="G1210" s="235"/>
      <c r="H1210" s="238">
        <v>-1.5760000000000001</v>
      </c>
      <c r="I1210" s="239"/>
      <c r="J1210" s="235"/>
      <c r="K1210" s="235"/>
      <c r="L1210" s="240"/>
      <c r="M1210" s="241"/>
      <c r="N1210" s="242"/>
      <c r="O1210" s="242"/>
      <c r="P1210" s="242"/>
      <c r="Q1210" s="242"/>
      <c r="R1210" s="242"/>
      <c r="S1210" s="242"/>
      <c r="T1210" s="243"/>
      <c r="U1210" s="14"/>
      <c r="V1210" s="14"/>
      <c r="W1210" s="14"/>
      <c r="X1210" s="14"/>
      <c r="Y1210" s="14"/>
      <c r="Z1210" s="14"/>
      <c r="AA1210" s="14"/>
      <c r="AB1210" s="14"/>
      <c r="AC1210" s="14"/>
      <c r="AD1210" s="14"/>
      <c r="AE1210" s="14"/>
      <c r="AT1210" s="244" t="s">
        <v>167</v>
      </c>
      <c r="AU1210" s="244" t="s">
        <v>87</v>
      </c>
      <c r="AV1210" s="14" t="s">
        <v>87</v>
      </c>
      <c r="AW1210" s="14" t="s">
        <v>38</v>
      </c>
      <c r="AX1210" s="14" t="s">
        <v>77</v>
      </c>
      <c r="AY1210" s="244" t="s">
        <v>153</v>
      </c>
    </row>
    <row r="1211" s="14" customFormat="1">
      <c r="A1211" s="14"/>
      <c r="B1211" s="234"/>
      <c r="C1211" s="235"/>
      <c r="D1211" s="218" t="s">
        <v>167</v>
      </c>
      <c r="E1211" s="236" t="s">
        <v>40</v>
      </c>
      <c r="F1211" s="237" t="s">
        <v>243</v>
      </c>
      <c r="G1211" s="235"/>
      <c r="H1211" s="238">
        <v>-2.093</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244</v>
      </c>
      <c r="G1212" s="235"/>
      <c r="H1212" s="238">
        <v>1.74</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3" customFormat="1">
      <c r="A1213" s="13"/>
      <c r="B1213" s="224"/>
      <c r="C1213" s="225"/>
      <c r="D1213" s="218" t="s">
        <v>167</v>
      </c>
      <c r="E1213" s="226" t="s">
        <v>40</v>
      </c>
      <c r="F1213" s="227" t="s">
        <v>213</v>
      </c>
      <c r="G1213" s="225"/>
      <c r="H1213" s="226" t="s">
        <v>40</v>
      </c>
      <c r="I1213" s="228"/>
      <c r="J1213" s="225"/>
      <c r="K1213" s="225"/>
      <c r="L1213" s="229"/>
      <c r="M1213" s="230"/>
      <c r="N1213" s="231"/>
      <c r="O1213" s="231"/>
      <c r="P1213" s="231"/>
      <c r="Q1213" s="231"/>
      <c r="R1213" s="231"/>
      <c r="S1213" s="231"/>
      <c r="T1213" s="232"/>
      <c r="U1213" s="13"/>
      <c r="V1213" s="13"/>
      <c r="W1213" s="13"/>
      <c r="X1213" s="13"/>
      <c r="Y1213" s="13"/>
      <c r="Z1213" s="13"/>
      <c r="AA1213" s="13"/>
      <c r="AB1213" s="13"/>
      <c r="AC1213" s="13"/>
      <c r="AD1213" s="13"/>
      <c r="AE1213" s="13"/>
      <c r="AT1213" s="233" t="s">
        <v>167</v>
      </c>
      <c r="AU1213" s="233" t="s">
        <v>87</v>
      </c>
      <c r="AV1213" s="13" t="s">
        <v>85</v>
      </c>
      <c r="AW1213" s="13" t="s">
        <v>38</v>
      </c>
      <c r="AX1213" s="13" t="s">
        <v>77</v>
      </c>
      <c r="AY1213" s="233" t="s">
        <v>153</v>
      </c>
    </row>
    <row r="1214" s="14" customFormat="1">
      <c r="A1214" s="14"/>
      <c r="B1214" s="234"/>
      <c r="C1214" s="235"/>
      <c r="D1214" s="218" t="s">
        <v>167</v>
      </c>
      <c r="E1214" s="236" t="s">
        <v>40</v>
      </c>
      <c r="F1214" s="237" t="s">
        <v>245</v>
      </c>
      <c r="G1214" s="235"/>
      <c r="H1214" s="238">
        <v>31.27</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4" customFormat="1">
      <c r="A1215" s="14"/>
      <c r="B1215" s="234"/>
      <c r="C1215" s="235"/>
      <c r="D1215" s="218" t="s">
        <v>167</v>
      </c>
      <c r="E1215" s="236" t="s">
        <v>40</v>
      </c>
      <c r="F1215" s="237" t="s">
        <v>242</v>
      </c>
      <c r="G1215" s="235"/>
      <c r="H1215" s="238">
        <v>-1.5760000000000001</v>
      </c>
      <c r="I1215" s="239"/>
      <c r="J1215" s="235"/>
      <c r="K1215" s="235"/>
      <c r="L1215" s="240"/>
      <c r="M1215" s="241"/>
      <c r="N1215" s="242"/>
      <c r="O1215" s="242"/>
      <c r="P1215" s="242"/>
      <c r="Q1215" s="242"/>
      <c r="R1215" s="242"/>
      <c r="S1215" s="242"/>
      <c r="T1215" s="243"/>
      <c r="U1215" s="14"/>
      <c r="V1215" s="14"/>
      <c r="W1215" s="14"/>
      <c r="X1215" s="14"/>
      <c r="Y1215" s="14"/>
      <c r="Z1215" s="14"/>
      <c r="AA1215" s="14"/>
      <c r="AB1215" s="14"/>
      <c r="AC1215" s="14"/>
      <c r="AD1215" s="14"/>
      <c r="AE1215" s="14"/>
      <c r="AT1215" s="244" t="s">
        <v>167</v>
      </c>
      <c r="AU1215" s="244" t="s">
        <v>87</v>
      </c>
      <c r="AV1215" s="14" t="s">
        <v>87</v>
      </c>
      <c r="AW1215" s="14" t="s">
        <v>38</v>
      </c>
      <c r="AX1215" s="14" t="s">
        <v>77</v>
      </c>
      <c r="AY1215" s="244" t="s">
        <v>153</v>
      </c>
    </row>
    <row r="1216" s="14" customFormat="1">
      <c r="A1216" s="14"/>
      <c r="B1216" s="234"/>
      <c r="C1216" s="235"/>
      <c r="D1216" s="218" t="s">
        <v>167</v>
      </c>
      <c r="E1216" s="236" t="s">
        <v>40</v>
      </c>
      <c r="F1216" s="237" t="s">
        <v>246</v>
      </c>
      <c r="G1216" s="235"/>
      <c r="H1216" s="238">
        <v>-2.0249999999999999</v>
      </c>
      <c r="I1216" s="239"/>
      <c r="J1216" s="235"/>
      <c r="K1216" s="235"/>
      <c r="L1216" s="240"/>
      <c r="M1216" s="241"/>
      <c r="N1216" s="242"/>
      <c r="O1216" s="242"/>
      <c r="P1216" s="242"/>
      <c r="Q1216" s="242"/>
      <c r="R1216" s="242"/>
      <c r="S1216" s="242"/>
      <c r="T1216" s="243"/>
      <c r="U1216" s="14"/>
      <c r="V1216" s="14"/>
      <c r="W1216" s="14"/>
      <c r="X1216" s="14"/>
      <c r="Y1216" s="14"/>
      <c r="Z1216" s="14"/>
      <c r="AA1216" s="14"/>
      <c r="AB1216" s="14"/>
      <c r="AC1216" s="14"/>
      <c r="AD1216" s="14"/>
      <c r="AE1216" s="14"/>
      <c r="AT1216" s="244" t="s">
        <v>167</v>
      </c>
      <c r="AU1216" s="244" t="s">
        <v>87</v>
      </c>
      <c r="AV1216" s="14" t="s">
        <v>87</v>
      </c>
      <c r="AW1216" s="14" t="s">
        <v>38</v>
      </c>
      <c r="AX1216" s="14" t="s">
        <v>77</v>
      </c>
      <c r="AY1216" s="244" t="s">
        <v>153</v>
      </c>
    </row>
    <row r="1217" s="14" customFormat="1">
      <c r="A1217" s="14"/>
      <c r="B1217" s="234"/>
      <c r="C1217" s="235"/>
      <c r="D1217" s="218" t="s">
        <v>167</v>
      </c>
      <c r="E1217" s="236" t="s">
        <v>40</v>
      </c>
      <c r="F1217" s="237" t="s">
        <v>244</v>
      </c>
      <c r="G1217" s="235"/>
      <c r="H1217" s="238">
        <v>1.74</v>
      </c>
      <c r="I1217" s="239"/>
      <c r="J1217" s="235"/>
      <c r="K1217" s="235"/>
      <c r="L1217" s="240"/>
      <c r="M1217" s="241"/>
      <c r="N1217" s="242"/>
      <c r="O1217" s="242"/>
      <c r="P1217" s="242"/>
      <c r="Q1217" s="242"/>
      <c r="R1217" s="242"/>
      <c r="S1217" s="242"/>
      <c r="T1217" s="243"/>
      <c r="U1217" s="14"/>
      <c r="V1217" s="14"/>
      <c r="W1217" s="14"/>
      <c r="X1217" s="14"/>
      <c r="Y1217" s="14"/>
      <c r="Z1217" s="14"/>
      <c r="AA1217" s="14"/>
      <c r="AB1217" s="14"/>
      <c r="AC1217" s="14"/>
      <c r="AD1217" s="14"/>
      <c r="AE1217" s="14"/>
      <c r="AT1217" s="244" t="s">
        <v>167</v>
      </c>
      <c r="AU1217" s="244" t="s">
        <v>87</v>
      </c>
      <c r="AV1217" s="14" t="s">
        <v>87</v>
      </c>
      <c r="AW1217" s="14" t="s">
        <v>38</v>
      </c>
      <c r="AX1217" s="14" t="s">
        <v>77</v>
      </c>
      <c r="AY1217" s="244" t="s">
        <v>153</v>
      </c>
    </row>
    <row r="1218" s="15" customFormat="1">
      <c r="A1218" s="15"/>
      <c r="B1218" s="245"/>
      <c r="C1218" s="246"/>
      <c r="D1218" s="218" t="s">
        <v>167</v>
      </c>
      <c r="E1218" s="247" t="s">
        <v>40</v>
      </c>
      <c r="F1218" s="248" t="s">
        <v>170</v>
      </c>
      <c r="G1218" s="246"/>
      <c r="H1218" s="249">
        <v>127.306</v>
      </c>
      <c r="I1218" s="250"/>
      <c r="J1218" s="246"/>
      <c r="K1218" s="246"/>
      <c r="L1218" s="251"/>
      <c r="M1218" s="252"/>
      <c r="N1218" s="253"/>
      <c r="O1218" s="253"/>
      <c r="P1218" s="253"/>
      <c r="Q1218" s="253"/>
      <c r="R1218" s="253"/>
      <c r="S1218" s="253"/>
      <c r="T1218" s="254"/>
      <c r="U1218" s="15"/>
      <c r="V1218" s="15"/>
      <c r="W1218" s="15"/>
      <c r="X1218" s="15"/>
      <c r="Y1218" s="15"/>
      <c r="Z1218" s="15"/>
      <c r="AA1218" s="15"/>
      <c r="AB1218" s="15"/>
      <c r="AC1218" s="15"/>
      <c r="AD1218" s="15"/>
      <c r="AE1218" s="15"/>
      <c r="AT1218" s="255" t="s">
        <v>167</v>
      </c>
      <c r="AU1218" s="255" t="s">
        <v>87</v>
      </c>
      <c r="AV1218" s="15" t="s">
        <v>161</v>
      </c>
      <c r="AW1218" s="15" t="s">
        <v>38</v>
      </c>
      <c r="AX1218" s="15" t="s">
        <v>85</v>
      </c>
      <c r="AY1218" s="255" t="s">
        <v>153</v>
      </c>
    </row>
    <row r="1219" s="2" customFormat="1" ht="24.15" customHeight="1">
      <c r="A1219" s="39"/>
      <c r="B1219" s="40"/>
      <c r="C1219" s="205" t="s">
        <v>1429</v>
      </c>
      <c r="D1219" s="205" t="s">
        <v>156</v>
      </c>
      <c r="E1219" s="206" t="s">
        <v>1430</v>
      </c>
      <c r="F1219" s="207" t="s">
        <v>1431</v>
      </c>
      <c r="G1219" s="208" t="s">
        <v>159</v>
      </c>
      <c r="H1219" s="209">
        <v>127.306</v>
      </c>
      <c r="I1219" s="210"/>
      <c r="J1219" s="211">
        <f>ROUND(I1219*H1219,2)</f>
        <v>0</v>
      </c>
      <c r="K1219" s="207" t="s">
        <v>160</v>
      </c>
      <c r="L1219" s="45"/>
      <c r="M1219" s="212" t="s">
        <v>40</v>
      </c>
      <c r="N1219" s="213" t="s">
        <v>48</v>
      </c>
      <c r="O1219" s="85"/>
      <c r="P1219" s="214">
        <f>O1219*H1219</f>
        <v>0</v>
      </c>
      <c r="Q1219" s="214">
        <v>0.00020000000000000001</v>
      </c>
      <c r="R1219" s="214">
        <f>Q1219*H1219</f>
        <v>0.0254612</v>
      </c>
      <c r="S1219" s="214">
        <v>0</v>
      </c>
      <c r="T1219" s="215">
        <f>S1219*H1219</f>
        <v>0</v>
      </c>
      <c r="U1219" s="39"/>
      <c r="V1219" s="39"/>
      <c r="W1219" s="39"/>
      <c r="X1219" s="39"/>
      <c r="Y1219" s="39"/>
      <c r="Z1219" s="39"/>
      <c r="AA1219" s="39"/>
      <c r="AB1219" s="39"/>
      <c r="AC1219" s="39"/>
      <c r="AD1219" s="39"/>
      <c r="AE1219" s="39"/>
      <c r="AR1219" s="216" t="s">
        <v>287</v>
      </c>
      <c r="AT1219" s="216" t="s">
        <v>156</v>
      </c>
      <c r="AU1219" s="216" t="s">
        <v>87</v>
      </c>
      <c r="AY1219" s="18" t="s">
        <v>153</v>
      </c>
      <c r="BE1219" s="217">
        <f>IF(N1219="základní",J1219,0)</f>
        <v>0</v>
      </c>
      <c r="BF1219" s="217">
        <f>IF(N1219="snížená",J1219,0)</f>
        <v>0</v>
      </c>
      <c r="BG1219" s="217">
        <f>IF(N1219="zákl. přenesená",J1219,0)</f>
        <v>0</v>
      </c>
      <c r="BH1219" s="217">
        <f>IF(N1219="sníž. přenesená",J1219,0)</f>
        <v>0</v>
      </c>
      <c r="BI1219" s="217">
        <f>IF(N1219="nulová",J1219,0)</f>
        <v>0</v>
      </c>
      <c r="BJ1219" s="18" t="s">
        <v>85</v>
      </c>
      <c r="BK1219" s="217">
        <f>ROUND(I1219*H1219,2)</f>
        <v>0</v>
      </c>
      <c r="BL1219" s="18" t="s">
        <v>287</v>
      </c>
      <c r="BM1219" s="216" t="s">
        <v>1432</v>
      </c>
    </row>
    <row r="1220" s="2" customFormat="1">
      <c r="A1220" s="39"/>
      <c r="B1220" s="40"/>
      <c r="C1220" s="41"/>
      <c r="D1220" s="218" t="s">
        <v>163</v>
      </c>
      <c r="E1220" s="41"/>
      <c r="F1220" s="219" t="s">
        <v>1433</v>
      </c>
      <c r="G1220" s="41"/>
      <c r="H1220" s="41"/>
      <c r="I1220" s="220"/>
      <c r="J1220" s="41"/>
      <c r="K1220" s="41"/>
      <c r="L1220" s="45"/>
      <c r="M1220" s="221"/>
      <c r="N1220" s="222"/>
      <c r="O1220" s="85"/>
      <c r="P1220" s="85"/>
      <c r="Q1220" s="85"/>
      <c r="R1220" s="85"/>
      <c r="S1220" s="85"/>
      <c r="T1220" s="86"/>
      <c r="U1220" s="39"/>
      <c r="V1220" s="39"/>
      <c r="W1220" s="39"/>
      <c r="X1220" s="39"/>
      <c r="Y1220" s="39"/>
      <c r="Z1220" s="39"/>
      <c r="AA1220" s="39"/>
      <c r="AB1220" s="39"/>
      <c r="AC1220" s="39"/>
      <c r="AD1220" s="39"/>
      <c r="AE1220" s="39"/>
      <c r="AT1220" s="18" t="s">
        <v>163</v>
      </c>
      <c r="AU1220" s="18" t="s">
        <v>87</v>
      </c>
    </row>
    <row r="1221" s="13" customFormat="1">
      <c r="A1221" s="13"/>
      <c r="B1221" s="224"/>
      <c r="C1221" s="225"/>
      <c r="D1221" s="218" t="s">
        <v>167</v>
      </c>
      <c r="E1221" s="226" t="s">
        <v>40</v>
      </c>
      <c r="F1221" s="227" t="s">
        <v>1421</v>
      </c>
      <c r="G1221" s="225"/>
      <c r="H1221" s="226" t="s">
        <v>40</v>
      </c>
      <c r="I1221" s="228"/>
      <c r="J1221" s="225"/>
      <c r="K1221" s="225"/>
      <c r="L1221" s="229"/>
      <c r="M1221" s="230"/>
      <c r="N1221" s="231"/>
      <c r="O1221" s="231"/>
      <c r="P1221" s="231"/>
      <c r="Q1221" s="231"/>
      <c r="R1221" s="231"/>
      <c r="S1221" s="231"/>
      <c r="T1221" s="232"/>
      <c r="U1221" s="13"/>
      <c r="V1221" s="13"/>
      <c r="W1221" s="13"/>
      <c r="X1221" s="13"/>
      <c r="Y1221" s="13"/>
      <c r="Z1221" s="13"/>
      <c r="AA1221" s="13"/>
      <c r="AB1221" s="13"/>
      <c r="AC1221" s="13"/>
      <c r="AD1221" s="13"/>
      <c r="AE1221" s="13"/>
      <c r="AT1221" s="233" t="s">
        <v>167</v>
      </c>
      <c r="AU1221" s="233" t="s">
        <v>87</v>
      </c>
      <c r="AV1221" s="13" t="s">
        <v>85</v>
      </c>
      <c r="AW1221" s="13" t="s">
        <v>38</v>
      </c>
      <c r="AX1221" s="13" t="s">
        <v>77</v>
      </c>
      <c r="AY1221" s="233" t="s">
        <v>153</v>
      </c>
    </row>
    <row r="1222" s="13" customFormat="1">
      <c r="A1222" s="13"/>
      <c r="B1222" s="224"/>
      <c r="C1222" s="225"/>
      <c r="D1222" s="218" t="s">
        <v>167</v>
      </c>
      <c r="E1222" s="226" t="s">
        <v>40</v>
      </c>
      <c r="F1222" s="227" t="s">
        <v>206</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207</v>
      </c>
      <c r="G1223" s="235"/>
      <c r="H1223" s="238">
        <v>2.5579999999999998</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4" customFormat="1">
      <c r="A1224" s="14"/>
      <c r="B1224" s="234"/>
      <c r="C1224" s="235"/>
      <c r="D1224" s="218" t="s">
        <v>167</v>
      </c>
      <c r="E1224" s="236" t="s">
        <v>40</v>
      </c>
      <c r="F1224" s="237" t="s">
        <v>208</v>
      </c>
      <c r="G1224" s="235"/>
      <c r="H1224" s="238">
        <v>0.40000000000000002</v>
      </c>
      <c r="I1224" s="239"/>
      <c r="J1224" s="235"/>
      <c r="K1224" s="235"/>
      <c r="L1224" s="240"/>
      <c r="M1224" s="241"/>
      <c r="N1224" s="242"/>
      <c r="O1224" s="242"/>
      <c r="P1224" s="242"/>
      <c r="Q1224" s="242"/>
      <c r="R1224" s="242"/>
      <c r="S1224" s="242"/>
      <c r="T1224" s="243"/>
      <c r="U1224" s="14"/>
      <c r="V1224" s="14"/>
      <c r="W1224" s="14"/>
      <c r="X1224" s="14"/>
      <c r="Y1224" s="14"/>
      <c r="Z1224" s="14"/>
      <c r="AA1224" s="14"/>
      <c r="AB1224" s="14"/>
      <c r="AC1224" s="14"/>
      <c r="AD1224" s="14"/>
      <c r="AE1224" s="14"/>
      <c r="AT1224" s="244" t="s">
        <v>167</v>
      </c>
      <c r="AU1224" s="244" t="s">
        <v>87</v>
      </c>
      <c r="AV1224" s="14" t="s">
        <v>87</v>
      </c>
      <c r="AW1224" s="14" t="s">
        <v>38</v>
      </c>
      <c r="AX1224" s="14" t="s">
        <v>77</v>
      </c>
      <c r="AY1224" s="244" t="s">
        <v>153</v>
      </c>
    </row>
    <row r="1225" s="13" customFormat="1">
      <c r="A1225" s="13"/>
      <c r="B1225" s="224"/>
      <c r="C1225" s="225"/>
      <c r="D1225" s="218" t="s">
        <v>167</v>
      </c>
      <c r="E1225" s="226" t="s">
        <v>40</v>
      </c>
      <c r="F1225" s="227" t="s">
        <v>209</v>
      </c>
      <c r="G1225" s="225"/>
      <c r="H1225" s="226" t="s">
        <v>40</v>
      </c>
      <c r="I1225" s="228"/>
      <c r="J1225" s="225"/>
      <c r="K1225" s="225"/>
      <c r="L1225" s="229"/>
      <c r="M1225" s="230"/>
      <c r="N1225" s="231"/>
      <c r="O1225" s="231"/>
      <c r="P1225" s="231"/>
      <c r="Q1225" s="231"/>
      <c r="R1225" s="231"/>
      <c r="S1225" s="231"/>
      <c r="T1225" s="232"/>
      <c r="U1225" s="13"/>
      <c r="V1225" s="13"/>
      <c r="W1225" s="13"/>
      <c r="X1225" s="13"/>
      <c r="Y1225" s="13"/>
      <c r="Z1225" s="13"/>
      <c r="AA1225" s="13"/>
      <c r="AB1225" s="13"/>
      <c r="AC1225" s="13"/>
      <c r="AD1225" s="13"/>
      <c r="AE1225" s="13"/>
      <c r="AT1225" s="233" t="s">
        <v>167</v>
      </c>
      <c r="AU1225" s="233" t="s">
        <v>87</v>
      </c>
      <c r="AV1225" s="13" t="s">
        <v>85</v>
      </c>
      <c r="AW1225" s="13" t="s">
        <v>38</v>
      </c>
      <c r="AX1225" s="13" t="s">
        <v>77</v>
      </c>
      <c r="AY1225" s="233" t="s">
        <v>153</v>
      </c>
    </row>
    <row r="1226" s="14" customFormat="1">
      <c r="A1226" s="14"/>
      <c r="B1226" s="234"/>
      <c r="C1226" s="235"/>
      <c r="D1226" s="218" t="s">
        <v>167</v>
      </c>
      <c r="E1226" s="236" t="s">
        <v>40</v>
      </c>
      <c r="F1226" s="237" t="s">
        <v>210</v>
      </c>
      <c r="G1226" s="235"/>
      <c r="H1226" s="238">
        <v>2.2650000000000001</v>
      </c>
      <c r="I1226" s="239"/>
      <c r="J1226" s="235"/>
      <c r="K1226" s="235"/>
      <c r="L1226" s="240"/>
      <c r="M1226" s="241"/>
      <c r="N1226" s="242"/>
      <c r="O1226" s="242"/>
      <c r="P1226" s="242"/>
      <c r="Q1226" s="242"/>
      <c r="R1226" s="242"/>
      <c r="S1226" s="242"/>
      <c r="T1226" s="243"/>
      <c r="U1226" s="14"/>
      <c r="V1226" s="14"/>
      <c r="W1226" s="14"/>
      <c r="X1226" s="14"/>
      <c r="Y1226" s="14"/>
      <c r="Z1226" s="14"/>
      <c r="AA1226" s="14"/>
      <c r="AB1226" s="14"/>
      <c r="AC1226" s="14"/>
      <c r="AD1226" s="14"/>
      <c r="AE1226" s="14"/>
      <c r="AT1226" s="244" t="s">
        <v>167</v>
      </c>
      <c r="AU1226" s="244" t="s">
        <v>87</v>
      </c>
      <c r="AV1226" s="14" t="s">
        <v>87</v>
      </c>
      <c r="AW1226" s="14" t="s">
        <v>38</v>
      </c>
      <c r="AX1226" s="14" t="s">
        <v>77</v>
      </c>
      <c r="AY1226" s="244" t="s">
        <v>153</v>
      </c>
    </row>
    <row r="1227" s="13" customFormat="1">
      <c r="A1227" s="13"/>
      <c r="B1227" s="224"/>
      <c r="C1227" s="225"/>
      <c r="D1227" s="218" t="s">
        <v>167</v>
      </c>
      <c r="E1227" s="226" t="s">
        <v>40</v>
      </c>
      <c r="F1227" s="227" t="s">
        <v>211</v>
      </c>
      <c r="G1227" s="225"/>
      <c r="H1227" s="226" t="s">
        <v>40</v>
      </c>
      <c r="I1227" s="228"/>
      <c r="J1227" s="225"/>
      <c r="K1227" s="225"/>
      <c r="L1227" s="229"/>
      <c r="M1227" s="230"/>
      <c r="N1227" s="231"/>
      <c r="O1227" s="231"/>
      <c r="P1227" s="231"/>
      <c r="Q1227" s="231"/>
      <c r="R1227" s="231"/>
      <c r="S1227" s="231"/>
      <c r="T1227" s="232"/>
      <c r="U1227" s="13"/>
      <c r="V1227" s="13"/>
      <c r="W1227" s="13"/>
      <c r="X1227" s="13"/>
      <c r="Y1227" s="13"/>
      <c r="Z1227" s="13"/>
      <c r="AA1227" s="13"/>
      <c r="AB1227" s="13"/>
      <c r="AC1227" s="13"/>
      <c r="AD1227" s="13"/>
      <c r="AE1227" s="13"/>
      <c r="AT1227" s="233" t="s">
        <v>167</v>
      </c>
      <c r="AU1227" s="233" t="s">
        <v>87</v>
      </c>
      <c r="AV1227" s="13" t="s">
        <v>85</v>
      </c>
      <c r="AW1227" s="13" t="s">
        <v>38</v>
      </c>
      <c r="AX1227" s="13" t="s">
        <v>77</v>
      </c>
      <c r="AY1227" s="233" t="s">
        <v>153</v>
      </c>
    </row>
    <row r="1228" s="14" customFormat="1">
      <c r="A1228" s="14"/>
      <c r="B1228" s="234"/>
      <c r="C1228" s="235"/>
      <c r="D1228" s="218" t="s">
        <v>167</v>
      </c>
      <c r="E1228" s="236" t="s">
        <v>40</v>
      </c>
      <c r="F1228" s="237" t="s">
        <v>212</v>
      </c>
      <c r="G1228" s="235"/>
      <c r="H1228" s="238">
        <v>15.416</v>
      </c>
      <c r="I1228" s="239"/>
      <c r="J1228" s="235"/>
      <c r="K1228" s="235"/>
      <c r="L1228" s="240"/>
      <c r="M1228" s="241"/>
      <c r="N1228" s="242"/>
      <c r="O1228" s="242"/>
      <c r="P1228" s="242"/>
      <c r="Q1228" s="242"/>
      <c r="R1228" s="242"/>
      <c r="S1228" s="242"/>
      <c r="T1228" s="243"/>
      <c r="U1228" s="14"/>
      <c r="V1228" s="14"/>
      <c r="W1228" s="14"/>
      <c r="X1228" s="14"/>
      <c r="Y1228" s="14"/>
      <c r="Z1228" s="14"/>
      <c r="AA1228" s="14"/>
      <c r="AB1228" s="14"/>
      <c r="AC1228" s="14"/>
      <c r="AD1228" s="14"/>
      <c r="AE1228" s="14"/>
      <c r="AT1228" s="244" t="s">
        <v>167</v>
      </c>
      <c r="AU1228" s="244" t="s">
        <v>87</v>
      </c>
      <c r="AV1228" s="14" t="s">
        <v>87</v>
      </c>
      <c r="AW1228" s="14" t="s">
        <v>38</v>
      </c>
      <c r="AX1228" s="14" t="s">
        <v>77</v>
      </c>
      <c r="AY1228" s="244" t="s">
        <v>153</v>
      </c>
    </row>
    <row r="1229" s="13" customFormat="1">
      <c r="A1229" s="13"/>
      <c r="B1229" s="224"/>
      <c r="C1229" s="225"/>
      <c r="D1229" s="218" t="s">
        <v>167</v>
      </c>
      <c r="E1229" s="226" t="s">
        <v>40</v>
      </c>
      <c r="F1229" s="227" t="s">
        <v>213</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214</v>
      </c>
      <c r="G1230" s="235"/>
      <c r="H1230" s="238">
        <v>8.4529999999999994</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3" customFormat="1">
      <c r="A1231" s="13"/>
      <c r="B1231" s="224"/>
      <c r="C1231" s="225"/>
      <c r="D1231" s="218" t="s">
        <v>167</v>
      </c>
      <c r="E1231" s="226" t="s">
        <v>40</v>
      </c>
      <c r="F1231" s="227" t="s">
        <v>1422</v>
      </c>
      <c r="G1231" s="225"/>
      <c r="H1231" s="226" t="s">
        <v>40</v>
      </c>
      <c r="I1231" s="228"/>
      <c r="J1231" s="225"/>
      <c r="K1231" s="225"/>
      <c r="L1231" s="229"/>
      <c r="M1231" s="230"/>
      <c r="N1231" s="231"/>
      <c r="O1231" s="231"/>
      <c r="P1231" s="231"/>
      <c r="Q1231" s="231"/>
      <c r="R1231" s="231"/>
      <c r="S1231" s="231"/>
      <c r="T1231" s="232"/>
      <c r="U1231" s="13"/>
      <c r="V1231" s="13"/>
      <c r="W1231" s="13"/>
      <c r="X1231" s="13"/>
      <c r="Y1231" s="13"/>
      <c r="Z1231" s="13"/>
      <c r="AA1231" s="13"/>
      <c r="AB1231" s="13"/>
      <c r="AC1231" s="13"/>
      <c r="AD1231" s="13"/>
      <c r="AE1231" s="13"/>
      <c r="AT1231" s="233" t="s">
        <v>167</v>
      </c>
      <c r="AU1231" s="233" t="s">
        <v>87</v>
      </c>
      <c r="AV1231" s="13" t="s">
        <v>85</v>
      </c>
      <c r="AW1231" s="13" t="s">
        <v>38</v>
      </c>
      <c r="AX1231" s="13" t="s">
        <v>77</v>
      </c>
      <c r="AY1231" s="233" t="s">
        <v>153</v>
      </c>
    </row>
    <row r="1232" s="13" customFormat="1">
      <c r="A1232" s="13"/>
      <c r="B1232" s="224"/>
      <c r="C1232" s="225"/>
      <c r="D1232" s="218" t="s">
        <v>167</v>
      </c>
      <c r="E1232" s="226" t="s">
        <v>40</v>
      </c>
      <c r="F1232" s="227" t="s">
        <v>206</v>
      </c>
      <c r="G1232" s="225"/>
      <c r="H1232" s="226" t="s">
        <v>40</v>
      </c>
      <c r="I1232" s="228"/>
      <c r="J1232" s="225"/>
      <c r="K1232" s="225"/>
      <c r="L1232" s="229"/>
      <c r="M1232" s="230"/>
      <c r="N1232" s="231"/>
      <c r="O1232" s="231"/>
      <c r="P1232" s="231"/>
      <c r="Q1232" s="231"/>
      <c r="R1232" s="231"/>
      <c r="S1232" s="231"/>
      <c r="T1232" s="232"/>
      <c r="U1232" s="13"/>
      <c r="V1232" s="13"/>
      <c r="W1232" s="13"/>
      <c r="X1232" s="13"/>
      <c r="Y1232" s="13"/>
      <c r="Z1232" s="13"/>
      <c r="AA1232" s="13"/>
      <c r="AB1232" s="13"/>
      <c r="AC1232" s="13"/>
      <c r="AD1232" s="13"/>
      <c r="AE1232" s="13"/>
      <c r="AT1232" s="233" t="s">
        <v>167</v>
      </c>
      <c r="AU1232" s="233" t="s">
        <v>87</v>
      </c>
      <c r="AV1232" s="13" t="s">
        <v>85</v>
      </c>
      <c r="AW1232" s="13" t="s">
        <v>38</v>
      </c>
      <c r="AX1232" s="13" t="s">
        <v>77</v>
      </c>
      <c r="AY1232" s="233" t="s">
        <v>153</v>
      </c>
    </row>
    <row r="1233" s="14" customFormat="1">
      <c r="A1233" s="14"/>
      <c r="B1233" s="234"/>
      <c r="C1233" s="235"/>
      <c r="D1233" s="218" t="s">
        <v>167</v>
      </c>
      <c r="E1233" s="236" t="s">
        <v>40</v>
      </c>
      <c r="F1233" s="237" t="s">
        <v>237</v>
      </c>
      <c r="G1233" s="235"/>
      <c r="H1233" s="238">
        <v>19.079999999999998</v>
      </c>
      <c r="I1233" s="239"/>
      <c r="J1233" s="235"/>
      <c r="K1233" s="235"/>
      <c r="L1233" s="240"/>
      <c r="M1233" s="241"/>
      <c r="N1233" s="242"/>
      <c r="O1233" s="242"/>
      <c r="P1233" s="242"/>
      <c r="Q1233" s="242"/>
      <c r="R1233" s="242"/>
      <c r="S1233" s="242"/>
      <c r="T1233" s="243"/>
      <c r="U1233" s="14"/>
      <c r="V1233" s="14"/>
      <c r="W1233" s="14"/>
      <c r="X1233" s="14"/>
      <c r="Y1233" s="14"/>
      <c r="Z1233" s="14"/>
      <c r="AA1233" s="14"/>
      <c r="AB1233" s="14"/>
      <c r="AC1233" s="14"/>
      <c r="AD1233" s="14"/>
      <c r="AE1233" s="14"/>
      <c r="AT1233" s="244" t="s">
        <v>167</v>
      </c>
      <c r="AU1233" s="244" t="s">
        <v>87</v>
      </c>
      <c r="AV1233" s="14" t="s">
        <v>87</v>
      </c>
      <c r="AW1233" s="14" t="s">
        <v>38</v>
      </c>
      <c r="AX1233" s="14" t="s">
        <v>77</v>
      </c>
      <c r="AY1233" s="244" t="s">
        <v>153</v>
      </c>
    </row>
    <row r="1234" s="14" customFormat="1">
      <c r="A1234" s="14"/>
      <c r="B1234" s="234"/>
      <c r="C1234" s="235"/>
      <c r="D1234" s="218" t="s">
        <v>167</v>
      </c>
      <c r="E1234" s="236" t="s">
        <v>40</v>
      </c>
      <c r="F1234" s="237" t="s">
        <v>238</v>
      </c>
      <c r="G1234" s="235"/>
      <c r="H1234" s="238">
        <v>-4.7279999999999998</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209</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240</v>
      </c>
      <c r="G1237" s="235"/>
      <c r="H1237" s="238">
        <v>16.695</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239</v>
      </c>
      <c r="G1238" s="235"/>
      <c r="H1238" s="238">
        <v>-1.1819999999999999</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3" customFormat="1">
      <c r="A1239" s="13"/>
      <c r="B1239" s="224"/>
      <c r="C1239" s="225"/>
      <c r="D1239" s="218" t="s">
        <v>167</v>
      </c>
      <c r="E1239" s="226" t="s">
        <v>40</v>
      </c>
      <c r="F1239" s="227" t="s">
        <v>211</v>
      </c>
      <c r="G1239" s="225"/>
      <c r="H1239" s="226" t="s">
        <v>40</v>
      </c>
      <c r="I1239" s="228"/>
      <c r="J1239" s="225"/>
      <c r="K1239" s="225"/>
      <c r="L1239" s="229"/>
      <c r="M1239" s="230"/>
      <c r="N1239" s="231"/>
      <c r="O1239" s="231"/>
      <c r="P1239" s="231"/>
      <c r="Q1239" s="231"/>
      <c r="R1239" s="231"/>
      <c r="S1239" s="231"/>
      <c r="T1239" s="232"/>
      <c r="U1239" s="13"/>
      <c r="V1239" s="13"/>
      <c r="W1239" s="13"/>
      <c r="X1239" s="13"/>
      <c r="Y1239" s="13"/>
      <c r="Z1239" s="13"/>
      <c r="AA1239" s="13"/>
      <c r="AB1239" s="13"/>
      <c r="AC1239" s="13"/>
      <c r="AD1239" s="13"/>
      <c r="AE1239" s="13"/>
      <c r="AT1239" s="233" t="s">
        <v>167</v>
      </c>
      <c r="AU1239" s="233" t="s">
        <v>87</v>
      </c>
      <c r="AV1239" s="13" t="s">
        <v>85</v>
      </c>
      <c r="AW1239" s="13" t="s">
        <v>38</v>
      </c>
      <c r="AX1239" s="13" t="s">
        <v>77</v>
      </c>
      <c r="AY1239" s="233" t="s">
        <v>153</v>
      </c>
    </row>
    <row r="1240" s="14" customFormat="1">
      <c r="A1240" s="14"/>
      <c r="B1240" s="234"/>
      <c r="C1240" s="235"/>
      <c r="D1240" s="218" t="s">
        <v>167</v>
      </c>
      <c r="E1240" s="236" t="s">
        <v>40</v>
      </c>
      <c r="F1240" s="237" t="s">
        <v>241</v>
      </c>
      <c r="G1240" s="235"/>
      <c r="H1240" s="238">
        <v>42.051000000000002</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4" customFormat="1">
      <c r="A1241" s="14"/>
      <c r="B1241" s="234"/>
      <c r="C1241" s="235"/>
      <c r="D1241" s="218" t="s">
        <v>167</v>
      </c>
      <c r="E1241" s="236" t="s">
        <v>40</v>
      </c>
      <c r="F1241" s="237" t="s">
        <v>242</v>
      </c>
      <c r="G1241" s="235"/>
      <c r="H1241" s="238">
        <v>-1.5760000000000001</v>
      </c>
      <c r="I1241" s="239"/>
      <c r="J1241" s="235"/>
      <c r="K1241" s="235"/>
      <c r="L1241" s="240"/>
      <c r="M1241" s="241"/>
      <c r="N1241" s="242"/>
      <c r="O1241" s="242"/>
      <c r="P1241" s="242"/>
      <c r="Q1241" s="242"/>
      <c r="R1241" s="242"/>
      <c r="S1241" s="242"/>
      <c r="T1241" s="243"/>
      <c r="U1241" s="14"/>
      <c r="V1241" s="14"/>
      <c r="W1241" s="14"/>
      <c r="X1241" s="14"/>
      <c r="Y1241" s="14"/>
      <c r="Z1241" s="14"/>
      <c r="AA1241" s="14"/>
      <c r="AB1241" s="14"/>
      <c r="AC1241" s="14"/>
      <c r="AD1241" s="14"/>
      <c r="AE1241" s="14"/>
      <c r="AT1241" s="244" t="s">
        <v>167</v>
      </c>
      <c r="AU1241" s="244" t="s">
        <v>87</v>
      </c>
      <c r="AV1241" s="14" t="s">
        <v>87</v>
      </c>
      <c r="AW1241" s="14" t="s">
        <v>38</v>
      </c>
      <c r="AX1241" s="14" t="s">
        <v>77</v>
      </c>
      <c r="AY1241" s="244" t="s">
        <v>153</v>
      </c>
    </row>
    <row r="1242" s="14" customFormat="1">
      <c r="A1242" s="14"/>
      <c r="B1242" s="234"/>
      <c r="C1242" s="235"/>
      <c r="D1242" s="218" t="s">
        <v>167</v>
      </c>
      <c r="E1242" s="236" t="s">
        <v>40</v>
      </c>
      <c r="F1242" s="237" t="s">
        <v>243</v>
      </c>
      <c r="G1242" s="235"/>
      <c r="H1242" s="238">
        <v>-2.093</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244</v>
      </c>
      <c r="G1243" s="235"/>
      <c r="H1243" s="238">
        <v>1.74</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3" customFormat="1">
      <c r="A1244" s="13"/>
      <c r="B1244" s="224"/>
      <c r="C1244" s="225"/>
      <c r="D1244" s="218" t="s">
        <v>167</v>
      </c>
      <c r="E1244" s="226" t="s">
        <v>40</v>
      </c>
      <c r="F1244" s="227" t="s">
        <v>213</v>
      </c>
      <c r="G1244" s="225"/>
      <c r="H1244" s="226" t="s">
        <v>40</v>
      </c>
      <c r="I1244" s="228"/>
      <c r="J1244" s="225"/>
      <c r="K1244" s="225"/>
      <c r="L1244" s="229"/>
      <c r="M1244" s="230"/>
      <c r="N1244" s="231"/>
      <c r="O1244" s="231"/>
      <c r="P1244" s="231"/>
      <c r="Q1244" s="231"/>
      <c r="R1244" s="231"/>
      <c r="S1244" s="231"/>
      <c r="T1244" s="232"/>
      <c r="U1244" s="13"/>
      <c r="V1244" s="13"/>
      <c r="W1244" s="13"/>
      <c r="X1244" s="13"/>
      <c r="Y1244" s="13"/>
      <c r="Z1244" s="13"/>
      <c r="AA1244" s="13"/>
      <c r="AB1244" s="13"/>
      <c r="AC1244" s="13"/>
      <c r="AD1244" s="13"/>
      <c r="AE1244" s="13"/>
      <c r="AT1244" s="233" t="s">
        <v>167</v>
      </c>
      <c r="AU1244" s="233" t="s">
        <v>87</v>
      </c>
      <c r="AV1244" s="13" t="s">
        <v>85</v>
      </c>
      <c r="AW1244" s="13" t="s">
        <v>38</v>
      </c>
      <c r="AX1244" s="13" t="s">
        <v>77</v>
      </c>
      <c r="AY1244" s="233" t="s">
        <v>153</v>
      </c>
    </row>
    <row r="1245" s="14" customFormat="1">
      <c r="A1245" s="14"/>
      <c r="B1245" s="234"/>
      <c r="C1245" s="235"/>
      <c r="D1245" s="218" t="s">
        <v>167</v>
      </c>
      <c r="E1245" s="236" t="s">
        <v>40</v>
      </c>
      <c r="F1245" s="237" t="s">
        <v>245</v>
      </c>
      <c r="G1245" s="235"/>
      <c r="H1245" s="238">
        <v>31.27</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4" customFormat="1">
      <c r="A1246" s="14"/>
      <c r="B1246" s="234"/>
      <c r="C1246" s="235"/>
      <c r="D1246" s="218" t="s">
        <v>167</v>
      </c>
      <c r="E1246" s="236" t="s">
        <v>40</v>
      </c>
      <c r="F1246" s="237" t="s">
        <v>242</v>
      </c>
      <c r="G1246" s="235"/>
      <c r="H1246" s="238">
        <v>-1.5760000000000001</v>
      </c>
      <c r="I1246" s="239"/>
      <c r="J1246" s="235"/>
      <c r="K1246" s="235"/>
      <c r="L1246" s="240"/>
      <c r="M1246" s="241"/>
      <c r="N1246" s="242"/>
      <c r="O1246" s="242"/>
      <c r="P1246" s="242"/>
      <c r="Q1246" s="242"/>
      <c r="R1246" s="242"/>
      <c r="S1246" s="242"/>
      <c r="T1246" s="243"/>
      <c r="U1246" s="14"/>
      <c r="V1246" s="14"/>
      <c r="W1246" s="14"/>
      <c r="X1246" s="14"/>
      <c r="Y1246" s="14"/>
      <c r="Z1246" s="14"/>
      <c r="AA1246" s="14"/>
      <c r="AB1246" s="14"/>
      <c r="AC1246" s="14"/>
      <c r="AD1246" s="14"/>
      <c r="AE1246" s="14"/>
      <c r="AT1246" s="244" t="s">
        <v>167</v>
      </c>
      <c r="AU1246" s="244" t="s">
        <v>87</v>
      </c>
      <c r="AV1246" s="14" t="s">
        <v>87</v>
      </c>
      <c r="AW1246" s="14" t="s">
        <v>38</v>
      </c>
      <c r="AX1246" s="14" t="s">
        <v>77</v>
      </c>
      <c r="AY1246" s="244" t="s">
        <v>153</v>
      </c>
    </row>
    <row r="1247" s="14" customFormat="1">
      <c r="A1247" s="14"/>
      <c r="B1247" s="234"/>
      <c r="C1247" s="235"/>
      <c r="D1247" s="218" t="s">
        <v>167</v>
      </c>
      <c r="E1247" s="236" t="s">
        <v>40</v>
      </c>
      <c r="F1247" s="237" t="s">
        <v>246</v>
      </c>
      <c r="G1247" s="235"/>
      <c r="H1247" s="238">
        <v>-2.0249999999999999</v>
      </c>
      <c r="I1247" s="239"/>
      <c r="J1247" s="235"/>
      <c r="K1247" s="235"/>
      <c r="L1247" s="240"/>
      <c r="M1247" s="241"/>
      <c r="N1247" s="242"/>
      <c r="O1247" s="242"/>
      <c r="P1247" s="242"/>
      <c r="Q1247" s="242"/>
      <c r="R1247" s="242"/>
      <c r="S1247" s="242"/>
      <c r="T1247" s="243"/>
      <c r="U1247" s="14"/>
      <c r="V1247" s="14"/>
      <c r="W1247" s="14"/>
      <c r="X1247" s="14"/>
      <c r="Y1247" s="14"/>
      <c r="Z1247" s="14"/>
      <c r="AA1247" s="14"/>
      <c r="AB1247" s="14"/>
      <c r="AC1247" s="14"/>
      <c r="AD1247" s="14"/>
      <c r="AE1247" s="14"/>
      <c r="AT1247" s="244" t="s">
        <v>167</v>
      </c>
      <c r="AU1247" s="244" t="s">
        <v>87</v>
      </c>
      <c r="AV1247" s="14" t="s">
        <v>87</v>
      </c>
      <c r="AW1247" s="14" t="s">
        <v>38</v>
      </c>
      <c r="AX1247" s="14" t="s">
        <v>77</v>
      </c>
      <c r="AY1247" s="244" t="s">
        <v>153</v>
      </c>
    </row>
    <row r="1248" s="14" customFormat="1">
      <c r="A1248" s="14"/>
      <c r="B1248" s="234"/>
      <c r="C1248" s="235"/>
      <c r="D1248" s="218" t="s">
        <v>167</v>
      </c>
      <c r="E1248" s="236" t="s">
        <v>40</v>
      </c>
      <c r="F1248" s="237" t="s">
        <v>244</v>
      </c>
      <c r="G1248" s="235"/>
      <c r="H1248" s="238">
        <v>1.74</v>
      </c>
      <c r="I1248" s="239"/>
      <c r="J1248" s="235"/>
      <c r="K1248" s="235"/>
      <c r="L1248" s="240"/>
      <c r="M1248" s="241"/>
      <c r="N1248" s="242"/>
      <c r="O1248" s="242"/>
      <c r="P1248" s="242"/>
      <c r="Q1248" s="242"/>
      <c r="R1248" s="242"/>
      <c r="S1248" s="242"/>
      <c r="T1248" s="243"/>
      <c r="U1248" s="14"/>
      <c r="V1248" s="14"/>
      <c r="W1248" s="14"/>
      <c r="X1248" s="14"/>
      <c r="Y1248" s="14"/>
      <c r="Z1248" s="14"/>
      <c r="AA1248" s="14"/>
      <c r="AB1248" s="14"/>
      <c r="AC1248" s="14"/>
      <c r="AD1248" s="14"/>
      <c r="AE1248" s="14"/>
      <c r="AT1248" s="244" t="s">
        <v>167</v>
      </c>
      <c r="AU1248" s="244" t="s">
        <v>87</v>
      </c>
      <c r="AV1248" s="14" t="s">
        <v>87</v>
      </c>
      <c r="AW1248" s="14" t="s">
        <v>38</v>
      </c>
      <c r="AX1248" s="14" t="s">
        <v>77</v>
      </c>
      <c r="AY1248" s="244" t="s">
        <v>153</v>
      </c>
    </row>
    <row r="1249" s="15" customFormat="1">
      <c r="A1249" s="15"/>
      <c r="B1249" s="245"/>
      <c r="C1249" s="246"/>
      <c r="D1249" s="218" t="s">
        <v>167</v>
      </c>
      <c r="E1249" s="247" t="s">
        <v>40</v>
      </c>
      <c r="F1249" s="248" t="s">
        <v>170</v>
      </c>
      <c r="G1249" s="246"/>
      <c r="H1249" s="249">
        <v>127.306</v>
      </c>
      <c r="I1249" s="250"/>
      <c r="J1249" s="246"/>
      <c r="K1249" s="246"/>
      <c r="L1249" s="251"/>
      <c r="M1249" s="252"/>
      <c r="N1249" s="253"/>
      <c r="O1249" s="253"/>
      <c r="P1249" s="253"/>
      <c r="Q1249" s="253"/>
      <c r="R1249" s="253"/>
      <c r="S1249" s="253"/>
      <c r="T1249" s="254"/>
      <c r="U1249" s="15"/>
      <c r="V1249" s="15"/>
      <c r="W1249" s="15"/>
      <c r="X1249" s="15"/>
      <c r="Y1249" s="15"/>
      <c r="Z1249" s="15"/>
      <c r="AA1249" s="15"/>
      <c r="AB1249" s="15"/>
      <c r="AC1249" s="15"/>
      <c r="AD1249" s="15"/>
      <c r="AE1249" s="15"/>
      <c r="AT1249" s="255" t="s">
        <v>167</v>
      </c>
      <c r="AU1249" s="255" t="s">
        <v>87</v>
      </c>
      <c r="AV1249" s="15" t="s">
        <v>161</v>
      </c>
      <c r="AW1249" s="15" t="s">
        <v>38</v>
      </c>
      <c r="AX1249" s="15" t="s">
        <v>85</v>
      </c>
      <c r="AY1249" s="255" t="s">
        <v>153</v>
      </c>
    </row>
    <row r="1250" s="2" customFormat="1" ht="24.15" customHeight="1">
      <c r="A1250" s="39"/>
      <c r="B1250" s="40"/>
      <c r="C1250" s="205" t="s">
        <v>1434</v>
      </c>
      <c r="D1250" s="205" t="s">
        <v>156</v>
      </c>
      <c r="E1250" s="206" t="s">
        <v>1435</v>
      </c>
      <c r="F1250" s="207" t="s">
        <v>1436</v>
      </c>
      <c r="G1250" s="208" t="s">
        <v>159</v>
      </c>
      <c r="H1250" s="209">
        <v>30.111999999999998</v>
      </c>
      <c r="I1250" s="210"/>
      <c r="J1250" s="211">
        <f>ROUND(I1250*H1250,2)</f>
        <v>0</v>
      </c>
      <c r="K1250" s="207" t="s">
        <v>160</v>
      </c>
      <c r="L1250" s="45"/>
      <c r="M1250" s="212" t="s">
        <v>40</v>
      </c>
      <c r="N1250" s="213" t="s">
        <v>48</v>
      </c>
      <c r="O1250" s="85"/>
      <c r="P1250" s="214">
        <f>O1250*H1250</f>
        <v>0</v>
      </c>
      <c r="Q1250" s="214">
        <v>1.0000000000000001E-05</v>
      </c>
      <c r="R1250" s="214">
        <f>Q1250*H1250</f>
        <v>0.00030111999999999999</v>
      </c>
      <c r="S1250" s="214">
        <v>0</v>
      </c>
      <c r="T1250" s="215">
        <f>S1250*H1250</f>
        <v>0</v>
      </c>
      <c r="U1250" s="39"/>
      <c r="V1250" s="39"/>
      <c r="W1250" s="39"/>
      <c r="X1250" s="39"/>
      <c r="Y1250" s="39"/>
      <c r="Z1250" s="39"/>
      <c r="AA1250" s="39"/>
      <c r="AB1250" s="39"/>
      <c r="AC1250" s="39"/>
      <c r="AD1250" s="39"/>
      <c r="AE1250" s="39"/>
      <c r="AR1250" s="216" t="s">
        <v>287</v>
      </c>
      <c r="AT1250" s="216" t="s">
        <v>156</v>
      </c>
      <c r="AU1250" s="216" t="s">
        <v>87</v>
      </c>
      <c r="AY1250" s="18" t="s">
        <v>153</v>
      </c>
      <c r="BE1250" s="217">
        <f>IF(N1250="základní",J1250,0)</f>
        <v>0</v>
      </c>
      <c r="BF1250" s="217">
        <f>IF(N1250="snížená",J1250,0)</f>
        <v>0</v>
      </c>
      <c r="BG1250" s="217">
        <f>IF(N1250="zákl. přenesená",J1250,0)</f>
        <v>0</v>
      </c>
      <c r="BH1250" s="217">
        <f>IF(N1250="sníž. přenesená",J1250,0)</f>
        <v>0</v>
      </c>
      <c r="BI1250" s="217">
        <f>IF(N1250="nulová",J1250,0)</f>
        <v>0</v>
      </c>
      <c r="BJ1250" s="18" t="s">
        <v>85</v>
      </c>
      <c r="BK1250" s="217">
        <f>ROUND(I1250*H1250,2)</f>
        <v>0</v>
      </c>
      <c r="BL1250" s="18" t="s">
        <v>287</v>
      </c>
      <c r="BM1250" s="216" t="s">
        <v>1437</v>
      </c>
    </row>
    <row r="1251" s="2" customFormat="1">
      <c r="A1251" s="39"/>
      <c r="B1251" s="40"/>
      <c r="C1251" s="41"/>
      <c r="D1251" s="218" t="s">
        <v>163</v>
      </c>
      <c r="E1251" s="41"/>
      <c r="F1251" s="219" t="s">
        <v>1438</v>
      </c>
      <c r="G1251" s="41"/>
      <c r="H1251" s="41"/>
      <c r="I1251" s="220"/>
      <c r="J1251" s="41"/>
      <c r="K1251" s="41"/>
      <c r="L1251" s="45"/>
      <c r="M1251" s="221"/>
      <c r="N1251" s="222"/>
      <c r="O1251" s="85"/>
      <c r="P1251" s="85"/>
      <c r="Q1251" s="85"/>
      <c r="R1251" s="85"/>
      <c r="S1251" s="85"/>
      <c r="T1251" s="86"/>
      <c r="U1251" s="39"/>
      <c r="V1251" s="39"/>
      <c r="W1251" s="39"/>
      <c r="X1251" s="39"/>
      <c r="Y1251" s="39"/>
      <c r="Z1251" s="39"/>
      <c r="AA1251" s="39"/>
      <c r="AB1251" s="39"/>
      <c r="AC1251" s="39"/>
      <c r="AD1251" s="39"/>
      <c r="AE1251" s="39"/>
      <c r="AT1251" s="18" t="s">
        <v>163</v>
      </c>
      <c r="AU1251" s="18" t="s">
        <v>87</v>
      </c>
    </row>
    <row r="1252" s="13" customFormat="1">
      <c r="A1252" s="13"/>
      <c r="B1252" s="224"/>
      <c r="C1252" s="225"/>
      <c r="D1252" s="218" t="s">
        <v>167</v>
      </c>
      <c r="E1252" s="226" t="s">
        <v>40</v>
      </c>
      <c r="F1252" s="227" t="s">
        <v>206</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1439</v>
      </c>
      <c r="G1253" s="235"/>
      <c r="H1253" s="238">
        <v>1.6779999999999999</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4" customFormat="1">
      <c r="A1254" s="14"/>
      <c r="B1254" s="234"/>
      <c r="C1254" s="235"/>
      <c r="D1254" s="218" t="s">
        <v>167</v>
      </c>
      <c r="E1254" s="236" t="s">
        <v>40</v>
      </c>
      <c r="F1254" s="237" t="s">
        <v>1440</v>
      </c>
      <c r="G1254" s="235"/>
      <c r="H1254" s="238">
        <v>0.45000000000000001</v>
      </c>
      <c r="I1254" s="239"/>
      <c r="J1254" s="235"/>
      <c r="K1254" s="235"/>
      <c r="L1254" s="240"/>
      <c r="M1254" s="241"/>
      <c r="N1254" s="242"/>
      <c r="O1254" s="242"/>
      <c r="P1254" s="242"/>
      <c r="Q1254" s="242"/>
      <c r="R1254" s="242"/>
      <c r="S1254" s="242"/>
      <c r="T1254" s="243"/>
      <c r="U1254" s="14"/>
      <c r="V1254" s="14"/>
      <c r="W1254" s="14"/>
      <c r="X1254" s="14"/>
      <c r="Y1254" s="14"/>
      <c r="Z1254" s="14"/>
      <c r="AA1254" s="14"/>
      <c r="AB1254" s="14"/>
      <c r="AC1254" s="14"/>
      <c r="AD1254" s="14"/>
      <c r="AE1254" s="14"/>
      <c r="AT1254" s="244" t="s">
        <v>167</v>
      </c>
      <c r="AU1254" s="244" t="s">
        <v>87</v>
      </c>
      <c r="AV1254" s="14" t="s">
        <v>87</v>
      </c>
      <c r="AW1254" s="14" t="s">
        <v>38</v>
      </c>
      <c r="AX1254" s="14" t="s">
        <v>77</v>
      </c>
      <c r="AY1254" s="244" t="s">
        <v>153</v>
      </c>
    </row>
    <row r="1255" s="13" customFormat="1">
      <c r="A1255" s="13"/>
      <c r="B1255" s="224"/>
      <c r="C1255" s="225"/>
      <c r="D1255" s="218" t="s">
        <v>167</v>
      </c>
      <c r="E1255" s="226" t="s">
        <v>40</v>
      </c>
      <c r="F1255" s="227" t="s">
        <v>209</v>
      </c>
      <c r="G1255" s="225"/>
      <c r="H1255" s="226" t="s">
        <v>40</v>
      </c>
      <c r="I1255" s="228"/>
      <c r="J1255" s="225"/>
      <c r="K1255" s="225"/>
      <c r="L1255" s="229"/>
      <c r="M1255" s="230"/>
      <c r="N1255" s="231"/>
      <c r="O1255" s="231"/>
      <c r="P1255" s="231"/>
      <c r="Q1255" s="231"/>
      <c r="R1255" s="231"/>
      <c r="S1255" s="231"/>
      <c r="T1255" s="232"/>
      <c r="U1255" s="13"/>
      <c r="V1255" s="13"/>
      <c r="W1255" s="13"/>
      <c r="X1255" s="13"/>
      <c r="Y1255" s="13"/>
      <c r="Z1255" s="13"/>
      <c r="AA1255" s="13"/>
      <c r="AB1255" s="13"/>
      <c r="AC1255" s="13"/>
      <c r="AD1255" s="13"/>
      <c r="AE1255" s="13"/>
      <c r="AT1255" s="233" t="s">
        <v>167</v>
      </c>
      <c r="AU1255" s="233" t="s">
        <v>87</v>
      </c>
      <c r="AV1255" s="13" t="s">
        <v>85</v>
      </c>
      <c r="AW1255" s="13" t="s">
        <v>38</v>
      </c>
      <c r="AX1255" s="13" t="s">
        <v>77</v>
      </c>
      <c r="AY1255" s="233" t="s">
        <v>153</v>
      </c>
    </row>
    <row r="1256" s="14" customFormat="1">
      <c r="A1256" s="14"/>
      <c r="B1256" s="234"/>
      <c r="C1256" s="235"/>
      <c r="D1256" s="218" t="s">
        <v>167</v>
      </c>
      <c r="E1256" s="236" t="s">
        <v>40</v>
      </c>
      <c r="F1256" s="237" t="s">
        <v>1441</v>
      </c>
      <c r="G1256" s="235"/>
      <c r="H1256" s="238">
        <v>2.0150000000000001</v>
      </c>
      <c r="I1256" s="239"/>
      <c r="J1256" s="235"/>
      <c r="K1256" s="235"/>
      <c r="L1256" s="240"/>
      <c r="M1256" s="241"/>
      <c r="N1256" s="242"/>
      <c r="O1256" s="242"/>
      <c r="P1256" s="242"/>
      <c r="Q1256" s="242"/>
      <c r="R1256" s="242"/>
      <c r="S1256" s="242"/>
      <c r="T1256" s="243"/>
      <c r="U1256" s="14"/>
      <c r="V1256" s="14"/>
      <c r="W1256" s="14"/>
      <c r="X1256" s="14"/>
      <c r="Y1256" s="14"/>
      <c r="Z1256" s="14"/>
      <c r="AA1256" s="14"/>
      <c r="AB1256" s="14"/>
      <c r="AC1256" s="14"/>
      <c r="AD1256" s="14"/>
      <c r="AE1256" s="14"/>
      <c r="AT1256" s="244" t="s">
        <v>167</v>
      </c>
      <c r="AU1256" s="244" t="s">
        <v>87</v>
      </c>
      <c r="AV1256" s="14" t="s">
        <v>87</v>
      </c>
      <c r="AW1256" s="14" t="s">
        <v>38</v>
      </c>
      <c r="AX1256" s="14" t="s">
        <v>77</v>
      </c>
      <c r="AY1256" s="244" t="s">
        <v>153</v>
      </c>
    </row>
    <row r="1257" s="13" customFormat="1">
      <c r="A1257" s="13"/>
      <c r="B1257" s="224"/>
      <c r="C1257" s="225"/>
      <c r="D1257" s="218" t="s">
        <v>167</v>
      </c>
      <c r="E1257" s="226" t="s">
        <v>40</v>
      </c>
      <c r="F1257" s="227" t="s">
        <v>211</v>
      </c>
      <c r="G1257" s="225"/>
      <c r="H1257" s="226" t="s">
        <v>40</v>
      </c>
      <c r="I1257" s="228"/>
      <c r="J1257" s="225"/>
      <c r="K1257" s="225"/>
      <c r="L1257" s="229"/>
      <c r="M1257" s="230"/>
      <c r="N1257" s="231"/>
      <c r="O1257" s="231"/>
      <c r="P1257" s="231"/>
      <c r="Q1257" s="231"/>
      <c r="R1257" s="231"/>
      <c r="S1257" s="231"/>
      <c r="T1257" s="232"/>
      <c r="U1257" s="13"/>
      <c r="V1257" s="13"/>
      <c r="W1257" s="13"/>
      <c r="X1257" s="13"/>
      <c r="Y1257" s="13"/>
      <c r="Z1257" s="13"/>
      <c r="AA1257" s="13"/>
      <c r="AB1257" s="13"/>
      <c r="AC1257" s="13"/>
      <c r="AD1257" s="13"/>
      <c r="AE1257" s="13"/>
      <c r="AT1257" s="233" t="s">
        <v>167</v>
      </c>
      <c r="AU1257" s="233" t="s">
        <v>87</v>
      </c>
      <c r="AV1257" s="13" t="s">
        <v>85</v>
      </c>
      <c r="AW1257" s="13" t="s">
        <v>38</v>
      </c>
      <c r="AX1257" s="13" t="s">
        <v>77</v>
      </c>
      <c r="AY1257" s="233" t="s">
        <v>153</v>
      </c>
    </row>
    <row r="1258" s="14" customFormat="1">
      <c r="A1258" s="14"/>
      <c r="B1258" s="234"/>
      <c r="C1258" s="235"/>
      <c r="D1258" s="218" t="s">
        <v>167</v>
      </c>
      <c r="E1258" s="236" t="s">
        <v>40</v>
      </c>
      <c r="F1258" s="237" t="s">
        <v>1442</v>
      </c>
      <c r="G1258" s="235"/>
      <c r="H1258" s="238">
        <v>14.438000000000001</v>
      </c>
      <c r="I1258" s="239"/>
      <c r="J1258" s="235"/>
      <c r="K1258" s="235"/>
      <c r="L1258" s="240"/>
      <c r="M1258" s="241"/>
      <c r="N1258" s="242"/>
      <c r="O1258" s="242"/>
      <c r="P1258" s="242"/>
      <c r="Q1258" s="242"/>
      <c r="R1258" s="242"/>
      <c r="S1258" s="242"/>
      <c r="T1258" s="243"/>
      <c r="U1258" s="14"/>
      <c r="V1258" s="14"/>
      <c r="W1258" s="14"/>
      <c r="X1258" s="14"/>
      <c r="Y1258" s="14"/>
      <c r="Z1258" s="14"/>
      <c r="AA1258" s="14"/>
      <c r="AB1258" s="14"/>
      <c r="AC1258" s="14"/>
      <c r="AD1258" s="14"/>
      <c r="AE1258" s="14"/>
      <c r="AT1258" s="244" t="s">
        <v>167</v>
      </c>
      <c r="AU1258" s="244" t="s">
        <v>87</v>
      </c>
      <c r="AV1258" s="14" t="s">
        <v>87</v>
      </c>
      <c r="AW1258" s="14" t="s">
        <v>38</v>
      </c>
      <c r="AX1258" s="14" t="s">
        <v>77</v>
      </c>
      <c r="AY1258" s="244" t="s">
        <v>153</v>
      </c>
    </row>
    <row r="1259" s="13" customFormat="1">
      <c r="A1259" s="13"/>
      <c r="B1259" s="224"/>
      <c r="C1259" s="225"/>
      <c r="D1259" s="218" t="s">
        <v>167</v>
      </c>
      <c r="E1259" s="226" t="s">
        <v>40</v>
      </c>
      <c r="F1259" s="227" t="s">
        <v>213</v>
      </c>
      <c r="G1259" s="225"/>
      <c r="H1259" s="226" t="s">
        <v>40</v>
      </c>
      <c r="I1259" s="228"/>
      <c r="J1259" s="225"/>
      <c r="K1259" s="225"/>
      <c r="L1259" s="229"/>
      <c r="M1259" s="230"/>
      <c r="N1259" s="231"/>
      <c r="O1259" s="231"/>
      <c r="P1259" s="231"/>
      <c r="Q1259" s="231"/>
      <c r="R1259" s="231"/>
      <c r="S1259" s="231"/>
      <c r="T1259" s="232"/>
      <c r="U1259" s="13"/>
      <c r="V1259" s="13"/>
      <c r="W1259" s="13"/>
      <c r="X1259" s="13"/>
      <c r="Y1259" s="13"/>
      <c r="Z1259" s="13"/>
      <c r="AA1259" s="13"/>
      <c r="AB1259" s="13"/>
      <c r="AC1259" s="13"/>
      <c r="AD1259" s="13"/>
      <c r="AE1259" s="13"/>
      <c r="AT1259" s="233" t="s">
        <v>167</v>
      </c>
      <c r="AU1259" s="233" t="s">
        <v>87</v>
      </c>
      <c r="AV1259" s="13" t="s">
        <v>85</v>
      </c>
      <c r="AW1259" s="13" t="s">
        <v>38</v>
      </c>
      <c r="AX1259" s="13" t="s">
        <v>77</v>
      </c>
      <c r="AY1259" s="233" t="s">
        <v>153</v>
      </c>
    </row>
    <row r="1260" s="14" customFormat="1">
      <c r="A1260" s="14"/>
      <c r="B1260" s="234"/>
      <c r="C1260" s="235"/>
      <c r="D1260" s="218" t="s">
        <v>167</v>
      </c>
      <c r="E1260" s="236" t="s">
        <v>40</v>
      </c>
      <c r="F1260" s="237" t="s">
        <v>1443</v>
      </c>
      <c r="G1260" s="235"/>
      <c r="H1260" s="238">
        <v>11.531000000000001</v>
      </c>
      <c r="I1260" s="239"/>
      <c r="J1260" s="235"/>
      <c r="K1260" s="235"/>
      <c r="L1260" s="240"/>
      <c r="M1260" s="241"/>
      <c r="N1260" s="242"/>
      <c r="O1260" s="242"/>
      <c r="P1260" s="242"/>
      <c r="Q1260" s="242"/>
      <c r="R1260" s="242"/>
      <c r="S1260" s="242"/>
      <c r="T1260" s="243"/>
      <c r="U1260" s="14"/>
      <c r="V1260" s="14"/>
      <c r="W1260" s="14"/>
      <c r="X1260" s="14"/>
      <c r="Y1260" s="14"/>
      <c r="Z1260" s="14"/>
      <c r="AA1260" s="14"/>
      <c r="AB1260" s="14"/>
      <c r="AC1260" s="14"/>
      <c r="AD1260" s="14"/>
      <c r="AE1260" s="14"/>
      <c r="AT1260" s="244" t="s">
        <v>167</v>
      </c>
      <c r="AU1260" s="244" t="s">
        <v>87</v>
      </c>
      <c r="AV1260" s="14" t="s">
        <v>87</v>
      </c>
      <c r="AW1260" s="14" t="s">
        <v>38</v>
      </c>
      <c r="AX1260" s="14" t="s">
        <v>77</v>
      </c>
      <c r="AY1260" s="244" t="s">
        <v>153</v>
      </c>
    </row>
    <row r="1261" s="15" customFormat="1">
      <c r="A1261" s="15"/>
      <c r="B1261" s="245"/>
      <c r="C1261" s="246"/>
      <c r="D1261" s="218" t="s">
        <v>167</v>
      </c>
      <c r="E1261" s="247" t="s">
        <v>40</v>
      </c>
      <c r="F1261" s="248" t="s">
        <v>170</v>
      </c>
      <c r="G1261" s="246"/>
      <c r="H1261" s="249">
        <v>30.111999999999998</v>
      </c>
      <c r="I1261" s="250"/>
      <c r="J1261" s="246"/>
      <c r="K1261" s="246"/>
      <c r="L1261" s="251"/>
      <c r="M1261" s="252"/>
      <c r="N1261" s="253"/>
      <c r="O1261" s="253"/>
      <c r="P1261" s="253"/>
      <c r="Q1261" s="253"/>
      <c r="R1261" s="253"/>
      <c r="S1261" s="253"/>
      <c r="T1261" s="254"/>
      <c r="U1261" s="15"/>
      <c r="V1261" s="15"/>
      <c r="W1261" s="15"/>
      <c r="X1261" s="15"/>
      <c r="Y1261" s="15"/>
      <c r="Z1261" s="15"/>
      <c r="AA1261" s="15"/>
      <c r="AB1261" s="15"/>
      <c r="AC1261" s="15"/>
      <c r="AD1261" s="15"/>
      <c r="AE1261" s="15"/>
      <c r="AT1261" s="255" t="s">
        <v>167</v>
      </c>
      <c r="AU1261" s="255" t="s">
        <v>87</v>
      </c>
      <c r="AV1261" s="15" t="s">
        <v>161</v>
      </c>
      <c r="AW1261" s="15" t="s">
        <v>38</v>
      </c>
      <c r="AX1261" s="15" t="s">
        <v>85</v>
      </c>
      <c r="AY1261" s="255" t="s">
        <v>153</v>
      </c>
    </row>
    <row r="1262" s="2" customFormat="1" ht="24.15" customHeight="1">
      <c r="A1262" s="39"/>
      <c r="B1262" s="40"/>
      <c r="C1262" s="205" t="s">
        <v>1444</v>
      </c>
      <c r="D1262" s="205" t="s">
        <v>156</v>
      </c>
      <c r="E1262" s="206" t="s">
        <v>1445</v>
      </c>
      <c r="F1262" s="207" t="s">
        <v>1446</v>
      </c>
      <c r="G1262" s="208" t="s">
        <v>159</v>
      </c>
      <c r="H1262" s="209">
        <v>30.111999999999998</v>
      </c>
      <c r="I1262" s="210"/>
      <c r="J1262" s="211">
        <f>ROUND(I1262*H1262,2)</f>
        <v>0</v>
      </c>
      <c r="K1262" s="207" t="s">
        <v>160</v>
      </c>
      <c r="L1262" s="45"/>
      <c r="M1262" s="212" t="s">
        <v>40</v>
      </c>
      <c r="N1262" s="213" t="s">
        <v>48</v>
      </c>
      <c r="O1262" s="85"/>
      <c r="P1262" s="214">
        <f>O1262*H1262</f>
        <v>0</v>
      </c>
      <c r="Q1262" s="214">
        <v>1.0000000000000001E-05</v>
      </c>
      <c r="R1262" s="214">
        <f>Q1262*H1262</f>
        <v>0.00030111999999999999</v>
      </c>
      <c r="S1262" s="214">
        <v>0</v>
      </c>
      <c r="T1262" s="215">
        <f>S1262*H1262</f>
        <v>0</v>
      </c>
      <c r="U1262" s="39"/>
      <c r="V1262" s="39"/>
      <c r="W1262" s="39"/>
      <c r="X1262" s="39"/>
      <c r="Y1262" s="39"/>
      <c r="Z1262" s="39"/>
      <c r="AA1262" s="39"/>
      <c r="AB1262" s="39"/>
      <c r="AC1262" s="39"/>
      <c r="AD1262" s="39"/>
      <c r="AE1262" s="39"/>
      <c r="AR1262" s="216" t="s">
        <v>287</v>
      </c>
      <c r="AT1262" s="216" t="s">
        <v>156</v>
      </c>
      <c r="AU1262" s="216" t="s">
        <v>87</v>
      </c>
      <c r="AY1262" s="18" t="s">
        <v>153</v>
      </c>
      <c r="BE1262" s="217">
        <f>IF(N1262="základní",J1262,0)</f>
        <v>0</v>
      </c>
      <c r="BF1262" s="217">
        <f>IF(N1262="snížená",J1262,0)</f>
        <v>0</v>
      </c>
      <c r="BG1262" s="217">
        <f>IF(N1262="zákl. přenesená",J1262,0)</f>
        <v>0</v>
      </c>
      <c r="BH1262" s="217">
        <f>IF(N1262="sníž. přenesená",J1262,0)</f>
        <v>0</v>
      </c>
      <c r="BI1262" s="217">
        <f>IF(N1262="nulová",J1262,0)</f>
        <v>0</v>
      </c>
      <c r="BJ1262" s="18" t="s">
        <v>85</v>
      </c>
      <c r="BK1262" s="217">
        <f>ROUND(I1262*H1262,2)</f>
        <v>0</v>
      </c>
      <c r="BL1262" s="18" t="s">
        <v>287</v>
      </c>
      <c r="BM1262" s="216" t="s">
        <v>1447</v>
      </c>
    </row>
    <row r="1263" s="2" customFormat="1">
      <c r="A1263" s="39"/>
      <c r="B1263" s="40"/>
      <c r="C1263" s="41"/>
      <c r="D1263" s="218" t="s">
        <v>163</v>
      </c>
      <c r="E1263" s="41"/>
      <c r="F1263" s="219" t="s">
        <v>1448</v>
      </c>
      <c r="G1263" s="41"/>
      <c r="H1263" s="41"/>
      <c r="I1263" s="220"/>
      <c r="J1263" s="41"/>
      <c r="K1263" s="41"/>
      <c r="L1263" s="45"/>
      <c r="M1263" s="221"/>
      <c r="N1263" s="222"/>
      <c r="O1263" s="85"/>
      <c r="P1263" s="85"/>
      <c r="Q1263" s="85"/>
      <c r="R1263" s="85"/>
      <c r="S1263" s="85"/>
      <c r="T1263" s="86"/>
      <c r="U1263" s="39"/>
      <c r="V1263" s="39"/>
      <c r="W1263" s="39"/>
      <c r="X1263" s="39"/>
      <c r="Y1263" s="39"/>
      <c r="Z1263" s="39"/>
      <c r="AA1263" s="39"/>
      <c r="AB1263" s="39"/>
      <c r="AC1263" s="39"/>
      <c r="AD1263" s="39"/>
      <c r="AE1263" s="39"/>
      <c r="AT1263" s="18" t="s">
        <v>163</v>
      </c>
      <c r="AU1263" s="18" t="s">
        <v>87</v>
      </c>
    </row>
    <row r="1264" s="13" customFormat="1">
      <c r="A1264" s="13"/>
      <c r="B1264" s="224"/>
      <c r="C1264" s="225"/>
      <c r="D1264" s="218" t="s">
        <v>167</v>
      </c>
      <c r="E1264" s="226" t="s">
        <v>40</v>
      </c>
      <c r="F1264" s="227" t="s">
        <v>206</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1439</v>
      </c>
      <c r="G1265" s="235"/>
      <c r="H1265" s="238">
        <v>1.6779999999999999</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4" customFormat="1">
      <c r="A1266" s="14"/>
      <c r="B1266" s="234"/>
      <c r="C1266" s="235"/>
      <c r="D1266" s="218" t="s">
        <v>167</v>
      </c>
      <c r="E1266" s="236" t="s">
        <v>40</v>
      </c>
      <c r="F1266" s="237" t="s">
        <v>1440</v>
      </c>
      <c r="G1266" s="235"/>
      <c r="H1266" s="238">
        <v>0.45000000000000001</v>
      </c>
      <c r="I1266" s="239"/>
      <c r="J1266" s="235"/>
      <c r="K1266" s="235"/>
      <c r="L1266" s="240"/>
      <c r="M1266" s="241"/>
      <c r="N1266" s="242"/>
      <c r="O1266" s="242"/>
      <c r="P1266" s="242"/>
      <c r="Q1266" s="242"/>
      <c r="R1266" s="242"/>
      <c r="S1266" s="242"/>
      <c r="T1266" s="243"/>
      <c r="U1266" s="14"/>
      <c r="V1266" s="14"/>
      <c r="W1266" s="14"/>
      <c r="X1266" s="14"/>
      <c r="Y1266" s="14"/>
      <c r="Z1266" s="14"/>
      <c r="AA1266" s="14"/>
      <c r="AB1266" s="14"/>
      <c r="AC1266" s="14"/>
      <c r="AD1266" s="14"/>
      <c r="AE1266" s="14"/>
      <c r="AT1266" s="244" t="s">
        <v>167</v>
      </c>
      <c r="AU1266" s="244" t="s">
        <v>87</v>
      </c>
      <c r="AV1266" s="14" t="s">
        <v>87</v>
      </c>
      <c r="AW1266" s="14" t="s">
        <v>38</v>
      </c>
      <c r="AX1266" s="14" t="s">
        <v>77</v>
      </c>
      <c r="AY1266" s="244" t="s">
        <v>153</v>
      </c>
    </row>
    <row r="1267" s="13" customFormat="1">
      <c r="A1267" s="13"/>
      <c r="B1267" s="224"/>
      <c r="C1267" s="225"/>
      <c r="D1267" s="218" t="s">
        <v>167</v>
      </c>
      <c r="E1267" s="226" t="s">
        <v>40</v>
      </c>
      <c r="F1267" s="227" t="s">
        <v>209</v>
      </c>
      <c r="G1267" s="225"/>
      <c r="H1267" s="226" t="s">
        <v>40</v>
      </c>
      <c r="I1267" s="228"/>
      <c r="J1267" s="225"/>
      <c r="K1267" s="225"/>
      <c r="L1267" s="229"/>
      <c r="M1267" s="230"/>
      <c r="N1267" s="231"/>
      <c r="O1267" s="231"/>
      <c r="P1267" s="231"/>
      <c r="Q1267" s="231"/>
      <c r="R1267" s="231"/>
      <c r="S1267" s="231"/>
      <c r="T1267" s="232"/>
      <c r="U1267" s="13"/>
      <c r="V1267" s="13"/>
      <c r="W1267" s="13"/>
      <c r="X1267" s="13"/>
      <c r="Y1267" s="13"/>
      <c r="Z1267" s="13"/>
      <c r="AA1267" s="13"/>
      <c r="AB1267" s="13"/>
      <c r="AC1267" s="13"/>
      <c r="AD1267" s="13"/>
      <c r="AE1267" s="13"/>
      <c r="AT1267" s="233" t="s">
        <v>167</v>
      </c>
      <c r="AU1267" s="233" t="s">
        <v>87</v>
      </c>
      <c r="AV1267" s="13" t="s">
        <v>85</v>
      </c>
      <c r="AW1267" s="13" t="s">
        <v>38</v>
      </c>
      <c r="AX1267" s="13" t="s">
        <v>77</v>
      </c>
      <c r="AY1267" s="233" t="s">
        <v>153</v>
      </c>
    </row>
    <row r="1268" s="14" customFormat="1">
      <c r="A1268" s="14"/>
      <c r="B1268" s="234"/>
      <c r="C1268" s="235"/>
      <c r="D1268" s="218" t="s">
        <v>167</v>
      </c>
      <c r="E1268" s="236" t="s">
        <v>40</v>
      </c>
      <c r="F1268" s="237" t="s">
        <v>1441</v>
      </c>
      <c r="G1268" s="235"/>
      <c r="H1268" s="238">
        <v>2.0150000000000001</v>
      </c>
      <c r="I1268" s="239"/>
      <c r="J1268" s="235"/>
      <c r="K1268" s="235"/>
      <c r="L1268" s="240"/>
      <c r="M1268" s="241"/>
      <c r="N1268" s="242"/>
      <c r="O1268" s="242"/>
      <c r="P1268" s="242"/>
      <c r="Q1268" s="242"/>
      <c r="R1268" s="242"/>
      <c r="S1268" s="242"/>
      <c r="T1268" s="243"/>
      <c r="U1268" s="14"/>
      <c r="V1268" s="14"/>
      <c r="W1268" s="14"/>
      <c r="X1268" s="14"/>
      <c r="Y1268" s="14"/>
      <c r="Z1268" s="14"/>
      <c r="AA1268" s="14"/>
      <c r="AB1268" s="14"/>
      <c r="AC1268" s="14"/>
      <c r="AD1268" s="14"/>
      <c r="AE1268" s="14"/>
      <c r="AT1268" s="244" t="s">
        <v>167</v>
      </c>
      <c r="AU1268" s="244" t="s">
        <v>87</v>
      </c>
      <c r="AV1268" s="14" t="s">
        <v>87</v>
      </c>
      <c r="AW1268" s="14" t="s">
        <v>38</v>
      </c>
      <c r="AX1268" s="14" t="s">
        <v>77</v>
      </c>
      <c r="AY1268" s="244" t="s">
        <v>153</v>
      </c>
    </row>
    <row r="1269" s="13" customFormat="1">
      <c r="A1269" s="13"/>
      <c r="B1269" s="224"/>
      <c r="C1269" s="225"/>
      <c r="D1269" s="218" t="s">
        <v>167</v>
      </c>
      <c r="E1269" s="226" t="s">
        <v>40</v>
      </c>
      <c r="F1269" s="227" t="s">
        <v>211</v>
      </c>
      <c r="G1269" s="225"/>
      <c r="H1269" s="226" t="s">
        <v>40</v>
      </c>
      <c r="I1269" s="228"/>
      <c r="J1269" s="225"/>
      <c r="K1269" s="225"/>
      <c r="L1269" s="229"/>
      <c r="M1269" s="230"/>
      <c r="N1269" s="231"/>
      <c r="O1269" s="231"/>
      <c r="P1269" s="231"/>
      <c r="Q1269" s="231"/>
      <c r="R1269" s="231"/>
      <c r="S1269" s="231"/>
      <c r="T1269" s="232"/>
      <c r="U1269" s="13"/>
      <c r="V1269" s="13"/>
      <c r="W1269" s="13"/>
      <c r="X1269" s="13"/>
      <c r="Y1269" s="13"/>
      <c r="Z1269" s="13"/>
      <c r="AA1269" s="13"/>
      <c r="AB1269" s="13"/>
      <c r="AC1269" s="13"/>
      <c r="AD1269" s="13"/>
      <c r="AE1269" s="13"/>
      <c r="AT1269" s="233" t="s">
        <v>167</v>
      </c>
      <c r="AU1269" s="233" t="s">
        <v>87</v>
      </c>
      <c r="AV1269" s="13" t="s">
        <v>85</v>
      </c>
      <c r="AW1269" s="13" t="s">
        <v>38</v>
      </c>
      <c r="AX1269" s="13" t="s">
        <v>77</v>
      </c>
      <c r="AY1269" s="233" t="s">
        <v>153</v>
      </c>
    </row>
    <row r="1270" s="14" customFormat="1">
      <c r="A1270" s="14"/>
      <c r="B1270" s="234"/>
      <c r="C1270" s="235"/>
      <c r="D1270" s="218" t="s">
        <v>167</v>
      </c>
      <c r="E1270" s="236" t="s">
        <v>40</v>
      </c>
      <c r="F1270" s="237" t="s">
        <v>1442</v>
      </c>
      <c r="G1270" s="235"/>
      <c r="H1270" s="238">
        <v>14.438000000000001</v>
      </c>
      <c r="I1270" s="239"/>
      <c r="J1270" s="235"/>
      <c r="K1270" s="235"/>
      <c r="L1270" s="240"/>
      <c r="M1270" s="241"/>
      <c r="N1270" s="242"/>
      <c r="O1270" s="242"/>
      <c r="P1270" s="242"/>
      <c r="Q1270" s="242"/>
      <c r="R1270" s="242"/>
      <c r="S1270" s="242"/>
      <c r="T1270" s="243"/>
      <c r="U1270" s="14"/>
      <c r="V1270" s="14"/>
      <c r="W1270" s="14"/>
      <c r="X1270" s="14"/>
      <c r="Y1270" s="14"/>
      <c r="Z1270" s="14"/>
      <c r="AA1270" s="14"/>
      <c r="AB1270" s="14"/>
      <c r="AC1270" s="14"/>
      <c r="AD1270" s="14"/>
      <c r="AE1270" s="14"/>
      <c r="AT1270" s="244" t="s">
        <v>167</v>
      </c>
      <c r="AU1270" s="244" t="s">
        <v>87</v>
      </c>
      <c r="AV1270" s="14" t="s">
        <v>87</v>
      </c>
      <c r="AW1270" s="14" t="s">
        <v>38</v>
      </c>
      <c r="AX1270" s="14" t="s">
        <v>77</v>
      </c>
      <c r="AY1270" s="244" t="s">
        <v>153</v>
      </c>
    </row>
    <row r="1271" s="13" customFormat="1">
      <c r="A1271" s="13"/>
      <c r="B1271" s="224"/>
      <c r="C1271" s="225"/>
      <c r="D1271" s="218" t="s">
        <v>167</v>
      </c>
      <c r="E1271" s="226" t="s">
        <v>40</v>
      </c>
      <c r="F1271" s="227" t="s">
        <v>213</v>
      </c>
      <c r="G1271" s="225"/>
      <c r="H1271" s="226" t="s">
        <v>40</v>
      </c>
      <c r="I1271" s="228"/>
      <c r="J1271" s="225"/>
      <c r="K1271" s="225"/>
      <c r="L1271" s="229"/>
      <c r="M1271" s="230"/>
      <c r="N1271" s="231"/>
      <c r="O1271" s="231"/>
      <c r="P1271" s="231"/>
      <c r="Q1271" s="231"/>
      <c r="R1271" s="231"/>
      <c r="S1271" s="231"/>
      <c r="T1271" s="232"/>
      <c r="U1271" s="13"/>
      <c r="V1271" s="13"/>
      <c r="W1271" s="13"/>
      <c r="X1271" s="13"/>
      <c r="Y1271" s="13"/>
      <c r="Z1271" s="13"/>
      <c r="AA1271" s="13"/>
      <c r="AB1271" s="13"/>
      <c r="AC1271" s="13"/>
      <c r="AD1271" s="13"/>
      <c r="AE1271" s="13"/>
      <c r="AT1271" s="233" t="s">
        <v>167</v>
      </c>
      <c r="AU1271" s="233" t="s">
        <v>87</v>
      </c>
      <c r="AV1271" s="13" t="s">
        <v>85</v>
      </c>
      <c r="AW1271" s="13" t="s">
        <v>38</v>
      </c>
      <c r="AX1271" s="13" t="s">
        <v>77</v>
      </c>
      <c r="AY1271" s="233" t="s">
        <v>153</v>
      </c>
    </row>
    <row r="1272" s="14" customFormat="1">
      <c r="A1272" s="14"/>
      <c r="B1272" s="234"/>
      <c r="C1272" s="235"/>
      <c r="D1272" s="218" t="s">
        <v>167</v>
      </c>
      <c r="E1272" s="236" t="s">
        <v>40</v>
      </c>
      <c r="F1272" s="237" t="s">
        <v>1443</v>
      </c>
      <c r="G1272" s="235"/>
      <c r="H1272" s="238">
        <v>11.531000000000001</v>
      </c>
      <c r="I1272" s="239"/>
      <c r="J1272" s="235"/>
      <c r="K1272" s="235"/>
      <c r="L1272" s="240"/>
      <c r="M1272" s="241"/>
      <c r="N1272" s="242"/>
      <c r="O1272" s="242"/>
      <c r="P1272" s="242"/>
      <c r="Q1272" s="242"/>
      <c r="R1272" s="242"/>
      <c r="S1272" s="242"/>
      <c r="T1272" s="243"/>
      <c r="U1272" s="14"/>
      <c r="V1272" s="14"/>
      <c r="W1272" s="14"/>
      <c r="X1272" s="14"/>
      <c r="Y1272" s="14"/>
      <c r="Z1272" s="14"/>
      <c r="AA1272" s="14"/>
      <c r="AB1272" s="14"/>
      <c r="AC1272" s="14"/>
      <c r="AD1272" s="14"/>
      <c r="AE1272" s="14"/>
      <c r="AT1272" s="244" t="s">
        <v>167</v>
      </c>
      <c r="AU1272" s="244" t="s">
        <v>87</v>
      </c>
      <c r="AV1272" s="14" t="s">
        <v>87</v>
      </c>
      <c r="AW1272" s="14" t="s">
        <v>38</v>
      </c>
      <c r="AX1272" s="14" t="s">
        <v>77</v>
      </c>
      <c r="AY1272" s="244" t="s">
        <v>153</v>
      </c>
    </row>
    <row r="1273" s="15" customFormat="1">
      <c r="A1273" s="15"/>
      <c r="B1273" s="245"/>
      <c r="C1273" s="246"/>
      <c r="D1273" s="218" t="s">
        <v>167</v>
      </c>
      <c r="E1273" s="247" t="s">
        <v>40</v>
      </c>
      <c r="F1273" s="248" t="s">
        <v>170</v>
      </c>
      <c r="G1273" s="246"/>
      <c r="H1273" s="249">
        <v>30.111999999999998</v>
      </c>
      <c r="I1273" s="250"/>
      <c r="J1273" s="246"/>
      <c r="K1273" s="246"/>
      <c r="L1273" s="251"/>
      <c r="M1273" s="252"/>
      <c r="N1273" s="253"/>
      <c r="O1273" s="253"/>
      <c r="P1273" s="253"/>
      <c r="Q1273" s="253"/>
      <c r="R1273" s="253"/>
      <c r="S1273" s="253"/>
      <c r="T1273" s="254"/>
      <c r="U1273" s="15"/>
      <c r="V1273" s="15"/>
      <c r="W1273" s="15"/>
      <c r="X1273" s="15"/>
      <c r="Y1273" s="15"/>
      <c r="Z1273" s="15"/>
      <c r="AA1273" s="15"/>
      <c r="AB1273" s="15"/>
      <c r="AC1273" s="15"/>
      <c r="AD1273" s="15"/>
      <c r="AE1273" s="15"/>
      <c r="AT1273" s="255" t="s">
        <v>167</v>
      </c>
      <c r="AU1273" s="255" t="s">
        <v>87</v>
      </c>
      <c r="AV1273" s="15" t="s">
        <v>161</v>
      </c>
      <c r="AW1273" s="15" t="s">
        <v>38</v>
      </c>
      <c r="AX1273" s="15" t="s">
        <v>85</v>
      </c>
      <c r="AY1273" s="255" t="s">
        <v>153</v>
      </c>
    </row>
    <row r="1274" s="2" customFormat="1" ht="24.15" customHeight="1">
      <c r="A1274" s="39"/>
      <c r="B1274" s="40"/>
      <c r="C1274" s="205" t="s">
        <v>1449</v>
      </c>
      <c r="D1274" s="205" t="s">
        <v>156</v>
      </c>
      <c r="E1274" s="206" t="s">
        <v>1450</v>
      </c>
      <c r="F1274" s="207" t="s">
        <v>1451</v>
      </c>
      <c r="G1274" s="208" t="s">
        <v>159</v>
      </c>
      <c r="H1274" s="209">
        <v>30.111999999999998</v>
      </c>
      <c r="I1274" s="210"/>
      <c r="J1274" s="211">
        <f>ROUND(I1274*H1274,2)</f>
        <v>0</v>
      </c>
      <c r="K1274" s="207" t="s">
        <v>160</v>
      </c>
      <c r="L1274" s="45"/>
      <c r="M1274" s="212" t="s">
        <v>40</v>
      </c>
      <c r="N1274" s="213" t="s">
        <v>48</v>
      </c>
      <c r="O1274" s="85"/>
      <c r="P1274" s="214">
        <f>O1274*H1274</f>
        <v>0</v>
      </c>
      <c r="Q1274" s="214">
        <v>0.00025999999999999998</v>
      </c>
      <c r="R1274" s="214">
        <f>Q1274*H1274</f>
        <v>0.0078291199999999984</v>
      </c>
      <c r="S1274" s="214">
        <v>0</v>
      </c>
      <c r="T1274" s="215">
        <f>S1274*H1274</f>
        <v>0</v>
      </c>
      <c r="U1274" s="39"/>
      <c r="V1274" s="39"/>
      <c r="W1274" s="39"/>
      <c r="X1274" s="39"/>
      <c r="Y1274" s="39"/>
      <c r="Z1274" s="39"/>
      <c r="AA1274" s="39"/>
      <c r="AB1274" s="39"/>
      <c r="AC1274" s="39"/>
      <c r="AD1274" s="39"/>
      <c r="AE1274" s="39"/>
      <c r="AR1274" s="216" t="s">
        <v>287</v>
      </c>
      <c r="AT1274" s="216" t="s">
        <v>156</v>
      </c>
      <c r="AU1274" s="216" t="s">
        <v>87</v>
      </c>
      <c r="AY1274" s="18" t="s">
        <v>153</v>
      </c>
      <c r="BE1274" s="217">
        <f>IF(N1274="základní",J1274,0)</f>
        <v>0</v>
      </c>
      <c r="BF1274" s="217">
        <f>IF(N1274="snížená",J1274,0)</f>
        <v>0</v>
      </c>
      <c r="BG1274" s="217">
        <f>IF(N1274="zákl. přenesená",J1274,0)</f>
        <v>0</v>
      </c>
      <c r="BH1274" s="217">
        <f>IF(N1274="sníž. přenesená",J1274,0)</f>
        <v>0</v>
      </c>
      <c r="BI1274" s="217">
        <f>IF(N1274="nulová",J1274,0)</f>
        <v>0</v>
      </c>
      <c r="BJ1274" s="18" t="s">
        <v>85</v>
      </c>
      <c r="BK1274" s="217">
        <f>ROUND(I1274*H1274,2)</f>
        <v>0</v>
      </c>
      <c r="BL1274" s="18" t="s">
        <v>287</v>
      </c>
      <c r="BM1274" s="216" t="s">
        <v>1452</v>
      </c>
    </row>
    <row r="1275" s="2" customFormat="1">
      <c r="A1275" s="39"/>
      <c r="B1275" s="40"/>
      <c r="C1275" s="41"/>
      <c r="D1275" s="218" t="s">
        <v>163</v>
      </c>
      <c r="E1275" s="41"/>
      <c r="F1275" s="219" t="s">
        <v>1453</v>
      </c>
      <c r="G1275" s="41"/>
      <c r="H1275" s="41"/>
      <c r="I1275" s="220"/>
      <c r="J1275" s="41"/>
      <c r="K1275" s="41"/>
      <c r="L1275" s="45"/>
      <c r="M1275" s="221"/>
      <c r="N1275" s="222"/>
      <c r="O1275" s="85"/>
      <c r="P1275" s="85"/>
      <c r="Q1275" s="85"/>
      <c r="R1275" s="85"/>
      <c r="S1275" s="85"/>
      <c r="T1275" s="86"/>
      <c r="U1275" s="39"/>
      <c r="V1275" s="39"/>
      <c r="W1275" s="39"/>
      <c r="X1275" s="39"/>
      <c r="Y1275" s="39"/>
      <c r="Z1275" s="39"/>
      <c r="AA1275" s="39"/>
      <c r="AB1275" s="39"/>
      <c r="AC1275" s="39"/>
      <c r="AD1275" s="39"/>
      <c r="AE1275" s="39"/>
      <c r="AT1275" s="18" t="s">
        <v>163</v>
      </c>
      <c r="AU1275" s="18" t="s">
        <v>87</v>
      </c>
    </row>
    <row r="1276" s="13" customFormat="1">
      <c r="A1276" s="13"/>
      <c r="B1276" s="224"/>
      <c r="C1276" s="225"/>
      <c r="D1276" s="218" t="s">
        <v>167</v>
      </c>
      <c r="E1276" s="226" t="s">
        <v>40</v>
      </c>
      <c r="F1276" s="227" t="s">
        <v>206</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1439</v>
      </c>
      <c r="G1277" s="235"/>
      <c r="H1277" s="238">
        <v>1.6779999999999999</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4" customFormat="1">
      <c r="A1278" s="14"/>
      <c r="B1278" s="234"/>
      <c r="C1278" s="235"/>
      <c r="D1278" s="218" t="s">
        <v>167</v>
      </c>
      <c r="E1278" s="236" t="s">
        <v>40</v>
      </c>
      <c r="F1278" s="237" t="s">
        <v>1440</v>
      </c>
      <c r="G1278" s="235"/>
      <c r="H1278" s="238">
        <v>0.45000000000000001</v>
      </c>
      <c r="I1278" s="239"/>
      <c r="J1278" s="235"/>
      <c r="K1278" s="235"/>
      <c r="L1278" s="240"/>
      <c r="M1278" s="241"/>
      <c r="N1278" s="242"/>
      <c r="O1278" s="242"/>
      <c r="P1278" s="242"/>
      <c r="Q1278" s="242"/>
      <c r="R1278" s="242"/>
      <c r="S1278" s="242"/>
      <c r="T1278" s="243"/>
      <c r="U1278" s="14"/>
      <c r="V1278" s="14"/>
      <c r="W1278" s="14"/>
      <c r="X1278" s="14"/>
      <c r="Y1278" s="14"/>
      <c r="Z1278" s="14"/>
      <c r="AA1278" s="14"/>
      <c r="AB1278" s="14"/>
      <c r="AC1278" s="14"/>
      <c r="AD1278" s="14"/>
      <c r="AE1278" s="14"/>
      <c r="AT1278" s="244" t="s">
        <v>167</v>
      </c>
      <c r="AU1278" s="244" t="s">
        <v>87</v>
      </c>
      <c r="AV1278" s="14" t="s">
        <v>87</v>
      </c>
      <c r="AW1278" s="14" t="s">
        <v>38</v>
      </c>
      <c r="AX1278" s="14" t="s">
        <v>77</v>
      </c>
      <c r="AY1278" s="244" t="s">
        <v>153</v>
      </c>
    </row>
    <row r="1279" s="13" customFormat="1">
      <c r="A1279" s="13"/>
      <c r="B1279" s="224"/>
      <c r="C1279" s="225"/>
      <c r="D1279" s="218" t="s">
        <v>167</v>
      </c>
      <c r="E1279" s="226" t="s">
        <v>40</v>
      </c>
      <c r="F1279" s="227" t="s">
        <v>209</v>
      </c>
      <c r="G1279" s="225"/>
      <c r="H1279" s="226" t="s">
        <v>40</v>
      </c>
      <c r="I1279" s="228"/>
      <c r="J1279" s="225"/>
      <c r="K1279" s="225"/>
      <c r="L1279" s="229"/>
      <c r="M1279" s="230"/>
      <c r="N1279" s="231"/>
      <c r="O1279" s="231"/>
      <c r="P1279" s="231"/>
      <c r="Q1279" s="231"/>
      <c r="R1279" s="231"/>
      <c r="S1279" s="231"/>
      <c r="T1279" s="232"/>
      <c r="U1279" s="13"/>
      <c r="V1279" s="13"/>
      <c r="W1279" s="13"/>
      <c r="X1279" s="13"/>
      <c r="Y1279" s="13"/>
      <c r="Z1279" s="13"/>
      <c r="AA1279" s="13"/>
      <c r="AB1279" s="13"/>
      <c r="AC1279" s="13"/>
      <c r="AD1279" s="13"/>
      <c r="AE1279" s="13"/>
      <c r="AT1279" s="233" t="s">
        <v>167</v>
      </c>
      <c r="AU1279" s="233" t="s">
        <v>87</v>
      </c>
      <c r="AV1279" s="13" t="s">
        <v>85</v>
      </c>
      <c r="AW1279" s="13" t="s">
        <v>38</v>
      </c>
      <c r="AX1279" s="13" t="s">
        <v>77</v>
      </c>
      <c r="AY1279" s="233" t="s">
        <v>153</v>
      </c>
    </row>
    <row r="1280" s="14" customFormat="1">
      <c r="A1280" s="14"/>
      <c r="B1280" s="234"/>
      <c r="C1280" s="235"/>
      <c r="D1280" s="218" t="s">
        <v>167</v>
      </c>
      <c r="E1280" s="236" t="s">
        <v>40</v>
      </c>
      <c r="F1280" s="237" t="s">
        <v>1441</v>
      </c>
      <c r="G1280" s="235"/>
      <c r="H1280" s="238">
        <v>2.0150000000000001</v>
      </c>
      <c r="I1280" s="239"/>
      <c r="J1280" s="235"/>
      <c r="K1280" s="235"/>
      <c r="L1280" s="240"/>
      <c r="M1280" s="241"/>
      <c r="N1280" s="242"/>
      <c r="O1280" s="242"/>
      <c r="P1280" s="242"/>
      <c r="Q1280" s="242"/>
      <c r="R1280" s="242"/>
      <c r="S1280" s="242"/>
      <c r="T1280" s="243"/>
      <c r="U1280" s="14"/>
      <c r="V1280" s="14"/>
      <c r="W1280" s="14"/>
      <c r="X1280" s="14"/>
      <c r="Y1280" s="14"/>
      <c r="Z1280" s="14"/>
      <c r="AA1280" s="14"/>
      <c r="AB1280" s="14"/>
      <c r="AC1280" s="14"/>
      <c r="AD1280" s="14"/>
      <c r="AE1280" s="14"/>
      <c r="AT1280" s="244" t="s">
        <v>167</v>
      </c>
      <c r="AU1280" s="244" t="s">
        <v>87</v>
      </c>
      <c r="AV1280" s="14" t="s">
        <v>87</v>
      </c>
      <c r="AW1280" s="14" t="s">
        <v>38</v>
      </c>
      <c r="AX1280" s="14" t="s">
        <v>77</v>
      </c>
      <c r="AY1280" s="244" t="s">
        <v>153</v>
      </c>
    </row>
    <row r="1281" s="13" customFormat="1">
      <c r="A1281" s="13"/>
      <c r="B1281" s="224"/>
      <c r="C1281" s="225"/>
      <c r="D1281" s="218" t="s">
        <v>167</v>
      </c>
      <c r="E1281" s="226" t="s">
        <v>40</v>
      </c>
      <c r="F1281" s="227" t="s">
        <v>211</v>
      </c>
      <c r="G1281" s="225"/>
      <c r="H1281" s="226" t="s">
        <v>40</v>
      </c>
      <c r="I1281" s="228"/>
      <c r="J1281" s="225"/>
      <c r="K1281" s="225"/>
      <c r="L1281" s="229"/>
      <c r="M1281" s="230"/>
      <c r="N1281" s="231"/>
      <c r="O1281" s="231"/>
      <c r="P1281" s="231"/>
      <c r="Q1281" s="231"/>
      <c r="R1281" s="231"/>
      <c r="S1281" s="231"/>
      <c r="T1281" s="232"/>
      <c r="U1281" s="13"/>
      <c r="V1281" s="13"/>
      <c r="W1281" s="13"/>
      <c r="X1281" s="13"/>
      <c r="Y1281" s="13"/>
      <c r="Z1281" s="13"/>
      <c r="AA1281" s="13"/>
      <c r="AB1281" s="13"/>
      <c r="AC1281" s="13"/>
      <c r="AD1281" s="13"/>
      <c r="AE1281" s="13"/>
      <c r="AT1281" s="233" t="s">
        <v>167</v>
      </c>
      <c r="AU1281" s="233" t="s">
        <v>87</v>
      </c>
      <c r="AV1281" s="13" t="s">
        <v>85</v>
      </c>
      <c r="AW1281" s="13" t="s">
        <v>38</v>
      </c>
      <c r="AX1281" s="13" t="s">
        <v>77</v>
      </c>
      <c r="AY1281" s="233" t="s">
        <v>153</v>
      </c>
    </row>
    <row r="1282" s="14" customFormat="1">
      <c r="A1282" s="14"/>
      <c r="B1282" s="234"/>
      <c r="C1282" s="235"/>
      <c r="D1282" s="218" t="s">
        <v>167</v>
      </c>
      <c r="E1282" s="236" t="s">
        <v>40</v>
      </c>
      <c r="F1282" s="237" t="s">
        <v>1442</v>
      </c>
      <c r="G1282" s="235"/>
      <c r="H1282" s="238">
        <v>14.438000000000001</v>
      </c>
      <c r="I1282" s="239"/>
      <c r="J1282" s="235"/>
      <c r="K1282" s="235"/>
      <c r="L1282" s="240"/>
      <c r="M1282" s="241"/>
      <c r="N1282" s="242"/>
      <c r="O1282" s="242"/>
      <c r="P1282" s="242"/>
      <c r="Q1282" s="242"/>
      <c r="R1282" s="242"/>
      <c r="S1282" s="242"/>
      <c r="T1282" s="243"/>
      <c r="U1282" s="14"/>
      <c r="V1282" s="14"/>
      <c r="W1282" s="14"/>
      <c r="X1282" s="14"/>
      <c r="Y1282" s="14"/>
      <c r="Z1282" s="14"/>
      <c r="AA1282" s="14"/>
      <c r="AB1282" s="14"/>
      <c r="AC1282" s="14"/>
      <c r="AD1282" s="14"/>
      <c r="AE1282" s="14"/>
      <c r="AT1282" s="244" t="s">
        <v>167</v>
      </c>
      <c r="AU1282" s="244" t="s">
        <v>87</v>
      </c>
      <c r="AV1282" s="14" t="s">
        <v>87</v>
      </c>
      <c r="AW1282" s="14" t="s">
        <v>38</v>
      </c>
      <c r="AX1282" s="14" t="s">
        <v>77</v>
      </c>
      <c r="AY1282" s="244" t="s">
        <v>153</v>
      </c>
    </row>
    <row r="1283" s="13" customFormat="1">
      <c r="A1283" s="13"/>
      <c r="B1283" s="224"/>
      <c r="C1283" s="225"/>
      <c r="D1283" s="218" t="s">
        <v>167</v>
      </c>
      <c r="E1283" s="226" t="s">
        <v>40</v>
      </c>
      <c r="F1283" s="227" t="s">
        <v>213</v>
      </c>
      <c r="G1283" s="225"/>
      <c r="H1283" s="226" t="s">
        <v>40</v>
      </c>
      <c r="I1283" s="228"/>
      <c r="J1283" s="225"/>
      <c r="K1283" s="225"/>
      <c r="L1283" s="229"/>
      <c r="M1283" s="230"/>
      <c r="N1283" s="231"/>
      <c r="O1283" s="231"/>
      <c r="P1283" s="231"/>
      <c r="Q1283" s="231"/>
      <c r="R1283" s="231"/>
      <c r="S1283" s="231"/>
      <c r="T1283" s="232"/>
      <c r="U1283" s="13"/>
      <c r="V1283" s="13"/>
      <c r="W1283" s="13"/>
      <c r="X1283" s="13"/>
      <c r="Y1283" s="13"/>
      <c r="Z1283" s="13"/>
      <c r="AA1283" s="13"/>
      <c r="AB1283" s="13"/>
      <c r="AC1283" s="13"/>
      <c r="AD1283" s="13"/>
      <c r="AE1283" s="13"/>
      <c r="AT1283" s="233" t="s">
        <v>167</v>
      </c>
      <c r="AU1283" s="233" t="s">
        <v>87</v>
      </c>
      <c r="AV1283" s="13" t="s">
        <v>85</v>
      </c>
      <c r="AW1283" s="13" t="s">
        <v>38</v>
      </c>
      <c r="AX1283" s="13" t="s">
        <v>77</v>
      </c>
      <c r="AY1283" s="233" t="s">
        <v>153</v>
      </c>
    </row>
    <row r="1284" s="14" customFormat="1">
      <c r="A1284" s="14"/>
      <c r="B1284" s="234"/>
      <c r="C1284" s="235"/>
      <c r="D1284" s="218" t="s">
        <v>167</v>
      </c>
      <c r="E1284" s="236" t="s">
        <v>40</v>
      </c>
      <c r="F1284" s="237" t="s">
        <v>1443</v>
      </c>
      <c r="G1284" s="235"/>
      <c r="H1284" s="238">
        <v>11.531000000000001</v>
      </c>
      <c r="I1284" s="239"/>
      <c r="J1284" s="235"/>
      <c r="K1284" s="235"/>
      <c r="L1284" s="240"/>
      <c r="M1284" s="241"/>
      <c r="N1284" s="242"/>
      <c r="O1284" s="242"/>
      <c r="P1284" s="242"/>
      <c r="Q1284" s="242"/>
      <c r="R1284" s="242"/>
      <c r="S1284" s="242"/>
      <c r="T1284" s="243"/>
      <c r="U1284" s="14"/>
      <c r="V1284" s="14"/>
      <c r="W1284" s="14"/>
      <c r="X1284" s="14"/>
      <c r="Y1284" s="14"/>
      <c r="Z1284" s="14"/>
      <c r="AA1284" s="14"/>
      <c r="AB1284" s="14"/>
      <c r="AC1284" s="14"/>
      <c r="AD1284" s="14"/>
      <c r="AE1284" s="14"/>
      <c r="AT1284" s="244" t="s">
        <v>167</v>
      </c>
      <c r="AU1284" s="244" t="s">
        <v>87</v>
      </c>
      <c r="AV1284" s="14" t="s">
        <v>87</v>
      </c>
      <c r="AW1284" s="14" t="s">
        <v>38</v>
      </c>
      <c r="AX1284" s="14" t="s">
        <v>77</v>
      </c>
      <c r="AY1284" s="244" t="s">
        <v>153</v>
      </c>
    </row>
    <row r="1285" s="15" customFormat="1">
      <c r="A1285" s="15"/>
      <c r="B1285" s="245"/>
      <c r="C1285" s="246"/>
      <c r="D1285" s="218" t="s">
        <v>167</v>
      </c>
      <c r="E1285" s="247" t="s">
        <v>40</v>
      </c>
      <c r="F1285" s="248" t="s">
        <v>170</v>
      </c>
      <c r="G1285" s="246"/>
      <c r="H1285" s="249">
        <v>30.111999999999998</v>
      </c>
      <c r="I1285" s="250"/>
      <c r="J1285" s="246"/>
      <c r="K1285" s="246"/>
      <c r="L1285" s="251"/>
      <c r="M1285" s="252"/>
      <c r="N1285" s="253"/>
      <c r="O1285" s="253"/>
      <c r="P1285" s="253"/>
      <c r="Q1285" s="253"/>
      <c r="R1285" s="253"/>
      <c r="S1285" s="253"/>
      <c r="T1285" s="254"/>
      <c r="U1285" s="15"/>
      <c r="V1285" s="15"/>
      <c r="W1285" s="15"/>
      <c r="X1285" s="15"/>
      <c r="Y1285" s="15"/>
      <c r="Z1285" s="15"/>
      <c r="AA1285" s="15"/>
      <c r="AB1285" s="15"/>
      <c r="AC1285" s="15"/>
      <c r="AD1285" s="15"/>
      <c r="AE1285" s="15"/>
      <c r="AT1285" s="255" t="s">
        <v>167</v>
      </c>
      <c r="AU1285" s="255" t="s">
        <v>87</v>
      </c>
      <c r="AV1285" s="15" t="s">
        <v>161</v>
      </c>
      <c r="AW1285" s="15" t="s">
        <v>38</v>
      </c>
      <c r="AX1285" s="15" t="s">
        <v>85</v>
      </c>
      <c r="AY1285" s="255" t="s">
        <v>153</v>
      </c>
    </row>
    <row r="1286" s="2" customFormat="1" ht="24.15" customHeight="1">
      <c r="A1286" s="39"/>
      <c r="B1286" s="40"/>
      <c r="C1286" s="205" t="s">
        <v>1454</v>
      </c>
      <c r="D1286" s="205" t="s">
        <v>156</v>
      </c>
      <c r="E1286" s="206" t="s">
        <v>1455</v>
      </c>
      <c r="F1286" s="207" t="s">
        <v>1456</v>
      </c>
      <c r="G1286" s="208" t="s">
        <v>159</v>
      </c>
      <c r="H1286" s="209">
        <v>30.111999999999998</v>
      </c>
      <c r="I1286" s="210"/>
      <c r="J1286" s="211">
        <f>ROUND(I1286*H1286,2)</f>
        <v>0</v>
      </c>
      <c r="K1286" s="207" t="s">
        <v>160</v>
      </c>
      <c r="L1286" s="45"/>
      <c r="M1286" s="212" t="s">
        <v>40</v>
      </c>
      <c r="N1286" s="213" t="s">
        <v>48</v>
      </c>
      <c r="O1286" s="85"/>
      <c r="P1286" s="214">
        <f>O1286*H1286</f>
        <v>0</v>
      </c>
      <c r="Q1286" s="214">
        <v>3.0000000000000001E-05</v>
      </c>
      <c r="R1286" s="214">
        <f>Q1286*H1286</f>
        <v>0.00090335999999999997</v>
      </c>
      <c r="S1286" s="214">
        <v>0</v>
      </c>
      <c r="T1286" s="215">
        <f>S1286*H1286</f>
        <v>0</v>
      </c>
      <c r="U1286" s="39"/>
      <c r="V1286" s="39"/>
      <c r="W1286" s="39"/>
      <c r="X1286" s="39"/>
      <c r="Y1286" s="39"/>
      <c r="Z1286" s="39"/>
      <c r="AA1286" s="39"/>
      <c r="AB1286" s="39"/>
      <c r="AC1286" s="39"/>
      <c r="AD1286" s="39"/>
      <c r="AE1286" s="39"/>
      <c r="AR1286" s="216" t="s">
        <v>287</v>
      </c>
      <c r="AT1286" s="216" t="s">
        <v>156</v>
      </c>
      <c r="AU1286" s="216" t="s">
        <v>87</v>
      </c>
      <c r="AY1286" s="18" t="s">
        <v>153</v>
      </c>
      <c r="BE1286" s="217">
        <f>IF(N1286="základní",J1286,0)</f>
        <v>0</v>
      </c>
      <c r="BF1286" s="217">
        <f>IF(N1286="snížená",J1286,0)</f>
        <v>0</v>
      </c>
      <c r="BG1286" s="217">
        <f>IF(N1286="zákl. přenesená",J1286,0)</f>
        <v>0</v>
      </c>
      <c r="BH1286" s="217">
        <f>IF(N1286="sníž. přenesená",J1286,0)</f>
        <v>0</v>
      </c>
      <c r="BI1286" s="217">
        <f>IF(N1286="nulová",J1286,0)</f>
        <v>0</v>
      </c>
      <c r="BJ1286" s="18" t="s">
        <v>85</v>
      </c>
      <c r="BK1286" s="217">
        <f>ROUND(I1286*H1286,2)</f>
        <v>0</v>
      </c>
      <c r="BL1286" s="18" t="s">
        <v>287</v>
      </c>
      <c r="BM1286" s="216" t="s">
        <v>1457</v>
      </c>
    </row>
    <row r="1287" s="2" customFormat="1">
      <c r="A1287" s="39"/>
      <c r="B1287" s="40"/>
      <c r="C1287" s="41"/>
      <c r="D1287" s="218" t="s">
        <v>163</v>
      </c>
      <c r="E1287" s="41"/>
      <c r="F1287" s="219" t="s">
        <v>1458</v>
      </c>
      <c r="G1287" s="41"/>
      <c r="H1287" s="41"/>
      <c r="I1287" s="220"/>
      <c r="J1287" s="41"/>
      <c r="K1287" s="41"/>
      <c r="L1287" s="45"/>
      <c r="M1287" s="221"/>
      <c r="N1287" s="222"/>
      <c r="O1287" s="85"/>
      <c r="P1287" s="85"/>
      <c r="Q1287" s="85"/>
      <c r="R1287" s="85"/>
      <c r="S1287" s="85"/>
      <c r="T1287" s="86"/>
      <c r="U1287" s="39"/>
      <c r="V1287" s="39"/>
      <c r="W1287" s="39"/>
      <c r="X1287" s="39"/>
      <c r="Y1287" s="39"/>
      <c r="Z1287" s="39"/>
      <c r="AA1287" s="39"/>
      <c r="AB1287" s="39"/>
      <c r="AC1287" s="39"/>
      <c r="AD1287" s="39"/>
      <c r="AE1287" s="39"/>
      <c r="AT1287" s="18" t="s">
        <v>163</v>
      </c>
      <c r="AU1287" s="18" t="s">
        <v>87</v>
      </c>
    </row>
    <row r="1288" s="13" customFormat="1">
      <c r="A1288" s="13"/>
      <c r="B1288" s="224"/>
      <c r="C1288" s="225"/>
      <c r="D1288" s="218" t="s">
        <v>167</v>
      </c>
      <c r="E1288" s="226" t="s">
        <v>40</v>
      </c>
      <c r="F1288" s="227" t="s">
        <v>206</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1439</v>
      </c>
      <c r="G1289" s="235"/>
      <c r="H1289" s="238">
        <v>1.6779999999999999</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4" customFormat="1">
      <c r="A1290" s="14"/>
      <c r="B1290" s="234"/>
      <c r="C1290" s="235"/>
      <c r="D1290" s="218" t="s">
        <v>167</v>
      </c>
      <c r="E1290" s="236" t="s">
        <v>40</v>
      </c>
      <c r="F1290" s="237" t="s">
        <v>1440</v>
      </c>
      <c r="G1290" s="235"/>
      <c r="H1290" s="238">
        <v>0.45000000000000001</v>
      </c>
      <c r="I1290" s="239"/>
      <c r="J1290" s="235"/>
      <c r="K1290" s="235"/>
      <c r="L1290" s="240"/>
      <c r="M1290" s="241"/>
      <c r="N1290" s="242"/>
      <c r="O1290" s="242"/>
      <c r="P1290" s="242"/>
      <c r="Q1290" s="242"/>
      <c r="R1290" s="242"/>
      <c r="S1290" s="242"/>
      <c r="T1290" s="243"/>
      <c r="U1290" s="14"/>
      <c r="V1290" s="14"/>
      <c r="W1290" s="14"/>
      <c r="X1290" s="14"/>
      <c r="Y1290" s="14"/>
      <c r="Z1290" s="14"/>
      <c r="AA1290" s="14"/>
      <c r="AB1290" s="14"/>
      <c r="AC1290" s="14"/>
      <c r="AD1290" s="14"/>
      <c r="AE1290" s="14"/>
      <c r="AT1290" s="244" t="s">
        <v>167</v>
      </c>
      <c r="AU1290" s="244" t="s">
        <v>87</v>
      </c>
      <c r="AV1290" s="14" t="s">
        <v>87</v>
      </c>
      <c r="AW1290" s="14" t="s">
        <v>38</v>
      </c>
      <c r="AX1290" s="14" t="s">
        <v>77</v>
      </c>
      <c r="AY1290" s="244" t="s">
        <v>153</v>
      </c>
    </row>
    <row r="1291" s="13" customFormat="1">
      <c r="A1291" s="13"/>
      <c r="B1291" s="224"/>
      <c r="C1291" s="225"/>
      <c r="D1291" s="218" t="s">
        <v>167</v>
      </c>
      <c r="E1291" s="226" t="s">
        <v>40</v>
      </c>
      <c r="F1291" s="227" t="s">
        <v>209</v>
      </c>
      <c r="G1291" s="225"/>
      <c r="H1291" s="226" t="s">
        <v>40</v>
      </c>
      <c r="I1291" s="228"/>
      <c r="J1291" s="225"/>
      <c r="K1291" s="225"/>
      <c r="L1291" s="229"/>
      <c r="M1291" s="230"/>
      <c r="N1291" s="231"/>
      <c r="O1291" s="231"/>
      <c r="P1291" s="231"/>
      <c r="Q1291" s="231"/>
      <c r="R1291" s="231"/>
      <c r="S1291" s="231"/>
      <c r="T1291" s="232"/>
      <c r="U1291" s="13"/>
      <c r="V1291" s="13"/>
      <c r="W1291" s="13"/>
      <c r="X1291" s="13"/>
      <c r="Y1291" s="13"/>
      <c r="Z1291" s="13"/>
      <c r="AA1291" s="13"/>
      <c r="AB1291" s="13"/>
      <c r="AC1291" s="13"/>
      <c r="AD1291" s="13"/>
      <c r="AE1291" s="13"/>
      <c r="AT1291" s="233" t="s">
        <v>167</v>
      </c>
      <c r="AU1291" s="233" t="s">
        <v>87</v>
      </c>
      <c r="AV1291" s="13" t="s">
        <v>85</v>
      </c>
      <c r="AW1291" s="13" t="s">
        <v>38</v>
      </c>
      <c r="AX1291" s="13" t="s">
        <v>77</v>
      </c>
      <c r="AY1291" s="233" t="s">
        <v>153</v>
      </c>
    </row>
    <row r="1292" s="14" customFormat="1">
      <c r="A1292" s="14"/>
      <c r="B1292" s="234"/>
      <c r="C1292" s="235"/>
      <c r="D1292" s="218" t="s">
        <v>167</v>
      </c>
      <c r="E1292" s="236" t="s">
        <v>40</v>
      </c>
      <c r="F1292" s="237" t="s">
        <v>1441</v>
      </c>
      <c r="G1292" s="235"/>
      <c r="H1292" s="238">
        <v>2.0150000000000001</v>
      </c>
      <c r="I1292" s="239"/>
      <c r="J1292" s="235"/>
      <c r="K1292" s="235"/>
      <c r="L1292" s="240"/>
      <c r="M1292" s="241"/>
      <c r="N1292" s="242"/>
      <c r="O1292" s="242"/>
      <c r="P1292" s="242"/>
      <c r="Q1292" s="242"/>
      <c r="R1292" s="242"/>
      <c r="S1292" s="242"/>
      <c r="T1292" s="243"/>
      <c r="U1292" s="14"/>
      <c r="V1292" s="14"/>
      <c r="W1292" s="14"/>
      <c r="X1292" s="14"/>
      <c r="Y1292" s="14"/>
      <c r="Z1292" s="14"/>
      <c r="AA1292" s="14"/>
      <c r="AB1292" s="14"/>
      <c r="AC1292" s="14"/>
      <c r="AD1292" s="14"/>
      <c r="AE1292" s="14"/>
      <c r="AT1292" s="244" t="s">
        <v>167</v>
      </c>
      <c r="AU1292" s="244" t="s">
        <v>87</v>
      </c>
      <c r="AV1292" s="14" t="s">
        <v>87</v>
      </c>
      <c r="AW1292" s="14" t="s">
        <v>38</v>
      </c>
      <c r="AX1292" s="14" t="s">
        <v>77</v>
      </c>
      <c r="AY1292" s="244" t="s">
        <v>153</v>
      </c>
    </row>
    <row r="1293" s="13" customFormat="1">
      <c r="A1293" s="13"/>
      <c r="B1293" s="224"/>
      <c r="C1293" s="225"/>
      <c r="D1293" s="218" t="s">
        <v>167</v>
      </c>
      <c r="E1293" s="226" t="s">
        <v>40</v>
      </c>
      <c r="F1293" s="227" t="s">
        <v>211</v>
      </c>
      <c r="G1293" s="225"/>
      <c r="H1293" s="226" t="s">
        <v>40</v>
      </c>
      <c r="I1293" s="228"/>
      <c r="J1293" s="225"/>
      <c r="K1293" s="225"/>
      <c r="L1293" s="229"/>
      <c r="M1293" s="230"/>
      <c r="N1293" s="231"/>
      <c r="O1293" s="231"/>
      <c r="P1293" s="231"/>
      <c r="Q1293" s="231"/>
      <c r="R1293" s="231"/>
      <c r="S1293" s="231"/>
      <c r="T1293" s="232"/>
      <c r="U1293" s="13"/>
      <c r="V1293" s="13"/>
      <c r="W1293" s="13"/>
      <c r="X1293" s="13"/>
      <c r="Y1293" s="13"/>
      <c r="Z1293" s="13"/>
      <c r="AA1293" s="13"/>
      <c r="AB1293" s="13"/>
      <c r="AC1293" s="13"/>
      <c r="AD1293" s="13"/>
      <c r="AE1293" s="13"/>
      <c r="AT1293" s="233" t="s">
        <v>167</v>
      </c>
      <c r="AU1293" s="233" t="s">
        <v>87</v>
      </c>
      <c r="AV1293" s="13" t="s">
        <v>85</v>
      </c>
      <c r="AW1293" s="13" t="s">
        <v>38</v>
      </c>
      <c r="AX1293" s="13" t="s">
        <v>77</v>
      </c>
      <c r="AY1293" s="233" t="s">
        <v>153</v>
      </c>
    </row>
    <row r="1294" s="14" customFormat="1">
      <c r="A1294" s="14"/>
      <c r="B1294" s="234"/>
      <c r="C1294" s="235"/>
      <c r="D1294" s="218" t="s">
        <v>167</v>
      </c>
      <c r="E1294" s="236" t="s">
        <v>40</v>
      </c>
      <c r="F1294" s="237" t="s">
        <v>1442</v>
      </c>
      <c r="G1294" s="235"/>
      <c r="H1294" s="238">
        <v>14.438000000000001</v>
      </c>
      <c r="I1294" s="239"/>
      <c r="J1294" s="235"/>
      <c r="K1294" s="235"/>
      <c r="L1294" s="240"/>
      <c r="M1294" s="241"/>
      <c r="N1294" s="242"/>
      <c r="O1294" s="242"/>
      <c r="P1294" s="242"/>
      <c r="Q1294" s="242"/>
      <c r="R1294" s="242"/>
      <c r="S1294" s="242"/>
      <c r="T1294" s="243"/>
      <c r="U1294" s="14"/>
      <c r="V1294" s="14"/>
      <c r="W1294" s="14"/>
      <c r="X1294" s="14"/>
      <c r="Y1294" s="14"/>
      <c r="Z1294" s="14"/>
      <c r="AA1294" s="14"/>
      <c r="AB1294" s="14"/>
      <c r="AC1294" s="14"/>
      <c r="AD1294" s="14"/>
      <c r="AE1294" s="14"/>
      <c r="AT1294" s="244" t="s">
        <v>167</v>
      </c>
      <c r="AU1294" s="244" t="s">
        <v>87</v>
      </c>
      <c r="AV1294" s="14" t="s">
        <v>87</v>
      </c>
      <c r="AW1294" s="14" t="s">
        <v>38</v>
      </c>
      <c r="AX1294" s="14" t="s">
        <v>77</v>
      </c>
      <c r="AY1294" s="244" t="s">
        <v>153</v>
      </c>
    </row>
    <row r="1295" s="13" customFormat="1">
      <c r="A1295" s="13"/>
      <c r="B1295" s="224"/>
      <c r="C1295" s="225"/>
      <c r="D1295" s="218" t="s">
        <v>167</v>
      </c>
      <c r="E1295" s="226" t="s">
        <v>40</v>
      </c>
      <c r="F1295" s="227" t="s">
        <v>213</v>
      </c>
      <c r="G1295" s="225"/>
      <c r="H1295" s="226" t="s">
        <v>40</v>
      </c>
      <c r="I1295" s="228"/>
      <c r="J1295" s="225"/>
      <c r="K1295" s="225"/>
      <c r="L1295" s="229"/>
      <c r="M1295" s="230"/>
      <c r="N1295" s="231"/>
      <c r="O1295" s="231"/>
      <c r="P1295" s="231"/>
      <c r="Q1295" s="231"/>
      <c r="R1295" s="231"/>
      <c r="S1295" s="231"/>
      <c r="T1295" s="232"/>
      <c r="U1295" s="13"/>
      <c r="V1295" s="13"/>
      <c r="W1295" s="13"/>
      <c r="X1295" s="13"/>
      <c r="Y1295" s="13"/>
      <c r="Z1295" s="13"/>
      <c r="AA1295" s="13"/>
      <c r="AB1295" s="13"/>
      <c r="AC1295" s="13"/>
      <c r="AD1295" s="13"/>
      <c r="AE1295" s="13"/>
      <c r="AT1295" s="233" t="s">
        <v>167</v>
      </c>
      <c r="AU1295" s="233" t="s">
        <v>87</v>
      </c>
      <c r="AV1295" s="13" t="s">
        <v>85</v>
      </c>
      <c r="AW1295" s="13" t="s">
        <v>38</v>
      </c>
      <c r="AX1295" s="13" t="s">
        <v>77</v>
      </c>
      <c r="AY1295" s="233" t="s">
        <v>153</v>
      </c>
    </row>
    <row r="1296" s="14" customFormat="1">
      <c r="A1296" s="14"/>
      <c r="B1296" s="234"/>
      <c r="C1296" s="235"/>
      <c r="D1296" s="218" t="s">
        <v>167</v>
      </c>
      <c r="E1296" s="236" t="s">
        <v>40</v>
      </c>
      <c r="F1296" s="237" t="s">
        <v>1443</v>
      </c>
      <c r="G1296" s="235"/>
      <c r="H1296" s="238">
        <v>11.531000000000001</v>
      </c>
      <c r="I1296" s="239"/>
      <c r="J1296" s="235"/>
      <c r="K1296" s="235"/>
      <c r="L1296" s="240"/>
      <c r="M1296" s="241"/>
      <c r="N1296" s="242"/>
      <c r="O1296" s="242"/>
      <c r="P1296" s="242"/>
      <c r="Q1296" s="242"/>
      <c r="R1296" s="242"/>
      <c r="S1296" s="242"/>
      <c r="T1296" s="243"/>
      <c r="U1296" s="14"/>
      <c r="V1296" s="14"/>
      <c r="W1296" s="14"/>
      <c r="X1296" s="14"/>
      <c r="Y1296" s="14"/>
      <c r="Z1296" s="14"/>
      <c r="AA1296" s="14"/>
      <c r="AB1296" s="14"/>
      <c r="AC1296" s="14"/>
      <c r="AD1296" s="14"/>
      <c r="AE1296" s="14"/>
      <c r="AT1296" s="244" t="s">
        <v>167</v>
      </c>
      <c r="AU1296" s="244" t="s">
        <v>87</v>
      </c>
      <c r="AV1296" s="14" t="s">
        <v>87</v>
      </c>
      <c r="AW1296" s="14" t="s">
        <v>38</v>
      </c>
      <c r="AX1296" s="14" t="s">
        <v>77</v>
      </c>
      <c r="AY1296" s="244" t="s">
        <v>153</v>
      </c>
    </row>
    <row r="1297" s="15" customFormat="1">
      <c r="A1297" s="15"/>
      <c r="B1297" s="245"/>
      <c r="C1297" s="246"/>
      <c r="D1297" s="218" t="s">
        <v>167</v>
      </c>
      <c r="E1297" s="247" t="s">
        <v>40</v>
      </c>
      <c r="F1297" s="248" t="s">
        <v>170</v>
      </c>
      <c r="G1297" s="246"/>
      <c r="H1297" s="249">
        <v>30.111999999999998</v>
      </c>
      <c r="I1297" s="250"/>
      <c r="J1297" s="246"/>
      <c r="K1297" s="246"/>
      <c r="L1297" s="251"/>
      <c r="M1297" s="267"/>
      <c r="N1297" s="268"/>
      <c r="O1297" s="268"/>
      <c r="P1297" s="268"/>
      <c r="Q1297" s="268"/>
      <c r="R1297" s="268"/>
      <c r="S1297" s="268"/>
      <c r="T1297" s="269"/>
      <c r="U1297" s="15"/>
      <c r="V1297" s="15"/>
      <c r="W1297" s="15"/>
      <c r="X1297" s="15"/>
      <c r="Y1297" s="15"/>
      <c r="Z1297" s="15"/>
      <c r="AA1297" s="15"/>
      <c r="AB1297" s="15"/>
      <c r="AC1297" s="15"/>
      <c r="AD1297" s="15"/>
      <c r="AE1297" s="15"/>
      <c r="AT1297" s="255" t="s">
        <v>167</v>
      </c>
      <c r="AU1297" s="255" t="s">
        <v>87</v>
      </c>
      <c r="AV1297" s="15" t="s">
        <v>161</v>
      </c>
      <c r="AW1297" s="15" t="s">
        <v>38</v>
      </c>
      <c r="AX1297" s="15" t="s">
        <v>85</v>
      </c>
      <c r="AY1297" s="255" t="s">
        <v>153</v>
      </c>
    </row>
    <row r="1298" s="2" customFormat="1" ht="6.96" customHeight="1">
      <c r="A1298" s="39"/>
      <c r="B1298" s="60"/>
      <c r="C1298" s="61"/>
      <c r="D1298" s="61"/>
      <c r="E1298" s="61"/>
      <c r="F1298" s="61"/>
      <c r="G1298" s="61"/>
      <c r="H1298" s="61"/>
      <c r="I1298" s="61"/>
      <c r="J1298" s="61"/>
      <c r="K1298" s="61"/>
      <c r="L1298" s="45"/>
      <c r="M1298" s="39"/>
      <c r="O1298" s="39"/>
      <c r="P1298" s="39"/>
      <c r="Q1298" s="39"/>
      <c r="R1298" s="39"/>
      <c r="S1298" s="39"/>
      <c r="T1298" s="39"/>
      <c r="U1298" s="39"/>
      <c r="V1298" s="39"/>
      <c r="W1298" s="39"/>
      <c r="X1298" s="39"/>
      <c r="Y1298" s="39"/>
      <c r="Z1298" s="39"/>
      <c r="AA1298" s="39"/>
      <c r="AB1298" s="39"/>
      <c r="AC1298" s="39"/>
      <c r="AD1298" s="39"/>
      <c r="AE1298" s="39"/>
    </row>
  </sheetData>
  <sheetProtection sheet="1" autoFilter="0" formatColumns="0" formatRows="0" objects="1" scenarios="1" spinCount="100000" saltValue="UNqH/wxGbK/3e5A0ZJvQR1kY4ISzqHV2K0tJRP53iDPqalw0Mnh+dDcXO+bXva0KMqKKmVBDgBte9ycinmDwxg==" hashValue="YHd+HsOzulQ6PQKyhzda+goKcVKJ+hCAVAfTxHoNKnb0k196ZVmQ4HWtF16Zw3RHl385F04QOIEXfQKGEoXi1w==" algorithmName="SHA-512" password="CC35"/>
  <autoFilter ref="C106:K1297"/>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1527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ROUND((SUM(BE107:BE1297)),  2)</f>
        <v>0</v>
      </c>
      <c r="G33" s="39"/>
      <c r="H33" s="39"/>
      <c r="I33" s="149">
        <v>0.20999999999999999</v>
      </c>
      <c r="J33" s="148">
        <f>ROUND(((SUM(BE107:BE1297))*I33),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ROUND((SUM(BF107:BF1297)),  2)</f>
        <v>0</v>
      </c>
      <c r="G34" s="39"/>
      <c r="H34" s="39"/>
      <c r="I34" s="149">
        <v>0.14999999999999999</v>
      </c>
      <c r="J34" s="148">
        <f>ROUND(((SUM(BF107:BF1297))*I34),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13</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J973</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J981</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J1053</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J1061</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J1134</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J1155</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004 - Bytová jednotka č. 13</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9.0412527400000009</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P457+P466+P493+P537+P615+P670+P683+P711+P721+P737+P800+P832+P852+P906+P973+P981+P1053+P1061+P1134+P1155</f>
        <v>0</v>
      </c>
      <c r="Q456" s="197"/>
      <c r="R456" s="198">
        <f>R457+R466+R493+R537+R615+R670+R683+R711+R721+R737+R800+R832+R852+R906+R973+R981+R1053+R1061+R1134+R1155</f>
        <v>2.0725274799999998</v>
      </c>
      <c r="S456" s="197"/>
      <c r="T456" s="199">
        <f>T457+T466+T493+T537+T615+T670+T683+T711+T721+T737+T800+T832+T852+T906+T973+T981+T1053+T1061+T1134+T1155</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BK457+BK466+BK493+BK537+BK615+BK670+BK683+BK711+BK721+BK737+BK800+BK832+BK852+BK906+BK973+BK981+BK1053+BK1061+BK1134+BK1155</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1460</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1461</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9.0410000000000004</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9.0410000000000004</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24.15"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749</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750</v>
      </c>
      <c r="D659" s="256" t="s">
        <v>322</v>
      </c>
      <c r="E659" s="257" t="s">
        <v>751</v>
      </c>
      <c r="F659" s="258" t="s">
        <v>747</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747</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1528</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1529</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1530</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1531</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1532</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1533</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1534</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1535</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1536</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1537</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1538</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1539</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1540</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1541</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1542</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1543</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1544</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1545</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1546</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1547</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1548</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1549</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1550</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1551</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1552</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1553</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1554</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1555</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1556</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1557</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1558</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SUM(P907:P972)</f>
        <v>0</v>
      </c>
      <c r="Q906" s="197"/>
      <c r="R906" s="198">
        <f>SUM(R907:R972)</f>
        <v>0.64882799999999996</v>
      </c>
      <c r="S906" s="197"/>
      <c r="T906" s="199">
        <f>SUM(T907:T972)</f>
        <v>0</v>
      </c>
      <c r="U906" s="12"/>
      <c r="V906" s="12"/>
      <c r="W906" s="12"/>
      <c r="X906" s="12"/>
      <c r="Y906" s="12"/>
      <c r="Z906" s="12"/>
      <c r="AA906" s="12"/>
      <c r="AB906" s="12"/>
      <c r="AC906" s="12"/>
      <c r="AD906" s="12"/>
      <c r="AE906" s="12"/>
      <c r="AR906" s="200" t="s">
        <v>87</v>
      </c>
      <c r="AT906" s="201" t="s">
        <v>76</v>
      </c>
      <c r="AU906" s="201" t="s">
        <v>85</v>
      </c>
      <c r="AY906" s="200" t="s">
        <v>153</v>
      </c>
      <c r="BK906" s="202">
        <f>SUM(BK907:BK972)</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24.15" customHeight="1">
      <c r="A927" s="39"/>
      <c r="B927" s="40"/>
      <c r="C927" s="256" t="s">
        <v>1192</v>
      </c>
      <c r="D927" s="256" t="s">
        <v>322</v>
      </c>
      <c r="E927" s="257" t="s">
        <v>1193</v>
      </c>
      <c r="F927" s="258" t="s">
        <v>1194</v>
      </c>
      <c r="G927" s="259" t="s">
        <v>159</v>
      </c>
      <c r="H927" s="260">
        <v>14.49</v>
      </c>
      <c r="I927" s="261"/>
      <c r="J927" s="262">
        <f>ROUND(I927*H927,2)</f>
        <v>0</v>
      </c>
      <c r="K927" s="258" t="s">
        <v>1195</v>
      </c>
      <c r="L927" s="263"/>
      <c r="M927" s="264" t="s">
        <v>40</v>
      </c>
      <c r="N927" s="265" t="s">
        <v>48</v>
      </c>
      <c r="O927" s="85"/>
      <c r="P927" s="214">
        <f>O927*H927</f>
        <v>0</v>
      </c>
      <c r="Q927" s="214">
        <v>0.023</v>
      </c>
      <c r="R927" s="214">
        <f>Q927*H927</f>
        <v>0.33327000000000001</v>
      </c>
      <c r="S927" s="214">
        <v>0</v>
      </c>
      <c r="T927" s="215">
        <f>S927*H927</f>
        <v>0</v>
      </c>
      <c r="U927" s="39"/>
      <c r="V927" s="39"/>
      <c r="W927" s="39"/>
      <c r="X927" s="39"/>
      <c r="Y927" s="39"/>
      <c r="Z927" s="39"/>
      <c r="AA927" s="39"/>
      <c r="AB927" s="39"/>
      <c r="AC927" s="39"/>
      <c r="AD927" s="39"/>
      <c r="AE927" s="39"/>
      <c r="AR927" s="216" t="s">
        <v>383</v>
      </c>
      <c r="AT927" s="216" t="s">
        <v>322</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1559</v>
      </c>
    </row>
    <row r="928" s="2" customFormat="1">
      <c r="A928" s="39"/>
      <c r="B928" s="40"/>
      <c r="C928" s="41"/>
      <c r="D928" s="218" t="s">
        <v>163</v>
      </c>
      <c r="E928" s="41"/>
      <c r="F928" s="219" t="s">
        <v>1194</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14" customFormat="1">
      <c r="A929" s="14"/>
      <c r="B929" s="234"/>
      <c r="C929" s="235"/>
      <c r="D929" s="218" t="s">
        <v>167</v>
      </c>
      <c r="E929" s="235"/>
      <c r="F929" s="237" t="s">
        <v>1197</v>
      </c>
      <c r="G929" s="235"/>
      <c r="H929" s="238">
        <v>14.49</v>
      </c>
      <c r="I929" s="239"/>
      <c r="J929" s="235"/>
      <c r="K929" s="235"/>
      <c r="L929" s="240"/>
      <c r="M929" s="241"/>
      <c r="N929" s="242"/>
      <c r="O929" s="242"/>
      <c r="P929" s="242"/>
      <c r="Q929" s="242"/>
      <c r="R929" s="242"/>
      <c r="S929" s="242"/>
      <c r="T929" s="243"/>
      <c r="U929" s="14"/>
      <c r="V929" s="14"/>
      <c r="W929" s="14"/>
      <c r="X929" s="14"/>
      <c r="Y929" s="14"/>
      <c r="Z929" s="14"/>
      <c r="AA929" s="14"/>
      <c r="AB929" s="14"/>
      <c r="AC929" s="14"/>
      <c r="AD929" s="14"/>
      <c r="AE929" s="14"/>
      <c r="AT929" s="244" t="s">
        <v>167</v>
      </c>
      <c r="AU929" s="244" t="s">
        <v>87</v>
      </c>
      <c r="AV929" s="14" t="s">
        <v>87</v>
      </c>
      <c r="AW929" s="14" t="s">
        <v>4</v>
      </c>
      <c r="AX929" s="14" t="s">
        <v>85</v>
      </c>
      <c r="AY929" s="244" t="s">
        <v>153</v>
      </c>
    </row>
    <row r="930" s="2" customFormat="1" ht="14.4" customHeight="1">
      <c r="A930" s="39"/>
      <c r="B930" s="40"/>
      <c r="C930" s="205" t="s">
        <v>1198</v>
      </c>
      <c r="D930" s="205" t="s">
        <v>156</v>
      </c>
      <c r="E930" s="206" t="s">
        <v>1199</v>
      </c>
      <c r="F930" s="207" t="s">
        <v>1200</v>
      </c>
      <c r="G930" s="208" t="s">
        <v>159</v>
      </c>
      <c r="H930" s="209">
        <v>13.800000000000001</v>
      </c>
      <c r="I930" s="210"/>
      <c r="J930" s="211">
        <f>ROUND(I930*H930,2)</f>
        <v>0</v>
      </c>
      <c r="K930" s="207" t="s">
        <v>160</v>
      </c>
      <c r="L930" s="45"/>
      <c r="M930" s="212" t="s">
        <v>40</v>
      </c>
      <c r="N930" s="213" t="s">
        <v>48</v>
      </c>
      <c r="O930" s="85"/>
      <c r="P930" s="214">
        <f>O930*H930</f>
        <v>0</v>
      </c>
      <c r="Q930" s="214">
        <v>0.00029999999999999997</v>
      </c>
      <c r="R930" s="214">
        <f>Q930*H930</f>
        <v>0.0041399999999999996</v>
      </c>
      <c r="S930" s="214">
        <v>0</v>
      </c>
      <c r="T930" s="215">
        <f>S930*H930</f>
        <v>0</v>
      </c>
      <c r="U930" s="39"/>
      <c r="V930" s="39"/>
      <c r="W930" s="39"/>
      <c r="X930" s="39"/>
      <c r="Y930" s="39"/>
      <c r="Z930" s="39"/>
      <c r="AA930" s="39"/>
      <c r="AB930" s="39"/>
      <c r="AC930" s="39"/>
      <c r="AD930" s="39"/>
      <c r="AE930" s="39"/>
      <c r="AR930" s="216" t="s">
        <v>287</v>
      </c>
      <c r="AT930" s="216" t="s">
        <v>156</v>
      </c>
      <c r="AU930" s="216" t="s">
        <v>87</v>
      </c>
      <c r="AY930" s="18" t="s">
        <v>153</v>
      </c>
      <c r="BE930" s="217">
        <f>IF(N930="základní",J930,0)</f>
        <v>0</v>
      </c>
      <c r="BF930" s="217">
        <f>IF(N930="snížená",J930,0)</f>
        <v>0</v>
      </c>
      <c r="BG930" s="217">
        <f>IF(N930="zákl. přenesená",J930,0)</f>
        <v>0</v>
      </c>
      <c r="BH930" s="217">
        <f>IF(N930="sníž. přenesená",J930,0)</f>
        <v>0</v>
      </c>
      <c r="BI930" s="217">
        <f>IF(N930="nulová",J930,0)</f>
        <v>0</v>
      </c>
      <c r="BJ930" s="18" t="s">
        <v>85</v>
      </c>
      <c r="BK930" s="217">
        <f>ROUND(I930*H930,2)</f>
        <v>0</v>
      </c>
      <c r="BL930" s="18" t="s">
        <v>287</v>
      </c>
      <c r="BM930" s="216" t="s">
        <v>1201</v>
      </c>
    </row>
    <row r="931" s="2" customFormat="1">
      <c r="A931" s="39"/>
      <c r="B931" s="40"/>
      <c r="C931" s="41"/>
      <c r="D931" s="218" t="s">
        <v>163</v>
      </c>
      <c r="E931" s="41"/>
      <c r="F931" s="219" t="s">
        <v>1202</v>
      </c>
      <c r="G931" s="41"/>
      <c r="H931" s="41"/>
      <c r="I931" s="220"/>
      <c r="J931" s="41"/>
      <c r="K931" s="41"/>
      <c r="L931" s="45"/>
      <c r="M931" s="221"/>
      <c r="N931" s="222"/>
      <c r="O931" s="85"/>
      <c r="P931" s="85"/>
      <c r="Q931" s="85"/>
      <c r="R931" s="85"/>
      <c r="S931" s="85"/>
      <c r="T931" s="86"/>
      <c r="U931" s="39"/>
      <c r="V931" s="39"/>
      <c r="W931" s="39"/>
      <c r="X931" s="39"/>
      <c r="Y931" s="39"/>
      <c r="Z931" s="39"/>
      <c r="AA931" s="39"/>
      <c r="AB931" s="39"/>
      <c r="AC931" s="39"/>
      <c r="AD931" s="39"/>
      <c r="AE931" s="39"/>
      <c r="AT931" s="18" t="s">
        <v>163</v>
      </c>
      <c r="AU931" s="18" t="s">
        <v>87</v>
      </c>
    </row>
    <row r="932" s="2" customFormat="1">
      <c r="A932" s="39"/>
      <c r="B932" s="40"/>
      <c r="C932" s="41"/>
      <c r="D932" s="218" t="s">
        <v>165</v>
      </c>
      <c r="E932" s="41"/>
      <c r="F932" s="223" t="s">
        <v>1185</v>
      </c>
      <c r="G932" s="41"/>
      <c r="H932" s="41"/>
      <c r="I932" s="220"/>
      <c r="J932" s="41"/>
      <c r="K932" s="41"/>
      <c r="L932" s="45"/>
      <c r="M932" s="221"/>
      <c r="N932" s="222"/>
      <c r="O932" s="85"/>
      <c r="P932" s="85"/>
      <c r="Q932" s="85"/>
      <c r="R932" s="85"/>
      <c r="S932" s="85"/>
      <c r="T932" s="86"/>
      <c r="U932" s="39"/>
      <c r="V932" s="39"/>
      <c r="W932" s="39"/>
      <c r="X932" s="39"/>
      <c r="Y932" s="39"/>
      <c r="Z932" s="39"/>
      <c r="AA932" s="39"/>
      <c r="AB932" s="39"/>
      <c r="AC932" s="39"/>
      <c r="AD932" s="39"/>
      <c r="AE932" s="39"/>
      <c r="AT932" s="18" t="s">
        <v>165</v>
      </c>
      <c r="AU932" s="18" t="s">
        <v>87</v>
      </c>
    </row>
    <row r="933" s="13" customFormat="1">
      <c r="A933" s="13"/>
      <c r="B933" s="224"/>
      <c r="C933" s="225"/>
      <c r="D933" s="218" t="s">
        <v>167</v>
      </c>
      <c r="E933" s="226" t="s">
        <v>40</v>
      </c>
      <c r="F933" s="227" t="s">
        <v>206</v>
      </c>
      <c r="G933" s="225"/>
      <c r="H933" s="226" t="s">
        <v>40</v>
      </c>
      <c r="I933" s="228"/>
      <c r="J933" s="225"/>
      <c r="K933" s="225"/>
      <c r="L933" s="229"/>
      <c r="M933" s="230"/>
      <c r="N933" s="231"/>
      <c r="O933" s="231"/>
      <c r="P933" s="231"/>
      <c r="Q933" s="231"/>
      <c r="R933" s="231"/>
      <c r="S933" s="231"/>
      <c r="T933" s="232"/>
      <c r="U933" s="13"/>
      <c r="V933" s="13"/>
      <c r="W933" s="13"/>
      <c r="X933" s="13"/>
      <c r="Y933" s="13"/>
      <c r="Z933" s="13"/>
      <c r="AA933" s="13"/>
      <c r="AB933" s="13"/>
      <c r="AC933" s="13"/>
      <c r="AD933" s="13"/>
      <c r="AE933" s="13"/>
      <c r="AT933" s="233" t="s">
        <v>167</v>
      </c>
      <c r="AU933" s="233" t="s">
        <v>87</v>
      </c>
      <c r="AV933" s="13" t="s">
        <v>85</v>
      </c>
      <c r="AW933" s="13" t="s">
        <v>38</v>
      </c>
      <c r="AX933" s="13" t="s">
        <v>77</v>
      </c>
      <c r="AY933" s="233" t="s">
        <v>153</v>
      </c>
    </row>
    <row r="934" s="14" customFormat="1">
      <c r="A934" s="14"/>
      <c r="B934" s="234"/>
      <c r="C934" s="235"/>
      <c r="D934" s="218" t="s">
        <v>167</v>
      </c>
      <c r="E934" s="236" t="s">
        <v>40</v>
      </c>
      <c r="F934" s="237" t="s">
        <v>343</v>
      </c>
      <c r="G934" s="235"/>
      <c r="H934" s="238">
        <v>2.96</v>
      </c>
      <c r="I934" s="239"/>
      <c r="J934" s="235"/>
      <c r="K934" s="235"/>
      <c r="L934" s="240"/>
      <c r="M934" s="241"/>
      <c r="N934" s="242"/>
      <c r="O934" s="242"/>
      <c r="P934" s="242"/>
      <c r="Q934" s="242"/>
      <c r="R934" s="242"/>
      <c r="S934" s="242"/>
      <c r="T934" s="243"/>
      <c r="U934" s="14"/>
      <c r="V934" s="14"/>
      <c r="W934" s="14"/>
      <c r="X934" s="14"/>
      <c r="Y934" s="14"/>
      <c r="Z934" s="14"/>
      <c r="AA934" s="14"/>
      <c r="AB934" s="14"/>
      <c r="AC934" s="14"/>
      <c r="AD934" s="14"/>
      <c r="AE934" s="14"/>
      <c r="AT934" s="244" t="s">
        <v>167</v>
      </c>
      <c r="AU934" s="244" t="s">
        <v>87</v>
      </c>
      <c r="AV934" s="14" t="s">
        <v>87</v>
      </c>
      <c r="AW934" s="14" t="s">
        <v>38</v>
      </c>
      <c r="AX934" s="14" t="s">
        <v>77</v>
      </c>
      <c r="AY934" s="244" t="s">
        <v>153</v>
      </c>
    </row>
    <row r="935" s="13" customFormat="1">
      <c r="A935" s="13"/>
      <c r="B935" s="224"/>
      <c r="C935" s="225"/>
      <c r="D935" s="218" t="s">
        <v>167</v>
      </c>
      <c r="E935" s="226" t="s">
        <v>40</v>
      </c>
      <c r="F935" s="227" t="s">
        <v>209</v>
      </c>
      <c r="G935" s="225"/>
      <c r="H935" s="226" t="s">
        <v>40</v>
      </c>
      <c r="I935" s="228"/>
      <c r="J935" s="225"/>
      <c r="K935" s="225"/>
      <c r="L935" s="229"/>
      <c r="M935" s="230"/>
      <c r="N935" s="231"/>
      <c r="O935" s="231"/>
      <c r="P935" s="231"/>
      <c r="Q935" s="231"/>
      <c r="R935" s="231"/>
      <c r="S935" s="231"/>
      <c r="T935" s="232"/>
      <c r="U935" s="13"/>
      <c r="V935" s="13"/>
      <c r="W935" s="13"/>
      <c r="X935" s="13"/>
      <c r="Y935" s="13"/>
      <c r="Z935" s="13"/>
      <c r="AA935" s="13"/>
      <c r="AB935" s="13"/>
      <c r="AC935" s="13"/>
      <c r="AD935" s="13"/>
      <c r="AE935" s="13"/>
      <c r="AT935" s="233" t="s">
        <v>167</v>
      </c>
      <c r="AU935" s="233" t="s">
        <v>87</v>
      </c>
      <c r="AV935" s="13" t="s">
        <v>85</v>
      </c>
      <c r="AW935" s="13" t="s">
        <v>38</v>
      </c>
      <c r="AX935" s="13" t="s">
        <v>77</v>
      </c>
      <c r="AY935" s="233" t="s">
        <v>153</v>
      </c>
    </row>
    <row r="936" s="14" customFormat="1">
      <c r="A936" s="14"/>
      <c r="B936" s="234"/>
      <c r="C936" s="235"/>
      <c r="D936" s="218" t="s">
        <v>167</v>
      </c>
      <c r="E936" s="236" t="s">
        <v>40</v>
      </c>
      <c r="F936" s="237" t="s">
        <v>344</v>
      </c>
      <c r="G936" s="235"/>
      <c r="H936" s="238">
        <v>2.2599999999999998</v>
      </c>
      <c r="I936" s="239"/>
      <c r="J936" s="235"/>
      <c r="K936" s="235"/>
      <c r="L936" s="240"/>
      <c r="M936" s="241"/>
      <c r="N936" s="242"/>
      <c r="O936" s="242"/>
      <c r="P936" s="242"/>
      <c r="Q936" s="242"/>
      <c r="R936" s="242"/>
      <c r="S936" s="242"/>
      <c r="T936" s="243"/>
      <c r="U936" s="14"/>
      <c r="V936" s="14"/>
      <c r="W936" s="14"/>
      <c r="X936" s="14"/>
      <c r="Y936" s="14"/>
      <c r="Z936" s="14"/>
      <c r="AA936" s="14"/>
      <c r="AB936" s="14"/>
      <c r="AC936" s="14"/>
      <c r="AD936" s="14"/>
      <c r="AE936" s="14"/>
      <c r="AT936" s="244" t="s">
        <v>167</v>
      </c>
      <c r="AU936" s="244" t="s">
        <v>87</v>
      </c>
      <c r="AV936" s="14" t="s">
        <v>87</v>
      </c>
      <c r="AW936" s="14" t="s">
        <v>38</v>
      </c>
      <c r="AX936" s="14" t="s">
        <v>77</v>
      </c>
      <c r="AY936" s="244" t="s">
        <v>153</v>
      </c>
    </row>
    <row r="937" s="13" customFormat="1">
      <c r="A937" s="13"/>
      <c r="B937" s="224"/>
      <c r="C937" s="225"/>
      <c r="D937" s="218" t="s">
        <v>167</v>
      </c>
      <c r="E937" s="226" t="s">
        <v>40</v>
      </c>
      <c r="F937" s="227" t="s">
        <v>213</v>
      </c>
      <c r="G937" s="225"/>
      <c r="H937" s="226" t="s">
        <v>40</v>
      </c>
      <c r="I937" s="228"/>
      <c r="J937" s="225"/>
      <c r="K937" s="225"/>
      <c r="L937" s="229"/>
      <c r="M937" s="230"/>
      <c r="N937" s="231"/>
      <c r="O937" s="231"/>
      <c r="P937" s="231"/>
      <c r="Q937" s="231"/>
      <c r="R937" s="231"/>
      <c r="S937" s="231"/>
      <c r="T937" s="232"/>
      <c r="U937" s="13"/>
      <c r="V937" s="13"/>
      <c r="W937" s="13"/>
      <c r="X937" s="13"/>
      <c r="Y937" s="13"/>
      <c r="Z937" s="13"/>
      <c r="AA937" s="13"/>
      <c r="AB937" s="13"/>
      <c r="AC937" s="13"/>
      <c r="AD937" s="13"/>
      <c r="AE937" s="13"/>
      <c r="AT937" s="233" t="s">
        <v>167</v>
      </c>
      <c r="AU937" s="233" t="s">
        <v>87</v>
      </c>
      <c r="AV937" s="13" t="s">
        <v>85</v>
      </c>
      <c r="AW937" s="13" t="s">
        <v>38</v>
      </c>
      <c r="AX937" s="13" t="s">
        <v>77</v>
      </c>
      <c r="AY937" s="233" t="s">
        <v>153</v>
      </c>
    </row>
    <row r="938" s="14" customFormat="1">
      <c r="A938" s="14"/>
      <c r="B938" s="234"/>
      <c r="C938" s="235"/>
      <c r="D938" s="218" t="s">
        <v>167</v>
      </c>
      <c r="E938" s="236" t="s">
        <v>40</v>
      </c>
      <c r="F938" s="237" t="s">
        <v>346</v>
      </c>
      <c r="G938" s="235"/>
      <c r="H938" s="238">
        <v>8.5800000000000001</v>
      </c>
      <c r="I938" s="239"/>
      <c r="J938" s="235"/>
      <c r="K938" s="235"/>
      <c r="L938" s="240"/>
      <c r="M938" s="241"/>
      <c r="N938" s="242"/>
      <c r="O938" s="242"/>
      <c r="P938" s="242"/>
      <c r="Q938" s="242"/>
      <c r="R938" s="242"/>
      <c r="S938" s="242"/>
      <c r="T938" s="243"/>
      <c r="U938" s="14"/>
      <c r="V938" s="14"/>
      <c r="W938" s="14"/>
      <c r="X938" s="14"/>
      <c r="Y938" s="14"/>
      <c r="Z938" s="14"/>
      <c r="AA938" s="14"/>
      <c r="AB938" s="14"/>
      <c r="AC938" s="14"/>
      <c r="AD938" s="14"/>
      <c r="AE938" s="14"/>
      <c r="AT938" s="244" t="s">
        <v>167</v>
      </c>
      <c r="AU938" s="244" t="s">
        <v>87</v>
      </c>
      <c r="AV938" s="14" t="s">
        <v>87</v>
      </c>
      <c r="AW938" s="14" t="s">
        <v>38</v>
      </c>
      <c r="AX938" s="14" t="s">
        <v>77</v>
      </c>
      <c r="AY938" s="244" t="s">
        <v>153</v>
      </c>
    </row>
    <row r="939" s="15" customFormat="1">
      <c r="A939" s="15"/>
      <c r="B939" s="245"/>
      <c r="C939" s="246"/>
      <c r="D939" s="218" t="s">
        <v>167</v>
      </c>
      <c r="E939" s="247" t="s">
        <v>40</v>
      </c>
      <c r="F939" s="248" t="s">
        <v>170</v>
      </c>
      <c r="G939" s="246"/>
      <c r="H939" s="249">
        <v>13.800000000000001</v>
      </c>
      <c r="I939" s="250"/>
      <c r="J939" s="246"/>
      <c r="K939" s="246"/>
      <c r="L939" s="251"/>
      <c r="M939" s="252"/>
      <c r="N939" s="253"/>
      <c r="O939" s="253"/>
      <c r="P939" s="253"/>
      <c r="Q939" s="253"/>
      <c r="R939" s="253"/>
      <c r="S939" s="253"/>
      <c r="T939" s="254"/>
      <c r="U939" s="15"/>
      <c r="V939" s="15"/>
      <c r="W939" s="15"/>
      <c r="X939" s="15"/>
      <c r="Y939" s="15"/>
      <c r="Z939" s="15"/>
      <c r="AA939" s="15"/>
      <c r="AB939" s="15"/>
      <c r="AC939" s="15"/>
      <c r="AD939" s="15"/>
      <c r="AE939" s="15"/>
      <c r="AT939" s="255" t="s">
        <v>167</v>
      </c>
      <c r="AU939" s="255" t="s">
        <v>87</v>
      </c>
      <c r="AV939" s="15" t="s">
        <v>161</v>
      </c>
      <c r="AW939" s="15" t="s">
        <v>38</v>
      </c>
      <c r="AX939" s="15" t="s">
        <v>85</v>
      </c>
      <c r="AY939" s="255" t="s">
        <v>153</v>
      </c>
    </row>
    <row r="940" s="2" customFormat="1" ht="14.4" customHeight="1">
      <c r="A940" s="39"/>
      <c r="B940" s="40"/>
      <c r="C940" s="205" t="s">
        <v>1203</v>
      </c>
      <c r="D940" s="205" t="s">
        <v>156</v>
      </c>
      <c r="E940" s="206" t="s">
        <v>1204</v>
      </c>
      <c r="F940" s="207" t="s">
        <v>1205</v>
      </c>
      <c r="G940" s="208" t="s">
        <v>173</v>
      </c>
      <c r="H940" s="209">
        <v>26</v>
      </c>
      <c r="I940" s="210"/>
      <c r="J940" s="211">
        <f>ROUND(I940*H940,2)</f>
        <v>0</v>
      </c>
      <c r="K940" s="207" t="s">
        <v>160</v>
      </c>
      <c r="L940" s="45"/>
      <c r="M940" s="212" t="s">
        <v>40</v>
      </c>
      <c r="N940" s="213" t="s">
        <v>48</v>
      </c>
      <c r="O940" s="85"/>
      <c r="P940" s="214">
        <f>O940*H940</f>
        <v>0</v>
      </c>
      <c r="Q940" s="214">
        <v>3.0000000000000001E-05</v>
      </c>
      <c r="R940" s="214">
        <f>Q940*H940</f>
        <v>0.00077999999999999999</v>
      </c>
      <c r="S940" s="214">
        <v>0</v>
      </c>
      <c r="T940" s="215">
        <f>S940*H940</f>
        <v>0</v>
      </c>
      <c r="U940" s="39"/>
      <c r="V940" s="39"/>
      <c r="W940" s="39"/>
      <c r="X940" s="39"/>
      <c r="Y940" s="39"/>
      <c r="Z940" s="39"/>
      <c r="AA940" s="39"/>
      <c r="AB940" s="39"/>
      <c r="AC940" s="39"/>
      <c r="AD940" s="39"/>
      <c r="AE940" s="39"/>
      <c r="AR940" s="216" t="s">
        <v>287</v>
      </c>
      <c r="AT940" s="216" t="s">
        <v>156</v>
      </c>
      <c r="AU940" s="216" t="s">
        <v>87</v>
      </c>
      <c r="AY940" s="18" t="s">
        <v>153</v>
      </c>
      <c r="BE940" s="217">
        <f>IF(N940="základní",J940,0)</f>
        <v>0</v>
      </c>
      <c r="BF940" s="217">
        <f>IF(N940="snížená",J940,0)</f>
        <v>0</v>
      </c>
      <c r="BG940" s="217">
        <f>IF(N940="zákl. přenesená",J940,0)</f>
        <v>0</v>
      </c>
      <c r="BH940" s="217">
        <f>IF(N940="sníž. přenesená",J940,0)</f>
        <v>0</v>
      </c>
      <c r="BI940" s="217">
        <f>IF(N940="nulová",J940,0)</f>
        <v>0</v>
      </c>
      <c r="BJ940" s="18" t="s">
        <v>85</v>
      </c>
      <c r="BK940" s="217">
        <f>ROUND(I940*H940,2)</f>
        <v>0</v>
      </c>
      <c r="BL940" s="18" t="s">
        <v>287</v>
      </c>
      <c r="BM940" s="216" t="s">
        <v>1206</v>
      </c>
    </row>
    <row r="941" s="2" customFormat="1">
      <c r="A941" s="39"/>
      <c r="B941" s="40"/>
      <c r="C941" s="41"/>
      <c r="D941" s="218" t="s">
        <v>163</v>
      </c>
      <c r="E941" s="41"/>
      <c r="F941" s="219" t="s">
        <v>1207</v>
      </c>
      <c r="G941" s="41"/>
      <c r="H941" s="41"/>
      <c r="I941" s="220"/>
      <c r="J941" s="41"/>
      <c r="K941" s="41"/>
      <c r="L941" s="45"/>
      <c r="M941" s="221"/>
      <c r="N941" s="222"/>
      <c r="O941" s="85"/>
      <c r="P941" s="85"/>
      <c r="Q941" s="85"/>
      <c r="R941" s="85"/>
      <c r="S941" s="85"/>
      <c r="T941" s="86"/>
      <c r="U941" s="39"/>
      <c r="V941" s="39"/>
      <c r="W941" s="39"/>
      <c r="X941" s="39"/>
      <c r="Y941" s="39"/>
      <c r="Z941" s="39"/>
      <c r="AA941" s="39"/>
      <c r="AB941" s="39"/>
      <c r="AC941" s="39"/>
      <c r="AD941" s="39"/>
      <c r="AE941" s="39"/>
      <c r="AT941" s="18" t="s">
        <v>163</v>
      </c>
      <c r="AU941" s="18" t="s">
        <v>87</v>
      </c>
    </row>
    <row r="942" s="2" customFormat="1">
      <c r="A942" s="39"/>
      <c r="B942" s="40"/>
      <c r="C942" s="41"/>
      <c r="D942" s="218" t="s">
        <v>165</v>
      </c>
      <c r="E942" s="41"/>
      <c r="F942" s="223" t="s">
        <v>1208</v>
      </c>
      <c r="G942" s="41"/>
      <c r="H942" s="41"/>
      <c r="I942" s="220"/>
      <c r="J942" s="41"/>
      <c r="K942" s="41"/>
      <c r="L942" s="45"/>
      <c r="M942" s="221"/>
      <c r="N942" s="222"/>
      <c r="O942" s="85"/>
      <c r="P942" s="85"/>
      <c r="Q942" s="85"/>
      <c r="R942" s="85"/>
      <c r="S942" s="85"/>
      <c r="T942" s="86"/>
      <c r="U942" s="39"/>
      <c r="V942" s="39"/>
      <c r="W942" s="39"/>
      <c r="X942" s="39"/>
      <c r="Y942" s="39"/>
      <c r="Z942" s="39"/>
      <c r="AA942" s="39"/>
      <c r="AB942" s="39"/>
      <c r="AC942" s="39"/>
      <c r="AD942" s="39"/>
      <c r="AE942" s="39"/>
      <c r="AT942" s="18" t="s">
        <v>165</v>
      </c>
      <c r="AU942" s="18" t="s">
        <v>87</v>
      </c>
    </row>
    <row r="943" s="13" customFormat="1">
      <c r="A943" s="13"/>
      <c r="B943" s="224"/>
      <c r="C943" s="225"/>
      <c r="D943" s="218" t="s">
        <v>167</v>
      </c>
      <c r="E943" s="226" t="s">
        <v>40</v>
      </c>
      <c r="F943" s="227" t="s">
        <v>206</v>
      </c>
      <c r="G943" s="225"/>
      <c r="H943" s="226" t="s">
        <v>40</v>
      </c>
      <c r="I943" s="228"/>
      <c r="J943" s="225"/>
      <c r="K943" s="225"/>
      <c r="L943" s="229"/>
      <c r="M943" s="230"/>
      <c r="N943" s="231"/>
      <c r="O943" s="231"/>
      <c r="P943" s="231"/>
      <c r="Q943" s="231"/>
      <c r="R943" s="231"/>
      <c r="S943" s="231"/>
      <c r="T943" s="232"/>
      <c r="U943" s="13"/>
      <c r="V943" s="13"/>
      <c r="W943" s="13"/>
      <c r="X943" s="13"/>
      <c r="Y943" s="13"/>
      <c r="Z943" s="13"/>
      <c r="AA943" s="13"/>
      <c r="AB943" s="13"/>
      <c r="AC943" s="13"/>
      <c r="AD943" s="13"/>
      <c r="AE943" s="13"/>
      <c r="AT943" s="233" t="s">
        <v>167</v>
      </c>
      <c r="AU943" s="233" t="s">
        <v>87</v>
      </c>
      <c r="AV943" s="13" t="s">
        <v>85</v>
      </c>
      <c r="AW943" s="13" t="s">
        <v>38</v>
      </c>
      <c r="AX943" s="13" t="s">
        <v>77</v>
      </c>
      <c r="AY943" s="233" t="s">
        <v>153</v>
      </c>
    </row>
    <row r="944" s="14" customFormat="1">
      <c r="A944" s="14"/>
      <c r="B944" s="234"/>
      <c r="C944" s="235"/>
      <c r="D944" s="218" t="s">
        <v>167</v>
      </c>
      <c r="E944" s="236" t="s">
        <v>40</v>
      </c>
      <c r="F944" s="237" t="s">
        <v>1209</v>
      </c>
      <c r="G944" s="235"/>
      <c r="H944" s="238">
        <v>6.7000000000000002</v>
      </c>
      <c r="I944" s="239"/>
      <c r="J944" s="235"/>
      <c r="K944" s="235"/>
      <c r="L944" s="240"/>
      <c r="M944" s="241"/>
      <c r="N944" s="242"/>
      <c r="O944" s="242"/>
      <c r="P944" s="242"/>
      <c r="Q944" s="242"/>
      <c r="R944" s="242"/>
      <c r="S944" s="242"/>
      <c r="T944" s="243"/>
      <c r="U944" s="14"/>
      <c r="V944" s="14"/>
      <c r="W944" s="14"/>
      <c r="X944" s="14"/>
      <c r="Y944" s="14"/>
      <c r="Z944" s="14"/>
      <c r="AA944" s="14"/>
      <c r="AB944" s="14"/>
      <c r="AC944" s="14"/>
      <c r="AD944" s="14"/>
      <c r="AE944" s="14"/>
      <c r="AT944" s="244" t="s">
        <v>167</v>
      </c>
      <c r="AU944" s="244" t="s">
        <v>87</v>
      </c>
      <c r="AV944" s="14" t="s">
        <v>87</v>
      </c>
      <c r="AW944" s="14" t="s">
        <v>38</v>
      </c>
      <c r="AX944" s="14" t="s">
        <v>77</v>
      </c>
      <c r="AY944" s="244" t="s">
        <v>153</v>
      </c>
    </row>
    <row r="945" s="13" customFormat="1">
      <c r="A945" s="13"/>
      <c r="B945" s="224"/>
      <c r="C945" s="225"/>
      <c r="D945" s="218" t="s">
        <v>167</v>
      </c>
      <c r="E945" s="226" t="s">
        <v>40</v>
      </c>
      <c r="F945" s="227" t="s">
        <v>209</v>
      </c>
      <c r="G945" s="225"/>
      <c r="H945" s="226" t="s">
        <v>40</v>
      </c>
      <c r="I945" s="228"/>
      <c r="J945" s="225"/>
      <c r="K945" s="225"/>
      <c r="L945" s="229"/>
      <c r="M945" s="230"/>
      <c r="N945" s="231"/>
      <c r="O945" s="231"/>
      <c r="P945" s="231"/>
      <c r="Q945" s="231"/>
      <c r="R945" s="231"/>
      <c r="S945" s="231"/>
      <c r="T945" s="232"/>
      <c r="U945" s="13"/>
      <c r="V945" s="13"/>
      <c r="W945" s="13"/>
      <c r="X945" s="13"/>
      <c r="Y945" s="13"/>
      <c r="Z945" s="13"/>
      <c r="AA945" s="13"/>
      <c r="AB945" s="13"/>
      <c r="AC945" s="13"/>
      <c r="AD945" s="13"/>
      <c r="AE945" s="13"/>
      <c r="AT945" s="233" t="s">
        <v>167</v>
      </c>
      <c r="AU945" s="233" t="s">
        <v>87</v>
      </c>
      <c r="AV945" s="13" t="s">
        <v>85</v>
      </c>
      <c r="AW945" s="13" t="s">
        <v>38</v>
      </c>
      <c r="AX945" s="13" t="s">
        <v>77</v>
      </c>
      <c r="AY945" s="233" t="s">
        <v>153</v>
      </c>
    </row>
    <row r="946" s="14" customFormat="1">
      <c r="A946" s="14"/>
      <c r="B946" s="234"/>
      <c r="C946" s="235"/>
      <c r="D946" s="218" t="s">
        <v>167</v>
      </c>
      <c r="E946" s="236" t="s">
        <v>40</v>
      </c>
      <c r="F946" s="237" t="s">
        <v>1210</v>
      </c>
      <c r="G946" s="235"/>
      <c r="H946" s="238">
        <v>5.7000000000000002</v>
      </c>
      <c r="I946" s="239"/>
      <c r="J946" s="235"/>
      <c r="K946" s="235"/>
      <c r="L946" s="240"/>
      <c r="M946" s="241"/>
      <c r="N946" s="242"/>
      <c r="O946" s="242"/>
      <c r="P946" s="242"/>
      <c r="Q946" s="242"/>
      <c r="R946" s="242"/>
      <c r="S946" s="242"/>
      <c r="T946" s="243"/>
      <c r="U946" s="14"/>
      <c r="V946" s="14"/>
      <c r="W946" s="14"/>
      <c r="X946" s="14"/>
      <c r="Y946" s="14"/>
      <c r="Z946" s="14"/>
      <c r="AA946" s="14"/>
      <c r="AB946" s="14"/>
      <c r="AC946" s="14"/>
      <c r="AD946" s="14"/>
      <c r="AE946" s="14"/>
      <c r="AT946" s="244" t="s">
        <v>167</v>
      </c>
      <c r="AU946" s="244" t="s">
        <v>87</v>
      </c>
      <c r="AV946" s="14" t="s">
        <v>87</v>
      </c>
      <c r="AW946" s="14" t="s">
        <v>38</v>
      </c>
      <c r="AX946" s="14" t="s">
        <v>77</v>
      </c>
      <c r="AY946" s="244" t="s">
        <v>153</v>
      </c>
    </row>
    <row r="947" s="13" customFormat="1">
      <c r="A947" s="13"/>
      <c r="B947" s="224"/>
      <c r="C947" s="225"/>
      <c r="D947" s="218" t="s">
        <v>167</v>
      </c>
      <c r="E947" s="226" t="s">
        <v>40</v>
      </c>
      <c r="F947" s="227" t="s">
        <v>213</v>
      </c>
      <c r="G947" s="225"/>
      <c r="H947" s="226" t="s">
        <v>40</v>
      </c>
      <c r="I947" s="228"/>
      <c r="J947" s="225"/>
      <c r="K947" s="225"/>
      <c r="L947" s="229"/>
      <c r="M947" s="230"/>
      <c r="N947" s="231"/>
      <c r="O947" s="231"/>
      <c r="P947" s="231"/>
      <c r="Q947" s="231"/>
      <c r="R947" s="231"/>
      <c r="S947" s="231"/>
      <c r="T947" s="232"/>
      <c r="U947" s="13"/>
      <c r="V947" s="13"/>
      <c r="W947" s="13"/>
      <c r="X947" s="13"/>
      <c r="Y947" s="13"/>
      <c r="Z947" s="13"/>
      <c r="AA947" s="13"/>
      <c r="AB947" s="13"/>
      <c r="AC947" s="13"/>
      <c r="AD947" s="13"/>
      <c r="AE947" s="13"/>
      <c r="AT947" s="233" t="s">
        <v>167</v>
      </c>
      <c r="AU947" s="233" t="s">
        <v>87</v>
      </c>
      <c r="AV947" s="13" t="s">
        <v>85</v>
      </c>
      <c r="AW947" s="13" t="s">
        <v>38</v>
      </c>
      <c r="AX947" s="13" t="s">
        <v>77</v>
      </c>
      <c r="AY947" s="233" t="s">
        <v>153</v>
      </c>
    </row>
    <row r="948" s="14" customFormat="1">
      <c r="A948" s="14"/>
      <c r="B948" s="234"/>
      <c r="C948" s="235"/>
      <c r="D948" s="218" t="s">
        <v>167</v>
      </c>
      <c r="E948" s="236" t="s">
        <v>40</v>
      </c>
      <c r="F948" s="237" t="s">
        <v>1211</v>
      </c>
      <c r="G948" s="235"/>
      <c r="H948" s="238">
        <v>13.6</v>
      </c>
      <c r="I948" s="239"/>
      <c r="J948" s="235"/>
      <c r="K948" s="235"/>
      <c r="L948" s="240"/>
      <c r="M948" s="241"/>
      <c r="N948" s="242"/>
      <c r="O948" s="242"/>
      <c r="P948" s="242"/>
      <c r="Q948" s="242"/>
      <c r="R948" s="242"/>
      <c r="S948" s="242"/>
      <c r="T948" s="243"/>
      <c r="U948" s="14"/>
      <c r="V948" s="14"/>
      <c r="W948" s="14"/>
      <c r="X948" s="14"/>
      <c r="Y948" s="14"/>
      <c r="Z948" s="14"/>
      <c r="AA948" s="14"/>
      <c r="AB948" s="14"/>
      <c r="AC948" s="14"/>
      <c r="AD948" s="14"/>
      <c r="AE948" s="14"/>
      <c r="AT948" s="244" t="s">
        <v>167</v>
      </c>
      <c r="AU948" s="244" t="s">
        <v>87</v>
      </c>
      <c r="AV948" s="14" t="s">
        <v>87</v>
      </c>
      <c r="AW948" s="14" t="s">
        <v>38</v>
      </c>
      <c r="AX948" s="14" t="s">
        <v>77</v>
      </c>
      <c r="AY948" s="244" t="s">
        <v>153</v>
      </c>
    </row>
    <row r="949" s="15" customFormat="1">
      <c r="A949" s="15"/>
      <c r="B949" s="245"/>
      <c r="C949" s="246"/>
      <c r="D949" s="218" t="s">
        <v>167</v>
      </c>
      <c r="E949" s="247" t="s">
        <v>40</v>
      </c>
      <c r="F949" s="248" t="s">
        <v>170</v>
      </c>
      <c r="G949" s="246"/>
      <c r="H949" s="249">
        <v>26</v>
      </c>
      <c r="I949" s="250"/>
      <c r="J949" s="246"/>
      <c r="K949" s="246"/>
      <c r="L949" s="251"/>
      <c r="M949" s="252"/>
      <c r="N949" s="253"/>
      <c r="O949" s="253"/>
      <c r="P949" s="253"/>
      <c r="Q949" s="253"/>
      <c r="R949" s="253"/>
      <c r="S949" s="253"/>
      <c r="T949" s="254"/>
      <c r="U949" s="15"/>
      <c r="V949" s="15"/>
      <c r="W949" s="15"/>
      <c r="X949" s="15"/>
      <c r="Y949" s="15"/>
      <c r="Z949" s="15"/>
      <c r="AA949" s="15"/>
      <c r="AB949" s="15"/>
      <c r="AC949" s="15"/>
      <c r="AD949" s="15"/>
      <c r="AE949" s="15"/>
      <c r="AT949" s="255" t="s">
        <v>167</v>
      </c>
      <c r="AU949" s="255" t="s">
        <v>87</v>
      </c>
      <c r="AV949" s="15" t="s">
        <v>161</v>
      </c>
      <c r="AW949" s="15" t="s">
        <v>38</v>
      </c>
      <c r="AX949" s="15" t="s">
        <v>85</v>
      </c>
      <c r="AY949" s="255" t="s">
        <v>153</v>
      </c>
    </row>
    <row r="950" s="2" customFormat="1" ht="14.4" customHeight="1">
      <c r="A950" s="39"/>
      <c r="B950" s="40"/>
      <c r="C950" s="205" t="s">
        <v>1212</v>
      </c>
      <c r="D950" s="205" t="s">
        <v>156</v>
      </c>
      <c r="E950" s="206" t="s">
        <v>1213</v>
      </c>
      <c r="F950" s="207" t="s">
        <v>1214</v>
      </c>
      <c r="G950" s="208" t="s">
        <v>159</v>
      </c>
      <c r="H950" s="209">
        <v>13.800000000000001</v>
      </c>
      <c r="I950" s="210"/>
      <c r="J950" s="211">
        <f>ROUND(I950*H950,2)</f>
        <v>0</v>
      </c>
      <c r="K950" s="207" t="s">
        <v>160</v>
      </c>
      <c r="L950" s="45"/>
      <c r="M950" s="212" t="s">
        <v>40</v>
      </c>
      <c r="N950" s="213" t="s">
        <v>48</v>
      </c>
      <c r="O950" s="85"/>
      <c r="P950" s="214">
        <f>O950*H950</f>
        <v>0</v>
      </c>
      <c r="Q950" s="214">
        <v>0</v>
      </c>
      <c r="R950" s="214">
        <f>Q950*H950</f>
        <v>0</v>
      </c>
      <c r="S950" s="214">
        <v>0</v>
      </c>
      <c r="T950" s="215">
        <f>S950*H950</f>
        <v>0</v>
      </c>
      <c r="U950" s="39"/>
      <c r="V950" s="39"/>
      <c r="W950" s="39"/>
      <c r="X950" s="39"/>
      <c r="Y950" s="39"/>
      <c r="Z950" s="39"/>
      <c r="AA950" s="39"/>
      <c r="AB950" s="39"/>
      <c r="AC950" s="39"/>
      <c r="AD950" s="39"/>
      <c r="AE950" s="39"/>
      <c r="AR950" s="216" t="s">
        <v>287</v>
      </c>
      <c r="AT950" s="216" t="s">
        <v>156</v>
      </c>
      <c r="AU950" s="216" t="s">
        <v>87</v>
      </c>
      <c r="AY950" s="18" t="s">
        <v>153</v>
      </c>
      <c r="BE950" s="217">
        <f>IF(N950="základní",J950,0)</f>
        <v>0</v>
      </c>
      <c r="BF950" s="217">
        <f>IF(N950="snížená",J950,0)</f>
        <v>0</v>
      </c>
      <c r="BG950" s="217">
        <f>IF(N950="zákl. přenesená",J950,0)</f>
        <v>0</v>
      </c>
      <c r="BH950" s="217">
        <f>IF(N950="sníž. přenesená",J950,0)</f>
        <v>0</v>
      </c>
      <c r="BI950" s="217">
        <f>IF(N950="nulová",J950,0)</f>
        <v>0</v>
      </c>
      <c r="BJ950" s="18" t="s">
        <v>85</v>
      </c>
      <c r="BK950" s="217">
        <f>ROUND(I950*H950,2)</f>
        <v>0</v>
      </c>
      <c r="BL950" s="18" t="s">
        <v>287</v>
      </c>
      <c r="BM950" s="216" t="s">
        <v>1215</v>
      </c>
    </row>
    <row r="951" s="2" customFormat="1">
      <c r="A951" s="39"/>
      <c r="B951" s="40"/>
      <c r="C951" s="41"/>
      <c r="D951" s="218" t="s">
        <v>163</v>
      </c>
      <c r="E951" s="41"/>
      <c r="F951" s="219" t="s">
        <v>1216</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163</v>
      </c>
      <c r="AU951" s="18" t="s">
        <v>87</v>
      </c>
    </row>
    <row r="952" s="2" customFormat="1">
      <c r="A952" s="39"/>
      <c r="B952" s="40"/>
      <c r="C952" s="41"/>
      <c r="D952" s="218" t="s">
        <v>165</v>
      </c>
      <c r="E952" s="41"/>
      <c r="F952" s="223" t="s">
        <v>1208</v>
      </c>
      <c r="G952" s="41"/>
      <c r="H952" s="41"/>
      <c r="I952" s="220"/>
      <c r="J952" s="41"/>
      <c r="K952" s="41"/>
      <c r="L952" s="45"/>
      <c r="M952" s="221"/>
      <c r="N952" s="222"/>
      <c r="O952" s="85"/>
      <c r="P952" s="85"/>
      <c r="Q952" s="85"/>
      <c r="R952" s="85"/>
      <c r="S952" s="85"/>
      <c r="T952" s="86"/>
      <c r="U952" s="39"/>
      <c r="V952" s="39"/>
      <c r="W952" s="39"/>
      <c r="X952" s="39"/>
      <c r="Y952" s="39"/>
      <c r="Z952" s="39"/>
      <c r="AA952" s="39"/>
      <c r="AB952" s="39"/>
      <c r="AC952" s="39"/>
      <c r="AD952" s="39"/>
      <c r="AE952" s="39"/>
      <c r="AT952" s="18" t="s">
        <v>165</v>
      </c>
      <c r="AU952" s="18" t="s">
        <v>87</v>
      </c>
    </row>
    <row r="953" s="13" customFormat="1">
      <c r="A953" s="13"/>
      <c r="B953" s="224"/>
      <c r="C953" s="225"/>
      <c r="D953" s="218" t="s">
        <v>167</v>
      </c>
      <c r="E953" s="226" t="s">
        <v>40</v>
      </c>
      <c r="F953" s="227" t="s">
        <v>206</v>
      </c>
      <c r="G953" s="225"/>
      <c r="H953" s="226" t="s">
        <v>40</v>
      </c>
      <c r="I953" s="228"/>
      <c r="J953" s="225"/>
      <c r="K953" s="225"/>
      <c r="L953" s="229"/>
      <c r="M953" s="230"/>
      <c r="N953" s="231"/>
      <c r="O953" s="231"/>
      <c r="P953" s="231"/>
      <c r="Q953" s="231"/>
      <c r="R953" s="231"/>
      <c r="S953" s="231"/>
      <c r="T953" s="232"/>
      <c r="U953" s="13"/>
      <c r="V953" s="13"/>
      <c r="W953" s="13"/>
      <c r="X953" s="13"/>
      <c r="Y953" s="13"/>
      <c r="Z953" s="13"/>
      <c r="AA953" s="13"/>
      <c r="AB953" s="13"/>
      <c r="AC953" s="13"/>
      <c r="AD953" s="13"/>
      <c r="AE953" s="13"/>
      <c r="AT953" s="233" t="s">
        <v>167</v>
      </c>
      <c r="AU953" s="233" t="s">
        <v>87</v>
      </c>
      <c r="AV953" s="13" t="s">
        <v>85</v>
      </c>
      <c r="AW953" s="13" t="s">
        <v>38</v>
      </c>
      <c r="AX953" s="13" t="s">
        <v>77</v>
      </c>
      <c r="AY953" s="233" t="s">
        <v>153</v>
      </c>
    </row>
    <row r="954" s="14" customFormat="1">
      <c r="A954" s="14"/>
      <c r="B954" s="234"/>
      <c r="C954" s="235"/>
      <c r="D954" s="218" t="s">
        <v>167</v>
      </c>
      <c r="E954" s="236" t="s">
        <v>40</v>
      </c>
      <c r="F954" s="237" t="s">
        <v>343</v>
      </c>
      <c r="G954" s="235"/>
      <c r="H954" s="238">
        <v>2.96</v>
      </c>
      <c r="I954" s="239"/>
      <c r="J954" s="235"/>
      <c r="K954" s="235"/>
      <c r="L954" s="240"/>
      <c r="M954" s="241"/>
      <c r="N954" s="242"/>
      <c r="O954" s="242"/>
      <c r="P954" s="242"/>
      <c r="Q954" s="242"/>
      <c r="R954" s="242"/>
      <c r="S954" s="242"/>
      <c r="T954" s="243"/>
      <c r="U954" s="14"/>
      <c r="V954" s="14"/>
      <c r="W954" s="14"/>
      <c r="X954" s="14"/>
      <c r="Y954" s="14"/>
      <c r="Z954" s="14"/>
      <c r="AA954" s="14"/>
      <c r="AB954" s="14"/>
      <c r="AC954" s="14"/>
      <c r="AD954" s="14"/>
      <c r="AE954" s="14"/>
      <c r="AT954" s="244" t="s">
        <v>167</v>
      </c>
      <c r="AU954" s="244" t="s">
        <v>87</v>
      </c>
      <c r="AV954" s="14" t="s">
        <v>87</v>
      </c>
      <c r="AW954" s="14" t="s">
        <v>38</v>
      </c>
      <c r="AX954" s="14" t="s">
        <v>77</v>
      </c>
      <c r="AY954" s="244" t="s">
        <v>153</v>
      </c>
    </row>
    <row r="955" s="13" customFormat="1">
      <c r="A955" s="13"/>
      <c r="B955" s="224"/>
      <c r="C955" s="225"/>
      <c r="D955" s="218" t="s">
        <v>167</v>
      </c>
      <c r="E955" s="226" t="s">
        <v>40</v>
      </c>
      <c r="F955" s="227" t="s">
        <v>209</v>
      </c>
      <c r="G955" s="225"/>
      <c r="H955" s="226" t="s">
        <v>40</v>
      </c>
      <c r="I955" s="228"/>
      <c r="J955" s="225"/>
      <c r="K955" s="225"/>
      <c r="L955" s="229"/>
      <c r="M955" s="230"/>
      <c r="N955" s="231"/>
      <c r="O955" s="231"/>
      <c r="P955" s="231"/>
      <c r="Q955" s="231"/>
      <c r="R955" s="231"/>
      <c r="S955" s="231"/>
      <c r="T955" s="232"/>
      <c r="U955" s="13"/>
      <c r="V955" s="13"/>
      <c r="W955" s="13"/>
      <c r="X955" s="13"/>
      <c r="Y955" s="13"/>
      <c r="Z955" s="13"/>
      <c r="AA955" s="13"/>
      <c r="AB955" s="13"/>
      <c r="AC955" s="13"/>
      <c r="AD955" s="13"/>
      <c r="AE955" s="13"/>
      <c r="AT955" s="233" t="s">
        <v>167</v>
      </c>
      <c r="AU955" s="233" t="s">
        <v>87</v>
      </c>
      <c r="AV955" s="13" t="s">
        <v>85</v>
      </c>
      <c r="AW955" s="13" t="s">
        <v>38</v>
      </c>
      <c r="AX955" s="13" t="s">
        <v>77</v>
      </c>
      <c r="AY955" s="233" t="s">
        <v>153</v>
      </c>
    </row>
    <row r="956" s="14" customFormat="1">
      <c r="A956" s="14"/>
      <c r="B956" s="234"/>
      <c r="C956" s="235"/>
      <c r="D956" s="218" t="s">
        <v>167</v>
      </c>
      <c r="E956" s="236" t="s">
        <v>40</v>
      </c>
      <c r="F956" s="237" t="s">
        <v>344</v>
      </c>
      <c r="G956" s="235"/>
      <c r="H956" s="238">
        <v>2.2599999999999998</v>
      </c>
      <c r="I956" s="239"/>
      <c r="J956" s="235"/>
      <c r="K956" s="235"/>
      <c r="L956" s="240"/>
      <c r="M956" s="241"/>
      <c r="N956" s="242"/>
      <c r="O956" s="242"/>
      <c r="P956" s="242"/>
      <c r="Q956" s="242"/>
      <c r="R956" s="242"/>
      <c r="S956" s="242"/>
      <c r="T956" s="243"/>
      <c r="U956" s="14"/>
      <c r="V956" s="14"/>
      <c r="W956" s="14"/>
      <c r="X956" s="14"/>
      <c r="Y956" s="14"/>
      <c r="Z956" s="14"/>
      <c r="AA956" s="14"/>
      <c r="AB956" s="14"/>
      <c r="AC956" s="14"/>
      <c r="AD956" s="14"/>
      <c r="AE956" s="14"/>
      <c r="AT956" s="244" t="s">
        <v>167</v>
      </c>
      <c r="AU956" s="244" t="s">
        <v>87</v>
      </c>
      <c r="AV956" s="14" t="s">
        <v>87</v>
      </c>
      <c r="AW956" s="14" t="s">
        <v>38</v>
      </c>
      <c r="AX956" s="14" t="s">
        <v>77</v>
      </c>
      <c r="AY956" s="244" t="s">
        <v>153</v>
      </c>
    </row>
    <row r="957" s="13" customFormat="1">
      <c r="A957" s="13"/>
      <c r="B957" s="224"/>
      <c r="C957" s="225"/>
      <c r="D957" s="218" t="s">
        <v>167</v>
      </c>
      <c r="E957" s="226" t="s">
        <v>40</v>
      </c>
      <c r="F957" s="227" t="s">
        <v>213</v>
      </c>
      <c r="G957" s="225"/>
      <c r="H957" s="226" t="s">
        <v>40</v>
      </c>
      <c r="I957" s="228"/>
      <c r="J957" s="225"/>
      <c r="K957" s="225"/>
      <c r="L957" s="229"/>
      <c r="M957" s="230"/>
      <c r="N957" s="231"/>
      <c r="O957" s="231"/>
      <c r="P957" s="231"/>
      <c r="Q957" s="231"/>
      <c r="R957" s="231"/>
      <c r="S957" s="231"/>
      <c r="T957" s="232"/>
      <c r="U957" s="13"/>
      <c r="V957" s="13"/>
      <c r="W957" s="13"/>
      <c r="X957" s="13"/>
      <c r="Y957" s="13"/>
      <c r="Z957" s="13"/>
      <c r="AA957" s="13"/>
      <c r="AB957" s="13"/>
      <c r="AC957" s="13"/>
      <c r="AD957" s="13"/>
      <c r="AE957" s="13"/>
      <c r="AT957" s="233" t="s">
        <v>167</v>
      </c>
      <c r="AU957" s="233" t="s">
        <v>87</v>
      </c>
      <c r="AV957" s="13" t="s">
        <v>85</v>
      </c>
      <c r="AW957" s="13" t="s">
        <v>38</v>
      </c>
      <c r="AX957" s="13" t="s">
        <v>77</v>
      </c>
      <c r="AY957" s="233" t="s">
        <v>153</v>
      </c>
    </row>
    <row r="958" s="14" customFormat="1">
      <c r="A958" s="14"/>
      <c r="B958" s="234"/>
      <c r="C958" s="235"/>
      <c r="D958" s="218" t="s">
        <v>167</v>
      </c>
      <c r="E958" s="236" t="s">
        <v>40</v>
      </c>
      <c r="F958" s="237" t="s">
        <v>346</v>
      </c>
      <c r="G958" s="235"/>
      <c r="H958" s="238">
        <v>8.5800000000000001</v>
      </c>
      <c r="I958" s="239"/>
      <c r="J958" s="235"/>
      <c r="K958" s="235"/>
      <c r="L958" s="240"/>
      <c r="M958" s="241"/>
      <c r="N958" s="242"/>
      <c r="O958" s="242"/>
      <c r="P958" s="242"/>
      <c r="Q958" s="242"/>
      <c r="R958" s="242"/>
      <c r="S958" s="242"/>
      <c r="T958" s="243"/>
      <c r="U958" s="14"/>
      <c r="V958" s="14"/>
      <c r="W958" s="14"/>
      <c r="X958" s="14"/>
      <c r="Y958" s="14"/>
      <c r="Z958" s="14"/>
      <c r="AA958" s="14"/>
      <c r="AB958" s="14"/>
      <c r="AC958" s="14"/>
      <c r="AD958" s="14"/>
      <c r="AE958" s="14"/>
      <c r="AT958" s="244" t="s">
        <v>167</v>
      </c>
      <c r="AU958" s="244" t="s">
        <v>87</v>
      </c>
      <c r="AV958" s="14" t="s">
        <v>87</v>
      </c>
      <c r="AW958" s="14" t="s">
        <v>38</v>
      </c>
      <c r="AX958" s="14" t="s">
        <v>77</v>
      </c>
      <c r="AY958" s="244" t="s">
        <v>153</v>
      </c>
    </row>
    <row r="959" s="15" customFormat="1">
      <c r="A959" s="15"/>
      <c r="B959" s="245"/>
      <c r="C959" s="246"/>
      <c r="D959" s="218" t="s">
        <v>167</v>
      </c>
      <c r="E959" s="247" t="s">
        <v>40</v>
      </c>
      <c r="F959" s="248" t="s">
        <v>170</v>
      </c>
      <c r="G959" s="246"/>
      <c r="H959" s="249">
        <v>13.800000000000001</v>
      </c>
      <c r="I959" s="250"/>
      <c r="J959" s="246"/>
      <c r="K959" s="246"/>
      <c r="L959" s="251"/>
      <c r="M959" s="252"/>
      <c r="N959" s="253"/>
      <c r="O959" s="253"/>
      <c r="P959" s="253"/>
      <c r="Q959" s="253"/>
      <c r="R959" s="253"/>
      <c r="S959" s="253"/>
      <c r="T959" s="254"/>
      <c r="U959" s="15"/>
      <c r="V959" s="15"/>
      <c r="W959" s="15"/>
      <c r="X959" s="15"/>
      <c r="Y959" s="15"/>
      <c r="Z959" s="15"/>
      <c r="AA959" s="15"/>
      <c r="AB959" s="15"/>
      <c r="AC959" s="15"/>
      <c r="AD959" s="15"/>
      <c r="AE959" s="15"/>
      <c r="AT959" s="255" t="s">
        <v>167</v>
      </c>
      <c r="AU959" s="255" t="s">
        <v>87</v>
      </c>
      <c r="AV959" s="15" t="s">
        <v>161</v>
      </c>
      <c r="AW959" s="15" t="s">
        <v>38</v>
      </c>
      <c r="AX959" s="15" t="s">
        <v>85</v>
      </c>
      <c r="AY959" s="255" t="s">
        <v>153</v>
      </c>
    </row>
    <row r="960" s="2" customFormat="1" ht="24.15" customHeight="1">
      <c r="A960" s="39"/>
      <c r="B960" s="40"/>
      <c r="C960" s="205" t="s">
        <v>1217</v>
      </c>
      <c r="D960" s="205" t="s">
        <v>156</v>
      </c>
      <c r="E960" s="206" t="s">
        <v>1218</v>
      </c>
      <c r="F960" s="207" t="s">
        <v>1219</v>
      </c>
      <c r="G960" s="208" t="s">
        <v>159</v>
      </c>
      <c r="H960" s="209">
        <v>13.800000000000001</v>
      </c>
      <c r="I960" s="210"/>
      <c r="J960" s="211">
        <f>ROUND(I960*H960,2)</f>
        <v>0</v>
      </c>
      <c r="K960" s="207" t="s">
        <v>160</v>
      </c>
      <c r="L960" s="45"/>
      <c r="M960" s="212" t="s">
        <v>40</v>
      </c>
      <c r="N960" s="213" t="s">
        <v>48</v>
      </c>
      <c r="O960" s="85"/>
      <c r="P960" s="214">
        <f>O960*H960</f>
        <v>0</v>
      </c>
      <c r="Q960" s="214">
        <v>0.00511</v>
      </c>
      <c r="R960" s="214">
        <f>Q960*H960</f>
        <v>0.070517999999999997</v>
      </c>
      <c r="S960" s="214">
        <v>0</v>
      </c>
      <c r="T960" s="215">
        <f>S960*H960</f>
        <v>0</v>
      </c>
      <c r="U960" s="39"/>
      <c r="V960" s="39"/>
      <c r="W960" s="39"/>
      <c r="X960" s="39"/>
      <c r="Y960" s="39"/>
      <c r="Z960" s="39"/>
      <c r="AA960" s="39"/>
      <c r="AB960" s="39"/>
      <c r="AC960" s="39"/>
      <c r="AD960" s="39"/>
      <c r="AE960" s="39"/>
      <c r="AR960" s="216" t="s">
        <v>287</v>
      </c>
      <c r="AT960" s="216" t="s">
        <v>156</v>
      </c>
      <c r="AU960" s="216" t="s">
        <v>87</v>
      </c>
      <c r="AY960" s="18" t="s">
        <v>153</v>
      </c>
      <c r="BE960" s="217">
        <f>IF(N960="základní",J960,0)</f>
        <v>0</v>
      </c>
      <c r="BF960" s="217">
        <f>IF(N960="snížená",J960,0)</f>
        <v>0</v>
      </c>
      <c r="BG960" s="217">
        <f>IF(N960="zákl. přenesená",J960,0)</f>
        <v>0</v>
      </c>
      <c r="BH960" s="217">
        <f>IF(N960="sníž. přenesená",J960,0)</f>
        <v>0</v>
      </c>
      <c r="BI960" s="217">
        <f>IF(N960="nulová",J960,0)</f>
        <v>0</v>
      </c>
      <c r="BJ960" s="18" t="s">
        <v>85</v>
      </c>
      <c r="BK960" s="217">
        <f>ROUND(I960*H960,2)</f>
        <v>0</v>
      </c>
      <c r="BL960" s="18" t="s">
        <v>287</v>
      </c>
      <c r="BM960" s="216" t="s">
        <v>1220</v>
      </c>
    </row>
    <row r="961" s="2" customFormat="1">
      <c r="A961" s="39"/>
      <c r="B961" s="40"/>
      <c r="C961" s="41"/>
      <c r="D961" s="218" t="s">
        <v>163</v>
      </c>
      <c r="E961" s="41"/>
      <c r="F961" s="219" t="s">
        <v>1221</v>
      </c>
      <c r="G961" s="41"/>
      <c r="H961" s="41"/>
      <c r="I961" s="220"/>
      <c r="J961" s="41"/>
      <c r="K961" s="41"/>
      <c r="L961" s="45"/>
      <c r="M961" s="221"/>
      <c r="N961" s="222"/>
      <c r="O961" s="85"/>
      <c r="P961" s="85"/>
      <c r="Q961" s="85"/>
      <c r="R961" s="85"/>
      <c r="S961" s="85"/>
      <c r="T961" s="86"/>
      <c r="U961" s="39"/>
      <c r="V961" s="39"/>
      <c r="W961" s="39"/>
      <c r="X961" s="39"/>
      <c r="Y961" s="39"/>
      <c r="Z961" s="39"/>
      <c r="AA961" s="39"/>
      <c r="AB961" s="39"/>
      <c r="AC961" s="39"/>
      <c r="AD961" s="39"/>
      <c r="AE961" s="39"/>
      <c r="AT961" s="18" t="s">
        <v>163</v>
      </c>
      <c r="AU961" s="18" t="s">
        <v>87</v>
      </c>
    </row>
    <row r="962" s="2" customFormat="1">
      <c r="A962" s="39"/>
      <c r="B962" s="40"/>
      <c r="C962" s="41"/>
      <c r="D962" s="218" t="s">
        <v>165</v>
      </c>
      <c r="E962" s="41"/>
      <c r="F962" s="223" t="s">
        <v>1222</v>
      </c>
      <c r="G962" s="41"/>
      <c r="H962" s="41"/>
      <c r="I962" s="220"/>
      <c r="J962" s="41"/>
      <c r="K962" s="41"/>
      <c r="L962" s="45"/>
      <c r="M962" s="221"/>
      <c r="N962" s="222"/>
      <c r="O962" s="85"/>
      <c r="P962" s="85"/>
      <c r="Q962" s="85"/>
      <c r="R962" s="85"/>
      <c r="S962" s="85"/>
      <c r="T962" s="86"/>
      <c r="U962" s="39"/>
      <c r="V962" s="39"/>
      <c r="W962" s="39"/>
      <c r="X962" s="39"/>
      <c r="Y962" s="39"/>
      <c r="Z962" s="39"/>
      <c r="AA962" s="39"/>
      <c r="AB962" s="39"/>
      <c r="AC962" s="39"/>
      <c r="AD962" s="39"/>
      <c r="AE962" s="39"/>
      <c r="AT962" s="18" t="s">
        <v>165</v>
      </c>
      <c r="AU962" s="18" t="s">
        <v>87</v>
      </c>
    </row>
    <row r="963" s="13" customFormat="1">
      <c r="A963" s="13"/>
      <c r="B963" s="224"/>
      <c r="C963" s="225"/>
      <c r="D963" s="218" t="s">
        <v>167</v>
      </c>
      <c r="E963" s="226" t="s">
        <v>40</v>
      </c>
      <c r="F963" s="227" t="s">
        <v>206</v>
      </c>
      <c r="G963" s="225"/>
      <c r="H963" s="226" t="s">
        <v>40</v>
      </c>
      <c r="I963" s="228"/>
      <c r="J963" s="225"/>
      <c r="K963" s="225"/>
      <c r="L963" s="229"/>
      <c r="M963" s="230"/>
      <c r="N963" s="231"/>
      <c r="O963" s="231"/>
      <c r="P963" s="231"/>
      <c r="Q963" s="231"/>
      <c r="R963" s="231"/>
      <c r="S963" s="231"/>
      <c r="T963" s="232"/>
      <c r="U963" s="13"/>
      <c r="V963" s="13"/>
      <c r="W963" s="13"/>
      <c r="X963" s="13"/>
      <c r="Y963" s="13"/>
      <c r="Z963" s="13"/>
      <c r="AA963" s="13"/>
      <c r="AB963" s="13"/>
      <c r="AC963" s="13"/>
      <c r="AD963" s="13"/>
      <c r="AE963" s="13"/>
      <c r="AT963" s="233" t="s">
        <v>167</v>
      </c>
      <c r="AU963" s="233" t="s">
        <v>87</v>
      </c>
      <c r="AV963" s="13" t="s">
        <v>85</v>
      </c>
      <c r="AW963" s="13" t="s">
        <v>38</v>
      </c>
      <c r="AX963" s="13" t="s">
        <v>77</v>
      </c>
      <c r="AY963" s="233" t="s">
        <v>153</v>
      </c>
    </row>
    <row r="964" s="14" customFormat="1">
      <c r="A964" s="14"/>
      <c r="B964" s="234"/>
      <c r="C964" s="235"/>
      <c r="D964" s="218" t="s">
        <v>167</v>
      </c>
      <c r="E964" s="236" t="s">
        <v>40</v>
      </c>
      <c r="F964" s="237" t="s">
        <v>343</v>
      </c>
      <c r="G964" s="235"/>
      <c r="H964" s="238">
        <v>2.96</v>
      </c>
      <c r="I964" s="239"/>
      <c r="J964" s="235"/>
      <c r="K964" s="235"/>
      <c r="L964" s="240"/>
      <c r="M964" s="241"/>
      <c r="N964" s="242"/>
      <c r="O964" s="242"/>
      <c r="P964" s="242"/>
      <c r="Q964" s="242"/>
      <c r="R964" s="242"/>
      <c r="S964" s="242"/>
      <c r="T964" s="243"/>
      <c r="U964" s="14"/>
      <c r="V964" s="14"/>
      <c r="W964" s="14"/>
      <c r="X964" s="14"/>
      <c r="Y964" s="14"/>
      <c r="Z964" s="14"/>
      <c r="AA964" s="14"/>
      <c r="AB964" s="14"/>
      <c r="AC964" s="14"/>
      <c r="AD964" s="14"/>
      <c r="AE964" s="14"/>
      <c r="AT964" s="244" t="s">
        <v>167</v>
      </c>
      <c r="AU964" s="244" t="s">
        <v>87</v>
      </c>
      <c r="AV964" s="14" t="s">
        <v>87</v>
      </c>
      <c r="AW964" s="14" t="s">
        <v>38</v>
      </c>
      <c r="AX964" s="14" t="s">
        <v>77</v>
      </c>
      <c r="AY964" s="244" t="s">
        <v>153</v>
      </c>
    </row>
    <row r="965" s="13" customFormat="1">
      <c r="A965" s="13"/>
      <c r="B965" s="224"/>
      <c r="C965" s="225"/>
      <c r="D965" s="218" t="s">
        <v>167</v>
      </c>
      <c r="E965" s="226" t="s">
        <v>40</v>
      </c>
      <c r="F965" s="227" t="s">
        <v>209</v>
      </c>
      <c r="G965" s="225"/>
      <c r="H965" s="226" t="s">
        <v>40</v>
      </c>
      <c r="I965" s="228"/>
      <c r="J965" s="225"/>
      <c r="K965" s="225"/>
      <c r="L965" s="229"/>
      <c r="M965" s="230"/>
      <c r="N965" s="231"/>
      <c r="O965" s="231"/>
      <c r="P965" s="231"/>
      <c r="Q965" s="231"/>
      <c r="R965" s="231"/>
      <c r="S965" s="231"/>
      <c r="T965" s="232"/>
      <c r="U965" s="13"/>
      <c r="V965" s="13"/>
      <c r="W965" s="13"/>
      <c r="X965" s="13"/>
      <c r="Y965" s="13"/>
      <c r="Z965" s="13"/>
      <c r="AA965" s="13"/>
      <c r="AB965" s="13"/>
      <c r="AC965" s="13"/>
      <c r="AD965" s="13"/>
      <c r="AE965" s="13"/>
      <c r="AT965" s="233" t="s">
        <v>167</v>
      </c>
      <c r="AU965" s="233" t="s">
        <v>87</v>
      </c>
      <c r="AV965" s="13" t="s">
        <v>85</v>
      </c>
      <c r="AW965" s="13" t="s">
        <v>38</v>
      </c>
      <c r="AX965" s="13" t="s">
        <v>77</v>
      </c>
      <c r="AY965" s="233" t="s">
        <v>153</v>
      </c>
    </row>
    <row r="966" s="14" customFormat="1">
      <c r="A966" s="14"/>
      <c r="B966" s="234"/>
      <c r="C966" s="235"/>
      <c r="D966" s="218" t="s">
        <v>167</v>
      </c>
      <c r="E966" s="236" t="s">
        <v>40</v>
      </c>
      <c r="F966" s="237" t="s">
        <v>344</v>
      </c>
      <c r="G966" s="235"/>
      <c r="H966" s="238">
        <v>2.2599999999999998</v>
      </c>
      <c r="I966" s="239"/>
      <c r="J966" s="235"/>
      <c r="K966" s="235"/>
      <c r="L966" s="240"/>
      <c r="M966" s="241"/>
      <c r="N966" s="242"/>
      <c r="O966" s="242"/>
      <c r="P966" s="242"/>
      <c r="Q966" s="242"/>
      <c r="R966" s="242"/>
      <c r="S966" s="242"/>
      <c r="T966" s="243"/>
      <c r="U966" s="14"/>
      <c r="V966" s="14"/>
      <c r="W966" s="14"/>
      <c r="X966" s="14"/>
      <c r="Y966" s="14"/>
      <c r="Z966" s="14"/>
      <c r="AA966" s="14"/>
      <c r="AB966" s="14"/>
      <c r="AC966" s="14"/>
      <c r="AD966" s="14"/>
      <c r="AE966" s="14"/>
      <c r="AT966" s="244" t="s">
        <v>167</v>
      </c>
      <c r="AU966" s="244" t="s">
        <v>87</v>
      </c>
      <c r="AV966" s="14" t="s">
        <v>87</v>
      </c>
      <c r="AW966" s="14" t="s">
        <v>38</v>
      </c>
      <c r="AX966" s="14" t="s">
        <v>77</v>
      </c>
      <c r="AY966" s="244" t="s">
        <v>153</v>
      </c>
    </row>
    <row r="967" s="13" customFormat="1">
      <c r="A967" s="13"/>
      <c r="B967" s="224"/>
      <c r="C967" s="225"/>
      <c r="D967" s="218" t="s">
        <v>167</v>
      </c>
      <c r="E967" s="226" t="s">
        <v>40</v>
      </c>
      <c r="F967" s="227" t="s">
        <v>213</v>
      </c>
      <c r="G967" s="225"/>
      <c r="H967" s="226" t="s">
        <v>40</v>
      </c>
      <c r="I967" s="228"/>
      <c r="J967" s="225"/>
      <c r="K967" s="225"/>
      <c r="L967" s="229"/>
      <c r="M967" s="230"/>
      <c r="N967" s="231"/>
      <c r="O967" s="231"/>
      <c r="P967" s="231"/>
      <c r="Q967" s="231"/>
      <c r="R967" s="231"/>
      <c r="S967" s="231"/>
      <c r="T967" s="232"/>
      <c r="U967" s="13"/>
      <c r="V967" s="13"/>
      <c r="W967" s="13"/>
      <c r="X967" s="13"/>
      <c r="Y967" s="13"/>
      <c r="Z967" s="13"/>
      <c r="AA967" s="13"/>
      <c r="AB967" s="13"/>
      <c r="AC967" s="13"/>
      <c r="AD967" s="13"/>
      <c r="AE967" s="13"/>
      <c r="AT967" s="233" t="s">
        <v>167</v>
      </c>
      <c r="AU967" s="233" t="s">
        <v>87</v>
      </c>
      <c r="AV967" s="13" t="s">
        <v>85</v>
      </c>
      <c r="AW967" s="13" t="s">
        <v>38</v>
      </c>
      <c r="AX967" s="13" t="s">
        <v>77</v>
      </c>
      <c r="AY967" s="233" t="s">
        <v>153</v>
      </c>
    </row>
    <row r="968" s="14" customFormat="1">
      <c r="A968" s="14"/>
      <c r="B968" s="234"/>
      <c r="C968" s="235"/>
      <c r="D968" s="218" t="s">
        <v>167</v>
      </c>
      <c r="E968" s="236" t="s">
        <v>40</v>
      </c>
      <c r="F968" s="237" t="s">
        <v>346</v>
      </c>
      <c r="G968" s="235"/>
      <c r="H968" s="238">
        <v>8.5800000000000001</v>
      </c>
      <c r="I968" s="239"/>
      <c r="J968" s="235"/>
      <c r="K968" s="235"/>
      <c r="L968" s="240"/>
      <c r="M968" s="241"/>
      <c r="N968" s="242"/>
      <c r="O968" s="242"/>
      <c r="P968" s="242"/>
      <c r="Q968" s="242"/>
      <c r="R968" s="242"/>
      <c r="S968" s="242"/>
      <c r="T968" s="243"/>
      <c r="U968" s="14"/>
      <c r="V968" s="14"/>
      <c r="W968" s="14"/>
      <c r="X968" s="14"/>
      <c r="Y968" s="14"/>
      <c r="Z968" s="14"/>
      <c r="AA968" s="14"/>
      <c r="AB968" s="14"/>
      <c r="AC968" s="14"/>
      <c r="AD968" s="14"/>
      <c r="AE968" s="14"/>
      <c r="AT968" s="244" t="s">
        <v>167</v>
      </c>
      <c r="AU968" s="244" t="s">
        <v>87</v>
      </c>
      <c r="AV968" s="14" t="s">
        <v>87</v>
      </c>
      <c r="AW968" s="14" t="s">
        <v>38</v>
      </c>
      <c r="AX968" s="14" t="s">
        <v>77</v>
      </c>
      <c r="AY968" s="244" t="s">
        <v>153</v>
      </c>
    </row>
    <row r="969" s="15" customFormat="1">
      <c r="A969" s="15"/>
      <c r="B969" s="245"/>
      <c r="C969" s="246"/>
      <c r="D969" s="218" t="s">
        <v>167</v>
      </c>
      <c r="E969" s="247" t="s">
        <v>40</v>
      </c>
      <c r="F969" s="248" t="s">
        <v>170</v>
      </c>
      <c r="G969" s="246"/>
      <c r="H969" s="249">
        <v>13.800000000000001</v>
      </c>
      <c r="I969" s="250"/>
      <c r="J969" s="246"/>
      <c r="K969" s="246"/>
      <c r="L969" s="251"/>
      <c r="M969" s="252"/>
      <c r="N969" s="253"/>
      <c r="O969" s="253"/>
      <c r="P969" s="253"/>
      <c r="Q969" s="253"/>
      <c r="R969" s="253"/>
      <c r="S969" s="253"/>
      <c r="T969" s="254"/>
      <c r="U969" s="15"/>
      <c r="V969" s="15"/>
      <c r="W969" s="15"/>
      <c r="X969" s="15"/>
      <c r="Y969" s="15"/>
      <c r="Z969" s="15"/>
      <c r="AA969" s="15"/>
      <c r="AB969" s="15"/>
      <c r="AC969" s="15"/>
      <c r="AD969" s="15"/>
      <c r="AE969" s="15"/>
      <c r="AT969" s="255" t="s">
        <v>167</v>
      </c>
      <c r="AU969" s="255" t="s">
        <v>87</v>
      </c>
      <c r="AV969" s="15" t="s">
        <v>161</v>
      </c>
      <c r="AW969" s="15" t="s">
        <v>38</v>
      </c>
      <c r="AX969" s="15" t="s">
        <v>85</v>
      </c>
      <c r="AY969" s="255" t="s">
        <v>153</v>
      </c>
    </row>
    <row r="970" s="2" customFormat="1" ht="24.15" customHeight="1">
      <c r="A970" s="39"/>
      <c r="B970" s="40"/>
      <c r="C970" s="205" t="s">
        <v>1223</v>
      </c>
      <c r="D970" s="205" t="s">
        <v>156</v>
      </c>
      <c r="E970" s="206" t="s">
        <v>1224</v>
      </c>
      <c r="F970" s="207" t="s">
        <v>1225</v>
      </c>
      <c r="G970" s="208" t="s">
        <v>422</v>
      </c>
      <c r="H970" s="209">
        <v>0.64900000000000002</v>
      </c>
      <c r="I970" s="210"/>
      <c r="J970" s="211">
        <f>ROUND(I970*H970,2)</f>
        <v>0</v>
      </c>
      <c r="K970" s="207" t="s">
        <v>160</v>
      </c>
      <c r="L970" s="45"/>
      <c r="M970" s="212" t="s">
        <v>40</v>
      </c>
      <c r="N970" s="213" t="s">
        <v>48</v>
      </c>
      <c r="O970" s="85"/>
      <c r="P970" s="214">
        <f>O970*H970</f>
        <v>0</v>
      </c>
      <c r="Q970" s="214">
        <v>0</v>
      </c>
      <c r="R970" s="214">
        <f>Q970*H970</f>
        <v>0</v>
      </c>
      <c r="S970" s="214">
        <v>0</v>
      </c>
      <c r="T970" s="215">
        <f>S970*H970</f>
        <v>0</v>
      </c>
      <c r="U970" s="39"/>
      <c r="V970" s="39"/>
      <c r="W970" s="39"/>
      <c r="X970" s="39"/>
      <c r="Y970" s="39"/>
      <c r="Z970" s="39"/>
      <c r="AA970" s="39"/>
      <c r="AB970" s="39"/>
      <c r="AC970" s="39"/>
      <c r="AD970" s="39"/>
      <c r="AE970" s="39"/>
      <c r="AR970" s="216" t="s">
        <v>287</v>
      </c>
      <c r="AT970" s="216" t="s">
        <v>156</v>
      </c>
      <c r="AU970" s="216" t="s">
        <v>87</v>
      </c>
      <c r="AY970" s="18" t="s">
        <v>153</v>
      </c>
      <c r="BE970" s="217">
        <f>IF(N970="základní",J970,0)</f>
        <v>0</v>
      </c>
      <c r="BF970" s="217">
        <f>IF(N970="snížená",J970,0)</f>
        <v>0</v>
      </c>
      <c r="BG970" s="217">
        <f>IF(N970="zákl. přenesená",J970,0)</f>
        <v>0</v>
      </c>
      <c r="BH970" s="217">
        <f>IF(N970="sníž. přenesená",J970,0)</f>
        <v>0</v>
      </c>
      <c r="BI970" s="217">
        <f>IF(N970="nulová",J970,0)</f>
        <v>0</v>
      </c>
      <c r="BJ970" s="18" t="s">
        <v>85</v>
      </c>
      <c r="BK970" s="217">
        <f>ROUND(I970*H970,2)</f>
        <v>0</v>
      </c>
      <c r="BL970" s="18" t="s">
        <v>287</v>
      </c>
      <c r="BM970" s="216" t="s">
        <v>1226</v>
      </c>
    </row>
    <row r="971" s="2" customFormat="1">
      <c r="A971" s="39"/>
      <c r="B971" s="40"/>
      <c r="C971" s="41"/>
      <c r="D971" s="218" t="s">
        <v>163</v>
      </c>
      <c r="E971" s="41"/>
      <c r="F971" s="219" t="s">
        <v>1227</v>
      </c>
      <c r="G971" s="41"/>
      <c r="H971" s="41"/>
      <c r="I971" s="220"/>
      <c r="J971" s="41"/>
      <c r="K971" s="41"/>
      <c r="L971" s="45"/>
      <c r="M971" s="221"/>
      <c r="N971" s="222"/>
      <c r="O971" s="85"/>
      <c r="P971" s="85"/>
      <c r="Q971" s="85"/>
      <c r="R971" s="85"/>
      <c r="S971" s="85"/>
      <c r="T971" s="86"/>
      <c r="U971" s="39"/>
      <c r="V971" s="39"/>
      <c r="W971" s="39"/>
      <c r="X971" s="39"/>
      <c r="Y971" s="39"/>
      <c r="Z971" s="39"/>
      <c r="AA971" s="39"/>
      <c r="AB971" s="39"/>
      <c r="AC971" s="39"/>
      <c r="AD971" s="39"/>
      <c r="AE971" s="39"/>
      <c r="AT971" s="18" t="s">
        <v>163</v>
      </c>
      <c r="AU971" s="18" t="s">
        <v>87</v>
      </c>
    </row>
    <row r="972" s="2" customFormat="1">
      <c r="A972" s="39"/>
      <c r="B972" s="40"/>
      <c r="C972" s="41"/>
      <c r="D972" s="218" t="s">
        <v>165</v>
      </c>
      <c r="E972" s="41"/>
      <c r="F972" s="223" t="s">
        <v>470</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165</v>
      </c>
      <c r="AU972" s="18" t="s">
        <v>87</v>
      </c>
    </row>
    <row r="973" s="12" customFormat="1" ht="22.8" customHeight="1">
      <c r="A973" s="12"/>
      <c r="B973" s="189"/>
      <c r="C973" s="190"/>
      <c r="D973" s="191" t="s">
        <v>76</v>
      </c>
      <c r="E973" s="203" t="s">
        <v>1228</v>
      </c>
      <c r="F973" s="203" t="s">
        <v>1229</v>
      </c>
      <c r="G973" s="190"/>
      <c r="H973" s="190"/>
      <c r="I973" s="193"/>
      <c r="J973" s="204">
        <f>BK973</f>
        <v>0</v>
      </c>
      <c r="K973" s="190"/>
      <c r="L973" s="195"/>
      <c r="M973" s="196"/>
      <c r="N973" s="197"/>
      <c r="O973" s="197"/>
      <c r="P973" s="198">
        <f>SUM(P974:P980)</f>
        <v>0</v>
      </c>
      <c r="Q973" s="197"/>
      <c r="R973" s="198">
        <f>SUM(R974:R980)</f>
        <v>0</v>
      </c>
      <c r="S973" s="197"/>
      <c r="T973" s="199">
        <f>SUM(T974:T980)</f>
        <v>0.36494999999999994</v>
      </c>
      <c r="U973" s="12"/>
      <c r="V973" s="12"/>
      <c r="W973" s="12"/>
      <c r="X973" s="12"/>
      <c r="Y973" s="12"/>
      <c r="Z973" s="12"/>
      <c r="AA973" s="12"/>
      <c r="AB973" s="12"/>
      <c r="AC973" s="12"/>
      <c r="AD973" s="12"/>
      <c r="AE973" s="12"/>
      <c r="AR973" s="200" t="s">
        <v>87</v>
      </c>
      <c r="AT973" s="201" t="s">
        <v>76</v>
      </c>
      <c r="AU973" s="201" t="s">
        <v>85</v>
      </c>
      <c r="AY973" s="200" t="s">
        <v>153</v>
      </c>
      <c r="BK973" s="202">
        <f>SUM(BK974:BK980)</f>
        <v>0</v>
      </c>
    </row>
    <row r="974" s="2" customFormat="1" ht="24.15" customHeight="1">
      <c r="A974" s="39"/>
      <c r="B974" s="40"/>
      <c r="C974" s="205" t="s">
        <v>1230</v>
      </c>
      <c r="D974" s="205" t="s">
        <v>156</v>
      </c>
      <c r="E974" s="206" t="s">
        <v>1231</v>
      </c>
      <c r="F974" s="207" t="s">
        <v>1232</v>
      </c>
      <c r="G974" s="208" t="s">
        <v>159</v>
      </c>
      <c r="H974" s="209">
        <v>24.329999999999998</v>
      </c>
      <c r="I974" s="210"/>
      <c r="J974" s="211">
        <f>ROUND(I974*H974,2)</f>
        <v>0</v>
      </c>
      <c r="K974" s="207" t="s">
        <v>160</v>
      </c>
      <c r="L974" s="45"/>
      <c r="M974" s="212" t="s">
        <v>40</v>
      </c>
      <c r="N974" s="213" t="s">
        <v>48</v>
      </c>
      <c r="O974" s="85"/>
      <c r="P974" s="214">
        <f>O974*H974</f>
        <v>0</v>
      </c>
      <c r="Q974" s="214">
        <v>0</v>
      </c>
      <c r="R974" s="214">
        <f>Q974*H974</f>
        <v>0</v>
      </c>
      <c r="S974" s="214">
        <v>0.014999999999999999</v>
      </c>
      <c r="T974" s="215">
        <f>S974*H974</f>
        <v>0.36494999999999994</v>
      </c>
      <c r="U974" s="39"/>
      <c r="V974" s="39"/>
      <c r="W974" s="39"/>
      <c r="X974" s="39"/>
      <c r="Y974" s="39"/>
      <c r="Z974" s="39"/>
      <c r="AA974" s="39"/>
      <c r="AB974" s="39"/>
      <c r="AC974" s="39"/>
      <c r="AD974" s="39"/>
      <c r="AE974" s="39"/>
      <c r="AR974" s="216" t="s">
        <v>287</v>
      </c>
      <c r="AT974" s="216" t="s">
        <v>156</v>
      </c>
      <c r="AU974" s="216" t="s">
        <v>87</v>
      </c>
      <c r="AY974" s="18" t="s">
        <v>153</v>
      </c>
      <c r="BE974" s="217">
        <f>IF(N974="základní",J974,0)</f>
        <v>0</v>
      </c>
      <c r="BF974" s="217">
        <f>IF(N974="snížená",J974,0)</f>
        <v>0</v>
      </c>
      <c r="BG974" s="217">
        <f>IF(N974="zákl. přenesená",J974,0)</f>
        <v>0</v>
      </c>
      <c r="BH974" s="217">
        <f>IF(N974="sníž. přenesená",J974,0)</f>
        <v>0</v>
      </c>
      <c r="BI974" s="217">
        <f>IF(N974="nulová",J974,0)</f>
        <v>0</v>
      </c>
      <c r="BJ974" s="18" t="s">
        <v>85</v>
      </c>
      <c r="BK974" s="217">
        <f>ROUND(I974*H974,2)</f>
        <v>0</v>
      </c>
      <c r="BL974" s="18" t="s">
        <v>287</v>
      </c>
      <c r="BM974" s="216" t="s">
        <v>1233</v>
      </c>
    </row>
    <row r="975" s="2" customFormat="1">
      <c r="A975" s="39"/>
      <c r="B975" s="40"/>
      <c r="C975" s="41"/>
      <c r="D975" s="218" t="s">
        <v>163</v>
      </c>
      <c r="E975" s="41"/>
      <c r="F975" s="219" t="s">
        <v>1234</v>
      </c>
      <c r="G975" s="41"/>
      <c r="H975" s="41"/>
      <c r="I975" s="220"/>
      <c r="J975" s="41"/>
      <c r="K975" s="41"/>
      <c r="L975" s="45"/>
      <c r="M975" s="221"/>
      <c r="N975" s="222"/>
      <c r="O975" s="85"/>
      <c r="P975" s="85"/>
      <c r="Q975" s="85"/>
      <c r="R975" s="85"/>
      <c r="S975" s="85"/>
      <c r="T975" s="86"/>
      <c r="U975" s="39"/>
      <c r="V975" s="39"/>
      <c r="W975" s="39"/>
      <c r="X975" s="39"/>
      <c r="Y975" s="39"/>
      <c r="Z975" s="39"/>
      <c r="AA975" s="39"/>
      <c r="AB975" s="39"/>
      <c r="AC975" s="39"/>
      <c r="AD975" s="39"/>
      <c r="AE975" s="39"/>
      <c r="AT975" s="18" t="s">
        <v>163</v>
      </c>
      <c r="AU975" s="18" t="s">
        <v>87</v>
      </c>
    </row>
    <row r="976" s="13" customFormat="1">
      <c r="A976" s="13"/>
      <c r="B976" s="224"/>
      <c r="C976" s="225"/>
      <c r="D976" s="218" t="s">
        <v>167</v>
      </c>
      <c r="E976" s="226" t="s">
        <v>40</v>
      </c>
      <c r="F976" s="227" t="s">
        <v>213</v>
      </c>
      <c r="G976" s="225"/>
      <c r="H976" s="226" t="s">
        <v>40</v>
      </c>
      <c r="I976" s="228"/>
      <c r="J976" s="225"/>
      <c r="K976" s="225"/>
      <c r="L976" s="229"/>
      <c r="M976" s="230"/>
      <c r="N976" s="231"/>
      <c r="O976" s="231"/>
      <c r="P976" s="231"/>
      <c r="Q976" s="231"/>
      <c r="R976" s="231"/>
      <c r="S976" s="231"/>
      <c r="T976" s="232"/>
      <c r="U976" s="13"/>
      <c r="V976" s="13"/>
      <c r="W976" s="13"/>
      <c r="X976" s="13"/>
      <c r="Y976" s="13"/>
      <c r="Z976" s="13"/>
      <c r="AA976" s="13"/>
      <c r="AB976" s="13"/>
      <c r="AC976" s="13"/>
      <c r="AD976" s="13"/>
      <c r="AE976" s="13"/>
      <c r="AT976" s="233" t="s">
        <v>167</v>
      </c>
      <c r="AU976" s="233" t="s">
        <v>87</v>
      </c>
      <c r="AV976" s="13" t="s">
        <v>85</v>
      </c>
      <c r="AW976" s="13" t="s">
        <v>38</v>
      </c>
      <c r="AX976" s="13" t="s">
        <v>77</v>
      </c>
      <c r="AY976" s="233" t="s">
        <v>153</v>
      </c>
    </row>
    <row r="977" s="14" customFormat="1">
      <c r="A977" s="14"/>
      <c r="B977" s="234"/>
      <c r="C977" s="235"/>
      <c r="D977" s="218" t="s">
        <v>167</v>
      </c>
      <c r="E977" s="236" t="s">
        <v>40</v>
      </c>
      <c r="F977" s="237" t="s">
        <v>346</v>
      </c>
      <c r="G977" s="235"/>
      <c r="H977" s="238">
        <v>8.5800000000000001</v>
      </c>
      <c r="I977" s="239"/>
      <c r="J977" s="235"/>
      <c r="K977" s="235"/>
      <c r="L977" s="240"/>
      <c r="M977" s="241"/>
      <c r="N977" s="242"/>
      <c r="O977" s="242"/>
      <c r="P977" s="242"/>
      <c r="Q977" s="242"/>
      <c r="R977" s="242"/>
      <c r="S977" s="242"/>
      <c r="T977" s="243"/>
      <c r="U977" s="14"/>
      <c r="V977" s="14"/>
      <c r="W977" s="14"/>
      <c r="X977" s="14"/>
      <c r="Y977" s="14"/>
      <c r="Z977" s="14"/>
      <c r="AA977" s="14"/>
      <c r="AB977" s="14"/>
      <c r="AC977" s="14"/>
      <c r="AD977" s="14"/>
      <c r="AE977" s="14"/>
      <c r="AT977" s="244" t="s">
        <v>167</v>
      </c>
      <c r="AU977" s="244" t="s">
        <v>87</v>
      </c>
      <c r="AV977" s="14" t="s">
        <v>87</v>
      </c>
      <c r="AW977" s="14" t="s">
        <v>38</v>
      </c>
      <c r="AX977" s="14" t="s">
        <v>77</v>
      </c>
      <c r="AY977" s="244" t="s">
        <v>153</v>
      </c>
    </row>
    <row r="978" s="13" customFormat="1">
      <c r="A978" s="13"/>
      <c r="B978" s="224"/>
      <c r="C978" s="225"/>
      <c r="D978" s="218" t="s">
        <v>167</v>
      </c>
      <c r="E978" s="226" t="s">
        <v>40</v>
      </c>
      <c r="F978" s="227" t="s">
        <v>211</v>
      </c>
      <c r="G978" s="225"/>
      <c r="H978" s="226" t="s">
        <v>40</v>
      </c>
      <c r="I978" s="228"/>
      <c r="J978" s="225"/>
      <c r="K978" s="225"/>
      <c r="L978" s="229"/>
      <c r="M978" s="230"/>
      <c r="N978" s="231"/>
      <c r="O978" s="231"/>
      <c r="P978" s="231"/>
      <c r="Q978" s="231"/>
      <c r="R978" s="231"/>
      <c r="S978" s="231"/>
      <c r="T978" s="232"/>
      <c r="U978" s="13"/>
      <c r="V978" s="13"/>
      <c r="W978" s="13"/>
      <c r="X978" s="13"/>
      <c r="Y978" s="13"/>
      <c r="Z978" s="13"/>
      <c r="AA978" s="13"/>
      <c r="AB978" s="13"/>
      <c r="AC978" s="13"/>
      <c r="AD978" s="13"/>
      <c r="AE978" s="13"/>
      <c r="AT978" s="233" t="s">
        <v>167</v>
      </c>
      <c r="AU978" s="233" t="s">
        <v>87</v>
      </c>
      <c r="AV978" s="13" t="s">
        <v>85</v>
      </c>
      <c r="AW978" s="13" t="s">
        <v>38</v>
      </c>
      <c r="AX978" s="13" t="s">
        <v>77</v>
      </c>
      <c r="AY978" s="233" t="s">
        <v>153</v>
      </c>
    </row>
    <row r="979" s="14" customFormat="1">
      <c r="A979" s="14"/>
      <c r="B979" s="234"/>
      <c r="C979" s="235"/>
      <c r="D979" s="218" t="s">
        <v>167</v>
      </c>
      <c r="E979" s="236" t="s">
        <v>40</v>
      </c>
      <c r="F979" s="237" t="s">
        <v>345</v>
      </c>
      <c r="G979" s="235"/>
      <c r="H979" s="238">
        <v>15.75</v>
      </c>
      <c r="I979" s="239"/>
      <c r="J979" s="235"/>
      <c r="K979" s="235"/>
      <c r="L979" s="240"/>
      <c r="M979" s="241"/>
      <c r="N979" s="242"/>
      <c r="O979" s="242"/>
      <c r="P979" s="242"/>
      <c r="Q979" s="242"/>
      <c r="R979" s="242"/>
      <c r="S979" s="242"/>
      <c r="T979" s="243"/>
      <c r="U979" s="14"/>
      <c r="V979" s="14"/>
      <c r="W979" s="14"/>
      <c r="X979" s="14"/>
      <c r="Y979" s="14"/>
      <c r="Z979" s="14"/>
      <c r="AA979" s="14"/>
      <c r="AB979" s="14"/>
      <c r="AC979" s="14"/>
      <c r="AD979" s="14"/>
      <c r="AE979" s="14"/>
      <c r="AT979" s="244" t="s">
        <v>167</v>
      </c>
      <c r="AU979" s="244" t="s">
        <v>87</v>
      </c>
      <c r="AV979" s="14" t="s">
        <v>87</v>
      </c>
      <c r="AW979" s="14" t="s">
        <v>38</v>
      </c>
      <c r="AX979" s="14" t="s">
        <v>77</v>
      </c>
      <c r="AY979" s="244" t="s">
        <v>153</v>
      </c>
    </row>
    <row r="980" s="15" customFormat="1">
      <c r="A980" s="15"/>
      <c r="B980" s="245"/>
      <c r="C980" s="246"/>
      <c r="D980" s="218" t="s">
        <v>167</v>
      </c>
      <c r="E980" s="247" t="s">
        <v>40</v>
      </c>
      <c r="F980" s="248" t="s">
        <v>170</v>
      </c>
      <c r="G980" s="246"/>
      <c r="H980" s="249">
        <v>24.329999999999998</v>
      </c>
      <c r="I980" s="250"/>
      <c r="J980" s="246"/>
      <c r="K980" s="246"/>
      <c r="L980" s="251"/>
      <c r="M980" s="252"/>
      <c r="N980" s="253"/>
      <c r="O980" s="253"/>
      <c r="P980" s="253"/>
      <c r="Q980" s="253"/>
      <c r="R980" s="253"/>
      <c r="S980" s="253"/>
      <c r="T980" s="254"/>
      <c r="U980" s="15"/>
      <c r="V980" s="15"/>
      <c r="W980" s="15"/>
      <c r="X980" s="15"/>
      <c r="Y980" s="15"/>
      <c r="Z980" s="15"/>
      <c r="AA980" s="15"/>
      <c r="AB980" s="15"/>
      <c r="AC980" s="15"/>
      <c r="AD980" s="15"/>
      <c r="AE980" s="15"/>
      <c r="AT980" s="255" t="s">
        <v>167</v>
      </c>
      <c r="AU980" s="255" t="s">
        <v>87</v>
      </c>
      <c r="AV980" s="15" t="s">
        <v>161</v>
      </c>
      <c r="AW980" s="15" t="s">
        <v>38</v>
      </c>
      <c r="AX980" s="15" t="s">
        <v>85</v>
      </c>
      <c r="AY980" s="255" t="s">
        <v>153</v>
      </c>
    </row>
    <row r="981" s="12" customFormat="1" ht="22.8" customHeight="1">
      <c r="A981" s="12"/>
      <c r="B981" s="189"/>
      <c r="C981" s="190"/>
      <c r="D981" s="191" t="s">
        <v>76</v>
      </c>
      <c r="E981" s="203" t="s">
        <v>1235</v>
      </c>
      <c r="F981" s="203" t="s">
        <v>1236</v>
      </c>
      <c r="G981" s="190"/>
      <c r="H981" s="190"/>
      <c r="I981" s="193"/>
      <c r="J981" s="204">
        <f>BK981</f>
        <v>0</v>
      </c>
      <c r="K981" s="190"/>
      <c r="L981" s="195"/>
      <c r="M981" s="196"/>
      <c r="N981" s="197"/>
      <c r="O981" s="197"/>
      <c r="P981" s="198">
        <f>SUM(P982:P1052)</f>
        <v>0</v>
      </c>
      <c r="Q981" s="197"/>
      <c r="R981" s="198">
        <f>SUM(R982:R1052)</f>
        <v>0.086419840000000012</v>
      </c>
      <c r="S981" s="197"/>
      <c r="T981" s="199">
        <f>SUM(T982:T1052)</f>
        <v>0.088739999999999999</v>
      </c>
      <c r="U981" s="12"/>
      <c r="V981" s="12"/>
      <c r="W981" s="12"/>
      <c r="X981" s="12"/>
      <c r="Y981" s="12"/>
      <c r="Z981" s="12"/>
      <c r="AA981" s="12"/>
      <c r="AB981" s="12"/>
      <c r="AC981" s="12"/>
      <c r="AD981" s="12"/>
      <c r="AE981" s="12"/>
      <c r="AR981" s="200" t="s">
        <v>87</v>
      </c>
      <c r="AT981" s="201" t="s">
        <v>76</v>
      </c>
      <c r="AU981" s="201" t="s">
        <v>85</v>
      </c>
      <c r="AY981" s="200" t="s">
        <v>153</v>
      </c>
      <c r="BK981" s="202">
        <f>SUM(BK982:BK1052)</f>
        <v>0</v>
      </c>
    </row>
    <row r="982" s="2" customFormat="1" ht="14.4" customHeight="1">
      <c r="A982" s="39"/>
      <c r="B982" s="40"/>
      <c r="C982" s="205" t="s">
        <v>1237</v>
      </c>
      <c r="D982" s="205" t="s">
        <v>156</v>
      </c>
      <c r="E982" s="206" t="s">
        <v>1238</v>
      </c>
      <c r="F982" s="207" t="s">
        <v>1239</v>
      </c>
      <c r="G982" s="208" t="s">
        <v>159</v>
      </c>
      <c r="H982" s="209">
        <v>24.329999999999998</v>
      </c>
      <c r="I982" s="210"/>
      <c r="J982" s="211">
        <f>ROUND(I982*H982,2)</f>
        <v>0</v>
      </c>
      <c r="K982" s="207" t="s">
        <v>160</v>
      </c>
      <c r="L982" s="45"/>
      <c r="M982" s="212" t="s">
        <v>40</v>
      </c>
      <c r="N982" s="213" t="s">
        <v>48</v>
      </c>
      <c r="O982" s="85"/>
      <c r="P982" s="214">
        <f>O982*H982</f>
        <v>0</v>
      </c>
      <c r="Q982" s="214">
        <v>0</v>
      </c>
      <c r="R982" s="214">
        <f>Q982*H982</f>
        <v>0</v>
      </c>
      <c r="S982" s="214">
        <v>0</v>
      </c>
      <c r="T982" s="215">
        <f>S982*H982</f>
        <v>0</v>
      </c>
      <c r="U982" s="39"/>
      <c r="V982" s="39"/>
      <c r="W982" s="39"/>
      <c r="X982" s="39"/>
      <c r="Y982" s="39"/>
      <c r="Z982" s="39"/>
      <c r="AA982" s="39"/>
      <c r="AB982" s="39"/>
      <c r="AC982" s="39"/>
      <c r="AD982" s="39"/>
      <c r="AE982" s="39"/>
      <c r="AR982" s="216" t="s">
        <v>287</v>
      </c>
      <c r="AT982" s="216" t="s">
        <v>156</v>
      </c>
      <c r="AU982" s="216" t="s">
        <v>87</v>
      </c>
      <c r="AY982" s="18" t="s">
        <v>153</v>
      </c>
      <c r="BE982" s="217">
        <f>IF(N982="základní",J982,0)</f>
        <v>0</v>
      </c>
      <c r="BF982" s="217">
        <f>IF(N982="snížená",J982,0)</f>
        <v>0</v>
      </c>
      <c r="BG982" s="217">
        <f>IF(N982="zákl. přenesená",J982,0)</f>
        <v>0</v>
      </c>
      <c r="BH982" s="217">
        <f>IF(N982="sníž. přenesená",J982,0)</f>
        <v>0</v>
      </c>
      <c r="BI982" s="217">
        <f>IF(N982="nulová",J982,0)</f>
        <v>0</v>
      </c>
      <c r="BJ982" s="18" t="s">
        <v>85</v>
      </c>
      <c r="BK982" s="217">
        <f>ROUND(I982*H982,2)</f>
        <v>0</v>
      </c>
      <c r="BL982" s="18" t="s">
        <v>287</v>
      </c>
      <c r="BM982" s="216" t="s">
        <v>1240</v>
      </c>
    </row>
    <row r="983" s="2" customFormat="1">
      <c r="A983" s="39"/>
      <c r="B983" s="40"/>
      <c r="C983" s="41"/>
      <c r="D983" s="218" t="s">
        <v>163</v>
      </c>
      <c r="E983" s="41"/>
      <c r="F983" s="219" t="s">
        <v>1241</v>
      </c>
      <c r="G983" s="41"/>
      <c r="H983" s="41"/>
      <c r="I983" s="220"/>
      <c r="J983" s="41"/>
      <c r="K983" s="41"/>
      <c r="L983" s="45"/>
      <c r="M983" s="221"/>
      <c r="N983" s="222"/>
      <c r="O983" s="85"/>
      <c r="P983" s="85"/>
      <c r="Q983" s="85"/>
      <c r="R983" s="85"/>
      <c r="S983" s="85"/>
      <c r="T983" s="86"/>
      <c r="U983" s="39"/>
      <c r="V983" s="39"/>
      <c r="W983" s="39"/>
      <c r="X983" s="39"/>
      <c r="Y983" s="39"/>
      <c r="Z983" s="39"/>
      <c r="AA983" s="39"/>
      <c r="AB983" s="39"/>
      <c r="AC983" s="39"/>
      <c r="AD983" s="39"/>
      <c r="AE983" s="39"/>
      <c r="AT983" s="18" t="s">
        <v>163</v>
      </c>
      <c r="AU983" s="18" t="s">
        <v>87</v>
      </c>
    </row>
    <row r="984" s="2" customFormat="1">
      <c r="A984" s="39"/>
      <c r="B984" s="40"/>
      <c r="C984" s="41"/>
      <c r="D984" s="218" t="s">
        <v>165</v>
      </c>
      <c r="E984" s="41"/>
      <c r="F984" s="223" t="s">
        <v>1242</v>
      </c>
      <c r="G984" s="41"/>
      <c r="H984" s="41"/>
      <c r="I984" s="220"/>
      <c r="J984" s="41"/>
      <c r="K984" s="41"/>
      <c r="L984" s="45"/>
      <c r="M984" s="221"/>
      <c r="N984" s="222"/>
      <c r="O984" s="85"/>
      <c r="P984" s="85"/>
      <c r="Q984" s="85"/>
      <c r="R984" s="85"/>
      <c r="S984" s="85"/>
      <c r="T984" s="86"/>
      <c r="U984" s="39"/>
      <c r="V984" s="39"/>
      <c r="W984" s="39"/>
      <c r="X984" s="39"/>
      <c r="Y984" s="39"/>
      <c r="Z984" s="39"/>
      <c r="AA984" s="39"/>
      <c r="AB984" s="39"/>
      <c r="AC984" s="39"/>
      <c r="AD984" s="39"/>
      <c r="AE984" s="39"/>
      <c r="AT984" s="18" t="s">
        <v>165</v>
      </c>
      <c r="AU984" s="18" t="s">
        <v>87</v>
      </c>
    </row>
    <row r="985" s="13" customFormat="1">
      <c r="A985" s="13"/>
      <c r="B985" s="224"/>
      <c r="C985" s="225"/>
      <c r="D985" s="218" t="s">
        <v>167</v>
      </c>
      <c r="E985" s="226" t="s">
        <v>40</v>
      </c>
      <c r="F985" s="227" t="s">
        <v>213</v>
      </c>
      <c r="G985" s="225"/>
      <c r="H985" s="226" t="s">
        <v>40</v>
      </c>
      <c r="I985" s="228"/>
      <c r="J985" s="225"/>
      <c r="K985" s="225"/>
      <c r="L985" s="229"/>
      <c r="M985" s="230"/>
      <c r="N985" s="231"/>
      <c r="O985" s="231"/>
      <c r="P985" s="231"/>
      <c r="Q985" s="231"/>
      <c r="R985" s="231"/>
      <c r="S985" s="231"/>
      <c r="T985" s="232"/>
      <c r="U985" s="13"/>
      <c r="V985" s="13"/>
      <c r="W985" s="13"/>
      <c r="X985" s="13"/>
      <c r="Y985" s="13"/>
      <c r="Z985" s="13"/>
      <c r="AA985" s="13"/>
      <c r="AB985" s="13"/>
      <c r="AC985" s="13"/>
      <c r="AD985" s="13"/>
      <c r="AE985" s="13"/>
      <c r="AT985" s="233" t="s">
        <v>167</v>
      </c>
      <c r="AU985" s="233" t="s">
        <v>87</v>
      </c>
      <c r="AV985" s="13" t="s">
        <v>85</v>
      </c>
      <c r="AW985" s="13" t="s">
        <v>38</v>
      </c>
      <c r="AX985" s="13" t="s">
        <v>77</v>
      </c>
      <c r="AY985" s="233" t="s">
        <v>153</v>
      </c>
    </row>
    <row r="986" s="14" customFormat="1">
      <c r="A986" s="14"/>
      <c r="B986" s="234"/>
      <c r="C986" s="235"/>
      <c r="D986" s="218" t="s">
        <v>167</v>
      </c>
      <c r="E986" s="236" t="s">
        <v>40</v>
      </c>
      <c r="F986" s="237" t="s">
        <v>346</v>
      </c>
      <c r="G986" s="235"/>
      <c r="H986" s="238">
        <v>8.5800000000000001</v>
      </c>
      <c r="I986" s="239"/>
      <c r="J986" s="235"/>
      <c r="K986" s="235"/>
      <c r="L986" s="240"/>
      <c r="M986" s="241"/>
      <c r="N986" s="242"/>
      <c r="O986" s="242"/>
      <c r="P986" s="242"/>
      <c r="Q986" s="242"/>
      <c r="R986" s="242"/>
      <c r="S986" s="242"/>
      <c r="T986" s="243"/>
      <c r="U986" s="14"/>
      <c r="V986" s="14"/>
      <c r="W986" s="14"/>
      <c r="X986" s="14"/>
      <c r="Y986" s="14"/>
      <c r="Z986" s="14"/>
      <c r="AA986" s="14"/>
      <c r="AB986" s="14"/>
      <c r="AC986" s="14"/>
      <c r="AD986" s="14"/>
      <c r="AE986" s="14"/>
      <c r="AT986" s="244" t="s">
        <v>167</v>
      </c>
      <c r="AU986" s="244" t="s">
        <v>87</v>
      </c>
      <c r="AV986" s="14" t="s">
        <v>87</v>
      </c>
      <c r="AW986" s="14" t="s">
        <v>38</v>
      </c>
      <c r="AX986" s="14" t="s">
        <v>77</v>
      </c>
      <c r="AY986" s="244" t="s">
        <v>153</v>
      </c>
    </row>
    <row r="987" s="13" customFormat="1">
      <c r="A987" s="13"/>
      <c r="B987" s="224"/>
      <c r="C987" s="225"/>
      <c r="D987" s="218" t="s">
        <v>167</v>
      </c>
      <c r="E987" s="226" t="s">
        <v>40</v>
      </c>
      <c r="F987" s="227" t="s">
        <v>211</v>
      </c>
      <c r="G987" s="225"/>
      <c r="H987" s="226" t="s">
        <v>40</v>
      </c>
      <c r="I987" s="228"/>
      <c r="J987" s="225"/>
      <c r="K987" s="225"/>
      <c r="L987" s="229"/>
      <c r="M987" s="230"/>
      <c r="N987" s="231"/>
      <c r="O987" s="231"/>
      <c r="P987" s="231"/>
      <c r="Q987" s="231"/>
      <c r="R987" s="231"/>
      <c r="S987" s="231"/>
      <c r="T987" s="232"/>
      <c r="U987" s="13"/>
      <c r="V987" s="13"/>
      <c r="W987" s="13"/>
      <c r="X987" s="13"/>
      <c r="Y987" s="13"/>
      <c r="Z987" s="13"/>
      <c r="AA987" s="13"/>
      <c r="AB987" s="13"/>
      <c r="AC987" s="13"/>
      <c r="AD987" s="13"/>
      <c r="AE987" s="13"/>
      <c r="AT987" s="233" t="s">
        <v>167</v>
      </c>
      <c r="AU987" s="233" t="s">
        <v>87</v>
      </c>
      <c r="AV987" s="13" t="s">
        <v>85</v>
      </c>
      <c r="AW987" s="13" t="s">
        <v>38</v>
      </c>
      <c r="AX987" s="13" t="s">
        <v>77</v>
      </c>
      <c r="AY987" s="233" t="s">
        <v>153</v>
      </c>
    </row>
    <row r="988" s="14" customFormat="1">
      <c r="A988" s="14"/>
      <c r="B988" s="234"/>
      <c r="C988" s="235"/>
      <c r="D988" s="218" t="s">
        <v>167</v>
      </c>
      <c r="E988" s="236" t="s">
        <v>40</v>
      </c>
      <c r="F988" s="237" t="s">
        <v>345</v>
      </c>
      <c r="G988" s="235"/>
      <c r="H988" s="238">
        <v>15.75</v>
      </c>
      <c r="I988" s="239"/>
      <c r="J988" s="235"/>
      <c r="K988" s="235"/>
      <c r="L988" s="240"/>
      <c r="M988" s="241"/>
      <c r="N988" s="242"/>
      <c r="O988" s="242"/>
      <c r="P988" s="242"/>
      <c r="Q988" s="242"/>
      <c r="R988" s="242"/>
      <c r="S988" s="242"/>
      <c r="T988" s="243"/>
      <c r="U988" s="14"/>
      <c r="V988" s="14"/>
      <c r="W988" s="14"/>
      <c r="X988" s="14"/>
      <c r="Y988" s="14"/>
      <c r="Z988" s="14"/>
      <c r="AA988" s="14"/>
      <c r="AB988" s="14"/>
      <c r="AC988" s="14"/>
      <c r="AD988" s="14"/>
      <c r="AE988" s="14"/>
      <c r="AT988" s="244" t="s">
        <v>167</v>
      </c>
      <c r="AU988" s="244" t="s">
        <v>87</v>
      </c>
      <c r="AV988" s="14" t="s">
        <v>87</v>
      </c>
      <c r="AW988" s="14" t="s">
        <v>38</v>
      </c>
      <c r="AX988" s="14" t="s">
        <v>77</v>
      </c>
      <c r="AY988" s="244" t="s">
        <v>153</v>
      </c>
    </row>
    <row r="989" s="15" customFormat="1">
      <c r="A989" s="15"/>
      <c r="B989" s="245"/>
      <c r="C989" s="246"/>
      <c r="D989" s="218" t="s">
        <v>167</v>
      </c>
      <c r="E989" s="247" t="s">
        <v>40</v>
      </c>
      <c r="F989" s="248" t="s">
        <v>170</v>
      </c>
      <c r="G989" s="246"/>
      <c r="H989" s="249">
        <v>24.329999999999998</v>
      </c>
      <c r="I989" s="250"/>
      <c r="J989" s="246"/>
      <c r="K989" s="246"/>
      <c r="L989" s="251"/>
      <c r="M989" s="252"/>
      <c r="N989" s="253"/>
      <c r="O989" s="253"/>
      <c r="P989" s="253"/>
      <c r="Q989" s="253"/>
      <c r="R989" s="253"/>
      <c r="S989" s="253"/>
      <c r="T989" s="254"/>
      <c r="U989" s="15"/>
      <c r="V989" s="15"/>
      <c r="W989" s="15"/>
      <c r="X989" s="15"/>
      <c r="Y989" s="15"/>
      <c r="Z989" s="15"/>
      <c r="AA989" s="15"/>
      <c r="AB989" s="15"/>
      <c r="AC989" s="15"/>
      <c r="AD989" s="15"/>
      <c r="AE989" s="15"/>
      <c r="AT989" s="255" t="s">
        <v>167</v>
      </c>
      <c r="AU989" s="255" t="s">
        <v>87</v>
      </c>
      <c r="AV989" s="15" t="s">
        <v>161</v>
      </c>
      <c r="AW989" s="15" t="s">
        <v>38</v>
      </c>
      <c r="AX989" s="15" t="s">
        <v>85</v>
      </c>
      <c r="AY989" s="255" t="s">
        <v>153</v>
      </c>
    </row>
    <row r="990" s="2" customFormat="1" ht="14.4" customHeight="1">
      <c r="A990" s="39"/>
      <c r="B990" s="40"/>
      <c r="C990" s="205" t="s">
        <v>1243</v>
      </c>
      <c r="D990" s="205" t="s">
        <v>156</v>
      </c>
      <c r="E990" s="206" t="s">
        <v>1244</v>
      </c>
      <c r="F990" s="207" t="s">
        <v>1245</v>
      </c>
      <c r="G990" s="208" t="s">
        <v>159</v>
      </c>
      <c r="H990" s="209">
        <v>24.329999999999998</v>
      </c>
      <c r="I990" s="210"/>
      <c r="J990" s="211">
        <f>ROUND(I990*H990,2)</f>
        <v>0</v>
      </c>
      <c r="K990" s="207" t="s">
        <v>160</v>
      </c>
      <c r="L990" s="45"/>
      <c r="M990" s="212" t="s">
        <v>40</v>
      </c>
      <c r="N990" s="213" t="s">
        <v>48</v>
      </c>
      <c r="O990" s="85"/>
      <c r="P990" s="214">
        <f>O990*H990</f>
        <v>0</v>
      </c>
      <c r="Q990" s="214">
        <v>0</v>
      </c>
      <c r="R990" s="214">
        <f>Q990*H990</f>
        <v>0</v>
      </c>
      <c r="S990" s="214">
        <v>0</v>
      </c>
      <c r="T990" s="215">
        <f>S990*H990</f>
        <v>0</v>
      </c>
      <c r="U990" s="39"/>
      <c r="V990" s="39"/>
      <c r="W990" s="39"/>
      <c r="X990" s="39"/>
      <c r="Y990" s="39"/>
      <c r="Z990" s="39"/>
      <c r="AA990" s="39"/>
      <c r="AB990" s="39"/>
      <c r="AC990" s="39"/>
      <c r="AD990" s="39"/>
      <c r="AE990" s="39"/>
      <c r="AR990" s="216" t="s">
        <v>287</v>
      </c>
      <c r="AT990" s="216" t="s">
        <v>156</v>
      </c>
      <c r="AU990" s="216" t="s">
        <v>87</v>
      </c>
      <c r="AY990" s="18" t="s">
        <v>153</v>
      </c>
      <c r="BE990" s="217">
        <f>IF(N990="základní",J990,0)</f>
        <v>0</v>
      </c>
      <c r="BF990" s="217">
        <f>IF(N990="snížená",J990,0)</f>
        <v>0</v>
      </c>
      <c r="BG990" s="217">
        <f>IF(N990="zákl. přenesená",J990,0)</f>
        <v>0</v>
      </c>
      <c r="BH990" s="217">
        <f>IF(N990="sníž. přenesená",J990,0)</f>
        <v>0</v>
      </c>
      <c r="BI990" s="217">
        <f>IF(N990="nulová",J990,0)</f>
        <v>0</v>
      </c>
      <c r="BJ990" s="18" t="s">
        <v>85</v>
      </c>
      <c r="BK990" s="217">
        <f>ROUND(I990*H990,2)</f>
        <v>0</v>
      </c>
      <c r="BL990" s="18" t="s">
        <v>287</v>
      </c>
      <c r="BM990" s="216" t="s">
        <v>1246</v>
      </c>
    </row>
    <row r="991" s="2" customFormat="1">
      <c r="A991" s="39"/>
      <c r="B991" s="40"/>
      <c r="C991" s="41"/>
      <c r="D991" s="218" t="s">
        <v>163</v>
      </c>
      <c r="E991" s="41"/>
      <c r="F991" s="219" t="s">
        <v>1247</v>
      </c>
      <c r="G991" s="41"/>
      <c r="H991" s="41"/>
      <c r="I991" s="220"/>
      <c r="J991" s="41"/>
      <c r="K991" s="41"/>
      <c r="L991" s="45"/>
      <c r="M991" s="221"/>
      <c r="N991" s="222"/>
      <c r="O991" s="85"/>
      <c r="P991" s="85"/>
      <c r="Q991" s="85"/>
      <c r="R991" s="85"/>
      <c r="S991" s="85"/>
      <c r="T991" s="86"/>
      <c r="U991" s="39"/>
      <c r="V991" s="39"/>
      <c r="W991" s="39"/>
      <c r="X991" s="39"/>
      <c r="Y991" s="39"/>
      <c r="Z991" s="39"/>
      <c r="AA991" s="39"/>
      <c r="AB991" s="39"/>
      <c r="AC991" s="39"/>
      <c r="AD991" s="39"/>
      <c r="AE991" s="39"/>
      <c r="AT991" s="18" t="s">
        <v>163</v>
      </c>
      <c r="AU991" s="18" t="s">
        <v>87</v>
      </c>
    </row>
    <row r="992" s="2" customFormat="1">
      <c r="A992" s="39"/>
      <c r="B992" s="40"/>
      <c r="C992" s="41"/>
      <c r="D992" s="218" t="s">
        <v>165</v>
      </c>
      <c r="E992" s="41"/>
      <c r="F992" s="223" t="s">
        <v>1242</v>
      </c>
      <c r="G992" s="41"/>
      <c r="H992" s="41"/>
      <c r="I992" s="220"/>
      <c r="J992" s="41"/>
      <c r="K992" s="41"/>
      <c r="L992" s="45"/>
      <c r="M992" s="221"/>
      <c r="N992" s="222"/>
      <c r="O992" s="85"/>
      <c r="P992" s="85"/>
      <c r="Q992" s="85"/>
      <c r="R992" s="85"/>
      <c r="S992" s="85"/>
      <c r="T992" s="86"/>
      <c r="U992" s="39"/>
      <c r="V992" s="39"/>
      <c r="W992" s="39"/>
      <c r="X992" s="39"/>
      <c r="Y992" s="39"/>
      <c r="Z992" s="39"/>
      <c r="AA992" s="39"/>
      <c r="AB992" s="39"/>
      <c r="AC992" s="39"/>
      <c r="AD992" s="39"/>
      <c r="AE992" s="39"/>
      <c r="AT992" s="18" t="s">
        <v>165</v>
      </c>
      <c r="AU992" s="18" t="s">
        <v>87</v>
      </c>
    </row>
    <row r="993" s="13" customFormat="1">
      <c r="A993" s="13"/>
      <c r="B993" s="224"/>
      <c r="C993" s="225"/>
      <c r="D993" s="218" t="s">
        <v>167</v>
      </c>
      <c r="E993" s="226" t="s">
        <v>40</v>
      </c>
      <c r="F993" s="227" t="s">
        <v>213</v>
      </c>
      <c r="G993" s="225"/>
      <c r="H993" s="226" t="s">
        <v>40</v>
      </c>
      <c r="I993" s="228"/>
      <c r="J993" s="225"/>
      <c r="K993" s="225"/>
      <c r="L993" s="229"/>
      <c r="M993" s="230"/>
      <c r="N993" s="231"/>
      <c r="O993" s="231"/>
      <c r="P993" s="231"/>
      <c r="Q993" s="231"/>
      <c r="R993" s="231"/>
      <c r="S993" s="231"/>
      <c r="T993" s="232"/>
      <c r="U993" s="13"/>
      <c r="V993" s="13"/>
      <c r="W993" s="13"/>
      <c r="X993" s="13"/>
      <c r="Y993" s="13"/>
      <c r="Z993" s="13"/>
      <c r="AA993" s="13"/>
      <c r="AB993" s="13"/>
      <c r="AC993" s="13"/>
      <c r="AD993" s="13"/>
      <c r="AE993" s="13"/>
      <c r="AT993" s="233" t="s">
        <v>167</v>
      </c>
      <c r="AU993" s="233" t="s">
        <v>87</v>
      </c>
      <c r="AV993" s="13" t="s">
        <v>85</v>
      </c>
      <c r="AW993" s="13" t="s">
        <v>38</v>
      </c>
      <c r="AX993" s="13" t="s">
        <v>77</v>
      </c>
      <c r="AY993" s="233" t="s">
        <v>153</v>
      </c>
    </row>
    <row r="994" s="14" customFormat="1">
      <c r="A994" s="14"/>
      <c r="B994" s="234"/>
      <c r="C994" s="235"/>
      <c r="D994" s="218" t="s">
        <v>167</v>
      </c>
      <c r="E994" s="236" t="s">
        <v>40</v>
      </c>
      <c r="F994" s="237" t="s">
        <v>346</v>
      </c>
      <c r="G994" s="235"/>
      <c r="H994" s="238">
        <v>8.5800000000000001</v>
      </c>
      <c r="I994" s="239"/>
      <c r="J994" s="235"/>
      <c r="K994" s="235"/>
      <c r="L994" s="240"/>
      <c r="M994" s="241"/>
      <c r="N994" s="242"/>
      <c r="O994" s="242"/>
      <c r="P994" s="242"/>
      <c r="Q994" s="242"/>
      <c r="R994" s="242"/>
      <c r="S994" s="242"/>
      <c r="T994" s="243"/>
      <c r="U994" s="14"/>
      <c r="V994" s="14"/>
      <c r="W994" s="14"/>
      <c r="X994" s="14"/>
      <c r="Y994" s="14"/>
      <c r="Z994" s="14"/>
      <c r="AA994" s="14"/>
      <c r="AB994" s="14"/>
      <c r="AC994" s="14"/>
      <c r="AD994" s="14"/>
      <c r="AE994" s="14"/>
      <c r="AT994" s="244" t="s">
        <v>167</v>
      </c>
      <c r="AU994" s="244" t="s">
        <v>87</v>
      </c>
      <c r="AV994" s="14" t="s">
        <v>87</v>
      </c>
      <c r="AW994" s="14" t="s">
        <v>38</v>
      </c>
      <c r="AX994" s="14" t="s">
        <v>77</v>
      </c>
      <c r="AY994" s="244" t="s">
        <v>153</v>
      </c>
    </row>
    <row r="995" s="13" customFormat="1">
      <c r="A995" s="13"/>
      <c r="B995" s="224"/>
      <c r="C995" s="225"/>
      <c r="D995" s="218" t="s">
        <v>167</v>
      </c>
      <c r="E995" s="226" t="s">
        <v>40</v>
      </c>
      <c r="F995" s="227" t="s">
        <v>211</v>
      </c>
      <c r="G995" s="225"/>
      <c r="H995" s="226" t="s">
        <v>40</v>
      </c>
      <c r="I995" s="228"/>
      <c r="J995" s="225"/>
      <c r="K995" s="225"/>
      <c r="L995" s="229"/>
      <c r="M995" s="230"/>
      <c r="N995" s="231"/>
      <c r="O995" s="231"/>
      <c r="P995" s="231"/>
      <c r="Q995" s="231"/>
      <c r="R995" s="231"/>
      <c r="S995" s="231"/>
      <c r="T995" s="232"/>
      <c r="U995" s="13"/>
      <c r="V995" s="13"/>
      <c r="W995" s="13"/>
      <c r="X995" s="13"/>
      <c r="Y995" s="13"/>
      <c r="Z995" s="13"/>
      <c r="AA995" s="13"/>
      <c r="AB995" s="13"/>
      <c r="AC995" s="13"/>
      <c r="AD995" s="13"/>
      <c r="AE995" s="13"/>
      <c r="AT995" s="233" t="s">
        <v>167</v>
      </c>
      <c r="AU995" s="233" t="s">
        <v>87</v>
      </c>
      <c r="AV995" s="13" t="s">
        <v>85</v>
      </c>
      <c r="AW995" s="13" t="s">
        <v>38</v>
      </c>
      <c r="AX995" s="13" t="s">
        <v>77</v>
      </c>
      <c r="AY995" s="233" t="s">
        <v>153</v>
      </c>
    </row>
    <row r="996" s="14" customFormat="1">
      <c r="A996" s="14"/>
      <c r="B996" s="234"/>
      <c r="C996" s="235"/>
      <c r="D996" s="218" t="s">
        <v>167</v>
      </c>
      <c r="E996" s="236" t="s">
        <v>40</v>
      </c>
      <c r="F996" s="237" t="s">
        <v>345</v>
      </c>
      <c r="G996" s="235"/>
      <c r="H996" s="238">
        <v>15.75</v>
      </c>
      <c r="I996" s="239"/>
      <c r="J996" s="235"/>
      <c r="K996" s="235"/>
      <c r="L996" s="240"/>
      <c r="M996" s="241"/>
      <c r="N996" s="242"/>
      <c r="O996" s="242"/>
      <c r="P996" s="242"/>
      <c r="Q996" s="242"/>
      <c r="R996" s="242"/>
      <c r="S996" s="242"/>
      <c r="T996" s="243"/>
      <c r="U996" s="14"/>
      <c r="V996" s="14"/>
      <c r="W996" s="14"/>
      <c r="X996" s="14"/>
      <c r="Y996" s="14"/>
      <c r="Z996" s="14"/>
      <c r="AA996" s="14"/>
      <c r="AB996" s="14"/>
      <c r="AC996" s="14"/>
      <c r="AD996" s="14"/>
      <c r="AE996" s="14"/>
      <c r="AT996" s="244" t="s">
        <v>167</v>
      </c>
      <c r="AU996" s="244" t="s">
        <v>87</v>
      </c>
      <c r="AV996" s="14" t="s">
        <v>87</v>
      </c>
      <c r="AW996" s="14" t="s">
        <v>38</v>
      </c>
      <c r="AX996" s="14" t="s">
        <v>77</v>
      </c>
      <c r="AY996" s="244" t="s">
        <v>153</v>
      </c>
    </row>
    <row r="997" s="15" customFormat="1">
      <c r="A997" s="15"/>
      <c r="B997" s="245"/>
      <c r="C997" s="246"/>
      <c r="D997" s="218" t="s">
        <v>167</v>
      </c>
      <c r="E997" s="247" t="s">
        <v>40</v>
      </c>
      <c r="F997" s="248" t="s">
        <v>170</v>
      </c>
      <c r="G997" s="246"/>
      <c r="H997" s="249">
        <v>24.329999999999998</v>
      </c>
      <c r="I997" s="250"/>
      <c r="J997" s="246"/>
      <c r="K997" s="246"/>
      <c r="L997" s="251"/>
      <c r="M997" s="252"/>
      <c r="N997" s="253"/>
      <c r="O997" s="253"/>
      <c r="P997" s="253"/>
      <c r="Q997" s="253"/>
      <c r="R997" s="253"/>
      <c r="S997" s="253"/>
      <c r="T997" s="254"/>
      <c r="U997" s="15"/>
      <c r="V997" s="15"/>
      <c r="W997" s="15"/>
      <c r="X997" s="15"/>
      <c r="Y997" s="15"/>
      <c r="Z997" s="15"/>
      <c r="AA997" s="15"/>
      <c r="AB997" s="15"/>
      <c r="AC997" s="15"/>
      <c r="AD997" s="15"/>
      <c r="AE997" s="15"/>
      <c r="AT997" s="255" t="s">
        <v>167</v>
      </c>
      <c r="AU997" s="255" t="s">
        <v>87</v>
      </c>
      <c r="AV997" s="15" t="s">
        <v>161</v>
      </c>
      <c r="AW997" s="15" t="s">
        <v>38</v>
      </c>
      <c r="AX997" s="15" t="s">
        <v>85</v>
      </c>
      <c r="AY997" s="255" t="s">
        <v>153</v>
      </c>
    </row>
    <row r="998" s="2" customFormat="1" ht="24.15" customHeight="1">
      <c r="A998" s="39"/>
      <c r="B998" s="40"/>
      <c r="C998" s="205" t="s">
        <v>1248</v>
      </c>
      <c r="D998" s="205" t="s">
        <v>156</v>
      </c>
      <c r="E998" s="206" t="s">
        <v>1249</v>
      </c>
      <c r="F998" s="207" t="s">
        <v>1250</v>
      </c>
      <c r="G998" s="208" t="s">
        <v>159</v>
      </c>
      <c r="H998" s="209">
        <v>24.329999999999998</v>
      </c>
      <c r="I998" s="210"/>
      <c r="J998" s="211">
        <f>ROUND(I998*H998,2)</f>
        <v>0</v>
      </c>
      <c r="K998" s="207" t="s">
        <v>160</v>
      </c>
      <c r="L998" s="45"/>
      <c r="M998" s="212" t="s">
        <v>40</v>
      </c>
      <c r="N998" s="213" t="s">
        <v>48</v>
      </c>
      <c r="O998" s="85"/>
      <c r="P998" s="214">
        <f>O998*H998</f>
        <v>0</v>
      </c>
      <c r="Q998" s="214">
        <v>6.9999999999999994E-05</v>
      </c>
      <c r="R998" s="214">
        <f>Q998*H998</f>
        <v>0.0017030999999999997</v>
      </c>
      <c r="S998" s="214">
        <v>0</v>
      </c>
      <c r="T998" s="215">
        <f>S998*H998</f>
        <v>0</v>
      </c>
      <c r="U998" s="39"/>
      <c r="V998" s="39"/>
      <c r="W998" s="39"/>
      <c r="X998" s="39"/>
      <c r="Y998" s="39"/>
      <c r="Z998" s="39"/>
      <c r="AA998" s="39"/>
      <c r="AB998" s="39"/>
      <c r="AC998" s="39"/>
      <c r="AD998" s="39"/>
      <c r="AE998" s="39"/>
      <c r="AR998" s="216" t="s">
        <v>287</v>
      </c>
      <c r="AT998" s="216" t="s">
        <v>156</v>
      </c>
      <c r="AU998" s="216" t="s">
        <v>87</v>
      </c>
      <c r="AY998" s="18" t="s">
        <v>153</v>
      </c>
      <c r="BE998" s="217">
        <f>IF(N998="základní",J998,0)</f>
        <v>0</v>
      </c>
      <c r="BF998" s="217">
        <f>IF(N998="snížená",J998,0)</f>
        <v>0</v>
      </c>
      <c r="BG998" s="217">
        <f>IF(N998="zákl. přenesená",J998,0)</f>
        <v>0</v>
      </c>
      <c r="BH998" s="217">
        <f>IF(N998="sníž. přenesená",J998,0)</f>
        <v>0</v>
      </c>
      <c r="BI998" s="217">
        <f>IF(N998="nulová",J998,0)</f>
        <v>0</v>
      </c>
      <c r="BJ998" s="18" t="s">
        <v>85</v>
      </c>
      <c r="BK998" s="217">
        <f>ROUND(I998*H998,2)</f>
        <v>0</v>
      </c>
      <c r="BL998" s="18" t="s">
        <v>287</v>
      </c>
      <c r="BM998" s="216" t="s">
        <v>1251</v>
      </c>
    </row>
    <row r="999" s="2" customFormat="1">
      <c r="A999" s="39"/>
      <c r="B999" s="40"/>
      <c r="C999" s="41"/>
      <c r="D999" s="218" t="s">
        <v>163</v>
      </c>
      <c r="E999" s="41"/>
      <c r="F999" s="219" t="s">
        <v>1252</v>
      </c>
      <c r="G999" s="41"/>
      <c r="H999" s="41"/>
      <c r="I999" s="220"/>
      <c r="J999" s="41"/>
      <c r="K999" s="41"/>
      <c r="L999" s="45"/>
      <c r="M999" s="221"/>
      <c r="N999" s="222"/>
      <c r="O999" s="85"/>
      <c r="P999" s="85"/>
      <c r="Q999" s="85"/>
      <c r="R999" s="85"/>
      <c r="S999" s="85"/>
      <c r="T999" s="86"/>
      <c r="U999" s="39"/>
      <c r="V999" s="39"/>
      <c r="W999" s="39"/>
      <c r="X999" s="39"/>
      <c r="Y999" s="39"/>
      <c r="Z999" s="39"/>
      <c r="AA999" s="39"/>
      <c r="AB999" s="39"/>
      <c r="AC999" s="39"/>
      <c r="AD999" s="39"/>
      <c r="AE999" s="39"/>
      <c r="AT999" s="18" t="s">
        <v>163</v>
      </c>
      <c r="AU999" s="18" t="s">
        <v>87</v>
      </c>
    </row>
    <row r="1000" s="2" customFormat="1">
      <c r="A1000" s="39"/>
      <c r="B1000" s="40"/>
      <c r="C1000" s="41"/>
      <c r="D1000" s="218" t="s">
        <v>165</v>
      </c>
      <c r="E1000" s="41"/>
      <c r="F1000" s="223" t="s">
        <v>1242</v>
      </c>
      <c r="G1000" s="41"/>
      <c r="H1000" s="41"/>
      <c r="I1000" s="220"/>
      <c r="J1000" s="41"/>
      <c r="K1000" s="41"/>
      <c r="L1000" s="45"/>
      <c r="M1000" s="221"/>
      <c r="N1000" s="222"/>
      <c r="O1000" s="85"/>
      <c r="P1000" s="85"/>
      <c r="Q1000" s="85"/>
      <c r="R1000" s="85"/>
      <c r="S1000" s="85"/>
      <c r="T1000" s="86"/>
      <c r="U1000" s="39"/>
      <c r="V1000" s="39"/>
      <c r="W1000" s="39"/>
      <c r="X1000" s="39"/>
      <c r="Y1000" s="39"/>
      <c r="Z1000" s="39"/>
      <c r="AA1000" s="39"/>
      <c r="AB1000" s="39"/>
      <c r="AC1000" s="39"/>
      <c r="AD1000" s="39"/>
      <c r="AE1000" s="39"/>
      <c r="AT1000" s="18" t="s">
        <v>165</v>
      </c>
      <c r="AU1000" s="18" t="s">
        <v>87</v>
      </c>
    </row>
    <row r="1001" s="13" customFormat="1">
      <c r="A1001" s="13"/>
      <c r="B1001" s="224"/>
      <c r="C1001" s="225"/>
      <c r="D1001" s="218" t="s">
        <v>167</v>
      </c>
      <c r="E1001" s="226" t="s">
        <v>40</v>
      </c>
      <c r="F1001" s="227" t="s">
        <v>213</v>
      </c>
      <c r="G1001" s="225"/>
      <c r="H1001" s="226" t="s">
        <v>40</v>
      </c>
      <c r="I1001" s="228"/>
      <c r="J1001" s="225"/>
      <c r="K1001" s="225"/>
      <c r="L1001" s="229"/>
      <c r="M1001" s="230"/>
      <c r="N1001" s="231"/>
      <c r="O1001" s="231"/>
      <c r="P1001" s="231"/>
      <c r="Q1001" s="231"/>
      <c r="R1001" s="231"/>
      <c r="S1001" s="231"/>
      <c r="T1001" s="232"/>
      <c r="U1001" s="13"/>
      <c r="V1001" s="13"/>
      <c r="W1001" s="13"/>
      <c r="X1001" s="13"/>
      <c r="Y1001" s="13"/>
      <c r="Z1001" s="13"/>
      <c r="AA1001" s="13"/>
      <c r="AB1001" s="13"/>
      <c r="AC1001" s="13"/>
      <c r="AD1001" s="13"/>
      <c r="AE1001" s="13"/>
      <c r="AT1001" s="233" t="s">
        <v>167</v>
      </c>
      <c r="AU1001" s="233" t="s">
        <v>87</v>
      </c>
      <c r="AV1001" s="13" t="s">
        <v>85</v>
      </c>
      <c r="AW1001" s="13" t="s">
        <v>38</v>
      </c>
      <c r="AX1001" s="13" t="s">
        <v>77</v>
      </c>
      <c r="AY1001" s="233" t="s">
        <v>153</v>
      </c>
    </row>
    <row r="1002" s="14" customFormat="1">
      <c r="A1002" s="14"/>
      <c r="B1002" s="234"/>
      <c r="C1002" s="235"/>
      <c r="D1002" s="218" t="s">
        <v>167</v>
      </c>
      <c r="E1002" s="236" t="s">
        <v>40</v>
      </c>
      <c r="F1002" s="237" t="s">
        <v>346</v>
      </c>
      <c r="G1002" s="235"/>
      <c r="H1002" s="238">
        <v>8.5800000000000001</v>
      </c>
      <c r="I1002" s="239"/>
      <c r="J1002" s="235"/>
      <c r="K1002" s="235"/>
      <c r="L1002" s="240"/>
      <c r="M1002" s="241"/>
      <c r="N1002" s="242"/>
      <c r="O1002" s="242"/>
      <c r="P1002" s="242"/>
      <c r="Q1002" s="242"/>
      <c r="R1002" s="242"/>
      <c r="S1002" s="242"/>
      <c r="T1002" s="243"/>
      <c r="U1002" s="14"/>
      <c r="V1002" s="14"/>
      <c r="W1002" s="14"/>
      <c r="X1002" s="14"/>
      <c r="Y1002" s="14"/>
      <c r="Z1002" s="14"/>
      <c r="AA1002" s="14"/>
      <c r="AB1002" s="14"/>
      <c r="AC1002" s="14"/>
      <c r="AD1002" s="14"/>
      <c r="AE1002" s="14"/>
      <c r="AT1002" s="244" t="s">
        <v>167</v>
      </c>
      <c r="AU1002" s="244" t="s">
        <v>87</v>
      </c>
      <c r="AV1002" s="14" t="s">
        <v>87</v>
      </c>
      <c r="AW1002" s="14" t="s">
        <v>38</v>
      </c>
      <c r="AX1002" s="14" t="s">
        <v>77</v>
      </c>
      <c r="AY1002" s="244" t="s">
        <v>153</v>
      </c>
    </row>
    <row r="1003" s="13" customFormat="1">
      <c r="A1003" s="13"/>
      <c r="B1003" s="224"/>
      <c r="C1003" s="225"/>
      <c r="D1003" s="218" t="s">
        <v>167</v>
      </c>
      <c r="E1003" s="226" t="s">
        <v>40</v>
      </c>
      <c r="F1003" s="227" t="s">
        <v>211</v>
      </c>
      <c r="G1003" s="225"/>
      <c r="H1003" s="226" t="s">
        <v>40</v>
      </c>
      <c r="I1003" s="228"/>
      <c r="J1003" s="225"/>
      <c r="K1003" s="225"/>
      <c r="L1003" s="229"/>
      <c r="M1003" s="230"/>
      <c r="N1003" s="231"/>
      <c r="O1003" s="231"/>
      <c r="P1003" s="231"/>
      <c r="Q1003" s="231"/>
      <c r="R1003" s="231"/>
      <c r="S1003" s="231"/>
      <c r="T1003" s="232"/>
      <c r="U1003" s="13"/>
      <c r="V1003" s="13"/>
      <c r="W1003" s="13"/>
      <c r="X1003" s="13"/>
      <c r="Y1003" s="13"/>
      <c r="Z1003" s="13"/>
      <c r="AA1003" s="13"/>
      <c r="AB1003" s="13"/>
      <c r="AC1003" s="13"/>
      <c r="AD1003" s="13"/>
      <c r="AE1003" s="13"/>
      <c r="AT1003" s="233" t="s">
        <v>167</v>
      </c>
      <c r="AU1003" s="233" t="s">
        <v>87</v>
      </c>
      <c r="AV1003" s="13" t="s">
        <v>85</v>
      </c>
      <c r="AW1003" s="13" t="s">
        <v>38</v>
      </c>
      <c r="AX1003" s="13" t="s">
        <v>77</v>
      </c>
      <c r="AY1003" s="233" t="s">
        <v>153</v>
      </c>
    </row>
    <row r="1004" s="14" customFormat="1">
      <c r="A1004" s="14"/>
      <c r="B1004" s="234"/>
      <c r="C1004" s="235"/>
      <c r="D1004" s="218" t="s">
        <v>167</v>
      </c>
      <c r="E1004" s="236" t="s">
        <v>40</v>
      </c>
      <c r="F1004" s="237" t="s">
        <v>345</v>
      </c>
      <c r="G1004" s="235"/>
      <c r="H1004" s="238">
        <v>15.75</v>
      </c>
      <c r="I1004" s="239"/>
      <c r="J1004" s="235"/>
      <c r="K1004" s="235"/>
      <c r="L1004" s="240"/>
      <c r="M1004" s="241"/>
      <c r="N1004" s="242"/>
      <c r="O1004" s="242"/>
      <c r="P1004" s="242"/>
      <c r="Q1004" s="242"/>
      <c r="R1004" s="242"/>
      <c r="S1004" s="242"/>
      <c r="T1004" s="243"/>
      <c r="U1004" s="14"/>
      <c r="V1004" s="14"/>
      <c r="W1004" s="14"/>
      <c r="X1004" s="14"/>
      <c r="Y1004" s="14"/>
      <c r="Z1004" s="14"/>
      <c r="AA1004" s="14"/>
      <c r="AB1004" s="14"/>
      <c r="AC1004" s="14"/>
      <c r="AD1004" s="14"/>
      <c r="AE1004" s="14"/>
      <c r="AT1004" s="244" t="s">
        <v>167</v>
      </c>
      <c r="AU1004" s="244" t="s">
        <v>87</v>
      </c>
      <c r="AV1004" s="14" t="s">
        <v>87</v>
      </c>
      <c r="AW1004" s="14" t="s">
        <v>38</v>
      </c>
      <c r="AX1004" s="14" t="s">
        <v>77</v>
      </c>
      <c r="AY1004" s="244" t="s">
        <v>153</v>
      </c>
    </row>
    <row r="1005" s="15" customFormat="1">
      <c r="A1005" s="15"/>
      <c r="B1005" s="245"/>
      <c r="C1005" s="246"/>
      <c r="D1005" s="218" t="s">
        <v>167</v>
      </c>
      <c r="E1005" s="247" t="s">
        <v>40</v>
      </c>
      <c r="F1005" s="248" t="s">
        <v>170</v>
      </c>
      <c r="G1005" s="246"/>
      <c r="H1005" s="249">
        <v>24.329999999999998</v>
      </c>
      <c r="I1005" s="250"/>
      <c r="J1005" s="246"/>
      <c r="K1005" s="246"/>
      <c r="L1005" s="251"/>
      <c r="M1005" s="252"/>
      <c r="N1005" s="253"/>
      <c r="O1005" s="253"/>
      <c r="P1005" s="253"/>
      <c r="Q1005" s="253"/>
      <c r="R1005" s="253"/>
      <c r="S1005" s="253"/>
      <c r="T1005" s="254"/>
      <c r="U1005" s="15"/>
      <c r="V1005" s="15"/>
      <c r="W1005" s="15"/>
      <c r="X1005" s="15"/>
      <c r="Y1005" s="15"/>
      <c r="Z1005" s="15"/>
      <c r="AA1005" s="15"/>
      <c r="AB1005" s="15"/>
      <c r="AC1005" s="15"/>
      <c r="AD1005" s="15"/>
      <c r="AE1005" s="15"/>
      <c r="AT1005" s="255" t="s">
        <v>167</v>
      </c>
      <c r="AU1005" s="255" t="s">
        <v>87</v>
      </c>
      <c r="AV1005" s="15" t="s">
        <v>161</v>
      </c>
      <c r="AW1005" s="15" t="s">
        <v>38</v>
      </c>
      <c r="AX1005" s="15" t="s">
        <v>85</v>
      </c>
      <c r="AY1005" s="255" t="s">
        <v>153</v>
      </c>
    </row>
    <row r="1006" s="2" customFormat="1" ht="24.15" customHeight="1">
      <c r="A1006" s="39"/>
      <c r="B1006" s="40"/>
      <c r="C1006" s="205" t="s">
        <v>1253</v>
      </c>
      <c r="D1006" s="205" t="s">
        <v>156</v>
      </c>
      <c r="E1006" s="206" t="s">
        <v>1254</v>
      </c>
      <c r="F1006" s="207" t="s">
        <v>1255</v>
      </c>
      <c r="G1006" s="208" t="s">
        <v>159</v>
      </c>
      <c r="H1006" s="209">
        <v>29.579999999999998</v>
      </c>
      <c r="I1006" s="210"/>
      <c r="J1006" s="211">
        <f>ROUND(I1006*H1006,2)</f>
        <v>0</v>
      </c>
      <c r="K1006" s="207" t="s">
        <v>160</v>
      </c>
      <c r="L1006" s="45"/>
      <c r="M1006" s="212" t="s">
        <v>40</v>
      </c>
      <c r="N1006" s="213" t="s">
        <v>48</v>
      </c>
      <c r="O1006" s="85"/>
      <c r="P1006" s="214">
        <f>O1006*H1006</f>
        <v>0</v>
      </c>
      <c r="Q1006" s="214">
        <v>0</v>
      </c>
      <c r="R1006" s="214">
        <f>Q1006*H1006</f>
        <v>0</v>
      </c>
      <c r="S1006" s="214">
        <v>0.0030000000000000001</v>
      </c>
      <c r="T1006" s="215">
        <f>S1006*H1006</f>
        <v>0.088739999999999999</v>
      </c>
      <c r="U1006" s="39"/>
      <c r="V1006" s="39"/>
      <c r="W1006" s="39"/>
      <c r="X1006" s="39"/>
      <c r="Y1006" s="39"/>
      <c r="Z1006" s="39"/>
      <c r="AA1006" s="39"/>
      <c r="AB1006" s="39"/>
      <c r="AC1006" s="39"/>
      <c r="AD1006" s="39"/>
      <c r="AE1006" s="39"/>
      <c r="AR1006" s="216" t="s">
        <v>287</v>
      </c>
      <c r="AT1006" s="216" t="s">
        <v>156</v>
      </c>
      <c r="AU1006" s="216" t="s">
        <v>87</v>
      </c>
      <c r="AY1006" s="18" t="s">
        <v>153</v>
      </c>
      <c r="BE1006" s="217">
        <f>IF(N1006="základní",J1006,0)</f>
        <v>0</v>
      </c>
      <c r="BF1006" s="217">
        <f>IF(N1006="snížená",J1006,0)</f>
        <v>0</v>
      </c>
      <c r="BG1006" s="217">
        <f>IF(N1006="zákl. přenesená",J1006,0)</f>
        <v>0</v>
      </c>
      <c r="BH1006" s="217">
        <f>IF(N1006="sníž. přenesená",J1006,0)</f>
        <v>0</v>
      </c>
      <c r="BI1006" s="217">
        <f>IF(N1006="nulová",J1006,0)</f>
        <v>0</v>
      </c>
      <c r="BJ1006" s="18" t="s">
        <v>85</v>
      </c>
      <c r="BK1006" s="217">
        <f>ROUND(I1006*H1006,2)</f>
        <v>0</v>
      </c>
      <c r="BL1006" s="18" t="s">
        <v>287</v>
      </c>
      <c r="BM1006" s="216" t="s">
        <v>1256</v>
      </c>
    </row>
    <row r="1007" s="2" customFormat="1">
      <c r="A1007" s="39"/>
      <c r="B1007" s="40"/>
      <c r="C1007" s="41"/>
      <c r="D1007" s="218" t="s">
        <v>163</v>
      </c>
      <c r="E1007" s="41"/>
      <c r="F1007" s="219" t="s">
        <v>1257</v>
      </c>
      <c r="G1007" s="41"/>
      <c r="H1007" s="41"/>
      <c r="I1007" s="220"/>
      <c r="J1007" s="41"/>
      <c r="K1007" s="41"/>
      <c r="L1007" s="45"/>
      <c r="M1007" s="221"/>
      <c r="N1007" s="222"/>
      <c r="O1007" s="85"/>
      <c r="P1007" s="85"/>
      <c r="Q1007" s="85"/>
      <c r="R1007" s="85"/>
      <c r="S1007" s="85"/>
      <c r="T1007" s="86"/>
      <c r="U1007" s="39"/>
      <c r="V1007" s="39"/>
      <c r="W1007" s="39"/>
      <c r="X1007" s="39"/>
      <c r="Y1007" s="39"/>
      <c r="Z1007" s="39"/>
      <c r="AA1007" s="39"/>
      <c r="AB1007" s="39"/>
      <c r="AC1007" s="39"/>
      <c r="AD1007" s="39"/>
      <c r="AE1007" s="39"/>
      <c r="AT1007" s="18" t="s">
        <v>163</v>
      </c>
      <c r="AU1007" s="18" t="s">
        <v>87</v>
      </c>
    </row>
    <row r="1008" s="13" customFormat="1">
      <c r="A1008" s="13"/>
      <c r="B1008" s="224"/>
      <c r="C1008" s="225"/>
      <c r="D1008" s="218" t="s">
        <v>167</v>
      </c>
      <c r="E1008" s="226" t="s">
        <v>40</v>
      </c>
      <c r="F1008" s="227" t="s">
        <v>206</v>
      </c>
      <c r="G1008" s="225"/>
      <c r="H1008" s="226" t="s">
        <v>40</v>
      </c>
      <c r="I1008" s="228"/>
      <c r="J1008" s="225"/>
      <c r="K1008" s="225"/>
      <c r="L1008" s="229"/>
      <c r="M1008" s="230"/>
      <c r="N1008" s="231"/>
      <c r="O1008" s="231"/>
      <c r="P1008" s="231"/>
      <c r="Q1008" s="231"/>
      <c r="R1008" s="231"/>
      <c r="S1008" s="231"/>
      <c r="T1008" s="232"/>
      <c r="U1008" s="13"/>
      <c r="V1008" s="13"/>
      <c r="W1008" s="13"/>
      <c r="X1008" s="13"/>
      <c r="Y1008" s="13"/>
      <c r="Z1008" s="13"/>
      <c r="AA1008" s="13"/>
      <c r="AB1008" s="13"/>
      <c r="AC1008" s="13"/>
      <c r="AD1008" s="13"/>
      <c r="AE1008" s="13"/>
      <c r="AT1008" s="233" t="s">
        <v>167</v>
      </c>
      <c r="AU1008" s="233" t="s">
        <v>87</v>
      </c>
      <c r="AV1008" s="13" t="s">
        <v>85</v>
      </c>
      <c r="AW1008" s="13" t="s">
        <v>38</v>
      </c>
      <c r="AX1008" s="13" t="s">
        <v>77</v>
      </c>
      <c r="AY1008" s="233" t="s">
        <v>153</v>
      </c>
    </row>
    <row r="1009" s="14" customFormat="1">
      <c r="A1009" s="14"/>
      <c r="B1009" s="234"/>
      <c r="C1009" s="235"/>
      <c r="D1009" s="218" t="s">
        <v>167</v>
      </c>
      <c r="E1009" s="236" t="s">
        <v>40</v>
      </c>
      <c r="F1009" s="237" t="s">
        <v>343</v>
      </c>
      <c r="G1009" s="235"/>
      <c r="H1009" s="238">
        <v>2.96</v>
      </c>
      <c r="I1009" s="239"/>
      <c r="J1009" s="235"/>
      <c r="K1009" s="235"/>
      <c r="L1009" s="240"/>
      <c r="M1009" s="241"/>
      <c r="N1009" s="242"/>
      <c r="O1009" s="242"/>
      <c r="P1009" s="242"/>
      <c r="Q1009" s="242"/>
      <c r="R1009" s="242"/>
      <c r="S1009" s="242"/>
      <c r="T1009" s="243"/>
      <c r="U1009" s="14"/>
      <c r="V1009" s="14"/>
      <c r="W1009" s="14"/>
      <c r="X1009" s="14"/>
      <c r="Y1009" s="14"/>
      <c r="Z1009" s="14"/>
      <c r="AA1009" s="14"/>
      <c r="AB1009" s="14"/>
      <c r="AC1009" s="14"/>
      <c r="AD1009" s="14"/>
      <c r="AE1009" s="14"/>
      <c r="AT1009" s="244" t="s">
        <v>167</v>
      </c>
      <c r="AU1009" s="244" t="s">
        <v>87</v>
      </c>
      <c r="AV1009" s="14" t="s">
        <v>87</v>
      </c>
      <c r="AW1009" s="14" t="s">
        <v>38</v>
      </c>
      <c r="AX1009" s="14" t="s">
        <v>77</v>
      </c>
      <c r="AY1009" s="244" t="s">
        <v>153</v>
      </c>
    </row>
    <row r="1010" s="13" customFormat="1">
      <c r="A1010" s="13"/>
      <c r="B1010" s="224"/>
      <c r="C1010" s="225"/>
      <c r="D1010" s="218" t="s">
        <v>167</v>
      </c>
      <c r="E1010" s="226" t="s">
        <v>40</v>
      </c>
      <c r="F1010" s="227" t="s">
        <v>209</v>
      </c>
      <c r="G1010" s="225"/>
      <c r="H1010" s="226" t="s">
        <v>40</v>
      </c>
      <c r="I1010" s="228"/>
      <c r="J1010" s="225"/>
      <c r="K1010" s="225"/>
      <c r="L1010" s="229"/>
      <c r="M1010" s="230"/>
      <c r="N1010" s="231"/>
      <c r="O1010" s="231"/>
      <c r="P1010" s="231"/>
      <c r="Q1010" s="231"/>
      <c r="R1010" s="231"/>
      <c r="S1010" s="231"/>
      <c r="T1010" s="232"/>
      <c r="U1010" s="13"/>
      <c r="V1010" s="13"/>
      <c r="W1010" s="13"/>
      <c r="X1010" s="13"/>
      <c r="Y1010" s="13"/>
      <c r="Z1010" s="13"/>
      <c r="AA1010" s="13"/>
      <c r="AB1010" s="13"/>
      <c r="AC1010" s="13"/>
      <c r="AD1010" s="13"/>
      <c r="AE1010" s="13"/>
      <c r="AT1010" s="233" t="s">
        <v>167</v>
      </c>
      <c r="AU1010" s="233" t="s">
        <v>87</v>
      </c>
      <c r="AV1010" s="13" t="s">
        <v>85</v>
      </c>
      <c r="AW1010" s="13" t="s">
        <v>38</v>
      </c>
      <c r="AX1010" s="13" t="s">
        <v>77</v>
      </c>
      <c r="AY1010" s="233" t="s">
        <v>153</v>
      </c>
    </row>
    <row r="1011" s="14" customFormat="1">
      <c r="A1011" s="14"/>
      <c r="B1011" s="234"/>
      <c r="C1011" s="235"/>
      <c r="D1011" s="218" t="s">
        <v>167</v>
      </c>
      <c r="E1011" s="236" t="s">
        <v>40</v>
      </c>
      <c r="F1011" s="237" t="s">
        <v>1258</v>
      </c>
      <c r="G1011" s="235"/>
      <c r="H1011" s="238">
        <v>2.29</v>
      </c>
      <c r="I1011" s="239"/>
      <c r="J1011" s="235"/>
      <c r="K1011" s="235"/>
      <c r="L1011" s="240"/>
      <c r="M1011" s="241"/>
      <c r="N1011" s="242"/>
      <c r="O1011" s="242"/>
      <c r="P1011" s="242"/>
      <c r="Q1011" s="242"/>
      <c r="R1011" s="242"/>
      <c r="S1011" s="242"/>
      <c r="T1011" s="243"/>
      <c r="U1011" s="14"/>
      <c r="V1011" s="14"/>
      <c r="W1011" s="14"/>
      <c r="X1011" s="14"/>
      <c r="Y1011" s="14"/>
      <c r="Z1011" s="14"/>
      <c r="AA1011" s="14"/>
      <c r="AB1011" s="14"/>
      <c r="AC1011" s="14"/>
      <c r="AD1011" s="14"/>
      <c r="AE1011" s="14"/>
      <c r="AT1011" s="244" t="s">
        <v>167</v>
      </c>
      <c r="AU1011" s="244" t="s">
        <v>87</v>
      </c>
      <c r="AV1011" s="14" t="s">
        <v>87</v>
      </c>
      <c r="AW1011" s="14" t="s">
        <v>38</v>
      </c>
      <c r="AX1011" s="14" t="s">
        <v>77</v>
      </c>
      <c r="AY1011" s="244" t="s">
        <v>153</v>
      </c>
    </row>
    <row r="1012" s="13" customFormat="1">
      <c r="A1012" s="13"/>
      <c r="B1012" s="224"/>
      <c r="C1012" s="225"/>
      <c r="D1012" s="218" t="s">
        <v>167</v>
      </c>
      <c r="E1012" s="226" t="s">
        <v>40</v>
      </c>
      <c r="F1012" s="227" t="s">
        <v>211</v>
      </c>
      <c r="G1012" s="225"/>
      <c r="H1012" s="226" t="s">
        <v>40</v>
      </c>
      <c r="I1012" s="228"/>
      <c r="J1012" s="225"/>
      <c r="K1012" s="225"/>
      <c r="L1012" s="229"/>
      <c r="M1012" s="230"/>
      <c r="N1012" s="231"/>
      <c r="O1012" s="231"/>
      <c r="P1012" s="231"/>
      <c r="Q1012" s="231"/>
      <c r="R1012" s="231"/>
      <c r="S1012" s="231"/>
      <c r="T1012" s="232"/>
      <c r="U1012" s="13"/>
      <c r="V1012" s="13"/>
      <c r="W1012" s="13"/>
      <c r="X1012" s="13"/>
      <c r="Y1012" s="13"/>
      <c r="Z1012" s="13"/>
      <c r="AA1012" s="13"/>
      <c r="AB1012" s="13"/>
      <c r="AC1012" s="13"/>
      <c r="AD1012" s="13"/>
      <c r="AE1012" s="13"/>
      <c r="AT1012" s="233" t="s">
        <v>167</v>
      </c>
      <c r="AU1012" s="233" t="s">
        <v>87</v>
      </c>
      <c r="AV1012" s="13" t="s">
        <v>85</v>
      </c>
      <c r="AW1012" s="13" t="s">
        <v>38</v>
      </c>
      <c r="AX1012" s="13" t="s">
        <v>77</v>
      </c>
      <c r="AY1012" s="233" t="s">
        <v>153</v>
      </c>
    </row>
    <row r="1013" s="14" customFormat="1">
      <c r="A1013" s="14"/>
      <c r="B1013" s="234"/>
      <c r="C1013" s="235"/>
      <c r="D1013" s="218" t="s">
        <v>167</v>
      </c>
      <c r="E1013" s="236" t="s">
        <v>40</v>
      </c>
      <c r="F1013" s="237" t="s">
        <v>345</v>
      </c>
      <c r="G1013" s="235"/>
      <c r="H1013" s="238">
        <v>15.75</v>
      </c>
      <c r="I1013" s="239"/>
      <c r="J1013" s="235"/>
      <c r="K1013" s="235"/>
      <c r="L1013" s="240"/>
      <c r="M1013" s="241"/>
      <c r="N1013" s="242"/>
      <c r="O1013" s="242"/>
      <c r="P1013" s="242"/>
      <c r="Q1013" s="242"/>
      <c r="R1013" s="242"/>
      <c r="S1013" s="242"/>
      <c r="T1013" s="243"/>
      <c r="U1013" s="14"/>
      <c r="V1013" s="14"/>
      <c r="W1013" s="14"/>
      <c r="X1013" s="14"/>
      <c r="Y1013" s="14"/>
      <c r="Z1013" s="14"/>
      <c r="AA1013" s="14"/>
      <c r="AB1013" s="14"/>
      <c r="AC1013" s="14"/>
      <c r="AD1013" s="14"/>
      <c r="AE1013" s="14"/>
      <c r="AT1013" s="244" t="s">
        <v>167</v>
      </c>
      <c r="AU1013" s="244" t="s">
        <v>87</v>
      </c>
      <c r="AV1013" s="14" t="s">
        <v>87</v>
      </c>
      <c r="AW1013" s="14" t="s">
        <v>38</v>
      </c>
      <c r="AX1013" s="14" t="s">
        <v>77</v>
      </c>
      <c r="AY1013" s="244" t="s">
        <v>153</v>
      </c>
    </row>
    <row r="1014" s="13" customFormat="1">
      <c r="A1014" s="13"/>
      <c r="B1014" s="224"/>
      <c r="C1014" s="225"/>
      <c r="D1014" s="218" t="s">
        <v>167</v>
      </c>
      <c r="E1014" s="226" t="s">
        <v>40</v>
      </c>
      <c r="F1014" s="227" t="s">
        <v>296</v>
      </c>
      <c r="G1014" s="225"/>
      <c r="H1014" s="226" t="s">
        <v>40</v>
      </c>
      <c r="I1014" s="228"/>
      <c r="J1014" s="225"/>
      <c r="K1014" s="225"/>
      <c r="L1014" s="229"/>
      <c r="M1014" s="230"/>
      <c r="N1014" s="231"/>
      <c r="O1014" s="231"/>
      <c r="P1014" s="231"/>
      <c r="Q1014" s="231"/>
      <c r="R1014" s="231"/>
      <c r="S1014" s="231"/>
      <c r="T1014" s="232"/>
      <c r="U1014" s="13"/>
      <c r="V1014" s="13"/>
      <c r="W1014" s="13"/>
      <c r="X1014" s="13"/>
      <c r="Y1014" s="13"/>
      <c r="Z1014" s="13"/>
      <c r="AA1014" s="13"/>
      <c r="AB1014" s="13"/>
      <c r="AC1014" s="13"/>
      <c r="AD1014" s="13"/>
      <c r="AE1014" s="13"/>
      <c r="AT1014" s="233" t="s">
        <v>167</v>
      </c>
      <c r="AU1014" s="233" t="s">
        <v>87</v>
      </c>
      <c r="AV1014" s="13" t="s">
        <v>85</v>
      </c>
      <c r="AW1014" s="13" t="s">
        <v>38</v>
      </c>
      <c r="AX1014" s="13" t="s">
        <v>77</v>
      </c>
      <c r="AY1014" s="233" t="s">
        <v>153</v>
      </c>
    </row>
    <row r="1015" s="14" customFormat="1">
      <c r="A1015" s="14"/>
      <c r="B1015" s="234"/>
      <c r="C1015" s="235"/>
      <c r="D1015" s="218" t="s">
        <v>167</v>
      </c>
      <c r="E1015" s="236" t="s">
        <v>40</v>
      </c>
      <c r="F1015" s="237" t="s">
        <v>346</v>
      </c>
      <c r="G1015" s="235"/>
      <c r="H1015" s="238">
        <v>8.5800000000000001</v>
      </c>
      <c r="I1015" s="239"/>
      <c r="J1015" s="235"/>
      <c r="K1015" s="235"/>
      <c r="L1015" s="240"/>
      <c r="M1015" s="241"/>
      <c r="N1015" s="242"/>
      <c r="O1015" s="242"/>
      <c r="P1015" s="242"/>
      <c r="Q1015" s="242"/>
      <c r="R1015" s="242"/>
      <c r="S1015" s="242"/>
      <c r="T1015" s="243"/>
      <c r="U1015" s="14"/>
      <c r="V1015" s="14"/>
      <c r="W1015" s="14"/>
      <c r="X1015" s="14"/>
      <c r="Y1015" s="14"/>
      <c r="Z1015" s="14"/>
      <c r="AA1015" s="14"/>
      <c r="AB1015" s="14"/>
      <c r="AC1015" s="14"/>
      <c r="AD1015" s="14"/>
      <c r="AE1015" s="14"/>
      <c r="AT1015" s="244" t="s">
        <v>167</v>
      </c>
      <c r="AU1015" s="244" t="s">
        <v>87</v>
      </c>
      <c r="AV1015" s="14" t="s">
        <v>87</v>
      </c>
      <c r="AW1015" s="14" t="s">
        <v>38</v>
      </c>
      <c r="AX1015" s="14" t="s">
        <v>77</v>
      </c>
      <c r="AY1015" s="244" t="s">
        <v>153</v>
      </c>
    </row>
    <row r="1016" s="15" customFormat="1">
      <c r="A1016" s="15"/>
      <c r="B1016" s="245"/>
      <c r="C1016" s="246"/>
      <c r="D1016" s="218" t="s">
        <v>167</v>
      </c>
      <c r="E1016" s="247" t="s">
        <v>40</v>
      </c>
      <c r="F1016" s="248" t="s">
        <v>170</v>
      </c>
      <c r="G1016" s="246"/>
      <c r="H1016" s="249">
        <v>29.579999999999998</v>
      </c>
      <c r="I1016" s="250"/>
      <c r="J1016" s="246"/>
      <c r="K1016" s="246"/>
      <c r="L1016" s="251"/>
      <c r="M1016" s="252"/>
      <c r="N1016" s="253"/>
      <c r="O1016" s="253"/>
      <c r="P1016" s="253"/>
      <c r="Q1016" s="253"/>
      <c r="R1016" s="253"/>
      <c r="S1016" s="253"/>
      <c r="T1016" s="254"/>
      <c r="U1016" s="15"/>
      <c r="V1016" s="15"/>
      <c r="W1016" s="15"/>
      <c r="X1016" s="15"/>
      <c r="Y1016" s="15"/>
      <c r="Z1016" s="15"/>
      <c r="AA1016" s="15"/>
      <c r="AB1016" s="15"/>
      <c r="AC1016" s="15"/>
      <c r="AD1016" s="15"/>
      <c r="AE1016" s="15"/>
      <c r="AT1016" s="255" t="s">
        <v>167</v>
      </c>
      <c r="AU1016" s="255" t="s">
        <v>87</v>
      </c>
      <c r="AV1016" s="15" t="s">
        <v>161</v>
      </c>
      <c r="AW1016" s="15" t="s">
        <v>38</v>
      </c>
      <c r="AX1016" s="15" t="s">
        <v>85</v>
      </c>
      <c r="AY1016" s="255" t="s">
        <v>153</v>
      </c>
    </row>
    <row r="1017" s="2" customFormat="1" ht="14.4" customHeight="1">
      <c r="A1017" s="39"/>
      <c r="B1017" s="40"/>
      <c r="C1017" s="205" t="s">
        <v>1259</v>
      </c>
      <c r="D1017" s="205" t="s">
        <v>156</v>
      </c>
      <c r="E1017" s="206" t="s">
        <v>1260</v>
      </c>
      <c r="F1017" s="207" t="s">
        <v>1261</v>
      </c>
      <c r="G1017" s="208" t="s">
        <v>159</v>
      </c>
      <c r="H1017" s="209">
        <v>24.329999999999998</v>
      </c>
      <c r="I1017" s="210"/>
      <c r="J1017" s="211">
        <f>ROUND(I1017*H1017,2)</f>
        <v>0</v>
      </c>
      <c r="K1017" s="207" t="s">
        <v>160</v>
      </c>
      <c r="L1017" s="45"/>
      <c r="M1017" s="212" t="s">
        <v>40</v>
      </c>
      <c r="N1017" s="213" t="s">
        <v>48</v>
      </c>
      <c r="O1017" s="85"/>
      <c r="P1017" s="214">
        <f>O1017*H1017</f>
        <v>0</v>
      </c>
      <c r="Q1017" s="214">
        <v>0.00029999999999999997</v>
      </c>
      <c r="R1017" s="214">
        <f>Q1017*H1017</f>
        <v>0.0072989999999999991</v>
      </c>
      <c r="S1017" s="214">
        <v>0</v>
      </c>
      <c r="T1017" s="215">
        <f>S1017*H1017</f>
        <v>0</v>
      </c>
      <c r="U1017" s="39"/>
      <c r="V1017" s="39"/>
      <c r="W1017" s="39"/>
      <c r="X1017" s="39"/>
      <c r="Y1017" s="39"/>
      <c r="Z1017" s="39"/>
      <c r="AA1017" s="39"/>
      <c r="AB1017" s="39"/>
      <c r="AC1017" s="39"/>
      <c r="AD1017" s="39"/>
      <c r="AE1017" s="39"/>
      <c r="AR1017" s="216" t="s">
        <v>287</v>
      </c>
      <c r="AT1017" s="216" t="s">
        <v>156</v>
      </c>
      <c r="AU1017" s="216" t="s">
        <v>87</v>
      </c>
      <c r="AY1017" s="18" t="s">
        <v>153</v>
      </c>
      <c r="BE1017" s="217">
        <f>IF(N1017="základní",J1017,0)</f>
        <v>0</v>
      </c>
      <c r="BF1017" s="217">
        <f>IF(N1017="snížená",J1017,0)</f>
        <v>0</v>
      </c>
      <c r="BG1017" s="217">
        <f>IF(N1017="zákl. přenesená",J1017,0)</f>
        <v>0</v>
      </c>
      <c r="BH1017" s="217">
        <f>IF(N1017="sníž. přenesená",J1017,0)</f>
        <v>0</v>
      </c>
      <c r="BI1017" s="217">
        <f>IF(N1017="nulová",J1017,0)</f>
        <v>0</v>
      </c>
      <c r="BJ1017" s="18" t="s">
        <v>85</v>
      </c>
      <c r="BK1017" s="217">
        <f>ROUND(I1017*H1017,2)</f>
        <v>0</v>
      </c>
      <c r="BL1017" s="18" t="s">
        <v>287</v>
      </c>
      <c r="BM1017" s="216" t="s">
        <v>1262</v>
      </c>
    </row>
    <row r="1018" s="2" customFormat="1">
      <c r="A1018" s="39"/>
      <c r="B1018" s="40"/>
      <c r="C1018" s="41"/>
      <c r="D1018" s="218" t="s">
        <v>163</v>
      </c>
      <c r="E1018" s="41"/>
      <c r="F1018" s="219" t="s">
        <v>1263</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163</v>
      </c>
      <c r="AU1018" s="18" t="s">
        <v>87</v>
      </c>
    </row>
    <row r="1019" s="13" customFormat="1">
      <c r="A1019" s="13"/>
      <c r="B1019" s="224"/>
      <c r="C1019" s="225"/>
      <c r="D1019" s="218" t="s">
        <v>167</v>
      </c>
      <c r="E1019" s="226" t="s">
        <v>40</v>
      </c>
      <c r="F1019" s="227" t="s">
        <v>213</v>
      </c>
      <c r="G1019" s="225"/>
      <c r="H1019" s="226" t="s">
        <v>40</v>
      </c>
      <c r="I1019" s="228"/>
      <c r="J1019" s="225"/>
      <c r="K1019" s="225"/>
      <c r="L1019" s="229"/>
      <c r="M1019" s="230"/>
      <c r="N1019" s="231"/>
      <c r="O1019" s="231"/>
      <c r="P1019" s="231"/>
      <c r="Q1019" s="231"/>
      <c r="R1019" s="231"/>
      <c r="S1019" s="231"/>
      <c r="T1019" s="232"/>
      <c r="U1019" s="13"/>
      <c r="V1019" s="13"/>
      <c r="W1019" s="13"/>
      <c r="X1019" s="13"/>
      <c r="Y1019" s="13"/>
      <c r="Z1019" s="13"/>
      <c r="AA1019" s="13"/>
      <c r="AB1019" s="13"/>
      <c r="AC1019" s="13"/>
      <c r="AD1019" s="13"/>
      <c r="AE1019" s="13"/>
      <c r="AT1019" s="233" t="s">
        <v>167</v>
      </c>
      <c r="AU1019" s="233" t="s">
        <v>87</v>
      </c>
      <c r="AV1019" s="13" t="s">
        <v>85</v>
      </c>
      <c r="AW1019" s="13" t="s">
        <v>38</v>
      </c>
      <c r="AX1019" s="13" t="s">
        <v>77</v>
      </c>
      <c r="AY1019" s="233" t="s">
        <v>153</v>
      </c>
    </row>
    <row r="1020" s="14" customFormat="1">
      <c r="A1020" s="14"/>
      <c r="B1020" s="234"/>
      <c r="C1020" s="235"/>
      <c r="D1020" s="218" t="s">
        <v>167</v>
      </c>
      <c r="E1020" s="236" t="s">
        <v>40</v>
      </c>
      <c r="F1020" s="237" t="s">
        <v>346</v>
      </c>
      <c r="G1020" s="235"/>
      <c r="H1020" s="238">
        <v>8.5800000000000001</v>
      </c>
      <c r="I1020" s="239"/>
      <c r="J1020" s="235"/>
      <c r="K1020" s="235"/>
      <c r="L1020" s="240"/>
      <c r="M1020" s="241"/>
      <c r="N1020" s="242"/>
      <c r="O1020" s="242"/>
      <c r="P1020" s="242"/>
      <c r="Q1020" s="242"/>
      <c r="R1020" s="242"/>
      <c r="S1020" s="242"/>
      <c r="T1020" s="243"/>
      <c r="U1020" s="14"/>
      <c r="V1020" s="14"/>
      <c r="W1020" s="14"/>
      <c r="X1020" s="14"/>
      <c r="Y1020" s="14"/>
      <c r="Z1020" s="14"/>
      <c r="AA1020" s="14"/>
      <c r="AB1020" s="14"/>
      <c r="AC1020" s="14"/>
      <c r="AD1020" s="14"/>
      <c r="AE1020" s="14"/>
      <c r="AT1020" s="244" t="s">
        <v>167</v>
      </c>
      <c r="AU1020" s="244" t="s">
        <v>87</v>
      </c>
      <c r="AV1020" s="14" t="s">
        <v>87</v>
      </c>
      <c r="AW1020" s="14" t="s">
        <v>38</v>
      </c>
      <c r="AX1020" s="14" t="s">
        <v>77</v>
      </c>
      <c r="AY1020" s="244" t="s">
        <v>153</v>
      </c>
    </row>
    <row r="1021" s="13" customFormat="1">
      <c r="A1021" s="13"/>
      <c r="B1021" s="224"/>
      <c r="C1021" s="225"/>
      <c r="D1021" s="218" t="s">
        <v>167</v>
      </c>
      <c r="E1021" s="226" t="s">
        <v>40</v>
      </c>
      <c r="F1021" s="227" t="s">
        <v>211</v>
      </c>
      <c r="G1021" s="225"/>
      <c r="H1021" s="226" t="s">
        <v>40</v>
      </c>
      <c r="I1021" s="228"/>
      <c r="J1021" s="225"/>
      <c r="K1021" s="225"/>
      <c r="L1021" s="229"/>
      <c r="M1021" s="230"/>
      <c r="N1021" s="231"/>
      <c r="O1021" s="231"/>
      <c r="P1021" s="231"/>
      <c r="Q1021" s="231"/>
      <c r="R1021" s="231"/>
      <c r="S1021" s="231"/>
      <c r="T1021" s="232"/>
      <c r="U1021" s="13"/>
      <c r="V1021" s="13"/>
      <c r="W1021" s="13"/>
      <c r="X1021" s="13"/>
      <c r="Y1021" s="13"/>
      <c r="Z1021" s="13"/>
      <c r="AA1021" s="13"/>
      <c r="AB1021" s="13"/>
      <c r="AC1021" s="13"/>
      <c r="AD1021" s="13"/>
      <c r="AE1021" s="13"/>
      <c r="AT1021" s="233" t="s">
        <v>167</v>
      </c>
      <c r="AU1021" s="233" t="s">
        <v>87</v>
      </c>
      <c r="AV1021" s="13" t="s">
        <v>85</v>
      </c>
      <c r="AW1021" s="13" t="s">
        <v>38</v>
      </c>
      <c r="AX1021" s="13" t="s">
        <v>77</v>
      </c>
      <c r="AY1021" s="233" t="s">
        <v>153</v>
      </c>
    </row>
    <row r="1022" s="14" customFormat="1">
      <c r="A1022" s="14"/>
      <c r="B1022" s="234"/>
      <c r="C1022" s="235"/>
      <c r="D1022" s="218" t="s">
        <v>167</v>
      </c>
      <c r="E1022" s="236" t="s">
        <v>40</v>
      </c>
      <c r="F1022" s="237" t="s">
        <v>345</v>
      </c>
      <c r="G1022" s="235"/>
      <c r="H1022" s="238">
        <v>15.75</v>
      </c>
      <c r="I1022" s="239"/>
      <c r="J1022" s="235"/>
      <c r="K1022" s="235"/>
      <c r="L1022" s="240"/>
      <c r="M1022" s="241"/>
      <c r="N1022" s="242"/>
      <c r="O1022" s="242"/>
      <c r="P1022" s="242"/>
      <c r="Q1022" s="242"/>
      <c r="R1022" s="242"/>
      <c r="S1022" s="242"/>
      <c r="T1022" s="243"/>
      <c r="U1022" s="14"/>
      <c r="V1022" s="14"/>
      <c r="W1022" s="14"/>
      <c r="X1022" s="14"/>
      <c r="Y1022" s="14"/>
      <c r="Z1022" s="14"/>
      <c r="AA1022" s="14"/>
      <c r="AB1022" s="14"/>
      <c r="AC1022" s="14"/>
      <c r="AD1022" s="14"/>
      <c r="AE1022" s="14"/>
      <c r="AT1022" s="244" t="s">
        <v>167</v>
      </c>
      <c r="AU1022" s="244" t="s">
        <v>87</v>
      </c>
      <c r="AV1022" s="14" t="s">
        <v>87</v>
      </c>
      <c r="AW1022" s="14" t="s">
        <v>38</v>
      </c>
      <c r="AX1022" s="14" t="s">
        <v>77</v>
      </c>
      <c r="AY1022" s="244" t="s">
        <v>153</v>
      </c>
    </row>
    <row r="1023" s="15" customFormat="1">
      <c r="A1023" s="15"/>
      <c r="B1023" s="245"/>
      <c r="C1023" s="246"/>
      <c r="D1023" s="218" t="s">
        <v>167</v>
      </c>
      <c r="E1023" s="247" t="s">
        <v>40</v>
      </c>
      <c r="F1023" s="248" t="s">
        <v>170</v>
      </c>
      <c r="G1023" s="246"/>
      <c r="H1023" s="249">
        <v>24.329999999999998</v>
      </c>
      <c r="I1023" s="250"/>
      <c r="J1023" s="246"/>
      <c r="K1023" s="246"/>
      <c r="L1023" s="251"/>
      <c r="M1023" s="252"/>
      <c r="N1023" s="253"/>
      <c r="O1023" s="253"/>
      <c r="P1023" s="253"/>
      <c r="Q1023" s="253"/>
      <c r="R1023" s="253"/>
      <c r="S1023" s="253"/>
      <c r="T1023" s="254"/>
      <c r="U1023" s="15"/>
      <c r="V1023" s="15"/>
      <c r="W1023" s="15"/>
      <c r="X1023" s="15"/>
      <c r="Y1023" s="15"/>
      <c r="Z1023" s="15"/>
      <c r="AA1023" s="15"/>
      <c r="AB1023" s="15"/>
      <c r="AC1023" s="15"/>
      <c r="AD1023" s="15"/>
      <c r="AE1023" s="15"/>
      <c r="AT1023" s="255" t="s">
        <v>167</v>
      </c>
      <c r="AU1023" s="255" t="s">
        <v>87</v>
      </c>
      <c r="AV1023" s="15" t="s">
        <v>161</v>
      </c>
      <c r="AW1023" s="15" t="s">
        <v>38</v>
      </c>
      <c r="AX1023" s="15" t="s">
        <v>85</v>
      </c>
      <c r="AY1023" s="255" t="s">
        <v>153</v>
      </c>
    </row>
    <row r="1024" s="2" customFormat="1" ht="14.4" customHeight="1">
      <c r="A1024" s="39"/>
      <c r="B1024" s="40"/>
      <c r="C1024" s="256" t="s">
        <v>1264</v>
      </c>
      <c r="D1024" s="256" t="s">
        <v>322</v>
      </c>
      <c r="E1024" s="257" t="s">
        <v>1265</v>
      </c>
      <c r="F1024" s="258" t="s">
        <v>1266</v>
      </c>
      <c r="G1024" s="259" t="s">
        <v>159</v>
      </c>
      <c r="H1024" s="260">
        <v>26.763000000000002</v>
      </c>
      <c r="I1024" s="261"/>
      <c r="J1024" s="262">
        <f>ROUND(I1024*H1024,2)</f>
        <v>0</v>
      </c>
      <c r="K1024" s="258" t="s">
        <v>160</v>
      </c>
      <c r="L1024" s="263"/>
      <c r="M1024" s="264" t="s">
        <v>40</v>
      </c>
      <c r="N1024" s="265" t="s">
        <v>48</v>
      </c>
      <c r="O1024" s="85"/>
      <c r="P1024" s="214">
        <f>O1024*H1024</f>
        <v>0</v>
      </c>
      <c r="Q1024" s="214">
        <v>0.0025600000000000002</v>
      </c>
      <c r="R1024" s="214">
        <f>Q1024*H1024</f>
        <v>0.06851328000000001</v>
      </c>
      <c r="S1024" s="214">
        <v>0</v>
      </c>
      <c r="T1024" s="215">
        <f>S1024*H1024</f>
        <v>0</v>
      </c>
      <c r="U1024" s="39"/>
      <c r="V1024" s="39"/>
      <c r="W1024" s="39"/>
      <c r="X1024" s="39"/>
      <c r="Y1024" s="39"/>
      <c r="Z1024" s="39"/>
      <c r="AA1024" s="39"/>
      <c r="AB1024" s="39"/>
      <c r="AC1024" s="39"/>
      <c r="AD1024" s="39"/>
      <c r="AE1024" s="39"/>
      <c r="AR1024" s="216" t="s">
        <v>383</v>
      </c>
      <c r="AT1024" s="216" t="s">
        <v>322</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1267</v>
      </c>
    </row>
    <row r="1025" s="2" customFormat="1">
      <c r="A1025" s="39"/>
      <c r="B1025" s="40"/>
      <c r="C1025" s="41"/>
      <c r="D1025" s="218" t="s">
        <v>163</v>
      </c>
      <c r="E1025" s="41"/>
      <c r="F1025" s="219" t="s">
        <v>1266</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4" customFormat="1">
      <c r="A1026" s="14"/>
      <c r="B1026" s="234"/>
      <c r="C1026" s="235"/>
      <c r="D1026" s="218" t="s">
        <v>167</v>
      </c>
      <c r="E1026" s="235"/>
      <c r="F1026" s="237" t="s">
        <v>1268</v>
      </c>
      <c r="G1026" s="235"/>
      <c r="H1026" s="238">
        <v>26.763000000000002</v>
      </c>
      <c r="I1026" s="239"/>
      <c r="J1026" s="235"/>
      <c r="K1026" s="235"/>
      <c r="L1026" s="240"/>
      <c r="M1026" s="241"/>
      <c r="N1026" s="242"/>
      <c r="O1026" s="242"/>
      <c r="P1026" s="242"/>
      <c r="Q1026" s="242"/>
      <c r="R1026" s="242"/>
      <c r="S1026" s="242"/>
      <c r="T1026" s="243"/>
      <c r="U1026" s="14"/>
      <c r="V1026" s="14"/>
      <c r="W1026" s="14"/>
      <c r="X1026" s="14"/>
      <c r="Y1026" s="14"/>
      <c r="Z1026" s="14"/>
      <c r="AA1026" s="14"/>
      <c r="AB1026" s="14"/>
      <c r="AC1026" s="14"/>
      <c r="AD1026" s="14"/>
      <c r="AE1026" s="14"/>
      <c r="AT1026" s="244" t="s">
        <v>167</v>
      </c>
      <c r="AU1026" s="244" t="s">
        <v>87</v>
      </c>
      <c r="AV1026" s="14" t="s">
        <v>87</v>
      </c>
      <c r="AW1026" s="14" t="s">
        <v>4</v>
      </c>
      <c r="AX1026" s="14" t="s">
        <v>85</v>
      </c>
      <c r="AY1026" s="244" t="s">
        <v>153</v>
      </c>
    </row>
    <row r="1027" s="2" customFormat="1" ht="14.4" customHeight="1">
      <c r="A1027" s="39"/>
      <c r="B1027" s="40"/>
      <c r="C1027" s="205" t="s">
        <v>1269</v>
      </c>
      <c r="D1027" s="205" t="s">
        <v>156</v>
      </c>
      <c r="E1027" s="206" t="s">
        <v>1270</v>
      </c>
      <c r="F1027" s="207" t="s">
        <v>1271</v>
      </c>
      <c r="G1027" s="208" t="s">
        <v>173</v>
      </c>
      <c r="H1027" s="209">
        <v>25.239999999999998</v>
      </c>
      <c r="I1027" s="210"/>
      <c r="J1027" s="211">
        <f>ROUND(I1027*H1027,2)</f>
        <v>0</v>
      </c>
      <c r="K1027" s="207" t="s">
        <v>160</v>
      </c>
      <c r="L1027" s="45"/>
      <c r="M1027" s="212" t="s">
        <v>40</v>
      </c>
      <c r="N1027" s="213" t="s">
        <v>48</v>
      </c>
      <c r="O1027" s="85"/>
      <c r="P1027" s="214">
        <f>O1027*H1027</f>
        <v>0</v>
      </c>
      <c r="Q1027" s="214">
        <v>1.0000000000000001E-05</v>
      </c>
      <c r="R1027" s="214">
        <f>Q1027*H1027</f>
        <v>0.00025240000000000001</v>
      </c>
      <c r="S1027" s="214">
        <v>0</v>
      </c>
      <c r="T1027" s="215">
        <f>S1027*H1027</f>
        <v>0</v>
      </c>
      <c r="U1027" s="39"/>
      <c r="V1027" s="39"/>
      <c r="W1027" s="39"/>
      <c r="X1027" s="39"/>
      <c r="Y1027" s="39"/>
      <c r="Z1027" s="39"/>
      <c r="AA1027" s="39"/>
      <c r="AB1027" s="39"/>
      <c r="AC1027" s="39"/>
      <c r="AD1027" s="39"/>
      <c r="AE1027" s="39"/>
      <c r="AR1027" s="216" t="s">
        <v>287</v>
      </c>
      <c r="AT1027" s="216" t="s">
        <v>156</v>
      </c>
      <c r="AU1027" s="216" t="s">
        <v>87</v>
      </c>
      <c r="AY1027" s="18" t="s">
        <v>153</v>
      </c>
      <c r="BE1027" s="217">
        <f>IF(N1027="základní",J1027,0)</f>
        <v>0</v>
      </c>
      <c r="BF1027" s="217">
        <f>IF(N1027="snížená",J1027,0)</f>
        <v>0</v>
      </c>
      <c r="BG1027" s="217">
        <f>IF(N1027="zákl. přenesená",J1027,0)</f>
        <v>0</v>
      </c>
      <c r="BH1027" s="217">
        <f>IF(N1027="sníž. přenesená",J1027,0)</f>
        <v>0</v>
      </c>
      <c r="BI1027" s="217">
        <f>IF(N1027="nulová",J1027,0)</f>
        <v>0</v>
      </c>
      <c r="BJ1027" s="18" t="s">
        <v>85</v>
      </c>
      <c r="BK1027" s="217">
        <f>ROUND(I1027*H1027,2)</f>
        <v>0</v>
      </c>
      <c r="BL1027" s="18" t="s">
        <v>287</v>
      </c>
      <c r="BM1027" s="216" t="s">
        <v>1272</v>
      </c>
    </row>
    <row r="1028" s="2" customFormat="1">
      <c r="A1028" s="39"/>
      <c r="B1028" s="40"/>
      <c r="C1028" s="41"/>
      <c r="D1028" s="218" t="s">
        <v>163</v>
      </c>
      <c r="E1028" s="41"/>
      <c r="F1028" s="219" t="s">
        <v>1273</v>
      </c>
      <c r="G1028" s="41"/>
      <c r="H1028" s="41"/>
      <c r="I1028" s="220"/>
      <c r="J1028" s="41"/>
      <c r="K1028" s="41"/>
      <c r="L1028" s="45"/>
      <c r="M1028" s="221"/>
      <c r="N1028" s="222"/>
      <c r="O1028" s="85"/>
      <c r="P1028" s="85"/>
      <c r="Q1028" s="85"/>
      <c r="R1028" s="85"/>
      <c r="S1028" s="85"/>
      <c r="T1028" s="86"/>
      <c r="U1028" s="39"/>
      <c r="V1028" s="39"/>
      <c r="W1028" s="39"/>
      <c r="X1028" s="39"/>
      <c r="Y1028" s="39"/>
      <c r="Z1028" s="39"/>
      <c r="AA1028" s="39"/>
      <c r="AB1028" s="39"/>
      <c r="AC1028" s="39"/>
      <c r="AD1028" s="39"/>
      <c r="AE1028" s="39"/>
      <c r="AT1028" s="18" t="s">
        <v>163</v>
      </c>
      <c r="AU1028" s="18" t="s">
        <v>87</v>
      </c>
    </row>
    <row r="1029" s="13" customFormat="1">
      <c r="A1029" s="13"/>
      <c r="B1029" s="224"/>
      <c r="C1029" s="225"/>
      <c r="D1029" s="218" t="s">
        <v>167</v>
      </c>
      <c r="E1029" s="226" t="s">
        <v>40</v>
      </c>
      <c r="F1029" s="227" t="s">
        <v>211</v>
      </c>
      <c r="G1029" s="225"/>
      <c r="H1029" s="226" t="s">
        <v>40</v>
      </c>
      <c r="I1029" s="228"/>
      <c r="J1029" s="225"/>
      <c r="K1029" s="225"/>
      <c r="L1029" s="229"/>
      <c r="M1029" s="230"/>
      <c r="N1029" s="231"/>
      <c r="O1029" s="231"/>
      <c r="P1029" s="231"/>
      <c r="Q1029" s="231"/>
      <c r="R1029" s="231"/>
      <c r="S1029" s="231"/>
      <c r="T1029" s="232"/>
      <c r="U1029" s="13"/>
      <c r="V1029" s="13"/>
      <c r="W1029" s="13"/>
      <c r="X1029" s="13"/>
      <c r="Y1029" s="13"/>
      <c r="Z1029" s="13"/>
      <c r="AA1029" s="13"/>
      <c r="AB1029" s="13"/>
      <c r="AC1029" s="13"/>
      <c r="AD1029" s="13"/>
      <c r="AE1029" s="13"/>
      <c r="AT1029" s="233" t="s">
        <v>167</v>
      </c>
      <c r="AU1029" s="233" t="s">
        <v>87</v>
      </c>
      <c r="AV1029" s="13" t="s">
        <v>85</v>
      </c>
      <c r="AW1029" s="13" t="s">
        <v>38</v>
      </c>
      <c r="AX1029" s="13" t="s">
        <v>77</v>
      </c>
      <c r="AY1029" s="233" t="s">
        <v>153</v>
      </c>
    </row>
    <row r="1030" s="14" customFormat="1">
      <c r="A1030" s="14"/>
      <c r="B1030" s="234"/>
      <c r="C1030" s="235"/>
      <c r="D1030" s="218" t="s">
        <v>167</v>
      </c>
      <c r="E1030" s="236" t="s">
        <v>40</v>
      </c>
      <c r="F1030" s="237" t="s">
        <v>1274</v>
      </c>
      <c r="G1030" s="235"/>
      <c r="H1030" s="238">
        <v>16</v>
      </c>
      <c r="I1030" s="239"/>
      <c r="J1030" s="235"/>
      <c r="K1030" s="235"/>
      <c r="L1030" s="240"/>
      <c r="M1030" s="241"/>
      <c r="N1030" s="242"/>
      <c r="O1030" s="242"/>
      <c r="P1030" s="242"/>
      <c r="Q1030" s="242"/>
      <c r="R1030" s="242"/>
      <c r="S1030" s="242"/>
      <c r="T1030" s="243"/>
      <c r="U1030" s="14"/>
      <c r="V1030" s="14"/>
      <c r="W1030" s="14"/>
      <c r="X1030" s="14"/>
      <c r="Y1030" s="14"/>
      <c r="Z1030" s="14"/>
      <c r="AA1030" s="14"/>
      <c r="AB1030" s="14"/>
      <c r="AC1030" s="14"/>
      <c r="AD1030" s="14"/>
      <c r="AE1030" s="14"/>
      <c r="AT1030" s="244" t="s">
        <v>167</v>
      </c>
      <c r="AU1030" s="244" t="s">
        <v>87</v>
      </c>
      <c r="AV1030" s="14" t="s">
        <v>87</v>
      </c>
      <c r="AW1030" s="14" t="s">
        <v>38</v>
      </c>
      <c r="AX1030" s="14" t="s">
        <v>77</v>
      </c>
      <c r="AY1030" s="244" t="s">
        <v>153</v>
      </c>
    </row>
    <row r="1031" s="13" customFormat="1">
      <c r="A1031" s="13"/>
      <c r="B1031" s="224"/>
      <c r="C1031" s="225"/>
      <c r="D1031" s="218" t="s">
        <v>167</v>
      </c>
      <c r="E1031" s="226" t="s">
        <v>40</v>
      </c>
      <c r="F1031" s="227" t="s">
        <v>296</v>
      </c>
      <c r="G1031" s="225"/>
      <c r="H1031" s="226" t="s">
        <v>40</v>
      </c>
      <c r="I1031" s="228"/>
      <c r="J1031" s="225"/>
      <c r="K1031" s="225"/>
      <c r="L1031" s="229"/>
      <c r="M1031" s="230"/>
      <c r="N1031" s="231"/>
      <c r="O1031" s="231"/>
      <c r="P1031" s="231"/>
      <c r="Q1031" s="231"/>
      <c r="R1031" s="231"/>
      <c r="S1031" s="231"/>
      <c r="T1031" s="232"/>
      <c r="U1031" s="13"/>
      <c r="V1031" s="13"/>
      <c r="W1031" s="13"/>
      <c r="X1031" s="13"/>
      <c r="Y1031" s="13"/>
      <c r="Z1031" s="13"/>
      <c r="AA1031" s="13"/>
      <c r="AB1031" s="13"/>
      <c r="AC1031" s="13"/>
      <c r="AD1031" s="13"/>
      <c r="AE1031" s="13"/>
      <c r="AT1031" s="233" t="s">
        <v>167</v>
      </c>
      <c r="AU1031" s="233" t="s">
        <v>87</v>
      </c>
      <c r="AV1031" s="13" t="s">
        <v>85</v>
      </c>
      <c r="AW1031" s="13" t="s">
        <v>38</v>
      </c>
      <c r="AX1031" s="13" t="s">
        <v>77</v>
      </c>
      <c r="AY1031" s="233" t="s">
        <v>153</v>
      </c>
    </row>
    <row r="1032" s="14" customFormat="1">
      <c r="A1032" s="14"/>
      <c r="B1032" s="234"/>
      <c r="C1032" s="235"/>
      <c r="D1032" s="218" t="s">
        <v>167</v>
      </c>
      <c r="E1032" s="236" t="s">
        <v>40</v>
      </c>
      <c r="F1032" s="237" t="s">
        <v>1275</v>
      </c>
      <c r="G1032" s="235"/>
      <c r="H1032" s="238">
        <v>9.2400000000000002</v>
      </c>
      <c r="I1032" s="239"/>
      <c r="J1032" s="235"/>
      <c r="K1032" s="235"/>
      <c r="L1032" s="240"/>
      <c r="M1032" s="241"/>
      <c r="N1032" s="242"/>
      <c r="O1032" s="242"/>
      <c r="P1032" s="242"/>
      <c r="Q1032" s="242"/>
      <c r="R1032" s="242"/>
      <c r="S1032" s="242"/>
      <c r="T1032" s="243"/>
      <c r="U1032" s="14"/>
      <c r="V1032" s="14"/>
      <c r="W1032" s="14"/>
      <c r="X1032" s="14"/>
      <c r="Y1032" s="14"/>
      <c r="Z1032" s="14"/>
      <c r="AA1032" s="14"/>
      <c r="AB1032" s="14"/>
      <c r="AC1032" s="14"/>
      <c r="AD1032" s="14"/>
      <c r="AE1032" s="14"/>
      <c r="AT1032" s="244" t="s">
        <v>167</v>
      </c>
      <c r="AU1032" s="244" t="s">
        <v>87</v>
      </c>
      <c r="AV1032" s="14" t="s">
        <v>87</v>
      </c>
      <c r="AW1032" s="14" t="s">
        <v>38</v>
      </c>
      <c r="AX1032" s="14" t="s">
        <v>77</v>
      </c>
      <c r="AY1032" s="244" t="s">
        <v>153</v>
      </c>
    </row>
    <row r="1033" s="15" customFormat="1">
      <c r="A1033" s="15"/>
      <c r="B1033" s="245"/>
      <c r="C1033" s="246"/>
      <c r="D1033" s="218" t="s">
        <v>167</v>
      </c>
      <c r="E1033" s="247" t="s">
        <v>40</v>
      </c>
      <c r="F1033" s="248" t="s">
        <v>170</v>
      </c>
      <c r="G1033" s="246"/>
      <c r="H1033" s="249">
        <v>25.239999999999998</v>
      </c>
      <c r="I1033" s="250"/>
      <c r="J1033" s="246"/>
      <c r="K1033" s="246"/>
      <c r="L1033" s="251"/>
      <c r="M1033" s="252"/>
      <c r="N1033" s="253"/>
      <c r="O1033" s="253"/>
      <c r="P1033" s="253"/>
      <c r="Q1033" s="253"/>
      <c r="R1033" s="253"/>
      <c r="S1033" s="253"/>
      <c r="T1033" s="254"/>
      <c r="U1033" s="15"/>
      <c r="V1033" s="15"/>
      <c r="W1033" s="15"/>
      <c r="X1033" s="15"/>
      <c r="Y1033" s="15"/>
      <c r="Z1033" s="15"/>
      <c r="AA1033" s="15"/>
      <c r="AB1033" s="15"/>
      <c r="AC1033" s="15"/>
      <c r="AD1033" s="15"/>
      <c r="AE1033" s="15"/>
      <c r="AT1033" s="255" t="s">
        <v>167</v>
      </c>
      <c r="AU1033" s="255" t="s">
        <v>87</v>
      </c>
      <c r="AV1033" s="15" t="s">
        <v>161</v>
      </c>
      <c r="AW1033" s="15" t="s">
        <v>38</v>
      </c>
      <c r="AX1033" s="15" t="s">
        <v>85</v>
      </c>
      <c r="AY1033" s="255" t="s">
        <v>153</v>
      </c>
    </row>
    <row r="1034" s="2" customFormat="1" ht="14.4" customHeight="1">
      <c r="A1034" s="39"/>
      <c r="B1034" s="40"/>
      <c r="C1034" s="256" t="s">
        <v>1276</v>
      </c>
      <c r="D1034" s="256" t="s">
        <v>322</v>
      </c>
      <c r="E1034" s="257" t="s">
        <v>1277</v>
      </c>
      <c r="F1034" s="258" t="s">
        <v>1278</v>
      </c>
      <c r="G1034" s="259" t="s">
        <v>173</v>
      </c>
      <c r="H1034" s="260">
        <v>25.745000000000001</v>
      </c>
      <c r="I1034" s="261"/>
      <c r="J1034" s="262">
        <f>ROUND(I1034*H1034,2)</f>
        <v>0</v>
      </c>
      <c r="K1034" s="258" t="s">
        <v>160</v>
      </c>
      <c r="L1034" s="263"/>
      <c r="M1034" s="264" t="s">
        <v>40</v>
      </c>
      <c r="N1034" s="265" t="s">
        <v>48</v>
      </c>
      <c r="O1034" s="85"/>
      <c r="P1034" s="214">
        <f>O1034*H1034</f>
        <v>0</v>
      </c>
      <c r="Q1034" s="214">
        <v>0.00029999999999999997</v>
      </c>
      <c r="R1034" s="214">
        <f>Q1034*H1034</f>
        <v>0.0077234999999999995</v>
      </c>
      <c r="S1034" s="214">
        <v>0</v>
      </c>
      <c r="T1034" s="215">
        <f>S1034*H1034</f>
        <v>0</v>
      </c>
      <c r="U1034" s="39"/>
      <c r="V1034" s="39"/>
      <c r="W1034" s="39"/>
      <c r="X1034" s="39"/>
      <c r="Y1034" s="39"/>
      <c r="Z1034" s="39"/>
      <c r="AA1034" s="39"/>
      <c r="AB1034" s="39"/>
      <c r="AC1034" s="39"/>
      <c r="AD1034" s="39"/>
      <c r="AE1034" s="39"/>
      <c r="AR1034" s="216" t="s">
        <v>383</v>
      </c>
      <c r="AT1034" s="216" t="s">
        <v>322</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1279</v>
      </c>
    </row>
    <row r="1035" s="2" customFormat="1">
      <c r="A1035" s="39"/>
      <c r="B1035" s="40"/>
      <c r="C1035" s="41"/>
      <c r="D1035" s="218" t="s">
        <v>163</v>
      </c>
      <c r="E1035" s="41"/>
      <c r="F1035" s="219" t="s">
        <v>1278</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14" customFormat="1">
      <c r="A1036" s="14"/>
      <c r="B1036" s="234"/>
      <c r="C1036" s="235"/>
      <c r="D1036" s="218" t="s">
        <v>167</v>
      </c>
      <c r="E1036" s="235"/>
      <c r="F1036" s="237" t="s">
        <v>1280</v>
      </c>
      <c r="G1036" s="235"/>
      <c r="H1036" s="238">
        <v>25.745000000000001</v>
      </c>
      <c r="I1036" s="239"/>
      <c r="J1036" s="235"/>
      <c r="K1036" s="235"/>
      <c r="L1036" s="240"/>
      <c r="M1036" s="241"/>
      <c r="N1036" s="242"/>
      <c r="O1036" s="242"/>
      <c r="P1036" s="242"/>
      <c r="Q1036" s="242"/>
      <c r="R1036" s="242"/>
      <c r="S1036" s="242"/>
      <c r="T1036" s="243"/>
      <c r="U1036" s="14"/>
      <c r="V1036" s="14"/>
      <c r="W1036" s="14"/>
      <c r="X1036" s="14"/>
      <c r="Y1036" s="14"/>
      <c r="Z1036" s="14"/>
      <c r="AA1036" s="14"/>
      <c r="AB1036" s="14"/>
      <c r="AC1036" s="14"/>
      <c r="AD1036" s="14"/>
      <c r="AE1036" s="14"/>
      <c r="AT1036" s="244" t="s">
        <v>167</v>
      </c>
      <c r="AU1036" s="244" t="s">
        <v>87</v>
      </c>
      <c r="AV1036" s="14" t="s">
        <v>87</v>
      </c>
      <c r="AW1036" s="14" t="s">
        <v>4</v>
      </c>
      <c r="AX1036" s="14" t="s">
        <v>85</v>
      </c>
      <c r="AY1036" s="244" t="s">
        <v>153</v>
      </c>
    </row>
    <row r="1037" s="2" customFormat="1" ht="14.4" customHeight="1">
      <c r="A1037" s="39"/>
      <c r="B1037" s="40"/>
      <c r="C1037" s="205" t="s">
        <v>1281</v>
      </c>
      <c r="D1037" s="205" t="s">
        <v>156</v>
      </c>
      <c r="E1037" s="206" t="s">
        <v>1282</v>
      </c>
      <c r="F1037" s="207" t="s">
        <v>1283</v>
      </c>
      <c r="G1037" s="208" t="s">
        <v>173</v>
      </c>
      <c r="H1037" s="209">
        <v>0.80000000000000004</v>
      </c>
      <c r="I1037" s="210"/>
      <c r="J1037" s="211">
        <f>ROUND(I1037*H1037,2)</f>
        <v>0</v>
      </c>
      <c r="K1037" s="207" t="s">
        <v>160</v>
      </c>
      <c r="L1037" s="45"/>
      <c r="M1037" s="212" t="s">
        <v>40</v>
      </c>
      <c r="N1037" s="213" t="s">
        <v>48</v>
      </c>
      <c r="O1037" s="85"/>
      <c r="P1037" s="214">
        <f>O1037*H1037</f>
        <v>0</v>
      </c>
      <c r="Q1037" s="214">
        <v>0</v>
      </c>
      <c r="R1037" s="214">
        <f>Q1037*H1037</f>
        <v>0</v>
      </c>
      <c r="S1037" s="214">
        <v>0</v>
      </c>
      <c r="T1037" s="215">
        <f>S1037*H1037</f>
        <v>0</v>
      </c>
      <c r="U1037" s="39"/>
      <c r="V1037" s="39"/>
      <c r="W1037" s="39"/>
      <c r="X1037" s="39"/>
      <c r="Y1037" s="39"/>
      <c r="Z1037" s="39"/>
      <c r="AA1037" s="39"/>
      <c r="AB1037" s="39"/>
      <c r="AC1037" s="39"/>
      <c r="AD1037" s="39"/>
      <c r="AE1037" s="39"/>
      <c r="AR1037" s="216" t="s">
        <v>287</v>
      </c>
      <c r="AT1037" s="216" t="s">
        <v>156</v>
      </c>
      <c r="AU1037" s="216" t="s">
        <v>87</v>
      </c>
      <c r="AY1037" s="18" t="s">
        <v>153</v>
      </c>
      <c r="BE1037" s="217">
        <f>IF(N1037="základní",J1037,0)</f>
        <v>0</v>
      </c>
      <c r="BF1037" s="217">
        <f>IF(N1037="snížená",J1037,0)</f>
        <v>0</v>
      </c>
      <c r="BG1037" s="217">
        <f>IF(N1037="zákl. přenesená",J1037,0)</f>
        <v>0</v>
      </c>
      <c r="BH1037" s="217">
        <f>IF(N1037="sníž. přenesená",J1037,0)</f>
        <v>0</v>
      </c>
      <c r="BI1037" s="217">
        <f>IF(N1037="nulová",J1037,0)</f>
        <v>0</v>
      </c>
      <c r="BJ1037" s="18" t="s">
        <v>85</v>
      </c>
      <c r="BK1037" s="217">
        <f>ROUND(I1037*H1037,2)</f>
        <v>0</v>
      </c>
      <c r="BL1037" s="18" t="s">
        <v>287</v>
      </c>
      <c r="BM1037" s="216" t="s">
        <v>1284</v>
      </c>
    </row>
    <row r="1038" s="2" customFormat="1">
      <c r="A1038" s="39"/>
      <c r="B1038" s="40"/>
      <c r="C1038" s="41"/>
      <c r="D1038" s="218" t="s">
        <v>163</v>
      </c>
      <c r="E1038" s="41"/>
      <c r="F1038" s="219" t="s">
        <v>1285</v>
      </c>
      <c r="G1038" s="41"/>
      <c r="H1038" s="41"/>
      <c r="I1038" s="220"/>
      <c r="J1038" s="41"/>
      <c r="K1038" s="41"/>
      <c r="L1038" s="45"/>
      <c r="M1038" s="221"/>
      <c r="N1038" s="222"/>
      <c r="O1038" s="85"/>
      <c r="P1038" s="85"/>
      <c r="Q1038" s="85"/>
      <c r="R1038" s="85"/>
      <c r="S1038" s="85"/>
      <c r="T1038" s="86"/>
      <c r="U1038" s="39"/>
      <c r="V1038" s="39"/>
      <c r="W1038" s="39"/>
      <c r="X1038" s="39"/>
      <c r="Y1038" s="39"/>
      <c r="Z1038" s="39"/>
      <c r="AA1038" s="39"/>
      <c r="AB1038" s="39"/>
      <c r="AC1038" s="39"/>
      <c r="AD1038" s="39"/>
      <c r="AE1038" s="39"/>
      <c r="AT1038" s="18" t="s">
        <v>163</v>
      </c>
      <c r="AU1038" s="18" t="s">
        <v>87</v>
      </c>
    </row>
    <row r="1039" s="2" customFormat="1" ht="24.15" customHeight="1">
      <c r="A1039" s="39"/>
      <c r="B1039" s="40"/>
      <c r="C1039" s="256" t="s">
        <v>1286</v>
      </c>
      <c r="D1039" s="256" t="s">
        <v>322</v>
      </c>
      <c r="E1039" s="257" t="s">
        <v>1287</v>
      </c>
      <c r="F1039" s="258" t="s">
        <v>1288</v>
      </c>
      <c r="G1039" s="259" t="s">
        <v>173</v>
      </c>
      <c r="H1039" s="260">
        <v>0.81599999999999995</v>
      </c>
      <c r="I1039" s="261"/>
      <c r="J1039" s="262">
        <f>ROUND(I1039*H1039,2)</f>
        <v>0</v>
      </c>
      <c r="K1039" s="258" t="s">
        <v>160</v>
      </c>
      <c r="L1039" s="263"/>
      <c r="M1039" s="264" t="s">
        <v>40</v>
      </c>
      <c r="N1039" s="265" t="s">
        <v>48</v>
      </c>
      <c r="O1039" s="85"/>
      <c r="P1039" s="214">
        <f>O1039*H1039</f>
        <v>0</v>
      </c>
      <c r="Q1039" s="214">
        <v>0.00021000000000000001</v>
      </c>
      <c r="R1039" s="214">
        <f>Q1039*H1039</f>
        <v>0.00017135999999999999</v>
      </c>
      <c r="S1039" s="214">
        <v>0</v>
      </c>
      <c r="T1039" s="215">
        <f>S1039*H1039</f>
        <v>0</v>
      </c>
      <c r="U1039" s="39"/>
      <c r="V1039" s="39"/>
      <c r="W1039" s="39"/>
      <c r="X1039" s="39"/>
      <c r="Y1039" s="39"/>
      <c r="Z1039" s="39"/>
      <c r="AA1039" s="39"/>
      <c r="AB1039" s="39"/>
      <c r="AC1039" s="39"/>
      <c r="AD1039" s="39"/>
      <c r="AE1039" s="39"/>
      <c r="AR1039" s="216" t="s">
        <v>383</v>
      </c>
      <c r="AT1039" s="216" t="s">
        <v>322</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1289</v>
      </c>
    </row>
    <row r="1040" s="2" customFormat="1">
      <c r="A1040" s="39"/>
      <c r="B1040" s="40"/>
      <c r="C1040" s="41"/>
      <c r="D1040" s="218" t="s">
        <v>163</v>
      </c>
      <c r="E1040" s="41"/>
      <c r="F1040" s="219" t="s">
        <v>1288</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14" customFormat="1">
      <c r="A1041" s="14"/>
      <c r="B1041" s="234"/>
      <c r="C1041" s="235"/>
      <c r="D1041" s="218" t="s">
        <v>167</v>
      </c>
      <c r="E1041" s="235"/>
      <c r="F1041" s="237" t="s">
        <v>1290</v>
      </c>
      <c r="G1041" s="235"/>
      <c r="H1041" s="238">
        <v>0.81599999999999995</v>
      </c>
      <c r="I1041" s="239"/>
      <c r="J1041" s="235"/>
      <c r="K1041" s="235"/>
      <c r="L1041" s="240"/>
      <c r="M1041" s="241"/>
      <c r="N1041" s="242"/>
      <c r="O1041" s="242"/>
      <c r="P1041" s="242"/>
      <c r="Q1041" s="242"/>
      <c r="R1041" s="242"/>
      <c r="S1041" s="242"/>
      <c r="T1041" s="243"/>
      <c r="U1041" s="14"/>
      <c r="V1041" s="14"/>
      <c r="W1041" s="14"/>
      <c r="X1041" s="14"/>
      <c r="Y1041" s="14"/>
      <c r="Z1041" s="14"/>
      <c r="AA1041" s="14"/>
      <c r="AB1041" s="14"/>
      <c r="AC1041" s="14"/>
      <c r="AD1041" s="14"/>
      <c r="AE1041" s="14"/>
      <c r="AT1041" s="244" t="s">
        <v>167</v>
      </c>
      <c r="AU1041" s="244" t="s">
        <v>87</v>
      </c>
      <c r="AV1041" s="14" t="s">
        <v>87</v>
      </c>
      <c r="AW1041" s="14" t="s">
        <v>4</v>
      </c>
      <c r="AX1041" s="14" t="s">
        <v>85</v>
      </c>
      <c r="AY1041" s="244" t="s">
        <v>153</v>
      </c>
    </row>
    <row r="1042" s="2" customFormat="1" ht="24.15" customHeight="1">
      <c r="A1042" s="39"/>
      <c r="B1042" s="40"/>
      <c r="C1042" s="205" t="s">
        <v>1291</v>
      </c>
      <c r="D1042" s="205" t="s">
        <v>156</v>
      </c>
      <c r="E1042" s="206" t="s">
        <v>1292</v>
      </c>
      <c r="F1042" s="207" t="s">
        <v>1293</v>
      </c>
      <c r="G1042" s="208" t="s">
        <v>159</v>
      </c>
      <c r="H1042" s="209">
        <v>25.239999999999998</v>
      </c>
      <c r="I1042" s="210"/>
      <c r="J1042" s="211">
        <f>ROUND(I1042*H1042,2)</f>
        <v>0</v>
      </c>
      <c r="K1042" s="207" t="s">
        <v>160</v>
      </c>
      <c r="L1042" s="45"/>
      <c r="M1042" s="212" t="s">
        <v>40</v>
      </c>
      <c r="N1042" s="213" t="s">
        <v>48</v>
      </c>
      <c r="O1042" s="85"/>
      <c r="P1042" s="214">
        <f>O1042*H1042</f>
        <v>0</v>
      </c>
      <c r="Q1042" s="214">
        <v>3.0000000000000001E-05</v>
      </c>
      <c r="R1042" s="214">
        <f>Q1042*H1042</f>
        <v>0.00075719999999999997</v>
      </c>
      <c r="S1042" s="214">
        <v>0</v>
      </c>
      <c r="T1042" s="215">
        <f>S1042*H1042</f>
        <v>0</v>
      </c>
      <c r="U1042" s="39"/>
      <c r="V1042" s="39"/>
      <c r="W1042" s="39"/>
      <c r="X1042" s="39"/>
      <c r="Y1042" s="39"/>
      <c r="Z1042" s="39"/>
      <c r="AA1042" s="39"/>
      <c r="AB1042" s="39"/>
      <c r="AC1042" s="39"/>
      <c r="AD1042" s="39"/>
      <c r="AE1042" s="39"/>
      <c r="AR1042" s="216" t="s">
        <v>287</v>
      </c>
      <c r="AT1042" s="216" t="s">
        <v>156</v>
      </c>
      <c r="AU1042" s="216" t="s">
        <v>87</v>
      </c>
      <c r="AY1042" s="18" t="s">
        <v>153</v>
      </c>
      <c r="BE1042" s="217">
        <f>IF(N1042="základní",J1042,0)</f>
        <v>0</v>
      </c>
      <c r="BF1042" s="217">
        <f>IF(N1042="snížená",J1042,0)</f>
        <v>0</v>
      </c>
      <c r="BG1042" s="217">
        <f>IF(N1042="zákl. přenesená",J1042,0)</f>
        <v>0</v>
      </c>
      <c r="BH1042" s="217">
        <f>IF(N1042="sníž. přenesená",J1042,0)</f>
        <v>0</v>
      </c>
      <c r="BI1042" s="217">
        <f>IF(N1042="nulová",J1042,0)</f>
        <v>0</v>
      </c>
      <c r="BJ1042" s="18" t="s">
        <v>85</v>
      </c>
      <c r="BK1042" s="217">
        <f>ROUND(I1042*H1042,2)</f>
        <v>0</v>
      </c>
      <c r="BL1042" s="18" t="s">
        <v>287</v>
      </c>
      <c r="BM1042" s="216" t="s">
        <v>1294</v>
      </c>
    </row>
    <row r="1043" s="2" customFormat="1">
      <c r="A1043" s="39"/>
      <c r="B1043" s="40"/>
      <c r="C1043" s="41"/>
      <c r="D1043" s="218" t="s">
        <v>163</v>
      </c>
      <c r="E1043" s="41"/>
      <c r="F1043" s="219" t="s">
        <v>1295</v>
      </c>
      <c r="G1043" s="41"/>
      <c r="H1043" s="41"/>
      <c r="I1043" s="220"/>
      <c r="J1043" s="41"/>
      <c r="K1043" s="41"/>
      <c r="L1043" s="45"/>
      <c r="M1043" s="221"/>
      <c r="N1043" s="222"/>
      <c r="O1043" s="85"/>
      <c r="P1043" s="85"/>
      <c r="Q1043" s="85"/>
      <c r="R1043" s="85"/>
      <c r="S1043" s="85"/>
      <c r="T1043" s="86"/>
      <c r="U1043" s="39"/>
      <c r="V1043" s="39"/>
      <c r="W1043" s="39"/>
      <c r="X1043" s="39"/>
      <c r="Y1043" s="39"/>
      <c r="Z1043" s="39"/>
      <c r="AA1043" s="39"/>
      <c r="AB1043" s="39"/>
      <c r="AC1043" s="39"/>
      <c r="AD1043" s="39"/>
      <c r="AE1043" s="39"/>
      <c r="AT1043" s="18" t="s">
        <v>163</v>
      </c>
      <c r="AU1043" s="18" t="s">
        <v>87</v>
      </c>
    </row>
    <row r="1044" s="2" customFormat="1">
      <c r="A1044" s="39"/>
      <c r="B1044" s="40"/>
      <c r="C1044" s="41"/>
      <c r="D1044" s="218" t="s">
        <v>165</v>
      </c>
      <c r="E1044" s="41"/>
      <c r="F1044" s="223" t="s">
        <v>1296</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165</v>
      </c>
      <c r="AU1044" s="18" t="s">
        <v>87</v>
      </c>
    </row>
    <row r="1045" s="13" customFormat="1">
      <c r="A1045" s="13"/>
      <c r="B1045" s="224"/>
      <c r="C1045" s="225"/>
      <c r="D1045" s="218" t="s">
        <v>167</v>
      </c>
      <c r="E1045" s="226" t="s">
        <v>40</v>
      </c>
      <c r="F1045" s="227" t="s">
        <v>211</v>
      </c>
      <c r="G1045" s="225"/>
      <c r="H1045" s="226" t="s">
        <v>40</v>
      </c>
      <c r="I1045" s="228"/>
      <c r="J1045" s="225"/>
      <c r="K1045" s="225"/>
      <c r="L1045" s="229"/>
      <c r="M1045" s="230"/>
      <c r="N1045" s="231"/>
      <c r="O1045" s="231"/>
      <c r="P1045" s="231"/>
      <c r="Q1045" s="231"/>
      <c r="R1045" s="231"/>
      <c r="S1045" s="231"/>
      <c r="T1045" s="232"/>
      <c r="U1045" s="13"/>
      <c r="V1045" s="13"/>
      <c r="W1045" s="13"/>
      <c r="X1045" s="13"/>
      <c r="Y1045" s="13"/>
      <c r="Z1045" s="13"/>
      <c r="AA1045" s="13"/>
      <c r="AB1045" s="13"/>
      <c r="AC1045" s="13"/>
      <c r="AD1045" s="13"/>
      <c r="AE1045" s="13"/>
      <c r="AT1045" s="233" t="s">
        <v>167</v>
      </c>
      <c r="AU1045" s="233" t="s">
        <v>87</v>
      </c>
      <c r="AV1045" s="13" t="s">
        <v>85</v>
      </c>
      <c r="AW1045" s="13" t="s">
        <v>38</v>
      </c>
      <c r="AX1045" s="13" t="s">
        <v>77</v>
      </c>
      <c r="AY1045" s="233" t="s">
        <v>153</v>
      </c>
    </row>
    <row r="1046" s="14" customFormat="1">
      <c r="A1046" s="14"/>
      <c r="B1046" s="234"/>
      <c r="C1046" s="235"/>
      <c r="D1046" s="218" t="s">
        <v>167</v>
      </c>
      <c r="E1046" s="236" t="s">
        <v>40</v>
      </c>
      <c r="F1046" s="237" t="s">
        <v>1274</v>
      </c>
      <c r="G1046" s="235"/>
      <c r="H1046" s="238">
        <v>16</v>
      </c>
      <c r="I1046" s="239"/>
      <c r="J1046" s="235"/>
      <c r="K1046" s="235"/>
      <c r="L1046" s="240"/>
      <c r="M1046" s="241"/>
      <c r="N1046" s="242"/>
      <c r="O1046" s="242"/>
      <c r="P1046" s="242"/>
      <c r="Q1046" s="242"/>
      <c r="R1046" s="242"/>
      <c r="S1046" s="242"/>
      <c r="T1046" s="243"/>
      <c r="U1046" s="14"/>
      <c r="V1046" s="14"/>
      <c r="W1046" s="14"/>
      <c r="X1046" s="14"/>
      <c r="Y1046" s="14"/>
      <c r="Z1046" s="14"/>
      <c r="AA1046" s="14"/>
      <c r="AB1046" s="14"/>
      <c r="AC1046" s="14"/>
      <c r="AD1046" s="14"/>
      <c r="AE1046" s="14"/>
      <c r="AT1046" s="244" t="s">
        <v>167</v>
      </c>
      <c r="AU1046" s="244" t="s">
        <v>87</v>
      </c>
      <c r="AV1046" s="14" t="s">
        <v>87</v>
      </c>
      <c r="AW1046" s="14" t="s">
        <v>38</v>
      </c>
      <c r="AX1046" s="14" t="s">
        <v>77</v>
      </c>
      <c r="AY1046" s="244" t="s">
        <v>153</v>
      </c>
    </row>
    <row r="1047" s="13" customFormat="1">
      <c r="A1047" s="13"/>
      <c r="B1047" s="224"/>
      <c r="C1047" s="225"/>
      <c r="D1047" s="218" t="s">
        <v>167</v>
      </c>
      <c r="E1047" s="226" t="s">
        <v>40</v>
      </c>
      <c r="F1047" s="227" t="s">
        <v>296</v>
      </c>
      <c r="G1047" s="225"/>
      <c r="H1047" s="226" t="s">
        <v>40</v>
      </c>
      <c r="I1047" s="228"/>
      <c r="J1047" s="225"/>
      <c r="K1047" s="225"/>
      <c r="L1047" s="229"/>
      <c r="M1047" s="230"/>
      <c r="N1047" s="231"/>
      <c r="O1047" s="231"/>
      <c r="P1047" s="231"/>
      <c r="Q1047" s="231"/>
      <c r="R1047" s="231"/>
      <c r="S1047" s="231"/>
      <c r="T1047" s="232"/>
      <c r="U1047" s="13"/>
      <c r="V1047" s="13"/>
      <c r="W1047" s="13"/>
      <c r="X1047" s="13"/>
      <c r="Y1047" s="13"/>
      <c r="Z1047" s="13"/>
      <c r="AA1047" s="13"/>
      <c r="AB1047" s="13"/>
      <c r="AC1047" s="13"/>
      <c r="AD1047" s="13"/>
      <c r="AE1047" s="13"/>
      <c r="AT1047" s="233" t="s">
        <v>167</v>
      </c>
      <c r="AU1047" s="233" t="s">
        <v>87</v>
      </c>
      <c r="AV1047" s="13" t="s">
        <v>85</v>
      </c>
      <c r="AW1047" s="13" t="s">
        <v>38</v>
      </c>
      <c r="AX1047" s="13" t="s">
        <v>77</v>
      </c>
      <c r="AY1047" s="233" t="s">
        <v>153</v>
      </c>
    </row>
    <row r="1048" s="14" customFormat="1">
      <c r="A1048" s="14"/>
      <c r="B1048" s="234"/>
      <c r="C1048" s="235"/>
      <c r="D1048" s="218" t="s">
        <v>167</v>
      </c>
      <c r="E1048" s="236" t="s">
        <v>40</v>
      </c>
      <c r="F1048" s="237" t="s">
        <v>1275</v>
      </c>
      <c r="G1048" s="235"/>
      <c r="H1048" s="238">
        <v>9.2400000000000002</v>
      </c>
      <c r="I1048" s="239"/>
      <c r="J1048" s="235"/>
      <c r="K1048" s="235"/>
      <c r="L1048" s="240"/>
      <c r="M1048" s="241"/>
      <c r="N1048" s="242"/>
      <c r="O1048" s="242"/>
      <c r="P1048" s="242"/>
      <c r="Q1048" s="242"/>
      <c r="R1048" s="242"/>
      <c r="S1048" s="242"/>
      <c r="T1048" s="243"/>
      <c r="U1048" s="14"/>
      <c r="V1048" s="14"/>
      <c r="W1048" s="14"/>
      <c r="X1048" s="14"/>
      <c r="Y1048" s="14"/>
      <c r="Z1048" s="14"/>
      <c r="AA1048" s="14"/>
      <c r="AB1048" s="14"/>
      <c r="AC1048" s="14"/>
      <c r="AD1048" s="14"/>
      <c r="AE1048" s="14"/>
      <c r="AT1048" s="244" t="s">
        <v>167</v>
      </c>
      <c r="AU1048" s="244" t="s">
        <v>87</v>
      </c>
      <c r="AV1048" s="14" t="s">
        <v>87</v>
      </c>
      <c r="AW1048" s="14" t="s">
        <v>38</v>
      </c>
      <c r="AX1048" s="14" t="s">
        <v>77</v>
      </c>
      <c r="AY1048" s="244" t="s">
        <v>153</v>
      </c>
    </row>
    <row r="1049" s="15" customFormat="1">
      <c r="A1049" s="15"/>
      <c r="B1049" s="245"/>
      <c r="C1049" s="246"/>
      <c r="D1049" s="218" t="s">
        <v>167</v>
      </c>
      <c r="E1049" s="247" t="s">
        <v>40</v>
      </c>
      <c r="F1049" s="248" t="s">
        <v>170</v>
      </c>
      <c r="G1049" s="246"/>
      <c r="H1049" s="249">
        <v>25.239999999999998</v>
      </c>
      <c r="I1049" s="250"/>
      <c r="J1049" s="246"/>
      <c r="K1049" s="246"/>
      <c r="L1049" s="251"/>
      <c r="M1049" s="252"/>
      <c r="N1049" s="253"/>
      <c r="O1049" s="253"/>
      <c r="P1049" s="253"/>
      <c r="Q1049" s="253"/>
      <c r="R1049" s="253"/>
      <c r="S1049" s="253"/>
      <c r="T1049" s="254"/>
      <c r="U1049" s="15"/>
      <c r="V1049" s="15"/>
      <c r="W1049" s="15"/>
      <c r="X1049" s="15"/>
      <c r="Y1049" s="15"/>
      <c r="Z1049" s="15"/>
      <c r="AA1049" s="15"/>
      <c r="AB1049" s="15"/>
      <c r="AC1049" s="15"/>
      <c r="AD1049" s="15"/>
      <c r="AE1049" s="15"/>
      <c r="AT1049" s="255" t="s">
        <v>167</v>
      </c>
      <c r="AU1049" s="255" t="s">
        <v>87</v>
      </c>
      <c r="AV1049" s="15" t="s">
        <v>161</v>
      </c>
      <c r="AW1049" s="15" t="s">
        <v>38</v>
      </c>
      <c r="AX1049" s="15" t="s">
        <v>85</v>
      </c>
      <c r="AY1049" s="255" t="s">
        <v>153</v>
      </c>
    </row>
    <row r="1050" s="2" customFormat="1" ht="24.15" customHeight="1">
      <c r="A1050" s="39"/>
      <c r="B1050" s="40"/>
      <c r="C1050" s="205" t="s">
        <v>1297</v>
      </c>
      <c r="D1050" s="205" t="s">
        <v>156</v>
      </c>
      <c r="E1050" s="206" t="s">
        <v>1298</v>
      </c>
      <c r="F1050" s="207" t="s">
        <v>1299</v>
      </c>
      <c r="G1050" s="208" t="s">
        <v>422</v>
      </c>
      <c r="H1050" s="209">
        <v>0.085999999999999993</v>
      </c>
      <c r="I1050" s="210"/>
      <c r="J1050" s="211">
        <f>ROUND(I1050*H1050,2)</f>
        <v>0</v>
      </c>
      <c r="K1050" s="207" t="s">
        <v>160</v>
      </c>
      <c r="L1050" s="45"/>
      <c r="M1050" s="212" t="s">
        <v>40</v>
      </c>
      <c r="N1050" s="213" t="s">
        <v>48</v>
      </c>
      <c r="O1050" s="85"/>
      <c r="P1050" s="214">
        <f>O1050*H1050</f>
        <v>0</v>
      </c>
      <c r="Q1050" s="214">
        <v>0</v>
      </c>
      <c r="R1050" s="214">
        <f>Q1050*H1050</f>
        <v>0</v>
      </c>
      <c r="S1050" s="214">
        <v>0</v>
      </c>
      <c r="T1050" s="215">
        <f>S1050*H1050</f>
        <v>0</v>
      </c>
      <c r="U1050" s="39"/>
      <c r="V1050" s="39"/>
      <c r="W1050" s="39"/>
      <c r="X1050" s="39"/>
      <c r="Y1050" s="39"/>
      <c r="Z1050" s="39"/>
      <c r="AA1050" s="39"/>
      <c r="AB1050" s="39"/>
      <c r="AC1050" s="39"/>
      <c r="AD1050" s="39"/>
      <c r="AE1050" s="39"/>
      <c r="AR1050" s="216" t="s">
        <v>287</v>
      </c>
      <c r="AT1050" s="216" t="s">
        <v>156</v>
      </c>
      <c r="AU1050" s="216" t="s">
        <v>87</v>
      </c>
      <c r="AY1050" s="18" t="s">
        <v>153</v>
      </c>
      <c r="BE1050" s="217">
        <f>IF(N1050="základní",J1050,0)</f>
        <v>0</v>
      </c>
      <c r="BF1050" s="217">
        <f>IF(N1050="snížená",J1050,0)</f>
        <v>0</v>
      </c>
      <c r="BG1050" s="217">
        <f>IF(N1050="zákl. přenesená",J1050,0)</f>
        <v>0</v>
      </c>
      <c r="BH1050" s="217">
        <f>IF(N1050="sníž. přenesená",J1050,0)</f>
        <v>0</v>
      </c>
      <c r="BI1050" s="217">
        <f>IF(N1050="nulová",J1050,0)</f>
        <v>0</v>
      </c>
      <c r="BJ1050" s="18" t="s">
        <v>85</v>
      </c>
      <c r="BK1050" s="217">
        <f>ROUND(I1050*H1050,2)</f>
        <v>0</v>
      </c>
      <c r="BL1050" s="18" t="s">
        <v>287</v>
      </c>
      <c r="BM1050" s="216" t="s">
        <v>1300</v>
      </c>
    </row>
    <row r="1051" s="2" customFormat="1">
      <c r="A1051" s="39"/>
      <c r="B1051" s="40"/>
      <c r="C1051" s="41"/>
      <c r="D1051" s="218" t="s">
        <v>163</v>
      </c>
      <c r="E1051" s="41"/>
      <c r="F1051" s="219" t="s">
        <v>1301</v>
      </c>
      <c r="G1051" s="41"/>
      <c r="H1051" s="41"/>
      <c r="I1051" s="220"/>
      <c r="J1051" s="41"/>
      <c r="K1051" s="41"/>
      <c r="L1051" s="45"/>
      <c r="M1051" s="221"/>
      <c r="N1051" s="222"/>
      <c r="O1051" s="85"/>
      <c r="P1051" s="85"/>
      <c r="Q1051" s="85"/>
      <c r="R1051" s="85"/>
      <c r="S1051" s="85"/>
      <c r="T1051" s="86"/>
      <c r="U1051" s="39"/>
      <c r="V1051" s="39"/>
      <c r="W1051" s="39"/>
      <c r="X1051" s="39"/>
      <c r="Y1051" s="39"/>
      <c r="Z1051" s="39"/>
      <c r="AA1051" s="39"/>
      <c r="AB1051" s="39"/>
      <c r="AC1051" s="39"/>
      <c r="AD1051" s="39"/>
      <c r="AE1051" s="39"/>
      <c r="AT1051" s="18" t="s">
        <v>163</v>
      </c>
      <c r="AU1051" s="18" t="s">
        <v>87</v>
      </c>
    </row>
    <row r="1052" s="2" customFormat="1">
      <c r="A1052" s="39"/>
      <c r="B1052" s="40"/>
      <c r="C1052" s="41"/>
      <c r="D1052" s="218" t="s">
        <v>165</v>
      </c>
      <c r="E1052" s="41"/>
      <c r="F1052" s="223" t="s">
        <v>1172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165</v>
      </c>
      <c r="AU1052" s="18" t="s">
        <v>87</v>
      </c>
    </row>
    <row r="1053" s="12" customFormat="1" ht="22.8" customHeight="1">
      <c r="A1053" s="12"/>
      <c r="B1053" s="189"/>
      <c r="C1053" s="190"/>
      <c r="D1053" s="191" t="s">
        <v>76</v>
      </c>
      <c r="E1053" s="203" t="s">
        <v>1302</v>
      </c>
      <c r="F1053" s="203" t="s">
        <v>1303</v>
      </c>
      <c r="G1053" s="190"/>
      <c r="H1053" s="190"/>
      <c r="I1053" s="193"/>
      <c r="J1053" s="204">
        <f>BK1053</f>
        <v>0</v>
      </c>
      <c r="K1053" s="190"/>
      <c r="L1053" s="195"/>
      <c r="M1053" s="196"/>
      <c r="N1053" s="197"/>
      <c r="O1053" s="197"/>
      <c r="P1053" s="198">
        <f>SUM(P1054:P1060)</f>
        <v>0</v>
      </c>
      <c r="Q1053" s="197"/>
      <c r="R1053" s="198">
        <f>SUM(R1054:R1060)</f>
        <v>0.009444000000000001</v>
      </c>
      <c r="S1053" s="197"/>
      <c r="T1053" s="199">
        <f>SUM(T1054:T1060)</f>
        <v>0</v>
      </c>
      <c r="U1053" s="12"/>
      <c r="V1053" s="12"/>
      <c r="W1053" s="12"/>
      <c r="X1053" s="12"/>
      <c r="Y1053" s="12"/>
      <c r="Z1053" s="12"/>
      <c r="AA1053" s="12"/>
      <c r="AB1053" s="12"/>
      <c r="AC1053" s="12"/>
      <c r="AD1053" s="12"/>
      <c r="AE1053" s="12"/>
      <c r="AR1053" s="200" t="s">
        <v>87</v>
      </c>
      <c r="AT1053" s="201" t="s">
        <v>76</v>
      </c>
      <c r="AU1053" s="201" t="s">
        <v>85</v>
      </c>
      <c r="AY1053" s="200" t="s">
        <v>153</v>
      </c>
      <c r="BK1053" s="202">
        <f>SUM(BK1054:BK1060)</f>
        <v>0</v>
      </c>
    </row>
    <row r="1054" s="2" customFormat="1" ht="24.15" customHeight="1">
      <c r="A1054" s="39"/>
      <c r="B1054" s="40"/>
      <c r="C1054" s="205" t="s">
        <v>1304</v>
      </c>
      <c r="D1054" s="205" t="s">
        <v>156</v>
      </c>
      <c r="E1054" s="206" t="s">
        <v>1305</v>
      </c>
      <c r="F1054" s="207" t="s">
        <v>1306</v>
      </c>
      <c r="G1054" s="208" t="s">
        <v>159</v>
      </c>
      <c r="H1054" s="209">
        <v>23.609999999999999</v>
      </c>
      <c r="I1054" s="210"/>
      <c r="J1054" s="211">
        <f>ROUND(I1054*H1054,2)</f>
        <v>0</v>
      </c>
      <c r="K1054" s="207" t="s">
        <v>160</v>
      </c>
      <c r="L1054" s="45"/>
      <c r="M1054" s="212" t="s">
        <v>40</v>
      </c>
      <c r="N1054" s="213" t="s">
        <v>48</v>
      </c>
      <c r="O1054" s="85"/>
      <c r="P1054" s="214">
        <f>O1054*H1054</f>
        <v>0</v>
      </c>
      <c r="Q1054" s="214">
        <v>0.00040000000000000002</v>
      </c>
      <c r="R1054" s="214">
        <f>Q1054*H1054</f>
        <v>0.009444000000000001</v>
      </c>
      <c r="S1054" s="214">
        <v>0</v>
      </c>
      <c r="T1054" s="215">
        <f>S1054*H1054</f>
        <v>0</v>
      </c>
      <c r="U1054" s="39"/>
      <c r="V1054" s="39"/>
      <c r="W1054" s="39"/>
      <c r="X1054" s="39"/>
      <c r="Y1054" s="39"/>
      <c r="Z1054" s="39"/>
      <c r="AA1054" s="39"/>
      <c r="AB1054" s="39"/>
      <c r="AC1054" s="39"/>
      <c r="AD1054" s="39"/>
      <c r="AE1054" s="39"/>
      <c r="AR1054" s="216" t="s">
        <v>287</v>
      </c>
      <c r="AT1054" s="216" t="s">
        <v>156</v>
      </c>
      <c r="AU1054" s="216" t="s">
        <v>87</v>
      </c>
      <c r="AY1054" s="18" t="s">
        <v>153</v>
      </c>
      <c r="BE1054" s="217">
        <f>IF(N1054="základní",J1054,0)</f>
        <v>0</v>
      </c>
      <c r="BF1054" s="217">
        <f>IF(N1054="snížená",J1054,0)</f>
        <v>0</v>
      </c>
      <c r="BG1054" s="217">
        <f>IF(N1054="zákl. přenesená",J1054,0)</f>
        <v>0</v>
      </c>
      <c r="BH1054" s="217">
        <f>IF(N1054="sníž. přenesená",J1054,0)</f>
        <v>0</v>
      </c>
      <c r="BI1054" s="217">
        <f>IF(N1054="nulová",J1054,0)</f>
        <v>0</v>
      </c>
      <c r="BJ1054" s="18" t="s">
        <v>85</v>
      </c>
      <c r="BK1054" s="217">
        <f>ROUND(I1054*H1054,2)</f>
        <v>0</v>
      </c>
      <c r="BL1054" s="18" t="s">
        <v>287</v>
      </c>
      <c r="BM1054" s="216" t="s">
        <v>1307</v>
      </c>
    </row>
    <row r="1055" s="2" customFormat="1">
      <c r="A1055" s="39"/>
      <c r="B1055" s="40"/>
      <c r="C1055" s="41"/>
      <c r="D1055" s="218" t="s">
        <v>163</v>
      </c>
      <c r="E1055" s="41"/>
      <c r="F1055" s="219" t="s">
        <v>1308</v>
      </c>
      <c r="G1055" s="41"/>
      <c r="H1055" s="41"/>
      <c r="I1055" s="220"/>
      <c r="J1055" s="41"/>
      <c r="K1055" s="41"/>
      <c r="L1055" s="45"/>
      <c r="M1055" s="221"/>
      <c r="N1055" s="222"/>
      <c r="O1055" s="85"/>
      <c r="P1055" s="85"/>
      <c r="Q1055" s="85"/>
      <c r="R1055" s="85"/>
      <c r="S1055" s="85"/>
      <c r="T1055" s="86"/>
      <c r="U1055" s="39"/>
      <c r="V1055" s="39"/>
      <c r="W1055" s="39"/>
      <c r="X1055" s="39"/>
      <c r="Y1055" s="39"/>
      <c r="Z1055" s="39"/>
      <c r="AA1055" s="39"/>
      <c r="AB1055" s="39"/>
      <c r="AC1055" s="39"/>
      <c r="AD1055" s="39"/>
      <c r="AE1055" s="39"/>
      <c r="AT1055" s="18" t="s">
        <v>163</v>
      </c>
      <c r="AU1055" s="18" t="s">
        <v>87</v>
      </c>
    </row>
    <row r="1056" s="13" customFormat="1">
      <c r="A1056" s="13"/>
      <c r="B1056" s="224"/>
      <c r="C1056" s="225"/>
      <c r="D1056" s="218" t="s">
        <v>167</v>
      </c>
      <c r="E1056" s="226" t="s">
        <v>40</v>
      </c>
      <c r="F1056" s="227" t="s">
        <v>213</v>
      </c>
      <c r="G1056" s="225"/>
      <c r="H1056" s="226" t="s">
        <v>40</v>
      </c>
      <c r="I1056" s="228"/>
      <c r="J1056" s="225"/>
      <c r="K1056" s="225"/>
      <c r="L1056" s="229"/>
      <c r="M1056" s="230"/>
      <c r="N1056" s="231"/>
      <c r="O1056" s="231"/>
      <c r="P1056" s="231"/>
      <c r="Q1056" s="231"/>
      <c r="R1056" s="231"/>
      <c r="S1056" s="231"/>
      <c r="T1056" s="232"/>
      <c r="U1056" s="13"/>
      <c r="V1056" s="13"/>
      <c r="W1056" s="13"/>
      <c r="X1056" s="13"/>
      <c r="Y1056" s="13"/>
      <c r="Z1056" s="13"/>
      <c r="AA1056" s="13"/>
      <c r="AB1056" s="13"/>
      <c r="AC1056" s="13"/>
      <c r="AD1056" s="13"/>
      <c r="AE1056" s="13"/>
      <c r="AT1056" s="233" t="s">
        <v>167</v>
      </c>
      <c r="AU1056" s="233" t="s">
        <v>87</v>
      </c>
      <c r="AV1056" s="13" t="s">
        <v>85</v>
      </c>
      <c r="AW1056" s="13" t="s">
        <v>38</v>
      </c>
      <c r="AX1056" s="13" t="s">
        <v>77</v>
      </c>
      <c r="AY1056" s="233" t="s">
        <v>153</v>
      </c>
    </row>
    <row r="1057" s="14" customFormat="1">
      <c r="A1057" s="14"/>
      <c r="B1057" s="234"/>
      <c r="C1057" s="235"/>
      <c r="D1057" s="218" t="s">
        <v>167</v>
      </c>
      <c r="E1057" s="236" t="s">
        <v>40</v>
      </c>
      <c r="F1057" s="237" t="s">
        <v>1309</v>
      </c>
      <c r="G1057" s="235"/>
      <c r="H1057" s="238">
        <v>8.5099999999999998</v>
      </c>
      <c r="I1057" s="239"/>
      <c r="J1057" s="235"/>
      <c r="K1057" s="235"/>
      <c r="L1057" s="240"/>
      <c r="M1057" s="241"/>
      <c r="N1057" s="242"/>
      <c r="O1057" s="242"/>
      <c r="P1057" s="242"/>
      <c r="Q1057" s="242"/>
      <c r="R1057" s="242"/>
      <c r="S1057" s="242"/>
      <c r="T1057" s="243"/>
      <c r="U1057" s="14"/>
      <c r="V1057" s="14"/>
      <c r="W1057" s="14"/>
      <c r="X1057" s="14"/>
      <c r="Y1057" s="14"/>
      <c r="Z1057" s="14"/>
      <c r="AA1057" s="14"/>
      <c r="AB1057" s="14"/>
      <c r="AC1057" s="14"/>
      <c r="AD1057" s="14"/>
      <c r="AE1057" s="14"/>
      <c r="AT1057" s="244" t="s">
        <v>167</v>
      </c>
      <c r="AU1057" s="244" t="s">
        <v>87</v>
      </c>
      <c r="AV1057" s="14" t="s">
        <v>87</v>
      </c>
      <c r="AW1057" s="14" t="s">
        <v>38</v>
      </c>
      <c r="AX1057" s="14" t="s">
        <v>77</v>
      </c>
      <c r="AY1057" s="244" t="s">
        <v>153</v>
      </c>
    </row>
    <row r="1058" s="13" customFormat="1">
      <c r="A1058" s="13"/>
      <c r="B1058" s="224"/>
      <c r="C1058" s="225"/>
      <c r="D1058" s="218" t="s">
        <v>167</v>
      </c>
      <c r="E1058" s="226" t="s">
        <v>40</v>
      </c>
      <c r="F1058" s="227" t="s">
        <v>211</v>
      </c>
      <c r="G1058" s="225"/>
      <c r="H1058" s="226" t="s">
        <v>40</v>
      </c>
      <c r="I1058" s="228"/>
      <c r="J1058" s="225"/>
      <c r="K1058" s="225"/>
      <c r="L1058" s="229"/>
      <c r="M1058" s="230"/>
      <c r="N1058" s="231"/>
      <c r="O1058" s="231"/>
      <c r="P1058" s="231"/>
      <c r="Q1058" s="231"/>
      <c r="R1058" s="231"/>
      <c r="S1058" s="231"/>
      <c r="T1058" s="232"/>
      <c r="U1058" s="13"/>
      <c r="V1058" s="13"/>
      <c r="W1058" s="13"/>
      <c r="X1058" s="13"/>
      <c r="Y1058" s="13"/>
      <c r="Z1058" s="13"/>
      <c r="AA1058" s="13"/>
      <c r="AB1058" s="13"/>
      <c r="AC1058" s="13"/>
      <c r="AD1058" s="13"/>
      <c r="AE1058" s="13"/>
      <c r="AT1058" s="233" t="s">
        <v>167</v>
      </c>
      <c r="AU1058" s="233" t="s">
        <v>87</v>
      </c>
      <c r="AV1058" s="13" t="s">
        <v>85</v>
      </c>
      <c r="AW1058" s="13" t="s">
        <v>38</v>
      </c>
      <c r="AX1058" s="13" t="s">
        <v>77</v>
      </c>
      <c r="AY1058" s="233" t="s">
        <v>153</v>
      </c>
    </row>
    <row r="1059" s="14" customFormat="1">
      <c r="A1059" s="14"/>
      <c r="B1059" s="234"/>
      <c r="C1059" s="235"/>
      <c r="D1059" s="218" t="s">
        <v>167</v>
      </c>
      <c r="E1059" s="236" t="s">
        <v>40</v>
      </c>
      <c r="F1059" s="237" t="s">
        <v>1310</v>
      </c>
      <c r="G1059" s="235"/>
      <c r="H1059" s="238">
        <v>15.1</v>
      </c>
      <c r="I1059" s="239"/>
      <c r="J1059" s="235"/>
      <c r="K1059" s="235"/>
      <c r="L1059" s="240"/>
      <c r="M1059" s="241"/>
      <c r="N1059" s="242"/>
      <c r="O1059" s="242"/>
      <c r="P1059" s="242"/>
      <c r="Q1059" s="242"/>
      <c r="R1059" s="242"/>
      <c r="S1059" s="242"/>
      <c r="T1059" s="243"/>
      <c r="U1059" s="14"/>
      <c r="V1059" s="14"/>
      <c r="W1059" s="14"/>
      <c r="X1059" s="14"/>
      <c r="Y1059" s="14"/>
      <c r="Z1059" s="14"/>
      <c r="AA1059" s="14"/>
      <c r="AB1059" s="14"/>
      <c r="AC1059" s="14"/>
      <c r="AD1059" s="14"/>
      <c r="AE1059" s="14"/>
      <c r="AT1059" s="244" t="s">
        <v>167</v>
      </c>
      <c r="AU1059" s="244" t="s">
        <v>87</v>
      </c>
      <c r="AV1059" s="14" t="s">
        <v>87</v>
      </c>
      <c r="AW1059" s="14" t="s">
        <v>38</v>
      </c>
      <c r="AX1059" s="14" t="s">
        <v>77</v>
      </c>
      <c r="AY1059" s="244" t="s">
        <v>153</v>
      </c>
    </row>
    <row r="1060" s="15" customFormat="1">
      <c r="A1060" s="15"/>
      <c r="B1060" s="245"/>
      <c r="C1060" s="246"/>
      <c r="D1060" s="218" t="s">
        <v>167</v>
      </c>
      <c r="E1060" s="247" t="s">
        <v>40</v>
      </c>
      <c r="F1060" s="248" t="s">
        <v>170</v>
      </c>
      <c r="G1060" s="246"/>
      <c r="H1060" s="249">
        <v>23.609999999999999</v>
      </c>
      <c r="I1060" s="250"/>
      <c r="J1060" s="246"/>
      <c r="K1060" s="246"/>
      <c r="L1060" s="251"/>
      <c r="M1060" s="252"/>
      <c r="N1060" s="253"/>
      <c r="O1060" s="253"/>
      <c r="P1060" s="253"/>
      <c r="Q1060" s="253"/>
      <c r="R1060" s="253"/>
      <c r="S1060" s="253"/>
      <c r="T1060" s="254"/>
      <c r="U1060" s="15"/>
      <c r="V1060" s="15"/>
      <c r="W1060" s="15"/>
      <c r="X1060" s="15"/>
      <c r="Y1060" s="15"/>
      <c r="Z1060" s="15"/>
      <c r="AA1060" s="15"/>
      <c r="AB1060" s="15"/>
      <c r="AC1060" s="15"/>
      <c r="AD1060" s="15"/>
      <c r="AE1060" s="15"/>
      <c r="AT1060" s="255" t="s">
        <v>167</v>
      </c>
      <c r="AU1060" s="255" t="s">
        <v>87</v>
      </c>
      <c r="AV1060" s="15" t="s">
        <v>161</v>
      </c>
      <c r="AW1060" s="15" t="s">
        <v>38</v>
      </c>
      <c r="AX1060" s="15" t="s">
        <v>85</v>
      </c>
      <c r="AY1060" s="255" t="s">
        <v>153</v>
      </c>
    </row>
    <row r="1061" s="12" customFormat="1" ht="22.8" customHeight="1">
      <c r="A1061" s="12"/>
      <c r="B1061" s="189"/>
      <c r="C1061" s="190"/>
      <c r="D1061" s="191" t="s">
        <v>76</v>
      </c>
      <c r="E1061" s="203" t="s">
        <v>1311</v>
      </c>
      <c r="F1061" s="203" t="s">
        <v>1312</v>
      </c>
      <c r="G1061" s="190"/>
      <c r="H1061" s="190"/>
      <c r="I1061" s="193"/>
      <c r="J1061" s="204">
        <f>BK1061</f>
        <v>0</v>
      </c>
      <c r="K1061" s="190"/>
      <c r="L1061" s="195"/>
      <c r="M1061" s="196"/>
      <c r="N1061" s="197"/>
      <c r="O1061" s="197"/>
      <c r="P1061" s="198">
        <f>SUM(P1062:P1133)</f>
        <v>0</v>
      </c>
      <c r="Q1061" s="197"/>
      <c r="R1061" s="198">
        <f>SUM(R1062:R1133)</f>
        <v>0.30800263999999999</v>
      </c>
      <c r="S1061" s="197"/>
      <c r="T1061" s="199">
        <f>SUM(T1062:T1133)</f>
        <v>0</v>
      </c>
      <c r="U1061" s="12"/>
      <c r="V1061" s="12"/>
      <c r="W1061" s="12"/>
      <c r="X1061" s="12"/>
      <c r="Y1061" s="12"/>
      <c r="Z1061" s="12"/>
      <c r="AA1061" s="12"/>
      <c r="AB1061" s="12"/>
      <c r="AC1061" s="12"/>
      <c r="AD1061" s="12"/>
      <c r="AE1061" s="12"/>
      <c r="AR1061" s="200" t="s">
        <v>87</v>
      </c>
      <c r="AT1061" s="201" t="s">
        <v>76</v>
      </c>
      <c r="AU1061" s="201" t="s">
        <v>85</v>
      </c>
      <c r="AY1061" s="200" t="s">
        <v>153</v>
      </c>
      <c r="BK1061" s="202">
        <f>SUM(BK1062:BK1133)</f>
        <v>0</v>
      </c>
    </row>
    <row r="1062" s="2" customFormat="1" ht="24.15" customHeight="1">
      <c r="A1062" s="39"/>
      <c r="B1062" s="40"/>
      <c r="C1062" s="205" t="s">
        <v>1313</v>
      </c>
      <c r="D1062" s="205" t="s">
        <v>156</v>
      </c>
      <c r="E1062" s="206" t="s">
        <v>1314</v>
      </c>
      <c r="F1062" s="207" t="s">
        <v>1315</v>
      </c>
      <c r="G1062" s="208" t="s">
        <v>159</v>
      </c>
      <c r="H1062" s="209">
        <v>14.448</v>
      </c>
      <c r="I1062" s="210"/>
      <c r="J1062" s="211">
        <f>ROUND(I1062*H1062,2)</f>
        <v>0</v>
      </c>
      <c r="K1062" s="207" t="s">
        <v>160</v>
      </c>
      <c r="L1062" s="45"/>
      <c r="M1062" s="212" t="s">
        <v>40</v>
      </c>
      <c r="N1062" s="213" t="s">
        <v>48</v>
      </c>
      <c r="O1062" s="85"/>
      <c r="P1062" s="214">
        <f>O1062*H1062</f>
        <v>0</v>
      </c>
      <c r="Q1062" s="214">
        <v>0.0047999999999999996</v>
      </c>
      <c r="R1062" s="214">
        <f>Q1062*H1062</f>
        <v>0.069350399999999993</v>
      </c>
      <c r="S1062" s="214">
        <v>0</v>
      </c>
      <c r="T1062" s="215">
        <f>S1062*H1062</f>
        <v>0</v>
      </c>
      <c r="U1062" s="39"/>
      <c r="V1062" s="39"/>
      <c r="W1062" s="39"/>
      <c r="X1062" s="39"/>
      <c r="Y1062" s="39"/>
      <c r="Z1062" s="39"/>
      <c r="AA1062" s="39"/>
      <c r="AB1062" s="39"/>
      <c r="AC1062" s="39"/>
      <c r="AD1062" s="39"/>
      <c r="AE1062" s="39"/>
      <c r="AR1062" s="216" t="s">
        <v>287</v>
      </c>
      <c r="AT1062" s="216" t="s">
        <v>156</v>
      </c>
      <c r="AU1062" s="216" t="s">
        <v>87</v>
      </c>
      <c r="AY1062" s="18" t="s">
        <v>153</v>
      </c>
      <c r="BE1062" s="217">
        <f>IF(N1062="základní",J1062,0)</f>
        <v>0</v>
      </c>
      <c r="BF1062" s="217">
        <f>IF(N1062="snížená",J1062,0)</f>
        <v>0</v>
      </c>
      <c r="BG1062" s="217">
        <f>IF(N1062="zákl. přenesená",J1062,0)</f>
        <v>0</v>
      </c>
      <c r="BH1062" s="217">
        <f>IF(N1062="sníž. přenesená",J1062,0)</f>
        <v>0</v>
      </c>
      <c r="BI1062" s="217">
        <f>IF(N1062="nulová",J1062,0)</f>
        <v>0</v>
      </c>
      <c r="BJ1062" s="18" t="s">
        <v>85</v>
      </c>
      <c r="BK1062" s="217">
        <f>ROUND(I1062*H1062,2)</f>
        <v>0</v>
      </c>
      <c r="BL1062" s="18" t="s">
        <v>287</v>
      </c>
      <c r="BM1062" s="216" t="s">
        <v>1316</v>
      </c>
    </row>
    <row r="1063" s="2" customFormat="1">
      <c r="A1063" s="39"/>
      <c r="B1063" s="40"/>
      <c r="C1063" s="41"/>
      <c r="D1063" s="218" t="s">
        <v>163</v>
      </c>
      <c r="E1063" s="41"/>
      <c r="F1063" s="219" t="s">
        <v>1317</v>
      </c>
      <c r="G1063" s="41"/>
      <c r="H1063" s="41"/>
      <c r="I1063" s="220"/>
      <c r="J1063" s="41"/>
      <c r="K1063" s="41"/>
      <c r="L1063" s="45"/>
      <c r="M1063" s="221"/>
      <c r="N1063" s="222"/>
      <c r="O1063" s="85"/>
      <c r="P1063" s="85"/>
      <c r="Q1063" s="85"/>
      <c r="R1063" s="85"/>
      <c r="S1063" s="85"/>
      <c r="T1063" s="86"/>
      <c r="U1063" s="39"/>
      <c r="V1063" s="39"/>
      <c r="W1063" s="39"/>
      <c r="X1063" s="39"/>
      <c r="Y1063" s="39"/>
      <c r="Z1063" s="39"/>
      <c r="AA1063" s="39"/>
      <c r="AB1063" s="39"/>
      <c r="AC1063" s="39"/>
      <c r="AD1063" s="39"/>
      <c r="AE1063" s="39"/>
      <c r="AT1063" s="18" t="s">
        <v>163</v>
      </c>
      <c r="AU1063" s="18" t="s">
        <v>87</v>
      </c>
    </row>
    <row r="1064" s="2" customFormat="1">
      <c r="A1064" s="39"/>
      <c r="B1064" s="40"/>
      <c r="C1064" s="41"/>
      <c r="D1064" s="218" t="s">
        <v>165</v>
      </c>
      <c r="E1064" s="41"/>
      <c r="F1064" s="223" t="s">
        <v>1318</v>
      </c>
      <c r="G1064" s="41"/>
      <c r="H1064" s="41"/>
      <c r="I1064" s="220"/>
      <c r="J1064" s="41"/>
      <c r="K1064" s="41"/>
      <c r="L1064" s="45"/>
      <c r="M1064" s="221"/>
      <c r="N1064" s="222"/>
      <c r="O1064" s="85"/>
      <c r="P1064" s="85"/>
      <c r="Q1064" s="85"/>
      <c r="R1064" s="85"/>
      <c r="S1064" s="85"/>
      <c r="T1064" s="86"/>
      <c r="U1064" s="39"/>
      <c r="V1064" s="39"/>
      <c r="W1064" s="39"/>
      <c r="X1064" s="39"/>
      <c r="Y1064" s="39"/>
      <c r="Z1064" s="39"/>
      <c r="AA1064" s="39"/>
      <c r="AB1064" s="39"/>
      <c r="AC1064" s="39"/>
      <c r="AD1064" s="39"/>
      <c r="AE1064" s="39"/>
      <c r="AT1064" s="18" t="s">
        <v>165</v>
      </c>
      <c r="AU1064" s="18" t="s">
        <v>87</v>
      </c>
    </row>
    <row r="1065" s="13" customFormat="1">
      <c r="A1065" s="13"/>
      <c r="B1065" s="224"/>
      <c r="C1065" s="225"/>
      <c r="D1065" s="218" t="s">
        <v>167</v>
      </c>
      <c r="E1065" s="226" t="s">
        <v>40</v>
      </c>
      <c r="F1065" s="227" t="s">
        <v>1319</v>
      </c>
      <c r="G1065" s="225"/>
      <c r="H1065" s="226" t="s">
        <v>40</v>
      </c>
      <c r="I1065" s="228"/>
      <c r="J1065" s="225"/>
      <c r="K1065" s="225"/>
      <c r="L1065" s="229"/>
      <c r="M1065" s="230"/>
      <c r="N1065" s="231"/>
      <c r="O1065" s="231"/>
      <c r="P1065" s="231"/>
      <c r="Q1065" s="231"/>
      <c r="R1065" s="231"/>
      <c r="S1065" s="231"/>
      <c r="T1065" s="232"/>
      <c r="U1065" s="13"/>
      <c r="V1065" s="13"/>
      <c r="W1065" s="13"/>
      <c r="X1065" s="13"/>
      <c r="Y1065" s="13"/>
      <c r="Z1065" s="13"/>
      <c r="AA1065" s="13"/>
      <c r="AB1065" s="13"/>
      <c r="AC1065" s="13"/>
      <c r="AD1065" s="13"/>
      <c r="AE1065" s="13"/>
      <c r="AT1065" s="233" t="s">
        <v>167</v>
      </c>
      <c r="AU1065" s="233" t="s">
        <v>87</v>
      </c>
      <c r="AV1065" s="13" t="s">
        <v>85</v>
      </c>
      <c r="AW1065" s="13" t="s">
        <v>38</v>
      </c>
      <c r="AX1065" s="13" t="s">
        <v>77</v>
      </c>
      <c r="AY1065" s="233" t="s">
        <v>153</v>
      </c>
    </row>
    <row r="1066" s="14" customFormat="1">
      <c r="A1066" s="14"/>
      <c r="B1066" s="234"/>
      <c r="C1066" s="235"/>
      <c r="D1066" s="218" t="s">
        <v>167</v>
      </c>
      <c r="E1066" s="236" t="s">
        <v>40</v>
      </c>
      <c r="F1066" s="237" t="s">
        <v>1320</v>
      </c>
      <c r="G1066" s="235"/>
      <c r="H1066" s="238">
        <v>1.788</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3" customFormat="1">
      <c r="A1067" s="13"/>
      <c r="B1067" s="224"/>
      <c r="C1067" s="225"/>
      <c r="D1067" s="218" t="s">
        <v>167</v>
      </c>
      <c r="E1067" s="226" t="s">
        <v>40</v>
      </c>
      <c r="F1067" s="227" t="s">
        <v>209</v>
      </c>
      <c r="G1067" s="225"/>
      <c r="H1067" s="226" t="s">
        <v>40</v>
      </c>
      <c r="I1067" s="228"/>
      <c r="J1067" s="225"/>
      <c r="K1067" s="225"/>
      <c r="L1067" s="229"/>
      <c r="M1067" s="230"/>
      <c r="N1067" s="231"/>
      <c r="O1067" s="231"/>
      <c r="P1067" s="231"/>
      <c r="Q1067" s="231"/>
      <c r="R1067" s="231"/>
      <c r="S1067" s="231"/>
      <c r="T1067" s="232"/>
      <c r="U1067" s="13"/>
      <c r="V1067" s="13"/>
      <c r="W1067" s="13"/>
      <c r="X1067" s="13"/>
      <c r="Y1067" s="13"/>
      <c r="Z1067" s="13"/>
      <c r="AA1067" s="13"/>
      <c r="AB1067" s="13"/>
      <c r="AC1067" s="13"/>
      <c r="AD1067" s="13"/>
      <c r="AE1067" s="13"/>
      <c r="AT1067" s="233" t="s">
        <v>167</v>
      </c>
      <c r="AU1067" s="233" t="s">
        <v>87</v>
      </c>
      <c r="AV1067" s="13" t="s">
        <v>85</v>
      </c>
      <c r="AW1067" s="13" t="s">
        <v>38</v>
      </c>
      <c r="AX1067" s="13" t="s">
        <v>77</v>
      </c>
      <c r="AY1067" s="233" t="s">
        <v>153</v>
      </c>
    </row>
    <row r="1068" s="14" customFormat="1">
      <c r="A1068" s="14"/>
      <c r="B1068" s="234"/>
      <c r="C1068" s="235"/>
      <c r="D1068" s="218" t="s">
        <v>167</v>
      </c>
      <c r="E1068" s="236" t="s">
        <v>40</v>
      </c>
      <c r="F1068" s="237" t="s">
        <v>1321</v>
      </c>
      <c r="G1068" s="235"/>
      <c r="H1068" s="238">
        <v>13.859999999999999</v>
      </c>
      <c r="I1068" s="239"/>
      <c r="J1068" s="235"/>
      <c r="K1068" s="235"/>
      <c r="L1068" s="240"/>
      <c r="M1068" s="241"/>
      <c r="N1068" s="242"/>
      <c r="O1068" s="242"/>
      <c r="P1068" s="242"/>
      <c r="Q1068" s="242"/>
      <c r="R1068" s="242"/>
      <c r="S1068" s="242"/>
      <c r="T1068" s="243"/>
      <c r="U1068" s="14"/>
      <c r="V1068" s="14"/>
      <c r="W1068" s="14"/>
      <c r="X1068" s="14"/>
      <c r="Y1068" s="14"/>
      <c r="Z1068" s="14"/>
      <c r="AA1068" s="14"/>
      <c r="AB1068" s="14"/>
      <c r="AC1068" s="14"/>
      <c r="AD1068" s="14"/>
      <c r="AE1068" s="14"/>
      <c r="AT1068" s="244" t="s">
        <v>167</v>
      </c>
      <c r="AU1068" s="244" t="s">
        <v>87</v>
      </c>
      <c r="AV1068" s="14" t="s">
        <v>87</v>
      </c>
      <c r="AW1068" s="14" t="s">
        <v>38</v>
      </c>
      <c r="AX1068" s="14" t="s">
        <v>77</v>
      </c>
      <c r="AY1068" s="244" t="s">
        <v>153</v>
      </c>
    </row>
    <row r="1069" s="14" customFormat="1">
      <c r="A1069" s="14"/>
      <c r="B1069" s="234"/>
      <c r="C1069" s="235"/>
      <c r="D1069" s="218" t="s">
        <v>167</v>
      </c>
      <c r="E1069" s="236" t="s">
        <v>40</v>
      </c>
      <c r="F1069" s="237" t="s">
        <v>1322</v>
      </c>
      <c r="G1069" s="235"/>
      <c r="H1069" s="238">
        <v>-1.2</v>
      </c>
      <c r="I1069" s="239"/>
      <c r="J1069" s="235"/>
      <c r="K1069" s="235"/>
      <c r="L1069" s="240"/>
      <c r="M1069" s="241"/>
      <c r="N1069" s="242"/>
      <c r="O1069" s="242"/>
      <c r="P1069" s="242"/>
      <c r="Q1069" s="242"/>
      <c r="R1069" s="242"/>
      <c r="S1069" s="242"/>
      <c r="T1069" s="243"/>
      <c r="U1069" s="14"/>
      <c r="V1069" s="14"/>
      <c r="W1069" s="14"/>
      <c r="X1069" s="14"/>
      <c r="Y1069" s="14"/>
      <c r="Z1069" s="14"/>
      <c r="AA1069" s="14"/>
      <c r="AB1069" s="14"/>
      <c r="AC1069" s="14"/>
      <c r="AD1069" s="14"/>
      <c r="AE1069" s="14"/>
      <c r="AT1069" s="244" t="s">
        <v>167</v>
      </c>
      <c r="AU1069" s="244" t="s">
        <v>87</v>
      </c>
      <c r="AV1069" s="14" t="s">
        <v>87</v>
      </c>
      <c r="AW1069" s="14" t="s">
        <v>38</v>
      </c>
      <c r="AX1069" s="14" t="s">
        <v>77</v>
      </c>
      <c r="AY1069" s="244" t="s">
        <v>153</v>
      </c>
    </row>
    <row r="1070" s="15" customFormat="1">
      <c r="A1070" s="15"/>
      <c r="B1070" s="245"/>
      <c r="C1070" s="246"/>
      <c r="D1070" s="218" t="s">
        <v>167</v>
      </c>
      <c r="E1070" s="247" t="s">
        <v>40</v>
      </c>
      <c r="F1070" s="248" t="s">
        <v>170</v>
      </c>
      <c r="G1070" s="246"/>
      <c r="H1070" s="249">
        <v>14.448</v>
      </c>
      <c r="I1070" s="250"/>
      <c r="J1070" s="246"/>
      <c r="K1070" s="246"/>
      <c r="L1070" s="251"/>
      <c r="M1070" s="252"/>
      <c r="N1070" s="253"/>
      <c r="O1070" s="253"/>
      <c r="P1070" s="253"/>
      <c r="Q1070" s="253"/>
      <c r="R1070" s="253"/>
      <c r="S1070" s="253"/>
      <c r="T1070" s="254"/>
      <c r="U1070" s="15"/>
      <c r="V1070" s="15"/>
      <c r="W1070" s="15"/>
      <c r="X1070" s="15"/>
      <c r="Y1070" s="15"/>
      <c r="Z1070" s="15"/>
      <c r="AA1070" s="15"/>
      <c r="AB1070" s="15"/>
      <c r="AC1070" s="15"/>
      <c r="AD1070" s="15"/>
      <c r="AE1070" s="15"/>
      <c r="AT1070" s="255" t="s">
        <v>167</v>
      </c>
      <c r="AU1070" s="255" t="s">
        <v>87</v>
      </c>
      <c r="AV1070" s="15" t="s">
        <v>161</v>
      </c>
      <c r="AW1070" s="15" t="s">
        <v>38</v>
      </c>
      <c r="AX1070" s="15" t="s">
        <v>85</v>
      </c>
      <c r="AY1070" s="255" t="s">
        <v>153</v>
      </c>
    </row>
    <row r="1071" s="2" customFormat="1" ht="24.15" customHeight="1">
      <c r="A1071" s="39"/>
      <c r="B1071" s="40"/>
      <c r="C1071" s="256" t="s">
        <v>1323</v>
      </c>
      <c r="D1071" s="256" t="s">
        <v>322</v>
      </c>
      <c r="E1071" s="257" t="s">
        <v>1324</v>
      </c>
      <c r="F1071" s="258" t="s">
        <v>1325</v>
      </c>
      <c r="G1071" s="259" t="s">
        <v>159</v>
      </c>
      <c r="H1071" s="260">
        <v>15.603999999999999</v>
      </c>
      <c r="I1071" s="261"/>
      <c r="J1071" s="262">
        <f>ROUND(I1071*H1071,2)</f>
        <v>0</v>
      </c>
      <c r="K1071" s="258" t="s">
        <v>160</v>
      </c>
      <c r="L1071" s="263"/>
      <c r="M1071" s="264" t="s">
        <v>40</v>
      </c>
      <c r="N1071" s="265" t="s">
        <v>48</v>
      </c>
      <c r="O1071" s="85"/>
      <c r="P1071" s="214">
        <f>O1071*H1071</f>
        <v>0</v>
      </c>
      <c r="Q1071" s="214">
        <v>0.0138</v>
      </c>
      <c r="R1071" s="214">
        <f>Q1071*H1071</f>
        <v>0.21533519999999998</v>
      </c>
      <c r="S1071" s="214">
        <v>0</v>
      </c>
      <c r="T1071" s="215">
        <f>S1071*H1071</f>
        <v>0</v>
      </c>
      <c r="U1071" s="39"/>
      <c r="V1071" s="39"/>
      <c r="W1071" s="39"/>
      <c r="X1071" s="39"/>
      <c r="Y1071" s="39"/>
      <c r="Z1071" s="39"/>
      <c r="AA1071" s="39"/>
      <c r="AB1071" s="39"/>
      <c r="AC1071" s="39"/>
      <c r="AD1071" s="39"/>
      <c r="AE1071" s="39"/>
      <c r="AR1071" s="216" t="s">
        <v>383</v>
      </c>
      <c r="AT1071" s="216" t="s">
        <v>322</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1326</v>
      </c>
    </row>
    <row r="1072" s="2" customFormat="1">
      <c r="A1072" s="39"/>
      <c r="B1072" s="40"/>
      <c r="C1072" s="41"/>
      <c r="D1072" s="218" t="s">
        <v>163</v>
      </c>
      <c r="E1072" s="41"/>
      <c r="F1072" s="219" t="s">
        <v>1325</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14" customFormat="1">
      <c r="A1073" s="14"/>
      <c r="B1073" s="234"/>
      <c r="C1073" s="235"/>
      <c r="D1073" s="218" t="s">
        <v>167</v>
      </c>
      <c r="E1073" s="235"/>
      <c r="F1073" s="237" t="s">
        <v>1327</v>
      </c>
      <c r="G1073" s="235"/>
      <c r="H1073" s="238">
        <v>15.603999999999999</v>
      </c>
      <c r="I1073" s="239"/>
      <c r="J1073" s="235"/>
      <c r="K1073" s="235"/>
      <c r="L1073" s="240"/>
      <c r="M1073" s="241"/>
      <c r="N1073" s="242"/>
      <c r="O1073" s="242"/>
      <c r="P1073" s="242"/>
      <c r="Q1073" s="242"/>
      <c r="R1073" s="242"/>
      <c r="S1073" s="242"/>
      <c r="T1073" s="243"/>
      <c r="U1073" s="14"/>
      <c r="V1073" s="14"/>
      <c r="W1073" s="14"/>
      <c r="X1073" s="14"/>
      <c r="Y1073" s="14"/>
      <c r="Z1073" s="14"/>
      <c r="AA1073" s="14"/>
      <c r="AB1073" s="14"/>
      <c r="AC1073" s="14"/>
      <c r="AD1073" s="14"/>
      <c r="AE1073" s="14"/>
      <c r="AT1073" s="244" t="s">
        <v>167</v>
      </c>
      <c r="AU1073" s="244" t="s">
        <v>87</v>
      </c>
      <c r="AV1073" s="14" t="s">
        <v>87</v>
      </c>
      <c r="AW1073" s="14" t="s">
        <v>4</v>
      </c>
      <c r="AX1073" s="14" t="s">
        <v>85</v>
      </c>
      <c r="AY1073" s="244" t="s">
        <v>153</v>
      </c>
    </row>
    <row r="1074" s="2" customFormat="1" ht="24.15" customHeight="1">
      <c r="A1074" s="39"/>
      <c r="B1074" s="40"/>
      <c r="C1074" s="205" t="s">
        <v>1328</v>
      </c>
      <c r="D1074" s="205" t="s">
        <v>156</v>
      </c>
      <c r="E1074" s="206" t="s">
        <v>1329</v>
      </c>
      <c r="F1074" s="207" t="s">
        <v>1330</v>
      </c>
      <c r="G1074" s="208" t="s">
        <v>159</v>
      </c>
      <c r="H1074" s="209">
        <v>14.448</v>
      </c>
      <c r="I1074" s="210"/>
      <c r="J1074" s="211">
        <f>ROUND(I1074*H1074,2)</f>
        <v>0</v>
      </c>
      <c r="K1074" s="207" t="s">
        <v>160</v>
      </c>
      <c r="L1074" s="45"/>
      <c r="M1074" s="212" t="s">
        <v>40</v>
      </c>
      <c r="N1074" s="213" t="s">
        <v>48</v>
      </c>
      <c r="O1074" s="85"/>
      <c r="P1074" s="214">
        <f>O1074*H1074</f>
        <v>0</v>
      </c>
      <c r="Q1074" s="214">
        <v>0</v>
      </c>
      <c r="R1074" s="214">
        <f>Q1074*H1074</f>
        <v>0</v>
      </c>
      <c r="S1074" s="214">
        <v>0</v>
      </c>
      <c r="T1074" s="215">
        <f>S1074*H1074</f>
        <v>0</v>
      </c>
      <c r="U1074" s="39"/>
      <c r="V1074" s="39"/>
      <c r="W1074" s="39"/>
      <c r="X1074" s="39"/>
      <c r="Y1074" s="39"/>
      <c r="Z1074" s="39"/>
      <c r="AA1074" s="39"/>
      <c r="AB1074" s="39"/>
      <c r="AC1074" s="39"/>
      <c r="AD1074" s="39"/>
      <c r="AE1074" s="39"/>
      <c r="AR1074" s="216" t="s">
        <v>287</v>
      </c>
      <c r="AT1074" s="216" t="s">
        <v>156</v>
      </c>
      <c r="AU1074" s="216" t="s">
        <v>87</v>
      </c>
      <c r="AY1074" s="18" t="s">
        <v>153</v>
      </c>
      <c r="BE1074" s="217">
        <f>IF(N1074="základní",J1074,0)</f>
        <v>0</v>
      </c>
      <c r="BF1074" s="217">
        <f>IF(N1074="snížená",J1074,0)</f>
        <v>0</v>
      </c>
      <c r="BG1074" s="217">
        <f>IF(N1074="zákl. přenesená",J1074,0)</f>
        <v>0</v>
      </c>
      <c r="BH1074" s="217">
        <f>IF(N1074="sníž. přenesená",J1074,0)</f>
        <v>0</v>
      </c>
      <c r="BI1074" s="217">
        <f>IF(N1074="nulová",J1074,0)</f>
        <v>0</v>
      </c>
      <c r="BJ1074" s="18" t="s">
        <v>85</v>
      </c>
      <c r="BK1074" s="217">
        <f>ROUND(I1074*H1074,2)</f>
        <v>0</v>
      </c>
      <c r="BL1074" s="18" t="s">
        <v>287</v>
      </c>
      <c r="BM1074" s="216" t="s">
        <v>1331</v>
      </c>
    </row>
    <row r="1075" s="2" customFormat="1">
      <c r="A1075" s="39"/>
      <c r="B1075" s="40"/>
      <c r="C1075" s="41"/>
      <c r="D1075" s="218" t="s">
        <v>163</v>
      </c>
      <c r="E1075" s="41"/>
      <c r="F1075" s="219" t="s">
        <v>1332</v>
      </c>
      <c r="G1075" s="41"/>
      <c r="H1075" s="41"/>
      <c r="I1075" s="220"/>
      <c r="J1075" s="41"/>
      <c r="K1075" s="41"/>
      <c r="L1075" s="45"/>
      <c r="M1075" s="221"/>
      <c r="N1075" s="222"/>
      <c r="O1075" s="85"/>
      <c r="P1075" s="85"/>
      <c r="Q1075" s="85"/>
      <c r="R1075" s="85"/>
      <c r="S1075" s="85"/>
      <c r="T1075" s="86"/>
      <c r="U1075" s="39"/>
      <c r="V1075" s="39"/>
      <c r="W1075" s="39"/>
      <c r="X1075" s="39"/>
      <c r="Y1075" s="39"/>
      <c r="Z1075" s="39"/>
      <c r="AA1075" s="39"/>
      <c r="AB1075" s="39"/>
      <c r="AC1075" s="39"/>
      <c r="AD1075" s="39"/>
      <c r="AE1075" s="39"/>
      <c r="AT1075" s="18" t="s">
        <v>163</v>
      </c>
      <c r="AU1075" s="18" t="s">
        <v>87</v>
      </c>
    </row>
    <row r="1076" s="2" customFormat="1">
      <c r="A1076" s="39"/>
      <c r="B1076" s="40"/>
      <c r="C1076" s="41"/>
      <c r="D1076" s="218" t="s">
        <v>165</v>
      </c>
      <c r="E1076" s="41"/>
      <c r="F1076" s="223" t="s">
        <v>1318</v>
      </c>
      <c r="G1076" s="41"/>
      <c r="H1076" s="41"/>
      <c r="I1076" s="220"/>
      <c r="J1076" s="41"/>
      <c r="K1076" s="41"/>
      <c r="L1076" s="45"/>
      <c r="M1076" s="221"/>
      <c r="N1076" s="222"/>
      <c r="O1076" s="85"/>
      <c r="P1076" s="85"/>
      <c r="Q1076" s="85"/>
      <c r="R1076" s="85"/>
      <c r="S1076" s="85"/>
      <c r="T1076" s="86"/>
      <c r="U1076" s="39"/>
      <c r="V1076" s="39"/>
      <c r="W1076" s="39"/>
      <c r="X1076" s="39"/>
      <c r="Y1076" s="39"/>
      <c r="Z1076" s="39"/>
      <c r="AA1076" s="39"/>
      <c r="AB1076" s="39"/>
      <c r="AC1076" s="39"/>
      <c r="AD1076" s="39"/>
      <c r="AE1076" s="39"/>
      <c r="AT1076" s="18" t="s">
        <v>165</v>
      </c>
      <c r="AU1076" s="18" t="s">
        <v>87</v>
      </c>
    </row>
    <row r="1077" s="13" customFormat="1">
      <c r="A1077" s="13"/>
      <c r="B1077" s="224"/>
      <c r="C1077" s="225"/>
      <c r="D1077" s="218" t="s">
        <v>167</v>
      </c>
      <c r="E1077" s="226" t="s">
        <v>40</v>
      </c>
      <c r="F1077" s="227" t="s">
        <v>1319</v>
      </c>
      <c r="G1077" s="225"/>
      <c r="H1077" s="226" t="s">
        <v>40</v>
      </c>
      <c r="I1077" s="228"/>
      <c r="J1077" s="225"/>
      <c r="K1077" s="225"/>
      <c r="L1077" s="229"/>
      <c r="M1077" s="230"/>
      <c r="N1077" s="231"/>
      <c r="O1077" s="231"/>
      <c r="P1077" s="231"/>
      <c r="Q1077" s="231"/>
      <c r="R1077" s="231"/>
      <c r="S1077" s="231"/>
      <c r="T1077" s="232"/>
      <c r="U1077" s="13"/>
      <c r="V1077" s="13"/>
      <c r="W1077" s="13"/>
      <c r="X1077" s="13"/>
      <c r="Y1077" s="13"/>
      <c r="Z1077" s="13"/>
      <c r="AA1077" s="13"/>
      <c r="AB1077" s="13"/>
      <c r="AC1077" s="13"/>
      <c r="AD1077" s="13"/>
      <c r="AE1077" s="13"/>
      <c r="AT1077" s="233" t="s">
        <v>167</v>
      </c>
      <c r="AU1077" s="233" t="s">
        <v>87</v>
      </c>
      <c r="AV1077" s="13" t="s">
        <v>85</v>
      </c>
      <c r="AW1077" s="13" t="s">
        <v>38</v>
      </c>
      <c r="AX1077" s="13" t="s">
        <v>77</v>
      </c>
      <c r="AY1077" s="233" t="s">
        <v>153</v>
      </c>
    </row>
    <row r="1078" s="14" customFormat="1">
      <c r="A1078" s="14"/>
      <c r="B1078" s="234"/>
      <c r="C1078" s="235"/>
      <c r="D1078" s="218" t="s">
        <v>167</v>
      </c>
      <c r="E1078" s="236" t="s">
        <v>40</v>
      </c>
      <c r="F1078" s="237" t="s">
        <v>1320</v>
      </c>
      <c r="G1078" s="235"/>
      <c r="H1078" s="238">
        <v>1.788</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3" customFormat="1">
      <c r="A1079" s="13"/>
      <c r="B1079" s="224"/>
      <c r="C1079" s="225"/>
      <c r="D1079" s="218" t="s">
        <v>167</v>
      </c>
      <c r="E1079" s="226" t="s">
        <v>40</v>
      </c>
      <c r="F1079" s="227" t="s">
        <v>209</v>
      </c>
      <c r="G1079" s="225"/>
      <c r="H1079" s="226" t="s">
        <v>40</v>
      </c>
      <c r="I1079" s="228"/>
      <c r="J1079" s="225"/>
      <c r="K1079" s="225"/>
      <c r="L1079" s="229"/>
      <c r="M1079" s="230"/>
      <c r="N1079" s="231"/>
      <c r="O1079" s="231"/>
      <c r="P1079" s="231"/>
      <c r="Q1079" s="231"/>
      <c r="R1079" s="231"/>
      <c r="S1079" s="231"/>
      <c r="T1079" s="232"/>
      <c r="U1079" s="13"/>
      <c r="V1079" s="13"/>
      <c r="W1079" s="13"/>
      <c r="X1079" s="13"/>
      <c r="Y1079" s="13"/>
      <c r="Z1079" s="13"/>
      <c r="AA1079" s="13"/>
      <c r="AB1079" s="13"/>
      <c r="AC1079" s="13"/>
      <c r="AD1079" s="13"/>
      <c r="AE1079" s="13"/>
      <c r="AT1079" s="233" t="s">
        <v>167</v>
      </c>
      <c r="AU1079" s="233" t="s">
        <v>87</v>
      </c>
      <c r="AV1079" s="13" t="s">
        <v>85</v>
      </c>
      <c r="AW1079" s="13" t="s">
        <v>38</v>
      </c>
      <c r="AX1079" s="13" t="s">
        <v>77</v>
      </c>
      <c r="AY1079" s="233" t="s">
        <v>153</v>
      </c>
    </row>
    <row r="1080" s="14" customFormat="1">
      <c r="A1080" s="14"/>
      <c r="B1080" s="234"/>
      <c r="C1080" s="235"/>
      <c r="D1080" s="218" t="s">
        <v>167</v>
      </c>
      <c r="E1080" s="236" t="s">
        <v>40</v>
      </c>
      <c r="F1080" s="237" t="s">
        <v>1321</v>
      </c>
      <c r="G1080" s="235"/>
      <c r="H1080" s="238">
        <v>13.859999999999999</v>
      </c>
      <c r="I1080" s="239"/>
      <c r="J1080" s="235"/>
      <c r="K1080" s="235"/>
      <c r="L1080" s="240"/>
      <c r="M1080" s="241"/>
      <c r="N1080" s="242"/>
      <c r="O1080" s="242"/>
      <c r="P1080" s="242"/>
      <c r="Q1080" s="242"/>
      <c r="R1080" s="242"/>
      <c r="S1080" s="242"/>
      <c r="T1080" s="243"/>
      <c r="U1080" s="14"/>
      <c r="V1080" s="14"/>
      <c r="W1080" s="14"/>
      <c r="X1080" s="14"/>
      <c r="Y1080" s="14"/>
      <c r="Z1080" s="14"/>
      <c r="AA1080" s="14"/>
      <c r="AB1080" s="14"/>
      <c r="AC1080" s="14"/>
      <c r="AD1080" s="14"/>
      <c r="AE1080" s="14"/>
      <c r="AT1080" s="244" t="s">
        <v>167</v>
      </c>
      <c r="AU1080" s="244" t="s">
        <v>87</v>
      </c>
      <c r="AV1080" s="14" t="s">
        <v>87</v>
      </c>
      <c r="AW1080" s="14" t="s">
        <v>38</v>
      </c>
      <c r="AX1080" s="14" t="s">
        <v>77</v>
      </c>
      <c r="AY1080" s="244" t="s">
        <v>153</v>
      </c>
    </row>
    <row r="1081" s="14" customFormat="1">
      <c r="A1081" s="14"/>
      <c r="B1081" s="234"/>
      <c r="C1081" s="235"/>
      <c r="D1081" s="218" t="s">
        <v>167</v>
      </c>
      <c r="E1081" s="236" t="s">
        <v>40</v>
      </c>
      <c r="F1081" s="237" t="s">
        <v>1322</v>
      </c>
      <c r="G1081" s="235"/>
      <c r="H1081" s="238">
        <v>-1.2</v>
      </c>
      <c r="I1081" s="239"/>
      <c r="J1081" s="235"/>
      <c r="K1081" s="235"/>
      <c r="L1081" s="240"/>
      <c r="M1081" s="241"/>
      <c r="N1081" s="242"/>
      <c r="O1081" s="242"/>
      <c r="P1081" s="242"/>
      <c r="Q1081" s="242"/>
      <c r="R1081" s="242"/>
      <c r="S1081" s="242"/>
      <c r="T1081" s="243"/>
      <c r="U1081" s="14"/>
      <c r="V1081" s="14"/>
      <c r="W1081" s="14"/>
      <c r="X1081" s="14"/>
      <c r="Y1081" s="14"/>
      <c r="Z1081" s="14"/>
      <c r="AA1081" s="14"/>
      <c r="AB1081" s="14"/>
      <c r="AC1081" s="14"/>
      <c r="AD1081" s="14"/>
      <c r="AE1081" s="14"/>
      <c r="AT1081" s="244" t="s">
        <v>167</v>
      </c>
      <c r="AU1081" s="244" t="s">
        <v>87</v>
      </c>
      <c r="AV1081" s="14" t="s">
        <v>87</v>
      </c>
      <c r="AW1081" s="14" t="s">
        <v>38</v>
      </c>
      <c r="AX1081" s="14" t="s">
        <v>77</v>
      </c>
      <c r="AY1081" s="244" t="s">
        <v>153</v>
      </c>
    </row>
    <row r="1082" s="15" customFormat="1">
      <c r="A1082" s="15"/>
      <c r="B1082" s="245"/>
      <c r="C1082" s="246"/>
      <c r="D1082" s="218" t="s">
        <v>167</v>
      </c>
      <c r="E1082" s="247" t="s">
        <v>40</v>
      </c>
      <c r="F1082" s="248" t="s">
        <v>170</v>
      </c>
      <c r="G1082" s="246"/>
      <c r="H1082" s="249">
        <v>14.448</v>
      </c>
      <c r="I1082" s="250"/>
      <c r="J1082" s="246"/>
      <c r="K1082" s="246"/>
      <c r="L1082" s="251"/>
      <c r="M1082" s="252"/>
      <c r="N1082" s="253"/>
      <c r="O1082" s="253"/>
      <c r="P1082" s="253"/>
      <c r="Q1082" s="253"/>
      <c r="R1082" s="253"/>
      <c r="S1082" s="253"/>
      <c r="T1082" s="254"/>
      <c r="U1082" s="15"/>
      <c r="V1082" s="15"/>
      <c r="W1082" s="15"/>
      <c r="X1082" s="15"/>
      <c r="Y1082" s="15"/>
      <c r="Z1082" s="15"/>
      <c r="AA1082" s="15"/>
      <c r="AB1082" s="15"/>
      <c r="AC1082" s="15"/>
      <c r="AD1082" s="15"/>
      <c r="AE1082" s="15"/>
      <c r="AT1082" s="255" t="s">
        <v>167</v>
      </c>
      <c r="AU1082" s="255" t="s">
        <v>87</v>
      </c>
      <c r="AV1082" s="15" t="s">
        <v>161</v>
      </c>
      <c r="AW1082" s="15" t="s">
        <v>38</v>
      </c>
      <c r="AX1082" s="15" t="s">
        <v>85</v>
      </c>
      <c r="AY1082" s="255" t="s">
        <v>153</v>
      </c>
    </row>
    <row r="1083" s="2" customFormat="1" ht="24.15" customHeight="1">
      <c r="A1083" s="39"/>
      <c r="B1083" s="40"/>
      <c r="C1083" s="205" t="s">
        <v>1333</v>
      </c>
      <c r="D1083" s="205" t="s">
        <v>156</v>
      </c>
      <c r="E1083" s="206" t="s">
        <v>1334</v>
      </c>
      <c r="F1083" s="207" t="s">
        <v>1335</v>
      </c>
      <c r="G1083" s="208" t="s">
        <v>159</v>
      </c>
      <c r="H1083" s="209">
        <v>14.448</v>
      </c>
      <c r="I1083" s="210"/>
      <c r="J1083" s="211">
        <f>ROUND(I1083*H1083,2)</f>
        <v>0</v>
      </c>
      <c r="K1083" s="207" t="s">
        <v>160</v>
      </c>
      <c r="L1083" s="45"/>
      <c r="M1083" s="212" t="s">
        <v>40</v>
      </c>
      <c r="N1083" s="213" t="s">
        <v>48</v>
      </c>
      <c r="O1083" s="85"/>
      <c r="P1083" s="214">
        <f>O1083*H1083</f>
        <v>0</v>
      </c>
      <c r="Q1083" s="214">
        <v>0</v>
      </c>
      <c r="R1083" s="214">
        <f>Q1083*H1083</f>
        <v>0</v>
      </c>
      <c r="S1083" s="214">
        <v>0</v>
      </c>
      <c r="T1083" s="215">
        <f>S1083*H1083</f>
        <v>0</v>
      </c>
      <c r="U1083" s="39"/>
      <c r="V1083" s="39"/>
      <c r="W1083" s="39"/>
      <c r="X1083" s="39"/>
      <c r="Y1083" s="39"/>
      <c r="Z1083" s="39"/>
      <c r="AA1083" s="39"/>
      <c r="AB1083" s="39"/>
      <c r="AC1083" s="39"/>
      <c r="AD1083" s="39"/>
      <c r="AE1083" s="39"/>
      <c r="AR1083" s="216" t="s">
        <v>287</v>
      </c>
      <c r="AT1083" s="216" t="s">
        <v>156</v>
      </c>
      <c r="AU1083" s="216" t="s">
        <v>87</v>
      </c>
      <c r="AY1083" s="18" t="s">
        <v>153</v>
      </c>
      <c r="BE1083" s="217">
        <f>IF(N1083="základní",J1083,0)</f>
        <v>0</v>
      </c>
      <c r="BF1083" s="217">
        <f>IF(N1083="snížená",J1083,0)</f>
        <v>0</v>
      </c>
      <c r="BG1083" s="217">
        <f>IF(N1083="zákl. přenesená",J1083,0)</f>
        <v>0</v>
      </c>
      <c r="BH1083" s="217">
        <f>IF(N1083="sníž. přenesená",J1083,0)</f>
        <v>0</v>
      </c>
      <c r="BI1083" s="217">
        <f>IF(N1083="nulová",J1083,0)</f>
        <v>0</v>
      </c>
      <c r="BJ1083" s="18" t="s">
        <v>85</v>
      </c>
      <c r="BK1083" s="217">
        <f>ROUND(I1083*H1083,2)</f>
        <v>0</v>
      </c>
      <c r="BL1083" s="18" t="s">
        <v>287</v>
      </c>
      <c r="BM1083" s="216" t="s">
        <v>1336</v>
      </c>
    </row>
    <row r="1084" s="2" customFormat="1">
      <c r="A1084" s="39"/>
      <c r="B1084" s="40"/>
      <c r="C1084" s="41"/>
      <c r="D1084" s="218" t="s">
        <v>163</v>
      </c>
      <c r="E1084" s="41"/>
      <c r="F1084" s="219" t="s">
        <v>1337</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163</v>
      </c>
      <c r="AU1084" s="18" t="s">
        <v>87</v>
      </c>
    </row>
    <row r="1085" s="2" customFormat="1">
      <c r="A1085" s="39"/>
      <c r="B1085" s="40"/>
      <c r="C1085" s="41"/>
      <c r="D1085" s="218" t="s">
        <v>165</v>
      </c>
      <c r="E1085" s="41"/>
      <c r="F1085" s="223" t="s">
        <v>1318</v>
      </c>
      <c r="G1085" s="41"/>
      <c r="H1085" s="41"/>
      <c r="I1085" s="220"/>
      <c r="J1085" s="41"/>
      <c r="K1085" s="41"/>
      <c r="L1085" s="45"/>
      <c r="M1085" s="221"/>
      <c r="N1085" s="222"/>
      <c r="O1085" s="85"/>
      <c r="P1085" s="85"/>
      <c r="Q1085" s="85"/>
      <c r="R1085" s="85"/>
      <c r="S1085" s="85"/>
      <c r="T1085" s="86"/>
      <c r="U1085" s="39"/>
      <c r="V1085" s="39"/>
      <c r="W1085" s="39"/>
      <c r="X1085" s="39"/>
      <c r="Y1085" s="39"/>
      <c r="Z1085" s="39"/>
      <c r="AA1085" s="39"/>
      <c r="AB1085" s="39"/>
      <c r="AC1085" s="39"/>
      <c r="AD1085" s="39"/>
      <c r="AE1085" s="39"/>
      <c r="AT1085" s="18" t="s">
        <v>165</v>
      </c>
      <c r="AU1085" s="18" t="s">
        <v>87</v>
      </c>
    </row>
    <row r="1086" s="13" customFormat="1">
      <c r="A1086" s="13"/>
      <c r="B1086" s="224"/>
      <c r="C1086" s="225"/>
      <c r="D1086" s="218" t="s">
        <v>167</v>
      </c>
      <c r="E1086" s="226" t="s">
        <v>40</v>
      </c>
      <c r="F1086" s="227" t="s">
        <v>1319</v>
      </c>
      <c r="G1086" s="225"/>
      <c r="H1086" s="226" t="s">
        <v>40</v>
      </c>
      <c r="I1086" s="228"/>
      <c r="J1086" s="225"/>
      <c r="K1086" s="225"/>
      <c r="L1086" s="229"/>
      <c r="M1086" s="230"/>
      <c r="N1086" s="231"/>
      <c r="O1086" s="231"/>
      <c r="P1086" s="231"/>
      <c r="Q1086" s="231"/>
      <c r="R1086" s="231"/>
      <c r="S1086" s="231"/>
      <c r="T1086" s="232"/>
      <c r="U1086" s="13"/>
      <c r="V1086" s="13"/>
      <c r="W1086" s="13"/>
      <c r="X1086" s="13"/>
      <c r="Y1086" s="13"/>
      <c r="Z1086" s="13"/>
      <c r="AA1086" s="13"/>
      <c r="AB1086" s="13"/>
      <c r="AC1086" s="13"/>
      <c r="AD1086" s="13"/>
      <c r="AE1086" s="13"/>
      <c r="AT1086" s="233" t="s">
        <v>167</v>
      </c>
      <c r="AU1086" s="233" t="s">
        <v>87</v>
      </c>
      <c r="AV1086" s="13" t="s">
        <v>85</v>
      </c>
      <c r="AW1086" s="13" t="s">
        <v>38</v>
      </c>
      <c r="AX1086" s="13" t="s">
        <v>77</v>
      </c>
      <c r="AY1086" s="233" t="s">
        <v>153</v>
      </c>
    </row>
    <row r="1087" s="14" customFormat="1">
      <c r="A1087" s="14"/>
      <c r="B1087" s="234"/>
      <c r="C1087" s="235"/>
      <c r="D1087" s="218" t="s">
        <v>167</v>
      </c>
      <c r="E1087" s="236" t="s">
        <v>40</v>
      </c>
      <c r="F1087" s="237" t="s">
        <v>1320</v>
      </c>
      <c r="G1087" s="235"/>
      <c r="H1087" s="238">
        <v>1.788</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3" customFormat="1">
      <c r="A1088" s="13"/>
      <c r="B1088" s="224"/>
      <c r="C1088" s="225"/>
      <c r="D1088" s="218" t="s">
        <v>167</v>
      </c>
      <c r="E1088" s="226" t="s">
        <v>40</v>
      </c>
      <c r="F1088" s="227" t="s">
        <v>209</v>
      </c>
      <c r="G1088" s="225"/>
      <c r="H1088" s="226" t="s">
        <v>40</v>
      </c>
      <c r="I1088" s="228"/>
      <c r="J1088" s="225"/>
      <c r="K1088" s="225"/>
      <c r="L1088" s="229"/>
      <c r="M1088" s="230"/>
      <c r="N1088" s="231"/>
      <c r="O1088" s="231"/>
      <c r="P1088" s="231"/>
      <c r="Q1088" s="231"/>
      <c r="R1088" s="231"/>
      <c r="S1088" s="231"/>
      <c r="T1088" s="232"/>
      <c r="U1088" s="13"/>
      <c r="V1088" s="13"/>
      <c r="W1088" s="13"/>
      <c r="X1088" s="13"/>
      <c r="Y1088" s="13"/>
      <c r="Z1088" s="13"/>
      <c r="AA1088" s="13"/>
      <c r="AB1088" s="13"/>
      <c r="AC1088" s="13"/>
      <c r="AD1088" s="13"/>
      <c r="AE1088" s="13"/>
      <c r="AT1088" s="233" t="s">
        <v>167</v>
      </c>
      <c r="AU1088" s="233" t="s">
        <v>87</v>
      </c>
      <c r="AV1088" s="13" t="s">
        <v>85</v>
      </c>
      <c r="AW1088" s="13" t="s">
        <v>38</v>
      </c>
      <c r="AX1088" s="13" t="s">
        <v>77</v>
      </c>
      <c r="AY1088" s="233" t="s">
        <v>153</v>
      </c>
    </row>
    <row r="1089" s="14" customFormat="1">
      <c r="A1089" s="14"/>
      <c r="B1089" s="234"/>
      <c r="C1089" s="235"/>
      <c r="D1089" s="218" t="s">
        <v>167</v>
      </c>
      <c r="E1089" s="236" t="s">
        <v>40</v>
      </c>
      <c r="F1089" s="237" t="s">
        <v>1321</v>
      </c>
      <c r="G1089" s="235"/>
      <c r="H1089" s="238">
        <v>13.859999999999999</v>
      </c>
      <c r="I1089" s="239"/>
      <c r="J1089" s="235"/>
      <c r="K1089" s="235"/>
      <c r="L1089" s="240"/>
      <c r="M1089" s="241"/>
      <c r="N1089" s="242"/>
      <c r="O1089" s="242"/>
      <c r="P1089" s="242"/>
      <c r="Q1089" s="242"/>
      <c r="R1089" s="242"/>
      <c r="S1089" s="242"/>
      <c r="T1089" s="243"/>
      <c r="U1089" s="14"/>
      <c r="V1089" s="14"/>
      <c r="W1089" s="14"/>
      <c r="X1089" s="14"/>
      <c r="Y1089" s="14"/>
      <c r="Z1089" s="14"/>
      <c r="AA1089" s="14"/>
      <c r="AB1089" s="14"/>
      <c r="AC1089" s="14"/>
      <c r="AD1089" s="14"/>
      <c r="AE1089" s="14"/>
      <c r="AT1089" s="244" t="s">
        <v>167</v>
      </c>
      <c r="AU1089" s="244" t="s">
        <v>87</v>
      </c>
      <c r="AV1089" s="14" t="s">
        <v>87</v>
      </c>
      <c r="AW1089" s="14" t="s">
        <v>38</v>
      </c>
      <c r="AX1089" s="14" t="s">
        <v>77</v>
      </c>
      <c r="AY1089" s="244" t="s">
        <v>153</v>
      </c>
    </row>
    <row r="1090" s="14" customFormat="1">
      <c r="A1090" s="14"/>
      <c r="B1090" s="234"/>
      <c r="C1090" s="235"/>
      <c r="D1090" s="218" t="s">
        <v>167</v>
      </c>
      <c r="E1090" s="236" t="s">
        <v>40</v>
      </c>
      <c r="F1090" s="237" t="s">
        <v>1322</v>
      </c>
      <c r="G1090" s="235"/>
      <c r="H1090" s="238">
        <v>-1.2</v>
      </c>
      <c r="I1090" s="239"/>
      <c r="J1090" s="235"/>
      <c r="K1090" s="235"/>
      <c r="L1090" s="240"/>
      <c r="M1090" s="241"/>
      <c r="N1090" s="242"/>
      <c r="O1090" s="242"/>
      <c r="P1090" s="242"/>
      <c r="Q1090" s="242"/>
      <c r="R1090" s="242"/>
      <c r="S1090" s="242"/>
      <c r="T1090" s="243"/>
      <c r="U1090" s="14"/>
      <c r="V1090" s="14"/>
      <c r="W1090" s="14"/>
      <c r="X1090" s="14"/>
      <c r="Y1090" s="14"/>
      <c r="Z1090" s="14"/>
      <c r="AA1090" s="14"/>
      <c r="AB1090" s="14"/>
      <c r="AC1090" s="14"/>
      <c r="AD1090" s="14"/>
      <c r="AE1090" s="14"/>
      <c r="AT1090" s="244" t="s">
        <v>167</v>
      </c>
      <c r="AU1090" s="244" t="s">
        <v>87</v>
      </c>
      <c r="AV1090" s="14" t="s">
        <v>87</v>
      </c>
      <c r="AW1090" s="14" t="s">
        <v>38</v>
      </c>
      <c r="AX1090" s="14" t="s">
        <v>77</v>
      </c>
      <c r="AY1090" s="244" t="s">
        <v>153</v>
      </c>
    </row>
    <row r="1091" s="15" customFormat="1">
      <c r="A1091" s="15"/>
      <c r="B1091" s="245"/>
      <c r="C1091" s="246"/>
      <c r="D1091" s="218" t="s">
        <v>167</v>
      </c>
      <c r="E1091" s="247" t="s">
        <v>40</v>
      </c>
      <c r="F1091" s="248" t="s">
        <v>170</v>
      </c>
      <c r="G1091" s="246"/>
      <c r="H1091" s="249">
        <v>14.448</v>
      </c>
      <c r="I1091" s="250"/>
      <c r="J1091" s="246"/>
      <c r="K1091" s="246"/>
      <c r="L1091" s="251"/>
      <c r="M1091" s="252"/>
      <c r="N1091" s="253"/>
      <c r="O1091" s="253"/>
      <c r="P1091" s="253"/>
      <c r="Q1091" s="253"/>
      <c r="R1091" s="253"/>
      <c r="S1091" s="253"/>
      <c r="T1091" s="254"/>
      <c r="U1091" s="15"/>
      <c r="V1091" s="15"/>
      <c r="W1091" s="15"/>
      <c r="X1091" s="15"/>
      <c r="Y1091" s="15"/>
      <c r="Z1091" s="15"/>
      <c r="AA1091" s="15"/>
      <c r="AB1091" s="15"/>
      <c r="AC1091" s="15"/>
      <c r="AD1091" s="15"/>
      <c r="AE1091" s="15"/>
      <c r="AT1091" s="255" t="s">
        <v>167</v>
      </c>
      <c r="AU1091" s="255" t="s">
        <v>87</v>
      </c>
      <c r="AV1091" s="15" t="s">
        <v>161</v>
      </c>
      <c r="AW1091" s="15" t="s">
        <v>38</v>
      </c>
      <c r="AX1091" s="15" t="s">
        <v>85</v>
      </c>
      <c r="AY1091" s="255" t="s">
        <v>153</v>
      </c>
    </row>
    <row r="1092" s="2" customFormat="1" ht="24.15" customHeight="1">
      <c r="A1092" s="39"/>
      <c r="B1092" s="40"/>
      <c r="C1092" s="205" t="s">
        <v>1338</v>
      </c>
      <c r="D1092" s="205" t="s">
        <v>156</v>
      </c>
      <c r="E1092" s="206" t="s">
        <v>1339</v>
      </c>
      <c r="F1092" s="207" t="s">
        <v>1340</v>
      </c>
      <c r="G1092" s="208" t="s">
        <v>159</v>
      </c>
      <c r="H1092" s="209">
        <v>14.448</v>
      </c>
      <c r="I1092" s="210"/>
      <c r="J1092" s="211">
        <f>ROUND(I1092*H1092,2)</f>
        <v>0</v>
      </c>
      <c r="K1092" s="207" t="s">
        <v>160</v>
      </c>
      <c r="L1092" s="45"/>
      <c r="M1092" s="212" t="s">
        <v>40</v>
      </c>
      <c r="N1092" s="213" t="s">
        <v>48</v>
      </c>
      <c r="O1092" s="85"/>
      <c r="P1092" s="214">
        <f>O1092*H1092</f>
        <v>0</v>
      </c>
      <c r="Q1092" s="214">
        <v>0.00093000000000000005</v>
      </c>
      <c r="R1092" s="214">
        <f>Q1092*H1092</f>
        <v>0.013436640000000001</v>
      </c>
      <c r="S1092" s="214">
        <v>0</v>
      </c>
      <c r="T1092" s="215">
        <f>S1092*H1092</f>
        <v>0</v>
      </c>
      <c r="U1092" s="39"/>
      <c r="V1092" s="39"/>
      <c r="W1092" s="39"/>
      <c r="X1092" s="39"/>
      <c r="Y1092" s="39"/>
      <c r="Z1092" s="39"/>
      <c r="AA1092" s="39"/>
      <c r="AB1092" s="39"/>
      <c r="AC1092" s="39"/>
      <c r="AD1092" s="39"/>
      <c r="AE1092" s="39"/>
      <c r="AR1092" s="216" t="s">
        <v>287</v>
      </c>
      <c r="AT1092" s="216" t="s">
        <v>156</v>
      </c>
      <c r="AU1092" s="216" t="s">
        <v>87</v>
      </c>
      <c r="AY1092" s="18" t="s">
        <v>153</v>
      </c>
      <c r="BE1092" s="217">
        <f>IF(N1092="základní",J1092,0)</f>
        <v>0</v>
      </c>
      <c r="BF1092" s="217">
        <f>IF(N1092="snížená",J1092,0)</f>
        <v>0</v>
      </c>
      <c r="BG1092" s="217">
        <f>IF(N1092="zákl. přenesená",J1092,0)</f>
        <v>0</v>
      </c>
      <c r="BH1092" s="217">
        <f>IF(N1092="sníž. přenesená",J1092,0)</f>
        <v>0</v>
      </c>
      <c r="BI1092" s="217">
        <f>IF(N1092="nulová",J1092,0)</f>
        <v>0</v>
      </c>
      <c r="BJ1092" s="18" t="s">
        <v>85</v>
      </c>
      <c r="BK1092" s="217">
        <f>ROUND(I1092*H1092,2)</f>
        <v>0</v>
      </c>
      <c r="BL1092" s="18" t="s">
        <v>287</v>
      </c>
      <c r="BM1092" s="216" t="s">
        <v>1341</v>
      </c>
    </row>
    <row r="1093" s="2" customFormat="1">
      <c r="A1093" s="39"/>
      <c r="B1093" s="40"/>
      <c r="C1093" s="41"/>
      <c r="D1093" s="218" t="s">
        <v>163</v>
      </c>
      <c r="E1093" s="41"/>
      <c r="F1093" s="219" t="s">
        <v>1342</v>
      </c>
      <c r="G1093" s="41"/>
      <c r="H1093" s="41"/>
      <c r="I1093" s="220"/>
      <c r="J1093" s="41"/>
      <c r="K1093" s="41"/>
      <c r="L1093" s="45"/>
      <c r="M1093" s="221"/>
      <c r="N1093" s="222"/>
      <c r="O1093" s="85"/>
      <c r="P1093" s="85"/>
      <c r="Q1093" s="85"/>
      <c r="R1093" s="85"/>
      <c r="S1093" s="85"/>
      <c r="T1093" s="86"/>
      <c r="U1093" s="39"/>
      <c r="V1093" s="39"/>
      <c r="W1093" s="39"/>
      <c r="X1093" s="39"/>
      <c r="Y1093" s="39"/>
      <c r="Z1093" s="39"/>
      <c r="AA1093" s="39"/>
      <c r="AB1093" s="39"/>
      <c r="AC1093" s="39"/>
      <c r="AD1093" s="39"/>
      <c r="AE1093" s="39"/>
      <c r="AT1093" s="18" t="s">
        <v>163</v>
      </c>
      <c r="AU1093" s="18" t="s">
        <v>87</v>
      </c>
    </row>
    <row r="1094" s="2" customFormat="1">
      <c r="A1094" s="39"/>
      <c r="B1094" s="40"/>
      <c r="C1094" s="41"/>
      <c r="D1094" s="218" t="s">
        <v>165</v>
      </c>
      <c r="E1094" s="41"/>
      <c r="F1094" s="223" t="s">
        <v>1318</v>
      </c>
      <c r="G1094" s="41"/>
      <c r="H1094" s="41"/>
      <c r="I1094" s="220"/>
      <c r="J1094" s="41"/>
      <c r="K1094" s="41"/>
      <c r="L1094" s="45"/>
      <c r="M1094" s="221"/>
      <c r="N1094" s="222"/>
      <c r="O1094" s="85"/>
      <c r="P1094" s="85"/>
      <c r="Q1094" s="85"/>
      <c r="R1094" s="85"/>
      <c r="S1094" s="85"/>
      <c r="T1094" s="86"/>
      <c r="U1094" s="39"/>
      <c r="V1094" s="39"/>
      <c r="W1094" s="39"/>
      <c r="X1094" s="39"/>
      <c r="Y1094" s="39"/>
      <c r="Z1094" s="39"/>
      <c r="AA1094" s="39"/>
      <c r="AB1094" s="39"/>
      <c r="AC1094" s="39"/>
      <c r="AD1094" s="39"/>
      <c r="AE1094" s="39"/>
      <c r="AT1094" s="18" t="s">
        <v>165</v>
      </c>
      <c r="AU1094" s="18" t="s">
        <v>87</v>
      </c>
    </row>
    <row r="1095" s="13" customFormat="1">
      <c r="A1095" s="13"/>
      <c r="B1095" s="224"/>
      <c r="C1095" s="225"/>
      <c r="D1095" s="218" t="s">
        <v>167</v>
      </c>
      <c r="E1095" s="226" t="s">
        <v>40</v>
      </c>
      <c r="F1095" s="227" t="s">
        <v>1319</v>
      </c>
      <c r="G1095" s="225"/>
      <c r="H1095" s="226" t="s">
        <v>40</v>
      </c>
      <c r="I1095" s="228"/>
      <c r="J1095" s="225"/>
      <c r="K1095" s="225"/>
      <c r="L1095" s="229"/>
      <c r="M1095" s="230"/>
      <c r="N1095" s="231"/>
      <c r="O1095" s="231"/>
      <c r="P1095" s="231"/>
      <c r="Q1095" s="231"/>
      <c r="R1095" s="231"/>
      <c r="S1095" s="231"/>
      <c r="T1095" s="232"/>
      <c r="U1095" s="13"/>
      <c r="V1095" s="13"/>
      <c r="W1095" s="13"/>
      <c r="X1095" s="13"/>
      <c r="Y1095" s="13"/>
      <c r="Z1095" s="13"/>
      <c r="AA1095" s="13"/>
      <c r="AB1095" s="13"/>
      <c r="AC1095" s="13"/>
      <c r="AD1095" s="13"/>
      <c r="AE1095" s="13"/>
      <c r="AT1095" s="233" t="s">
        <v>167</v>
      </c>
      <c r="AU1095" s="233" t="s">
        <v>87</v>
      </c>
      <c r="AV1095" s="13" t="s">
        <v>85</v>
      </c>
      <c r="AW1095" s="13" t="s">
        <v>38</v>
      </c>
      <c r="AX1095" s="13" t="s">
        <v>77</v>
      </c>
      <c r="AY1095" s="233" t="s">
        <v>153</v>
      </c>
    </row>
    <row r="1096" s="14" customFormat="1">
      <c r="A1096" s="14"/>
      <c r="B1096" s="234"/>
      <c r="C1096" s="235"/>
      <c r="D1096" s="218" t="s">
        <v>167</v>
      </c>
      <c r="E1096" s="236" t="s">
        <v>40</v>
      </c>
      <c r="F1096" s="237" t="s">
        <v>1320</v>
      </c>
      <c r="G1096" s="235"/>
      <c r="H1096" s="238">
        <v>1.788</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3" customFormat="1">
      <c r="A1097" s="13"/>
      <c r="B1097" s="224"/>
      <c r="C1097" s="225"/>
      <c r="D1097" s="218" t="s">
        <v>167</v>
      </c>
      <c r="E1097" s="226" t="s">
        <v>40</v>
      </c>
      <c r="F1097" s="227" t="s">
        <v>209</v>
      </c>
      <c r="G1097" s="225"/>
      <c r="H1097" s="226" t="s">
        <v>40</v>
      </c>
      <c r="I1097" s="228"/>
      <c r="J1097" s="225"/>
      <c r="K1097" s="225"/>
      <c r="L1097" s="229"/>
      <c r="M1097" s="230"/>
      <c r="N1097" s="231"/>
      <c r="O1097" s="231"/>
      <c r="P1097" s="231"/>
      <c r="Q1097" s="231"/>
      <c r="R1097" s="231"/>
      <c r="S1097" s="231"/>
      <c r="T1097" s="232"/>
      <c r="U1097" s="13"/>
      <c r="V1097" s="13"/>
      <c r="W1097" s="13"/>
      <c r="X1097" s="13"/>
      <c r="Y1097" s="13"/>
      <c r="Z1097" s="13"/>
      <c r="AA1097" s="13"/>
      <c r="AB1097" s="13"/>
      <c r="AC1097" s="13"/>
      <c r="AD1097" s="13"/>
      <c r="AE1097" s="13"/>
      <c r="AT1097" s="233" t="s">
        <v>167</v>
      </c>
      <c r="AU1097" s="233" t="s">
        <v>87</v>
      </c>
      <c r="AV1097" s="13" t="s">
        <v>85</v>
      </c>
      <c r="AW1097" s="13" t="s">
        <v>38</v>
      </c>
      <c r="AX1097" s="13" t="s">
        <v>77</v>
      </c>
      <c r="AY1097" s="233" t="s">
        <v>153</v>
      </c>
    </row>
    <row r="1098" s="14" customFormat="1">
      <c r="A1098" s="14"/>
      <c r="B1098" s="234"/>
      <c r="C1098" s="235"/>
      <c r="D1098" s="218" t="s">
        <v>167</v>
      </c>
      <c r="E1098" s="236" t="s">
        <v>40</v>
      </c>
      <c r="F1098" s="237" t="s">
        <v>1321</v>
      </c>
      <c r="G1098" s="235"/>
      <c r="H1098" s="238">
        <v>13.859999999999999</v>
      </c>
      <c r="I1098" s="239"/>
      <c r="J1098" s="235"/>
      <c r="K1098" s="235"/>
      <c r="L1098" s="240"/>
      <c r="M1098" s="241"/>
      <c r="N1098" s="242"/>
      <c r="O1098" s="242"/>
      <c r="P1098" s="242"/>
      <c r="Q1098" s="242"/>
      <c r="R1098" s="242"/>
      <c r="S1098" s="242"/>
      <c r="T1098" s="243"/>
      <c r="U1098" s="14"/>
      <c r="V1098" s="14"/>
      <c r="W1098" s="14"/>
      <c r="X1098" s="14"/>
      <c r="Y1098" s="14"/>
      <c r="Z1098" s="14"/>
      <c r="AA1098" s="14"/>
      <c r="AB1098" s="14"/>
      <c r="AC1098" s="14"/>
      <c r="AD1098" s="14"/>
      <c r="AE1098" s="14"/>
      <c r="AT1098" s="244" t="s">
        <v>167</v>
      </c>
      <c r="AU1098" s="244" t="s">
        <v>87</v>
      </c>
      <c r="AV1098" s="14" t="s">
        <v>87</v>
      </c>
      <c r="AW1098" s="14" t="s">
        <v>38</v>
      </c>
      <c r="AX1098" s="14" t="s">
        <v>77</v>
      </c>
      <c r="AY1098" s="244" t="s">
        <v>153</v>
      </c>
    </row>
    <row r="1099" s="14" customFormat="1">
      <c r="A1099" s="14"/>
      <c r="B1099" s="234"/>
      <c r="C1099" s="235"/>
      <c r="D1099" s="218" t="s">
        <v>167</v>
      </c>
      <c r="E1099" s="236" t="s">
        <v>40</v>
      </c>
      <c r="F1099" s="237" t="s">
        <v>1322</v>
      </c>
      <c r="G1099" s="235"/>
      <c r="H1099" s="238">
        <v>-1.2</v>
      </c>
      <c r="I1099" s="239"/>
      <c r="J1099" s="235"/>
      <c r="K1099" s="235"/>
      <c r="L1099" s="240"/>
      <c r="M1099" s="241"/>
      <c r="N1099" s="242"/>
      <c r="O1099" s="242"/>
      <c r="P1099" s="242"/>
      <c r="Q1099" s="242"/>
      <c r="R1099" s="242"/>
      <c r="S1099" s="242"/>
      <c r="T1099" s="243"/>
      <c r="U1099" s="14"/>
      <c r="V1099" s="14"/>
      <c r="W1099" s="14"/>
      <c r="X1099" s="14"/>
      <c r="Y1099" s="14"/>
      <c r="Z1099" s="14"/>
      <c r="AA1099" s="14"/>
      <c r="AB1099" s="14"/>
      <c r="AC1099" s="14"/>
      <c r="AD1099" s="14"/>
      <c r="AE1099" s="14"/>
      <c r="AT1099" s="244" t="s">
        <v>167</v>
      </c>
      <c r="AU1099" s="244" t="s">
        <v>87</v>
      </c>
      <c r="AV1099" s="14" t="s">
        <v>87</v>
      </c>
      <c r="AW1099" s="14" t="s">
        <v>38</v>
      </c>
      <c r="AX1099" s="14" t="s">
        <v>77</v>
      </c>
      <c r="AY1099" s="244" t="s">
        <v>153</v>
      </c>
    </row>
    <row r="1100" s="15" customFormat="1">
      <c r="A1100" s="15"/>
      <c r="B1100" s="245"/>
      <c r="C1100" s="246"/>
      <c r="D1100" s="218" t="s">
        <v>167</v>
      </c>
      <c r="E1100" s="247" t="s">
        <v>40</v>
      </c>
      <c r="F1100" s="248" t="s">
        <v>170</v>
      </c>
      <c r="G1100" s="246"/>
      <c r="H1100" s="249">
        <v>14.448</v>
      </c>
      <c r="I1100" s="250"/>
      <c r="J1100" s="246"/>
      <c r="K1100" s="246"/>
      <c r="L1100" s="251"/>
      <c r="M1100" s="252"/>
      <c r="N1100" s="253"/>
      <c r="O1100" s="253"/>
      <c r="P1100" s="253"/>
      <c r="Q1100" s="253"/>
      <c r="R1100" s="253"/>
      <c r="S1100" s="253"/>
      <c r="T1100" s="254"/>
      <c r="U1100" s="15"/>
      <c r="V1100" s="15"/>
      <c r="W1100" s="15"/>
      <c r="X1100" s="15"/>
      <c r="Y1100" s="15"/>
      <c r="Z1100" s="15"/>
      <c r="AA1100" s="15"/>
      <c r="AB1100" s="15"/>
      <c r="AC1100" s="15"/>
      <c r="AD1100" s="15"/>
      <c r="AE1100" s="15"/>
      <c r="AT1100" s="255" t="s">
        <v>167</v>
      </c>
      <c r="AU1100" s="255" t="s">
        <v>87</v>
      </c>
      <c r="AV1100" s="15" t="s">
        <v>161</v>
      </c>
      <c r="AW1100" s="15" t="s">
        <v>38</v>
      </c>
      <c r="AX1100" s="15" t="s">
        <v>85</v>
      </c>
      <c r="AY1100" s="255" t="s">
        <v>153</v>
      </c>
    </row>
    <row r="1101" s="2" customFormat="1" ht="14.4" customHeight="1">
      <c r="A1101" s="39"/>
      <c r="B1101" s="40"/>
      <c r="C1101" s="205" t="s">
        <v>1343</v>
      </c>
      <c r="D1101" s="205" t="s">
        <v>156</v>
      </c>
      <c r="E1101" s="206" t="s">
        <v>1344</v>
      </c>
      <c r="F1101" s="207" t="s">
        <v>1345</v>
      </c>
      <c r="G1101" s="208" t="s">
        <v>173</v>
      </c>
      <c r="H1101" s="209">
        <v>8.8000000000000007</v>
      </c>
      <c r="I1101" s="210"/>
      <c r="J1101" s="211">
        <f>ROUND(I1101*H1101,2)</f>
        <v>0</v>
      </c>
      <c r="K1101" s="207" t="s">
        <v>160</v>
      </c>
      <c r="L1101" s="45"/>
      <c r="M1101" s="212" t="s">
        <v>40</v>
      </c>
      <c r="N1101" s="213" t="s">
        <v>48</v>
      </c>
      <c r="O1101" s="85"/>
      <c r="P1101" s="214">
        <f>O1101*H1101</f>
        <v>0</v>
      </c>
      <c r="Q1101" s="214">
        <v>0.00031</v>
      </c>
      <c r="R1101" s="214">
        <f>Q1101*H1101</f>
        <v>0.0027280000000000004</v>
      </c>
      <c r="S1101" s="214">
        <v>0</v>
      </c>
      <c r="T1101" s="215">
        <f>S1101*H1101</f>
        <v>0</v>
      </c>
      <c r="U1101" s="39"/>
      <c r="V1101" s="39"/>
      <c r="W1101" s="39"/>
      <c r="X1101" s="39"/>
      <c r="Y1101" s="39"/>
      <c r="Z1101" s="39"/>
      <c r="AA1101" s="39"/>
      <c r="AB1101" s="39"/>
      <c r="AC1101" s="39"/>
      <c r="AD1101" s="39"/>
      <c r="AE1101" s="39"/>
      <c r="AR1101" s="216" t="s">
        <v>287</v>
      </c>
      <c r="AT1101" s="216" t="s">
        <v>156</v>
      </c>
      <c r="AU1101" s="216" t="s">
        <v>87</v>
      </c>
      <c r="AY1101" s="18" t="s">
        <v>153</v>
      </c>
      <c r="BE1101" s="217">
        <f>IF(N1101="základní",J1101,0)</f>
        <v>0</v>
      </c>
      <c r="BF1101" s="217">
        <f>IF(N1101="snížená",J1101,0)</f>
        <v>0</v>
      </c>
      <c r="BG1101" s="217">
        <f>IF(N1101="zákl. přenesená",J1101,0)</f>
        <v>0</v>
      </c>
      <c r="BH1101" s="217">
        <f>IF(N1101="sníž. přenesená",J1101,0)</f>
        <v>0</v>
      </c>
      <c r="BI1101" s="217">
        <f>IF(N1101="nulová",J1101,0)</f>
        <v>0</v>
      </c>
      <c r="BJ1101" s="18" t="s">
        <v>85</v>
      </c>
      <c r="BK1101" s="217">
        <f>ROUND(I1101*H1101,2)</f>
        <v>0</v>
      </c>
      <c r="BL1101" s="18" t="s">
        <v>287</v>
      </c>
      <c r="BM1101" s="216" t="s">
        <v>1346</v>
      </c>
    </row>
    <row r="1102" s="2" customFormat="1">
      <c r="A1102" s="39"/>
      <c r="B1102" s="40"/>
      <c r="C1102" s="41"/>
      <c r="D1102" s="218" t="s">
        <v>163</v>
      </c>
      <c r="E1102" s="41"/>
      <c r="F1102" s="219" t="s">
        <v>1347</v>
      </c>
      <c r="G1102" s="41"/>
      <c r="H1102" s="41"/>
      <c r="I1102" s="220"/>
      <c r="J1102" s="41"/>
      <c r="K1102" s="41"/>
      <c r="L1102" s="45"/>
      <c r="M1102" s="221"/>
      <c r="N1102" s="222"/>
      <c r="O1102" s="85"/>
      <c r="P1102" s="85"/>
      <c r="Q1102" s="85"/>
      <c r="R1102" s="85"/>
      <c r="S1102" s="85"/>
      <c r="T1102" s="86"/>
      <c r="U1102" s="39"/>
      <c r="V1102" s="39"/>
      <c r="W1102" s="39"/>
      <c r="X1102" s="39"/>
      <c r="Y1102" s="39"/>
      <c r="Z1102" s="39"/>
      <c r="AA1102" s="39"/>
      <c r="AB1102" s="39"/>
      <c r="AC1102" s="39"/>
      <c r="AD1102" s="39"/>
      <c r="AE1102" s="39"/>
      <c r="AT1102" s="18" t="s">
        <v>163</v>
      </c>
      <c r="AU1102" s="18" t="s">
        <v>87</v>
      </c>
    </row>
    <row r="1103" s="2" customFormat="1">
      <c r="A1103" s="39"/>
      <c r="B1103" s="40"/>
      <c r="C1103" s="41"/>
      <c r="D1103" s="218" t="s">
        <v>165</v>
      </c>
      <c r="E1103" s="41"/>
      <c r="F1103" s="223" t="s">
        <v>1348</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165</v>
      </c>
      <c r="AU1103" s="18" t="s">
        <v>87</v>
      </c>
    </row>
    <row r="1104" s="14" customFormat="1">
      <c r="A1104" s="14"/>
      <c r="B1104" s="234"/>
      <c r="C1104" s="235"/>
      <c r="D1104" s="218" t="s">
        <v>167</v>
      </c>
      <c r="E1104" s="236" t="s">
        <v>40</v>
      </c>
      <c r="F1104" s="237" t="s">
        <v>1349</v>
      </c>
      <c r="G1104" s="235"/>
      <c r="H1104" s="238">
        <v>8.8000000000000007</v>
      </c>
      <c r="I1104" s="239"/>
      <c r="J1104" s="235"/>
      <c r="K1104" s="235"/>
      <c r="L1104" s="240"/>
      <c r="M1104" s="241"/>
      <c r="N1104" s="242"/>
      <c r="O1104" s="242"/>
      <c r="P1104" s="242"/>
      <c r="Q1104" s="242"/>
      <c r="R1104" s="242"/>
      <c r="S1104" s="242"/>
      <c r="T1104" s="243"/>
      <c r="U1104" s="14"/>
      <c r="V1104" s="14"/>
      <c r="W1104" s="14"/>
      <c r="X1104" s="14"/>
      <c r="Y1104" s="14"/>
      <c r="Z1104" s="14"/>
      <c r="AA1104" s="14"/>
      <c r="AB1104" s="14"/>
      <c r="AC1104" s="14"/>
      <c r="AD1104" s="14"/>
      <c r="AE1104" s="14"/>
      <c r="AT1104" s="244" t="s">
        <v>167</v>
      </c>
      <c r="AU1104" s="244" t="s">
        <v>87</v>
      </c>
      <c r="AV1104" s="14" t="s">
        <v>87</v>
      </c>
      <c r="AW1104" s="14" t="s">
        <v>38</v>
      </c>
      <c r="AX1104" s="14" t="s">
        <v>77</v>
      </c>
      <c r="AY1104" s="244" t="s">
        <v>153</v>
      </c>
    </row>
    <row r="1105" s="15" customFormat="1">
      <c r="A1105" s="15"/>
      <c r="B1105" s="245"/>
      <c r="C1105" s="246"/>
      <c r="D1105" s="218" t="s">
        <v>167</v>
      </c>
      <c r="E1105" s="247" t="s">
        <v>40</v>
      </c>
      <c r="F1105" s="248" t="s">
        <v>170</v>
      </c>
      <c r="G1105" s="246"/>
      <c r="H1105" s="249">
        <v>8.8000000000000007</v>
      </c>
      <c r="I1105" s="250"/>
      <c r="J1105" s="246"/>
      <c r="K1105" s="246"/>
      <c r="L1105" s="251"/>
      <c r="M1105" s="252"/>
      <c r="N1105" s="253"/>
      <c r="O1105" s="253"/>
      <c r="P1105" s="253"/>
      <c r="Q1105" s="253"/>
      <c r="R1105" s="253"/>
      <c r="S1105" s="253"/>
      <c r="T1105" s="254"/>
      <c r="U1105" s="15"/>
      <c r="V1105" s="15"/>
      <c r="W1105" s="15"/>
      <c r="X1105" s="15"/>
      <c r="Y1105" s="15"/>
      <c r="Z1105" s="15"/>
      <c r="AA1105" s="15"/>
      <c r="AB1105" s="15"/>
      <c r="AC1105" s="15"/>
      <c r="AD1105" s="15"/>
      <c r="AE1105" s="15"/>
      <c r="AT1105" s="255" t="s">
        <v>167</v>
      </c>
      <c r="AU1105" s="255" t="s">
        <v>87</v>
      </c>
      <c r="AV1105" s="15" t="s">
        <v>161</v>
      </c>
      <c r="AW1105" s="15" t="s">
        <v>38</v>
      </c>
      <c r="AX1105" s="15" t="s">
        <v>85</v>
      </c>
      <c r="AY1105" s="255" t="s">
        <v>153</v>
      </c>
    </row>
    <row r="1106" s="2" customFormat="1" ht="14.4" customHeight="1">
      <c r="A1106" s="39"/>
      <c r="B1106" s="40"/>
      <c r="C1106" s="205" t="s">
        <v>1350</v>
      </c>
      <c r="D1106" s="205" t="s">
        <v>156</v>
      </c>
      <c r="E1106" s="206" t="s">
        <v>1351</v>
      </c>
      <c r="F1106" s="207" t="s">
        <v>1352</v>
      </c>
      <c r="G1106" s="208" t="s">
        <v>173</v>
      </c>
      <c r="H1106" s="209">
        <v>1.8</v>
      </c>
      <c r="I1106" s="210"/>
      <c r="J1106" s="211">
        <f>ROUND(I1106*H1106,2)</f>
        <v>0</v>
      </c>
      <c r="K1106" s="207" t="s">
        <v>160</v>
      </c>
      <c r="L1106" s="45"/>
      <c r="M1106" s="212" t="s">
        <v>40</v>
      </c>
      <c r="N1106" s="213" t="s">
        <v>48</v>
      </c>
      <c r="O1106" s="85"/>
      <c r="P1106" s="214">
        <f>O1106*H1106</f>
        <v>0</v>
      </c>
      <c r="Q1106" s="214">
        <v>0.00031</v>
      </c>
      <c r="R1106" s="214">
        <f>Q1106*H1106</f>
        <v>0.00055800000000000001</v>
      </c>
      <c r="S1106" s="214">
        <v>0</v>
      </c>
      <c r="T1106" s="215">
        <f>S1106*H1106</f>
        <v>0</v>
      </c>
      <c r="U1106" s="39"/>
      <c r="V1106" s="39"/>
      <c r="W1106" s="39"/>
      <c r="X1106" s="39"/>
      <c r="Y1106" s="39"/>
      <c r="Z1106" s="39"/>
      <c r="AA1106" s="39"/>
      <c r="AB1106" s="39"/>
      <c r="AC1106" s="39"/>
      <c r="AD1106" s="39"/>
      <c r="AE1106" s="39"/>
      <c r="AR1106" s="216" t="s">
        <v>287</v>
      </c>
      <c r="AT1106" s="216" t="s">
        <v>156</v>
      </c>
      <c r="AU1106" s="216" t="s">
        <v>87</v>
      </c>
      <c r="AY1106" s="18" t="s">
        <v>153</v>
      </c>
      <c r="BE1106" s="217">
        <f>IF(N1106="základní",J1106,0)</f>
        <v>0</v>
      </c>
      <c r="BF1106" s="217">
        <f>IF(N1106="snížená",J1106,0)</f>
        <v>0</v>
      </c>
      <c r="BG1106" s="217">
        <f>IF(N1106="zákl. přenesená",J1106,0)</f>
        <v>0</v>
      </c>
      <c r="BH1106" s="217">
        <f>IF(N1106="sníž. přenesená",J1106,0)</f>
        <v>0</v>
      </c>
      <c r="BI1106" s="217">
        <f>IF(N1106="nulová",J1106,0)</f>
        <v>0</v>
      </c>
      <c r="BJ1106" s="18" t="s">
        <v>85</v>
      </c>
      <c r="BK1106" s="217">
        <f>ROUND(I1106*H1106,2)</f>
        <v>0</v>
      </c>
      <c r="BL1106" s="18" t="s">
        <v>287</v>
      </c>
      <c r="BM1106" s="216" t="s">
        <v>1353</v>
      </c>
    </row>
    <row r="1107" s="2" customFormat="1">
      <c r="A1107" s="39"/>
      <c r="B1107" s="40"/>
      <c r="C1107" s="41"/>
      <c r="D1107" s="218" t="s">
        <v>163</v>
      </c>
      <c r="E1107" s="41"/>
      <c r="F1107" s="219" t="s">
        <v>1354</v>
      </c>
      <c r="G1107" s="41"/>
      <c r="H1107" s="41"/>
      <c r="I1107" s="220"/>
      <c r="J1107" s="41"/>
      <c r="K1107" s="41"/>
      <c r="L1107" s="45"/>
      <c r="M1107" s="221"/>
      <c r="N1107" s="222"/>
      <c r="O1107" s="85"/>
      <c r="P1107" s="85"/>
      <c r="Q1107" s="85"/>
      <c r="R1107" s="85"/>
      <c r="S1107" s="85"/>
      <c r="T1107" s="86"/>
      <c r="U1107" s="39"/>
      <c r="V1107" s="39"/>
      <c r="W1107" s="39"/>
      <c r="X1107" s="39"/>
      <c r="Y1107" s="39"/>
      <c r="Z1107" s="39"/>
      <c r="AA1107" s="39"/>
      <c r="AB1107" s="39"/>
      <c r="AC1107" s="39"/>
      <c r="AD1107" s="39"/>
      <c r="AE1107" s="39"/>
      <c r="AT1107" s="18" t="s">
        <v>163</v>
      </c>
      <c r="AU1107" s="18" t="s">
        <v>87</v>
      </c>
    </row>
    <row r="1108" s="2" customFormat="1">
      <c r="A1108" s="39"/>
      <c r="B1108" s="40"/>
      <c r="C1108" s="41"/>
      <c r="D1108" s="218" t="s">
        <v>165</v>
      </c>
      <c r="E1108" s="41"/>
      <c r="F1108" s="223" t="s">
        <v>1348</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165</v>
      </c>
      <c r="AU1108" s="18" t="s">
        <v>87</v>
      </c>
    </row>
    <row r="1109" s="14" customFormat="1">
      <c r="A1109" s="14"/>
      <c r="B1109" s="234"/>
      <c r="C1109" s="235"/>
      <c r="D1109" s="218" t="s">
        <v>167</v>
      </c>
      <c r="E1109" s="236" t="s">
        <v>40</v>
      </c>
      <c r="F1109" s="237" t="s">
        <v>1355</v>
      </c>
      <c r="G1109" s="235"/>
      <c r="H1109" s="238">
        <v>1.8</v>
      </c>
      <c r="I1109" s="239"/>
      <c r="J1109" s="235"/>
      <c r="K1109" s="235"/>
      <c r="L1109" s="240"/>
      <c r="M1109" s="241"/>
      <c r="N1109" s="242"/>
      <c r="O1109" s="242"/>
      <c r="P1109" s="242"/>
      <c r="Q1109" s="242"/>
      <c r="R1109" s="242"/>
      <c r="S1109" s="242"/>
      <c r="T1109" s="243"/>
      <c r="U1109" s="14"/>
      <c r="V1109" s="14"/>
      <c r="W1109" s="14"/>
      <c r="X1109" s="14"/>
      <c r="Y1109" s="14"/>
      <c r="Z1109" s="14"/>
      <c r="AA1109" s="14"/>
      <c r="AB1109" s="14"/>
      <c r="AC1109" s="14"/>
      <c r="AD1109" s="14"/>
      <c r="AE1109" s="14"/>
      <c r="AT1109" s="244" t="s">
        <v>167</v>
      </c>
      <c r="AU1109" s="244" t="s">
        <v>87</v>
      </c>
      <c r="AV1109" s="14" t="s">
        <v>87</v>
      </c>
      <c r="AW1109" s="14" t="s">
        <v>38</v>
      </c>
      <c r="AX1109" s="14" t="s">
        <v>77</v>
      </c>
      <c r="AY1109" s="244" t="s">
        <v>153</v>
      </c>
    </row>
    <row r="1110" s="15" customFormat="1">
      <c r="A1110" s="15"/>
      <c r="B1110" s="245"/>
      <c r="C1110" s="246"/>
      <c r="D1110" s="218" t="s">
        <v>167</v>
      </c>
      <c r="E1110" s="247" t="s">
        <v>40</v>
      </c>
      <c r="F1110" s="248" t="s">
        <v>170</v>
      </c>
      <c r="G1110" s="246"/>
      <c r="H1110" s="249">
        <v>1.8</v>
      </c>
      <c r="I1110" s="250"/>
      <c r="J1110" s="246"/>
      <c r="K1110" s="246"/>
      <c r="L1110" s="251"/>
      <c r="M1110" s="252"/>
      <c r="N1110" s="253"/>
      <c r="O1110" s="253"/>
      <c r="P1110" s="253"/>
      <c r="Q1110" s="253"/>
      <c r="R1110" s="253"/>
      <c r="S1110" s="253"/>
      <c r="T1110" s="254"/>
      <c r="U1110" s="15"/>
      <c r="V1110" s="15"/>
      <c r="W1110" s="15"/>
      <c r="X1110" s="15"/>
      <c r="Y1110" s="15"/>
      <c r="Z1110" s="15"/>
      <c r="AA1110" s="15"/>
      <c r="AB1110" s="15"/>
      <c r="AC1110" s="15"/>
      <c r="AD1110" s="15"/>
      <c r="AE1110" s="15"/>
      <c r="AT1110" s="255" t="s">
        <v>167</v>
      </c>
      <c r="AU1110" s="255" t="s">
        <v>87</v>
      </c>
      <c r="AV1110" s="15" t="s">
        <v>161</v>
      </c>
      <c r="AW1110" s="15" t="s">
        <v>38</v>
      </c>
      <c r="AX1110" s="15" t="s">
        <v>85</v>
      </c>
      <c r="AY1110" s="255" t="s">
        <v>153</v>
      </c>
    </row>
    <row r="1111" s="2" customFormat="1" ht="14.4" customHeight="1">
      <c r="A1111" s="39"/>
      <c r="B1111" s="40"/>
      <c r="C1111" s="205" t="s">
        <v>1356</v>
      </c>
      <c r="D1111" s="205" t="s">
        <v>156</v>
      </c>
      <c r="E1111" s="206" t="s">
        <v>1357</v>
      </c>
      <c r="F1111" s="207" t="s">
        <v>1358</v>
      </c>
      <c r="G1111" s="208" t="s">
        <v>317</v>
      </c>
      <c r="H1111" s="209">
        <v>1</v>
      </c>
      <c r="I1111" s="210"/>
      <c r="J1111" s="211">
        <f>ROUND(I1111*H1111,2)</f>
        <v>0</v>
      </c>
      <c r="K1111" s="207" t="s">
        <v>160</v>
      </c>
      <c r="L1111" s="45"/>
      <c r="M1111" s="212" t="s">
        <v>40</v>
      </c>
      <c r="N1111" s="213" t="s">
        <v>48</v>
      </c>
      <c r="O1111" s="85"/>
      <c r="P1111" s="214">
        <f>O1111*H1111</f>
        <v>0</v>
      </c>
      <c r="Q1111" s="214">
        <v>0.00020000000000000001</v>
      </c>
      <c r="R1111" s="214">
        <f>Q1111*H1111</f>
        <v>0.00020000000000000001</v>
      </c>
      <c r="S1111" s="214">
        <v>0</v>
      </c>
      <c r="T1111" s="215">
        <f>S1111*H1111</f>
        <v>0</v>
      </c>
      <c r="U1111" s="39"/>
      <c r="V1111" s="39"/>
      <c r="W1111" s="39"/>
      <c r="X1111" s="39"/>
      <c r="Y1111" s="39"/>
      <c r="Z1111" s="39"/>
      <c r="AA1111" s="39"/>
      <c r="AB1111" s="39"/>
      <c r="AC1111" s="39"/>
      <c r="AD1111" s="39"/>
      <c r="AE1111" s="39"/>
      <c r="AR1111" s="216" t="s">
        <v>287</v>
      </c>
      <c r="AT1111" s="216" t="s">
        <v>156</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1359</v>
      </c>
    </row>
    <row r="1112" s="2" customFormat="1">
      <c r="A1112" s="39"/>
      <c r="B1112" s="40"/>
      <c r="C1112" s="41"/>
      <c r="D1112" s="218" t="s">
        <v>163</v>
      </c>
      <c r="E1112" s="41"/>
      <c r="F1112" s="219" t="s">
        <v>1360</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c r="A1113" s="39"/>
      <c r="B1113" s="40"/>
      <c r="C1113" s="41"/>
      <c r="D1113" s="218" t="s">
        <v>165</v>
      </c>
      <c r="E1113" s="41"/>
      <c r="F1113" s="223" t="s">
        <v>1348</v>
      </c>
      <c r="G1113" s="41"/>
      <c r="H1113" s="41"/>
      <c r="I1113" s="220"/>
      <c r="J1113" s="41"/>
      <c r="K1113" s="41"/>
      <c r="L1113" s="45"/>
      <c r="M1113" s="221"/>
      <c r="N1113" s="222"/>
      <c r="O1113" s="85"/>
      <c r="P1113" s="85"/>
      <c r="Q1113" s="85"/>
      <c r="R1113" s="85"/>
      <c r="S1113" s="85"/>
      <c r="T1113" s="86"/>
      <c r="U1113" s="39"/>
      <c r="V1113" s="39"/>
      <c r="W1113" s="39"/>
      <c r="X1113" s="39"/>
      <c r="Y1113" s="39"/>
      <c r="Z1113" s="39"/>
      <c r="AA1113" s="39"/>
      <c r="AB1113" s="39"/>
      <c r="AC1113" s="39"/>
      <c r="AD1113" s="39"/>
      <c r="AE1113" s="39"/>
      <c r="AT1113" s="18" t="s">
        <v>165</v>
      </c>
      <c r="AU1113" s="18" t="s">
        <v>87</v>
      </c>
    </row>
    <row r="1114" s="2" customFormat="1" ht="14.4" customHeight="1">
      <c r="A1114" s="39"/>
      <c r="B1114" s="40"/>
      <c r="C1114" s="256" t="s">
        <v>1361</v>
      </c>
      <c r="D1114" s="256" t="s">
        <v>322</v>
      </c>
      <c r="E1114" s="257" t="s">
        <v>1362</v>
      </c>
      <c r="F1114" s="258" t="s">
        <v>1363</v>
      </c>
      <c r="G1114" s="259" t="s">
        <v>317</v>
      </c>
      <c r="H1114" s="260">
        <v>1</v>
      </c>
      <c r="I1114" s="261"/>
      <c r="J1114" s="262">
        <f>ROUND(I1114*H1114,2)</f>
        <v>0</v>
      </c>
      <c r="K1114" s="258" t="s">
        <v>160</v>
      </c>
      <c r="L1114" s="263"/>
      <c r="M1114" s="264" t="s">
        <v>40</v>
      </c>
      <c r="N1114" s="265" t="s">
        <v>48</v>
      </c>
      <c r="O1114" s="85"/>
      <c r="P1114" s="214">
        <f>O1114*H1114</f>
        <v>0</v>
      </c>
      <c r="Q1114" s="214">
        <v>0.0020600000000000002</v>
      </c>
      <c r="R1114" s="214">
        <f>Q1114*H1114</f>
        <v>0.0020600000000000002</v>
      </c>
      <c r="S1114" s="214">
        <v>0</v>
      </c>
      <c r="T1114" s="215">
        <f>S1114*H1114</f>
        <v>0</v>
      </c>
      <c r="U1114" s="39"/>
      <c r="V1114" s="39"/>
      <c r="W1114" s="39"/>
      <c r="X1114" s="39"/>
      <c r="Y1114" s="39"/>
      <c r="Z1114" s="39"/>
      <c r="AA1114" s="39"/>
      <c r="AB1114" s="39"/>
      <c r="AC1114" s="39"/>
      <c r="AD1114" s="39"/>
      <c r="AE1114" s="39"/>
      <c r="AR1114" s="216" t="s">
        <v>383</v>
      </c>
      <c r="AT1114" s="216" t="s">
        <v>322</v>
      </c>
      <c r="AU1114" s="216" t="s">
        <v>87</v>
      </c>
      <c r="AY1114" s="18" t="s">
        <v>153</v>
      </c>
      <c r="BE1114" s="217">
        <f>IF(N1114="základní",J1114,0)</f>
        <v>0</v>
      </c>
      <c r="BF1114" s="217">
        <f>IF(N1114="snížená",J1114,0)</f>
        <v>0</v>
      </c>
      <c r="BG1114" s="217">
        <f>IF(N1114="zákl. přenesená",J1114,0)</f>
        <v>0</v>
      </c>
      <c r="BH1114" s="217">
        <f>IF(N1114="sníž. přenesená",J1114,0)</f>
        <v>0</v>
      </c>
      <c r="BI1114" s="217">
        <f>IF(N1114="nulová",J1114,0)</f>
        <v>0</v>
      </c>
      <c r="BJ1114" s="18" t="s">
        <v>85</v>
      </c>
      <c r="BK1114" s="217">
        <f>ROUND(I1114*H1114,2)</f>
        <v>0</v>
      </c>
      <c r="BL1114" s="18" t="s">
        <v>287</v>
      </c>
      <c r="BM1114" s="216" t="s">
        <v>1364</v>
      </c>
    </row>
    <row r="1115" s="2" customFormat="1">
      <c r="A1115" s="39"/>
      <c r="B1115" s="40"/>
      <c r="C1115" s="41"/>
      <c r="D1115" s="218" t="s">
        <v>163</v>
      </c>
      <c r="E1115" s="41"/>
      <c r="F1115" s="219" t="s">
        <v>1363</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163</v>
      </c>
      <c r="AU1115" s="18" t="s">
        <v>87</v>
      </c>
    </row>
    <row r="1116" s="2" customFormat="1" ht="14.4" customHeight="1">
      <c r="A1116" s="39"/>
      <c r="B1116" s="40"/>
      <c r="C1116" s="205" t="s">
        <v>1365</v>
      </c>
      <c r="D1116" s="205" t="s">
        <v>156</v>
      </c>
      <c r="E1116" s="206" t="s">
        <v>1366</v>
      </c>
      <c r="F1116" s="207" t="s">
        <v>1367</v>
      </c>
      <c r="G1116" s="208" t="s">
        <v>159</v>
      </c>
      <c r="H1116" s="209">
        <v>14.448</v>
      </c>
      <c r="I1116" s="210"/>
      <c r="J1116" s="211">
        <f>ROUND(I1116*H1116,2)</f>
        <v>0</v>
      </c>
      <c r="K1116" s="207" t="s">
        <v>160</v>
      </c>
      <c r="L1116" s="45"/>
      <c r="M1116" s="212" t="s">
        <v>40</v>
      </c>
      <c r="N1116" s="213" t="s">
        <v>48</v>
      </c>
      <c r="O1116" s="85"/>
      <c r="P1116" s="214">
        <f>O1116*H1116</f>
        <v>0</v>
      </c>
      <c r="Q1116" s="214">
        <v>0.00029999999999999997</v>
      </c>
      <c r="R1116" s="214">
        <f>Q1116*H1116</f>
        <v>0.0043343999999999995</v>
      </c>
      <c r="S1116" s="214">
        <v>0</v>
      </c>
      <c r="T1116" s="215">
        <f>S1116*H1116</f>
        <v>0</v>
      </c>
      <c r="U1116" s="39"/>
      <c r="V1116" s="39"/>
      <c r="W1116" s="39"/>
      <c r="X1116" s="39"/>
      <c r="Y1116" s="39"/>
      <c r="Z1116" s="39"/>
      <c r="AA1116" s="39"/>
      <c r="AB1116" s="39"/>
      <c r="AC1116" s="39"/>
      <c r="AD1116" s="39"/>
      <c r="AE1116" s="39"/>
      <c r="AR1116" s="216" t="s">
        <v>287</v>
      </c>
      <c r="AT1116" s="216" t="s">
        <v>156</v>
      </c>
      <c r="AU1116" s="216" t="s">
        <v>87</v>
      </c>
      <c r="AY1116" s="18" t="s">
        <v>153</v>
      </c>
      <c r="BE1116" s="217">
        <f>IF(N1116="základní",J1116,0)</f>
        <v>0</v>
      </c>
      <c r="BF1116" s="217">
        <f>IF(N1116="snížená",J1116,0)</f>
        <v>0</v>
      </c>
      <c r="BG1116" s="217">
        <f>IF(N1116="zákl. přenesená",J1116,0)</f>
        <v>0</v>
      </c>
      <c r="BH1116" s="217">
        <f>IF(N1116="sníž. přenesená",J1116,0)</f>
        <v>0</v>
      </c>
      <c r="BI1116" s="217">
        <f>IF(N1116="nulová",J1116,0)</f>
        <v>0</v>
      </c>
      <c r="BJ1116" s="18" t="s">
        <v>85</v>
      </c>
      <c r="BK1116" s="217">
        <f>ROUND(I1116*H1116,2)</f>
        <v>0</v>
      </c>
      <c r="BL1116" s="18" t="s">
        <v>287</v>
      </c>
      <c r="BM1116" s="216" t="s">
        <v>1368</v>
      </c>
    </row>
    <row r="1117" s="2" customFormat="1">
      <c r="A1117" s="39"/>
      <c r="B1117" s="40"/>
      <c r="C1117" s="41"/>
      <c r="D1117" s="218" t="s">
        <v>163</v>
      </c>
      <c r="E1117" s="41"/>
      <c r="F1117" s="219" t="s">
        <v>1369</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163</v>
      </c>
      <c r="AU1117" s="18" t="s">
        <v>87</v>
      </c>
    </row>
    <row r="1118" s="2" customFormat="1">
      <c r="A1118" s="39"/>
      <c r="B1118" s="40"/>
      <c r="C1118" s="41"/>
      <c r="D1118" s="218" t="s">
        <v>165</v>
      </c>
      <c r="E1118" s="41"/>
      <c r="F1118" s="223" t="s">
        <v>1370</v>
      </c>
      <c r="G1118" s="41"/>
      <c r="H1118" s="41"/>
      <c r="I1118" s="220"/>
      <c r="J1118" s="41"/>
      <c r="K1118" s="41"/>
      <c r="L1118" s="45"/>
      <c r="M1118" s="221"/>
      <c r="N1118" s="222"/>
      <c r="O1118" s="85"/>
      <c r="P1118" s="85"/>
      <c r="Q1118" s="85"/>
      <c r="R1118" s="85"/>
      <c r="S1118" s="85"/>
      <c r="T1118" s="86"/>
      <c r="U1118" s="39"/>
      <c r="V1118" s="39"/>
      <c r="W1118" s="39"/>
      <c r="X1118" s="39"/>
      <c r="Y1118" s="39"/>
      <c r="Z1118" s="39"/>
      <c r="AA1118" s="39"/>
      <c r="AB1118" s="39"/>
      <c r="AC1118" s="39"/>
      <c r="AD1118" s="39"/>
      <c r="AE1118" s="39"/>
      <c r="AT1118" s="18" t="s">
        <v>165</v>
      </c>
      <c r="AU1118" s="18" t="s">
        <v>87</v>
      </c>
    </row>
    <row r="1119" s="13" customFormat="1">
      <c r="A1119" s="13"/>
      <c r="B1119" s="224"/>
      <c r="C1119" s="225"/>
      <c r="D1119" s="218" t="s">
        <v>167</v>
      </c>
      <c r="E1119" s="226" t="s">
        <v>40</v>
      </c>
      <c r="F1119" s="227" t="s">
        <v>1319</v>
      </c>
      <c r="G1119" s="225"/>
      <c r="H1119" s="226" t="s">
        <v>40</v>
      </c>
      <c r="I1119" s="228"/>
      <c r="J1119" s="225"/>
      <c r="K1119" s="225"/>
      <c r="L1119" s="229"/>
      <c r="M1119" s="230"/>
      <c r="N1119" s="231"/>
      <c r="O1119" s="231"/>
      <c r="P1119" s="231"/>
      <c r="Q1119" s="231"/>
      <c r="R1119" s="231"/>
      <c r="S1119" s="231"/>
      <c r="T1119" s="232"/>
      <c r="U1119" s="13"/>
      <c r="V1119" s="13"/>
      <c r="W1119" s="13"/>
      <c r="X1119" s="13"/>
      <c r="Y1119" s="13"/>
      <c r="Z1119" s="13"/>
      <c r="AA1119" s="13"/>
      <c r="AB1119" s="13"/>
      <c r="AC1119" s="13"/>
      <c r="AD1119" s="13"/>
      <c r="AE1119" s="13"/>
      <c r="AT1119" s="233" t="s">
        <v>167</v>
      </c>
      <c r="AU1119" s="233" t="s">
        <v>87</v>
      </c>
      <c r="AV1119" s="13" t="s">
        <v>85</v>
      </c>
      <c r="AW1119" s="13" t="s">
        <v>38</v>
      </c>
      <c r="AX1119" s="13" t="s">
        <v>77</v>
      </c>
      <c r="AY1119" s="233" t="s">
        <v>153</v>
      </c>
    </row>
    <row r="1120" s="14" customFormat="1">
      <c r="A1120" s="14"/>
      <c r="B1120" s="234"/>
      <c r="C1120" s="235"/>
      <c r="D1120" s="218" t="s">
        <v>167</v>
      </c>
      <c r="E1120" s="236" t="s">
        <v>40</v>
      </c>
      <c r="F1120" s="237" t="s">
        <v>1320</v>
      </c>
      <c r="G1120" s="235"/>
      <c r="H1120" s="238">
        <v>1.788</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3" customFormat="1">
      <c r="A1121" s="13"/>
      <c r="B1121" s="224"/>
      <c r="C1121" s="225"/>
      <c r="D1121" s="218" t="s">
        <v>167</v>
      </c>
      <c r="E1121" s="226" t="s">
        <v>40</v>
      </c>
      <c r="F1121" s="227" t="s">
        <v>209</v>
      </c>
      <c r="G1121" s="225"/>
      <c r="H1121" s="226" t="s">
        <v>40</v>
      </c>
      <c r="I1121" s="228"/>
      <c r="J1121" s="225"/>
      <c r="K1121" s="225"/>
      <c r="L1121" s="229"/>
      <c r="M1121" s="230"/>
      <c r="N1121" s="231"/>
      <c r="O1121" s="231"/>
      <c r="P1121" s="231"/>
      <c r="Q1121" s="231"/>
      <c r="R1121" s="231"/>
      <c r="S1121" s="231"/>
      <c r="T1121" s="232"/>
      <c r="U1121" s="13"/>
      <c r="V1121" s="13"/>
      <c r="W1121" s="13"/>
      <c r="X1121" s="13"/>
      <c r="Y1121" s="13"/>
      <c r="Z1121" s="13"/>
      <c r="AA1121" s="13"/>
      <c r="AB1121" s="13"/>
      <c r="AC1121" s="13"/>
      <c r="AD1121" s="13"/>
      <c r="AE1121" s="13"/>
      <c r="AT1121" s="233" t="s">
        <v>167</v>
      </c>
      <c r="AU1121" s="233" t="s">
        <v>87</v>
      </c>
      <c r="AV1121" s="13" t="s">
        <v>85</v>
      </c>
      <c r="AW1121" s="13" t="s">
        <v>38</v>
      </c>
      <c r="AX1121" s="13" t="s">
        <v>77</v>
      </c>
      <c r="AY1121" s="233" t="s">
        <v>153</v>
      </c>
    </row>
    <row r="1122" s="14" customFormat="1">
      <c r="A1122" s="14"/>
      <c r="B1122" s="234"/>
      <c r="C1122" s="235"/>
      <c r="D1122" s="218" t="s">
        <v>167</v>
      </c>
      <c r="E1122" s="236" t="s">
        <v>40</v>
      </c>
      <c r="F1122" s="237" t="s">
        <v>1321</v>
      </c>
      <c r="G1122" s="235"/>
      <c r="H1122" s="238">
        <v>13.859999999999999</v>
      </c>
      <c r="I1122" s="239"/>
      <c r="J1122" s="235"/>
      <c r="K1122" s="235"/>
      <c r="L1122" s="240"/>
      <c r="M1122" s="241"/>
      <c r="N1122" s="242"/>
      <c r="O1122" s="242"/>
      <c r="P1122" s="242"/>
      <c r="Q1122" s="242"/>
      <c r="R1122" s="242"/>
      <c r="S1122" s="242"/>
      <c r="T1122" s="243"/>
      <c r="U1122" s="14"/>
      <c r="V1122" s="14"/>
      <c r="W1122" s="14"/>
      <c r="X1122" s="14"/>
      <c r="Y1122" s="14"/>
      <c r="Z1122" s="14"/>
      <c r="AA1122" s="14"/>
      <c r="AB1122" s="14"/>
      <c r="AC1122" s="14"/>
      <c r="AD1122" s="14"/>
      <c r="AE1122" s="14"/>
      <c r="AT1122" s="244" t="s">
        <v>167</v>
      </c>
      <c r="AU1122" s="244" t="s">
        <v>87</v>
      </c>
      <c r="AV1122" s="14" t="s">
        <v>87</v>
      </c>
      <c r="AW1122" s="14" t="s">
        <v>38</v>
      </c>
      <c r="AX1122" s="14" t="s">
        <v>77</v>
      </c>
      <c r="AY1122" s="244" t="s">
        <v>153</v>
      </c>
    </row>
    <row r="1123" s="14" customFormat="1">
      <c r="A1123" s="14"/>
      <c r="B1123" s="234"/>
      <c r="C1123" s="235"/>
      <c r="D1123" s="218" t="s">
        <v>167</v>
      </c>
      <c r="E1123" s="236" t="s">
        <v>40</v>
      </c>
      <c r="F1123" s="237" t="s">
        <v>1322</v>
      </c>
      <c r="G1123" s="235"/>
      <c r="H1123" s="238">
        <v>-1.2</v>
      </c>
      <c r="I1123" s="239"/>
      <c r="J1123" s="235"/>
      <c r="K1123" s="235"/>
      <c r="L1123" s="240"/>
      <c r="M1123" s="241"/>
      <c r="N1123" s="242"/>
      <c r="O1123" s="242"/>
      <c r="P1123" s="242"/>
      <c r="Q1123" s="242"/>
      <c r="R1123" s="242"/>
      <c r="S1123" s="242"/>
      <c r="T1123" s="243"/>
      <c r="U1123" s="14"/>
      <c r="V1123" s="14"/>
      <c r="W1123" s="14"/>
      <c r="X1123" s="14"/>
      <c r="Y1123" s="14"/>
      <c r="Z1123" s="14"/>
      <c r="AA1123" s="14"/>
      <c r="AB1123" s="14"/>
      <c r="AC1123" s="14"/>
      <c r="AD1123" s="14"/>
      <c r="AE1123" s="14"/>
      <c r="AT1123" s="244" t="s">
        <v>167</v>
      </c>
      <c r="AU1123" s="244" t="s">
        <v>87</v>
      </c>
      <c r="AV1123" s="14" t="s">
        <v>87</v>
      </c>
      <c r="AW1123" s="14" t="s">
        <v>38</v>
      </c>
      <c r="AX1123" s="14" t="s">
        <v>77</v>
      </c>
      <c r="AY1123" s="244" t="s">
        <v>153</v>
      </c>
    </row>
    <row r="1124" s="15" customFormat="1">
      <c r="A1124" s="15"/>
      <c r="B1124" s="245"/>
      <c r="C1124" s="246"/>
      <c r="D1124" s="218" t="s">
        <v>167</v>
      </c>
      <c r="E1124" s="247" t="s">
        <v>40</v>
      </c>
      <c r="F1124" s="248" t="s">
        <v>170</v>
      </c>
      <c r="G1124" s="246"/>
      <c r="H1124" s="249">
        <v>14.448</v>
      </c>
      <c r="I1124" s="250"/>
      <c r="J1124" s="246"/>
      <c r="K1124" s="246"/>
      <c r="L1124" s="251"/>
      <c r="M1124" s="252"/>
      <c r="N1124" s="253"/>
      <c r="O1124" s="253"/>
      <c r="P1124" s="253"/>
      <c r="Q1124" s="253"/>
      <c r="R1124" s="253"/>
      <c r="S1124" s="253"/>
      <c r="T1124" s="254"/>
      <c r="U1124" s="15"/>
      <c r="V1124" s="15"/>
      <c r="W1124" s="15"/>
      <c r="X1124" s="15"/>
      <c r="Y1124" s="15"/>
      <c r="Z1124" s="15"/>
      <c r="AA1124" s="15"/>
      <c r="AB1124" s="15"/>
      <c r="AC1124" s="15"/>
      <c r="AD1124" s="15"/>
      <c r="AE1124" s="15"/>
      <c r="AT1124" s="255" t="s">
        <v>167</v>
      </c>
      <c r="AU1124" s="255" t="s">
        <v>87</v>
      </c>
      <c r="AV1124" s="15" t="s">
        <v>161</v>
      </c>
      <c r="AW1124" s="15" t="s">
        <v>38</v>
      </c>
      <c r="AX1124" s="15" t="s">
        <v>85</v>
      </c>
      <c r="AY1124" s="255" t="s">
        <v>153</v>
      </c>
    </row>
    <row r="1125" s="2" customFormat="1" ht="24.15" customHeight="1">
      <c r="A1125" s="39"/>
      <c r="B1125" s="40"/>
      <c r="C1125" s="205" t="s">
        <v>1371</v>
      </c>
      <c r="D1125" s="205" t="s">
        <v>156</v>
      </c>
      <c r="E1125" s="206" t="s">
        <v>1372</v>
      </c>
      <c r="F1125" s="207" t="s">
        <v>1373</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1374</v>
      </c>
    </row>
    <row r="1126" s="2" customFormat="1">
      <c r="A1126" s="39"/>
      <c r="B1126" s="40"/>
      <c r="C1126" s="41"/>
      <c r="D1126" s="218" t="s">
        <v>163</v>
      </c>
      <c r="E1126" s="41"/>
      <c r="F1126" s="219" t="s">
        <v>1375</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1376</v>
      </c>
      <c r="D1128" s="205" t="s">
        <v>156</v>
      </c>
      <c r="E1128" s="206" t="s">
        <v>1377</v>
      </c>
      <c r="F1128" s="207" t="s">
        <v>1378</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1379</v>
      </c>
    </row>
    <row r="1129" s="2" customFormat="1">
      <c r="A1129" s="39"/>
      <c r="B1129" s="40"/>
      <c r="C1129" s="41"/>
      <c r="D1129" s="218" t="s">
        <v>163</v>
      </c>
      <c r="E1129" s="41"/>
      <c r="F1129" s="219" t="s">
        <v>1380</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2" customFormat="1" ht="24.15" customHeight="1">
      <c r="A1131" s="39"/>
      <c r="B1131" s="40"/>
      <c r="C1131" s="205" t="s">
        <v>1381</v>
      </c>
      <c r="D1131" s="205" t="s">
        <v>156</v>
      </c>
      <c r="E1131" s="206" t="s">
        <v>1382</v>
      </c>
      <c r="F1131" s="207" t="s">
        <v>1383</v>
      </c>
      <c r="G1131" s="208" t="s">
        <v>422</v>
      </c>
      <c r="H1131" s="209">
        <v>0.308</v>
      </c>
      <c r="I1131" s="210"/>
      <c r="J1131" s="211">
        <f>ROUND(I1131*H1131,2)</f>
        <v>0</v>
      </c>
      <c r="K1131" s="207" t="s">
        <v>160</v>
      </c>
      <c r="L1131" s="45"/>
      <c r="M1131" s="212" t="s">
        <v>40</v>
      </c>
      <c r="N1131" s="213" t="s">
        <v>48</v>
      </c>
      <c r="O1131" s="85"/>
      <c r="P1131" s="214">
        <f>O1131*H1131</f>
        <v>0</v>
      </c>
      <c r="Q1131" s="214">
        <v>0</v>
      </c>
      <c r="R1131" s="214">
        <f>Q1131*H1131</f>
        <v>0</v>
      </c>
      <c r="S1131" s="214">
        <v>0</v>
      </c>
      <c r="T1131" s="215">
        <f>S1131*H1131</f>
        <v>0</v>
      </c>
      <c r="U1131" s="39"/>
      <c r="V1131" s="39"/>
      <c r="W1131" s="39"/>
      <c r="X1131" s="39"/>
      <c r="Y1131" s="39"/>
      <c r="Z1131" s="39"/>
      <c r="AA1131" s="39"/>
      <c r="AB1131" s="39"/>
      <c r="AC1131" s="39"/>
      <c r="AD1131" s="39"/>
      <c r="AE1131" s="39"/>
      <c r="AR1131" s="216" t="s">
        <v>287</v>
      </c>
      <c r="AT1131" s="216" t="s">
        <v>156</v>
      </c>
      <c r="AU1131" s="216" t="s">
        <v>87</v>
      </c>
      <c r="AY1131" s="18" t="s">
        <v>153</v>
      </c>
      <c r="BE1131" s="217">
        <f>IF(N1131="základní",J1131,0)</f>
        <v>0</v>
      </c>
      <c r="BF1131" s="217">
        <f>IF(N1131="snížená",J1131,0)</f>
        <v>0</v>
      </c>
      <c r="BG1131" s="217">
        <f>IF(N1131="zákl. přenesená",J1131,0)</f>
        <v>0</v>
      </c>
      <c r="BH1131" s="217">
        <f>IF(N1131="sníž. přenesená",J1131,0)</f>
        <v>0</v>
      </c>
      <c r="BI1131" s="217">
        <f>IF(N1131="nulová",J1131,0)</f>
        <v>0</v>
      </c>
      <c r="BJ1131" s="18" t="s">
        <v>85</v>
      </c>
      <c r="BK1131" s="217">
        <f>ROUND(I1131*H1131,2)</f>
        <v>0</v>
      </c>
      <c r="BL1131" s="18" t="s">
        <v>287</v>
      </c>
      <c r="BM1131" s="216" t="s">
        <v>1384</v>
      </c>
    </row>
    <row r="1132" s="2" customFormat="1">
      <c r="A1132" s="39"/>
      <c r="B1132" s="40"/>
      <c r="C1132" s="41"/>
      <c r="D1132" s="218" t="s">
        <v>163</v>
      </c>
      <c r="E1132" s="41"/>
      <c r="F1132" s="219" t="s">
        <v>1385</v>
      </c>
      <c r="G1132" s="41"/>
      <c r="H1132" s="41"/>
      <c r="I1132" s="220"/>
      <c r="J1132" s="41"/>
      <c r="K1132" s="41"/>
      <c r="L1132" s="45"/>
      <c r="M1132" s="221"/>
      <c r="N1132" s="222"/>
      <c r="O1132" s="85"/>
      <c r="P1132" s="85"/>
      <c r="Q1132" s="85"/>
      <c r="R1132" s="85"/>
      <c r="S1132" s="85"/>
      <c r="T1132" s="86"/>
      <c r="U1132" s="39"/>
      <c r="V1132" s="39"/>
      <c r="W1132" s="39"/>
      <c r="X1132" s="39"/>
      <c r="Y1132" s="39"/>
      <c r="Z1132" s="39"/>
      <c r="AA1132" s="39"/>
      <c r="AB1132" s="39"/>
      <c r="AC1132" s="39"/>
      <c r="AD1132" s="39"/>
      <c r="AE1132" s="39"/>
      <c r="AT1132" s="18" t="s">
        <v>163</v>
      </c>
      <c r="AU1132" s="18" t="s">
        <v>87</v>
      </c>
    </row>
    <row r="1133" s="2" customFormat="1">
      <c r="A1133" s="39"/>
      <c r="B1133" s="40"/>
      <c r="C1133" s="41"/>
      <c r="D1133" s="218" t="s">
        <v>165</v>
      </c>
      <c r="E1133" s="41"/>
      <c r="F1133" s="223" t="s">
        <v>470</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165</v>
      </c>
      <c r="AU1133" s="18" t="s">
        <v>87</v>
      </c>
    </row>
    <row r="1134" s="12" customFormat="1" ht="22.8" customHeight="1">
      <c r="A1134" s="12"/>
      <c r="B1134" s="189"/>
      <c r="C1134" s="190"/>
      <c r="D1134" s="191" t="s">
        <v>76</v>
      </c>
      <c r="E1134" s="203" t="s">
        <v>1386</v>
      </c>
      <c r="F1134" s="203" t="s">
        <v>1387</v>
      </c>
      <c r="G1134" s="190"/>
      <c r="H1134" s="190"/>
      <c r="I1134" s="193"/>
      <c r="J1134" s="204">
        <f>BK1134</f>
        <v>0</v>
      </c>
      <c r="K1134" s="190"/>
      <c r="L1134" s="195"/>
      <c r="M1134" s="196"/>
      <c r="N1134" s="197"/>
      <c r="O1134" s="197"/>
      <c r="P1134" s="198">
        <f>SUM(P1135:P1154)</f>
        <v>0</v>
      </c>
      <c r="Q1134" s="197"/>
      <c r="R1134" s="198">
        <f>SUM(R1135:R1154)</f>
        <v>0.0026494000000000001</v>
      </c>
      <c r="S1134" s="197"/>
      <c r="T1134" s="199">
        <f>SUM(T1135:T1154)</f>
        <v>0</v>
      </c>
      <c r="U1134" s="12"/>
      <c r="V1134" s="12"/>
      <c r="W1134" s="12"/>
      <c r="X1134" s="12"/>
      <c r="Y1134" s="12"/>
      <c r="Z1134" s="12"/>
      <c r="AA1134" s="12"/>
      <c r="AB1134" s="12"/>
      <c r="AC1134" s="12"/>
      <c r="AD1134" s="12"/>
      <c r="AE1134" s="12"/>
      <c r="AR1134" s="200" t="s">
        <v>87</v>
      </c>
      <c r="AT1134" s="201" t="s">
        <v>76</v>
      </c>
      <c r="AU1134" s="201" t="s">
        <v>85</v>
      </c>
      <c r="AY1134" s="200" t="s">
        <v>153</v>
      </c>
      <c r="BK1134" s="202">
        <f>SUM(BK1135:BK1154)</f>
        <v>0</v>
      </c>
    </row>
    <row r="1135" s="2" customFormat="1" ht="24.15" customHeight="1">
      <c r="A1135" s="39"/>
      <c r="B1135" s="40"/>
      <c r="C1135" s="205" t="s">
        <v>1388</v>
      </c>
      <c r="D1135" s="205" t="s">
        <v>156</v>
      </c>
      <c r="E1135" s="206" t="s">
        <v>1389</v>
      </c>
      <c r="F1135" s="207" t="s">
        <v>1390</v>
      </c>
      <c r="G1135" s="208" t="s">
        <v>159</v>
      </c>
      <c r="H1135" s="209">
        <v>4.0759999999999996</v>
      </c>
      <c r="I1135" s="210"/>
      <c r="J1135" s="211">
        <f>ROUND(I1135*H1135,2)</f>
        <v>0</v>
      </c>
      <c r="K1135" s="207" t="s">
        <v>160</v>
      </c>
      <c r="L1135" s="45"/>
      <c r="M1135" s="212" t="s">
        <v>40</v>
      </c>
      <c r="N1135" s="213" t="s">
        <v>48</v>
      </c>
      <c r="O1135" s="85"/>
      <c r="P1135" s="214">
        <f>O1135*H1135</f>
        <v>0</v>
      </c>
      <c r="Q1135" s="214">
        <v>8.0000000000000007E-05</v>
      </c>
      <c r="R1135" s="214">
        <f>Q1135*H1135</f>
        <v>0.00032608000000000002</v>
      </c>
      <c r="S1135" s="214">
        <v>0</v>
      </c>
      <c r="T1135" s="215">
        <f>S1135*H1135</f>
        <v>0</v>
      </c>
      <c r="U1135" s="39"/>
      <c r="V1135" s="39"/>
      <c r="W1135" s="39"/>
      <c r="X1135" s="39"/>
      <c r="Y1135" s="39"/>
      <c r="Z1135" s="39"/>
      <c r="AA1135" s="39"/>
      <c r="AB1135" s="39"/>
      <c r="AC1135" s="39"/>
      <c r="AD1135" s="39"/>
      <c r="AE1135" s="39"/>
      <c r="AR1135" s="216" t="s">
        <v>287</v>
      </c>
      <c r="AT1135" s="216" t="s">
        <v>156</v>
      </c>
      <c r="AU1135" s="216" t="s">
        <v>87</v>
      </c>
      <c r="AY1135" s="18" t="s">
        <v>153</v>
      </c>
      <c r="BE1135" s="217">
        <f>IF(N1135="základní",J1135,0)</f>
        <v>0</v>
      </c>
      <c r="BF1135" s="217">
        <f>IF(N1135="snížená",J1135,0)</f>
        <v>0</v>
      </c>
      <c r="BG1135" s="217">
        <f>IF(N1135="zákl. přenesená",J1135,0)</f>
        <v>0</v>
      </c>
      <c r="BH1135" s="217">
        <f>IF(N1135="sníž. přenesená",J1135,0)</f>
        <v>0</v>
      </c>
      <c r="BI1135" s="217">
        <f>IF(N1135="nulová",J1135,0)</f>
        <v>0</v>
      </c>
      <c r="BJ1135" s="18" t="s">
        <v>85</v>
      </c>
      <c r="BK1135" s="217">
        <f>ROUND(I1135*H1135,2)</f>
        <v>0</v>
      </c>
      <c r="BL1135" s="18" t="s">
        <v>287</v>
      </c>
      <c r="BM1135" s="216" t="s">
        <v>1391</v>
      </c>
    </row>
    <row r="1136" s="2" customFormat="1">
      <c r="A1136" s="39"/>
      <c r="B1136" s="40"/>
      <c r="C1136" s="41"/>
      <c r="D1136" s="218" t="s">
        <v>163</v>
      </c>
      <c r="E1136" s="41"/>
      <c r="F1136" s="219" t="s">
        <v>1392</v>
      </c>
      <c r="G1136" s="41"/>
      <c r="H1136" s="41"/>
      <c r="I1136" s="220"/>
      <c r="J1136" s="41"/>
      <c r="K1136" s="41"/>
      <c r="L1136" s="45"/>
      <c r="M1136" s="221"/>
      <c r="N1136" s="222"/>
      <c r="O1136" s="85"/>
      <c r="P1136" s="85"/>
      <c r="Q1136" s="85"/>
      <c r="R1136" s="85"/>
      <c r="S1136" s="85"/>
      <c r="T1136" s="86"/>
      <c r="U1136" s="39"/>
      <c r="V1136" s="39"/>
      <c r="W1136" s="39"/>
      <c r="X1136" s="39"/>
      <c r="Y1136" s="39"/>
      <c r="Z1136" s="39"/>
      <c r="AA1136" s="39"/>
      <c r="AB1136" s="39"/>
      <c r="AC1136" s="39"/>
      <c r="AD1136" s="39"/>
      <c r="AE1136" s="39"/>
      <c r="AT1136" s="18" t="s">
        <v>163</v>
      </c>
      <c r="AU1136" s="18" t="s">
        <v>87</v>
      </c>
    </row>
    <row r="1137" s="14" customFormat="1">
      <c r="A1137" s="14"/>
      <c r="B1137" s="234"/>
      <c r="C1137" s="235"/>
      <c r="D1137" s="218" t="s">
        <v>167</v>
      </c>
      <c r="E1137" s="236" t="s">
        <v>40</v>
      </c>
      <c r="F1137" s="237" t="s">
        <v>1393</v>
      </c>
      <c r="G1137" s="235"/>
      <c r="H1137" s="238">
        <v>4.0759999999999996</v>
      </c>
      <c r="I1137" s="239"/>
      <c r="J1137" s="235"/>
      <c r="K1137" s="235"/>
      <c r="L1137" s="240"/>
      <c r="M1137" s="241"/>
      <c r="N1137" s="242"/>
      <c r="O1137" s="242"/>
      <c r="P1137" s="242"/>
      <c r="Q1137" s="242"/>
      <c r="R1137" s="242"/>
      <c r="S1137" s="242"/>
      <c r="T1137" s="243"/>
      <c r="U1137" s="14"/>
      <c r="V1137" s="14"/>
      <c r="W1137" s="14"/>
      <c r="X1137" s="14"/>
      <c r="Y1137" s="14"/>
      <c r="Z1137" s="14"/>
      <c r="AA1137" s="14"/>
      <c r="AB1137" s="14"/>
      <c r="AC1137" s="14"/>
      <c r="AD1137" s="14"/>
      <c r="AE1137" s="14"/>
      <c r="AT1137" s="244" t="s">
        <v>167</v>
      </c>
      <c r="AU1137" s="244" t="s">
        <v>87</v>
      </c>
      <c r="AV1137" s="14" t="s">
        <v>87</v>
      </c>
      <c r="AW1137" s="14" t="s">
        <v>38</v>
      </c>
      <c r="AX1137" s="14" t="s">
        <v>77</v>
      </c>
      <c r="AY1137" s="244" t="s">
        <v>153</v>
      </c>
    </row>
    <row r="1138" s="15" customFormat="1">
      <c r="A1138" s="15"/>
      <c r="B1138" s="245"/>
      <c r="C1138" s="246"/>
      <c r="D1138" s="218" t="s">
        <v>167</v>
      </c>
      <c r="E1138" s="247" t="s">
        <v>40</v>
      </c>
      <c r="F1138" s="248" t="s">
        <v>170</v>
      </c>
      <c r="G1138" s="246"/>
      <c r="H1138" s="249">
        <v>4.0759999999999996</v>
      </c>
      <c r="I1138" s="250"/>
      <c r="J1138" s="246"/>
      <c r="K1138" s="246"/>
      <c r="L1138" s="251"/>
      <c r="M1138" s="252"/>
      <c r="N1138" s="253"/>
      <c r="O1138" s="253"/>
      <c r="P1138" s="253"/>
      <c r="Q1138" s="253"/>
      <c r="R1138" s="253"/>
      <c r="S1138" s="253"/>
      <c r="T1138" s="254"/>
      <c r="U1138" s="15"/>
      <c r="V1138" s="15"/>
      <c r="W1138" s="15"/>
      <c r="X1138" s="15"/>
      <c r="Y1138" s="15"/>
      <c r="Z1138" s="15"/>
      <c r="AA1138" s="15"/>
      <c r="AB1138" s="15"/>
      <c r="AC1138" s="15"/>
      <c r="AD1138" s="15"/>
      <c r="AE1138" s="15"/>
      <c r="AT1138" s="255" t="s">
        <v>167</v>
      </c>
      <c r="AU1138" s="255" t="s">
        <v>87</v>
      </c>
      <c r="AV1138" s="15" t="s">
        <v>161</v>
      </c>
      <c r="AW1138" s="15" t="s">
        <v>38</v>
      </c>
      <c r="AX1138" s="15" t="s">
        <v>85</v>
      </c>
      <c r="AY1138" s="255" t="s">
        <v>153</v>
      </c>
    </row>
    <row r="1139" s="2" customFormat="1" ht="24.15" customHeight="1">
      <c r="A1139" s="39"/>
      <c r="B1139" s="40"/>
      <c r="C1139" s="205" t="s">
        <v>1394</v>
      </c>
      <c r="D1139" s="205" t="s">
        <v>156</v>
      </c>
      <c r="E1139" s="206" t="s">
        <v>1395</v>
      </c>
      <c r="F1139" s="207" t="s">
        <v>1396</v>
      </c>
      <c r="G1139" s="208" t="s">
        <v>159</v>
      </c>
      <c r="H1139" s="209">
        <v>4.0759999999999996</v>
      </c>
      <c r="I1139" s="210"/>
      <c r="J1139" s="211">
        <f>ROUND(I1139*H1139,2)</f>
        <v>0</v>
      </c>
      <c r="K1139" s="207" t="s">
        <v>160</v>
      </c>
      <c r="L1139" s="45"/>
      <c r="M1139" s="212" t="s">
        <v>40</v>
      </c>
      <c r="N1139" s="213" t="s">
        <v>48</v>
      </c>
      <c r="O1139" s="85"/>
      <c r="P1139" s="214">
        <f>O1139*H1139</f>
        <v>0</v>
      </c>
      <c r="Q1139" s="214">
        <v>0.00012</v>
      </c>
      <c r="R1139" s="214">
        <f>Q1139*H1139</f>
        <v>0.00048912000000000001</v>
      </c>
      <c r="S1139" s="214">
        <v>0</v>
      </c>
      <c r="T1139" s="215">
        <f>S1139*H1139</f>
        <v>0</v>
      </c>
      <c r="U1139" s="39"/>
      <c r="V1139" s="39"/>
      <c r="W1139" s="39"/>
      <c r="X1139" s="39"/>
      <c r="Y1139" s="39"/>
      <c r="Z1139" s="39"/>
      <c r="AA1139" s="39"/>
      <c r="AB1139" s="39"/>
      <c r="AC1139" s="39"/>
      <c r="AD1139" s="39"/>
      <c r="AE1139" s="39"/>
      <c r="AR1139" s="216" t="s">
        <v>287</v>
      </c>
      <c r="AT1139" s="216" t="s">
        <v>156</v>
      </c>
      <c r="AU1139" s="216" t="s">
        <v>87</v>
      </c>
      <c r="AY1139" s="18" t="s">
        <v>153</v>
      </c>
      <c r="BE1139" s="217">
        <f>IF(N1139="základní",J1139,0)</f>
        <v>0</v>
      </c>
      <c r="BF1139" s="217">
        <f>IF(N1139="snížená",J1139,0)</f>
        <v>0</v>
      </c>
      <c r="BG1139" s="217">
        <f>IF(N1139="zákl. přenesená",J1139,0)</f>
        <v>0</v>
      </c>
      <c r="BH1139" s="217">
        <f>IF(N1139="sníž. přenesená",J1139,0)</f>
        <v>0</v>
      </c>
      <c r="BI1139" s="217">
        <f>IF(N1139="nulová",J1139,0)</f>
        <v>0</v>
      </c>
      <c r="BJ1139" s="18" t="s">
        <v>85</v>
      </c>
      <c r="BK1139" s="217">
        <f>ROUND(I1139*H1139,2)</f>
        <v>0</v>
      </c>
      <c r="BL1139" s="18" t="s">
        <v>287</v>
      </c>
      <c r="BM1139" s="216" t="s">
        <v>1397</v>
      </c>
    </row>
    <row r="1140" s="2" customFormat="1">
      <c r="A1140" s="39"/>
      <c r="B1140" s="40"/>
      <c r="C1140" s="41"/>
      <c r="D1140" s="218" t="s">
        <v>163</v>
      </c>
      <c r="E1140" s="41"/>
      <c r="F1140" s="219" t="s">
        <v>1398</v>
      </c>
      <c r="G1140" s="41"/>
      <c r="H1140" s="41"/>
      <c r="I1140" s="220"/>
      <c r="J1140" s="41"/>
      <c r="K1140" s="41"/>
      <c r="L1140" s="45"/>
      <c r="M1140" s="221"/>
      <c r="N1140" s="222"/>
      <c r="O1140" s="85"/>
      <c r="P1140" s="85"/>
      <c r="Q1140" s="85"/>
      <c r="R1140" s="85"/>
      <c r="S1140" s="85"/>
      <c r="T1140" s="86"/>
      <c r="U1140" s="39"/>
      <c r="V1140" s="39"/>
      <c r="W1140" s="39"/>
      <c r="X1140" s="39"/>
      <c r="Y1140" s="39"/>
      <c r="Z1140" s="39"/>
      <c r="AA1140" s="39"/>
      <c r="AB1140" s="39"/>
      <c r="AC1140" s="39"/>
      <c r="AD1140" s="39"/>
      <c r="AE1140" s="39"/>
      <c r="AT1140" s="18" t="s">
        <v>163</v>
      </c>
      <c r="AU1140" s="18" t="s">
        <v>87</v>
      </c>
    </row>
    <row r="1141" s="14" customFormat="1">
      <c r="A1141" s="14"/>
      <c r="B1141" s="234"/>
      <c r="C1141" s="235"/>
      <c r="D1141" s="218" t="s">
        <v>167</v>
      </c>
      <c r="E1141" s="236" t="s">
        <v>40</v>
      </c>
      <c r="F1141" s="237" t="s">
        <v>1393</v>
      </c>
      <c r="G1141" s="235"/>
      <c r="H1141" s="238">
        <v>4.0759999999999996</v>
      </c>
      <c r="I1141" s="239"/>
      <c r="J1141" s="235"/>
      <c r="K1141" s="235"/>
      <c r="L1141" s="240"/>
      <c r="M1141" s="241"/>
      <c r="N1141" s="242"/>
      <c r="O1141" s="242"/>
      <c r="P1141" s="242"/>
      <c r="Q1141" s="242"/>
      <c r="R1141" s="242"/>
      <c r="S1141" s="242"/>
      <c r="T1141" s="243"/>
      <c r="U1141" s="14"/>
      <c r="V1141" s="14"/>
      <c r="W1141" s="14"/>
      <c r="X1141" s="14"/>
      <c r="Y1141" s="14"/>
      <c r="Z1141" s="14"/>
      <c r="AA1141" s="14"/>
      <c r="AB1141" s="14"/>
      <c r="AC1141" s="14"/>
      <c r="AD1141" s="14"/>
      <c r="AE1141" s="14"/>
      <c r="AT1141" s="244" t="s">
        <v>167</v>
      </c>
      <c r="AU1141" s="244" t="s">
        <v>87</v>
      </c>
      <c r="AV1141" s="14" t="s">
        <v>87</v>
      </c>
      <c r="AW1141" s="14" t="s">
        <v>38</v>
      </c>
      <c r="AX1141" s="14" t="s">
        <v>77</v>
      </c>
      <c r="AY1141" s="244" t="s">
        <v>153</v>
      </c>
    </row>
    <row r="1142" s="15" customFormat="1">
      <c r="A1142" s="15"/>
      <c r="B1142" s="245"/>
      <c r="C1142" s="246"/>
      <c r="D1142" s="218" t="s">
        <v>167</v>
      </c>
      <c r="E1142" s="247" t="s">
        <v>40</v>
      </c>
      <c r="F1142" s="248" t="s">
        <v>170</v>
      </c>
      <c r="G1142" s="246"/>
      <c r="H1142" s="249">
        <v>4.0759999999999996</v>
      </c>
      <c r="I1142" s="250"/>
      <c r="J1142" s="246"/>
      <c r="K1142" s="246"/>
      <c r="L1142" s="251"/>
      <c r="M1142" s="252"/>
      <c r="N1142" s="253"/>
      <c r="O1142" s="253"/>
      <c r="P1142" s="253"/>
      <c r="Q1142" s="253"/>
      <c r="R1142" s="253"/>
      <c r="S1142" s="253"/>
      <c r="T1142" s="254"/>
      <c r="U1142" s="15"/>
      <c r="V1142" s="15"/>
      <c r="W1142" s="15"/>
      <c r="X1142" s="15"/>
      <c r="Y1142" s="15"/>
      <c r="Z1142" s="15"/>
      <c r="AA1142" s="15"/>
      <c r="AB1142" s="15"/>
      <c r="AC1142" s="15"/>
      <c r="AD1142" s="15"/>
      <c r="AE1142" s="15"/>
      <c r="AT1142" s="255" t="s">
        <v>167</v>
      </c>
      <c r="AU1142" s="255" t="s">
        <v>87</v>
      </c>
      <c r="AV1142" s="15" t="s">
        <v>161</v>
      </c>
      <c r="AW1142" s="15" t="s">
        <v>38</v>
      </c>
      <c r="AX1142" s="15" t="s">
        <v>85</v>
      </c>
      <c r="AY1142" s="255" t="s">
        <v>153</v>
      </c>
    </row>
    <row r="1143" s="2" customFormat="1" ht="24.15" customHeight="1">
      <c r="A1143" s="39"/>
      <c r="B1143" s="40"/>
      <c r="C1143" s="205" t="s">
        <v>1399</v>
      </c>
      <c r="D1143" s="205" t="s">
        <v>156</v>
      </c>
      <c r="E1143" s="206" t="s">
        <v>1400</v>
      </c>
      <c r="F1143" s="207" t="s">
        <v>1401</v>
      </c>
      <c r="G1143" s="208" t="s">
        <v>159</v>
      </c>
      <c r="H1143" s="209">
        <v>4.0759999999999996</v>
      </c>
      <c r="I1143" s="210"/>
      <c r="J1143" s="211">
        <f>ROUND(I1143*H1143,2)</f>
        <v>0</v>
      </c>
      <c r="K1143" s="207" t="s">
        <v>160</v>
      </c>
      <c r="L1143" s="45"/>
      <c r="M1143" s="212" t="s">
        <v>40</v>
      </c>
      <c r="N1143" s="213" t="s">
        <v>48</v>
      </c>
      <c r="O1143" s="85"/>
      <c r="P1143" s="214">
        <f>O1143*H1143</f>
        <v>0</v>
      </c>
      <c r="Q1143" s="214">
        <v>0.00012</v>
      </c>
      <c r="R1143" s="214">
        <f>Q1143*H1143</f>
        <v>0.00048912000000000001</v>
      </c>
      <c r="S1143" s="214">
        <v>0</v>
      </c>
      <c r="T1143" s="215">
        <f>S1143*H1143</f>
        <v>0</v>
      </c>
      <c r="U1143" s="39"/>
      <c r="V1143" s="39"/>
      <c r="W1143" s="39"/>
      <c r="X1143" s="39"/>
      <c r="Y1143" s="39"/>
      <c r="Z1143" s="39"/>
      <c r="AA1143" s="39"/>
      <c r="AB1143" s="39"/>
      <c r="AC1143" s="39"/>
      <c r="AD1143" s="39"/>
      <c r="AE1143" s="39"/>
      <c r="AR1143" s="216" t="s">
        <v>287</v>
      </c>
      <c r="AT1143" s="216" t="s">
        <v>156</v>
      </c>
      <c r="AU1143" s="216" t="s">
        <v>87</v>
      </c>
      <c r="AY1143" s="18" t="s">
        <v>153</v>
      </c>
      <c r="BE1143" s="217">
        <f>IF(N1143="základní",J1143,0)</f>
        <v>0</v>
      </c>
      <c r="BF1143" s="217">
        <f>IF(N1143="snížená",J1143,0)</f>
        <v>0</v>
      </c>
      <c r="BG1143" s="217">
        <f>IF(N1143="zákl. přenesená",J1143,0)</f>
        <v>0</v>
      </c>
      <c r="BH1143" s="217">
        <f>IF(N1143="sníž. přenesená",J1143,0)</f>
        <v>0</v>
      </c>
      <c r="BI1143" s="217">
        <f>IF(N1143="nulová",J1143,0)</f>
        <v>0</v>
      </c>
      <c r="BJ1143" s="18" t="s">
        <v>85</v>
      </c>
      <c r="BK1143" s="217">
        <f>ROUND(I1143*H1143,2)</f>
        <v>0</v>
      </c>
      <c r="BL1143" s="18" t="s">
        <v>287</v>
      </c>
      <c r="BM1143" s="216" t="s">
        <v>1402</v>
      </c>
    </row>
    <row r="1144" s="2" customFormat="1">
      <c r="A1144" s="39"/>
      <c r="B1144" s="40"/>
      <c r="C1144" s="41"/>
      <c r="D1144" s="218" t="s">
        <v>163</v>
      </c>
      <c r="E1144" s="41"/>
      <c r="F1144" s="219" t="s">
        <v>1403</v>
      </c>
      <c r="G1144" s="41"/>
      <c r="H1144" s="41"/>
      <c r="I1144" s="220"/>
      <c r="J1144" s="41"/>
      <c r="K1144" s="41"/>
      <c r="L1144" s="45"/>
      <c r="M1144" s="221"/>
      <c r="N1144" s="222"/>
      <c r="O1144" s="85"/>
      <c r="P1144" s="85"/>
      <c r="Q1144" s="85"/>
      <c r="R1144" s="85"/>
      <c r="S1144" s="85"/>
      <c r="T1144" s="86"/>
      <c r="U1144" s="39"/>
      <c r="V1144" s="39"/>
      <c r="W1144" s="39"/>
      <c r="X1144" s="39"/>
      <c r="Y1144" s="39"/>
      <c r="Z1144" s="39"/>
      <c r="AA1144" s="39"/>
      <c r="AB1144" s="39"/>
      <c r="AC1144" s="39"/>
      <c r="AD1144" s="39"/>
      <c r="AE1144" s="39"/>
      <c r="AT1144" s="18" t="s">
        <v>163</v>
      </c>
      <c r="AU1144" s="18" t="s">
        <v>87</v>
      </c>
    </row>
    <row r="1145" s="14" customFormat="1">
      <c r="A1145" s="14"/>
      <c r="B1145" s="234"/>
      <c r="C1145" s="235"/>
      <c r="D1145" s="218" t="s">
        <v>167</v>
      </c>
      <c r="E1145" s="236" t="s">
        <v>40</v>
      </c>
      <c r="F1145" s="237" t="s">
        <v>1393</v>
      </c>
      <c r="G1145" s="235"/>
      <c r="H1145" s="238">
        <v>4.0759999999999996</v>
      </c>
      <c r="I1145" s="239"/>
      <c r="J1145" s="235"/>
      <c r="K1145" s="235"/>
      <c r="L1145" s="240"/>
      <c r="M1145" s="241"/>
      <c r="N1145" s="242"/>
      <c r="O1145" s="242"/>
      <c r="P1145" s="242"/>
      <c r="Q1145" s="242"/>
      <c r="R1145" s="242"/>
      <c r="S1145" s="242"/>
      <c r="T1145" s="243"/>
      <c r="U1145" s="14"/>
      <c r="V1145" s="14"/>
      <c r="W1145" s="14"/>
      <c r="X1145" s="14"/>
      <c r="Y1145" s="14"/>
      <c r="Z1145" s="14"/>
      <c r="AA1145" s="14"/>
      <c r="AB1145" s="14"/>
      <c r="AC1145" s="14"/>
      <c r="AD1145" s="14"/>
      <c r="AE1145" s="14"/>
      <c r="AT1145" s="244" t="s">
        <v>167</v>
      </c>
      <c r="AU1145" s="244" t="s">
        <v>87</v>
      </c>
      <c r="AV1145" s="14" t="s">
        <v>87</v>
      </c>
      <c r="AW1145" s="14" t="s">
        <v>38</v>
      </c>
      <c r="AX1145" s="14" t="s">
        <v>77</v>
      </c>
      <c r="AY1145" s="244" t="s">
        <v>153</v>
      </c>
    </row>
    <row r="1146" s="15" customFormat="1">
      <c r="A1146" s="15"/>
      <c r="B1146" s="245"/>
      <c r="C1146" s="246"/>
      <c r="D1146" s="218" t="s">
        <v>167</v>
      </c>
      <c r="E1146" s="247" t="s">
        <v>40</v>
      </c>
      <c r="F1146" s="248" t="s">
        <v>170</v>
      </c>
      <c r="G1146" s="246"/>
      <c r="H1146" s="249">
        <v>4.0759999999999996</v>
      </c>
      <c r="I1146" s="250"/>
      <c r="J1146" s="246"/>
      <c r="K1146" s="246"/>
      <c r="L1146" s="251"/>
      <c r="M1146" s="252"/>
      <c r="N1146" s="253"/>
      <c r="O1146" s="253"/>
      <c r="P1146" s="253"/>
      <c r="Q1146" s="253"/>
      <c r="R1146" s="253"/>
      <c r="S1146" s="253"/>
      <c r="T1146" s="254"/>
      <c r="U1146" s="15"/>
      <c r="V1146" s="15"/>
      <c r="W1146" s="15"/>
      <c r="X1146" s="15"/>
      <c r="Y1146" s="15"/>
      <c r="Z1146" s="15"/>
      <c r="AA1146" s="15"/>
      <c r="AB1146" s="15"/>
      <c r="AC1146" s="15"/>
      <c r="AD1146" s="15"/>
      <c r="AE1146" s="15"/>
      <c r="AT1146" s="255" t="s">
        <v>167</v>
      </c>
      <c r="AU1146" s="255" t="s">
        <v>87</v>
      </c>
      <c r="AV1146" s="15" t="s">
        <v>161</v>
      </c>
      <c r="AW1146" s="15" t="s">
        <v>38</v>
      </c>
      <c r="AX1146" s="15" t="s">
        <v>85</v>
      </c>
      <c r="AY1146" s="255" t="s">
        <v>153</v>
      </c>
    </row>
    <row r="1147" s="2" customFormat="1" ht="24.15" customHeight="1">
      <c r="A1147" s="39"/>
      <c r="B1147" s="40"/>
      <c r="C1147" s="205" t="s">
        <v>1404</v>
      </c>
      <c r="D1147" s="205" t="s">
        <v>156</v>
      </c>
      <c r="E1147" s="206" t="s">
        <v>1405</v>
      </c>
      <c r="F1147" s="207" t="s">
        <v>1406</v>
      </c>
      <c r="G1147" s="208" t="s">
        <v>159</v>
      </c>
      <c r="H1147" s="209">
        <v>4.0759999999999996</v>
      </c>
      <c r="I1147" s="210"/>
      <c r="J1147" s="211">
        <f>ROUND(I1147*H1147,2)</f>
        <v>0</v>
      </c>
      <c r="K1147" s="207" t="s">
        <v>160</v>
      </c>
      <c r="L1147" s="45"/>
      <c r="M1147" s="212" t="s">
        <v>40</v>
      </c>
      <c r="N1147" s="213" t="s">
        <v>48</v>
      </c>
      <c r="O1147" s="85"/>
      <c r="P1147" s="214">
        <f>O1147*H1147</f>
        <v>0</v>
      </c>
      <c r="Q1147" s="214">
        <v>0.00023000000000000001</v>
      </c>
      <c r="R1147" s="214">
        <f>Q1147*H1147</f>
        <v>0.00093747999999999998</v>
      </c>
      <c r="S1147" s="214">
        <v>0</v>
      </c>
      <c r="T1147" s="215">
        <f>S1147*H1147</f>
        <v>0</v>
      </c>
      <c r="U1147" s="39"/>
      <c r="V1147" s="39"/>
      <c r="W1147" s="39"/>
      <c r="X1147" s="39"/>
      <c r="Y1147" s="39"/>
      <c r="Z1147" s="39"/>
      <c r="AA1147" s="39"/>
      <c r="AB1147" s="39"/>
      <c r="AC1147" s="39"/>
      <c r="AD1147" s="39"/>
      <c r="AE1147" s="39"/>
      <c r="AR1147" s="216" t="s">
        <v>287</v>
      </c>
      <c r="AT1147" s="216" t="s">
        <v>156</v>
      </c>
      <c r="AU1147" s="216" t="s">
        <v>87</v>
      </c>
      <c r="AY1147" s="18" t="s">
        <v>153</v>
      </c>
      <c r="BE1147" s="217">
        <f>IF(N1147="základní",J1147,0)</f>
        <v>0</v>
      </c>
      <c r="BF1147" s="217">
        <f>IF(N1147="snížená",J1147,0)</f>
        <v>0</v>
      </c>
      <c r="BG1147" s="217">
        <f>IF(N1147="zákl. přenesená",J1147,0)</f>
        <v>0</v>
      </c>
      <c r="BH1147" s="217">
        <f>IF(N1147="sníž. přenesená",J1147,0)</f>
        <v>0</v>
      </c>
      <c r="BI1147" s="217">
        <f>IF(N1147="nulová",J1147,0)</f>
        <v>0</v>
      </c>
      <c r="BJ1147" s="18" t="s">
        <v>85</v>
      </c>
      <c r="BK1147" s="217">
        <f>ROUND(I1147*H1147,2)</f>
        <v>0</v>
      </c>
      <c r="BL1147" s="18" t="s">
        <v>287</v>
      </c>
      <c r="BM1147" s="216" t="s">
        <v>1407</v>
      </c>
    </row>
    <row r="1148" s="2" customFormat="1">
      <c r="A1148" s="39"/>
      <c r="B1148" s="40"/>
      <c r="C1148" s="41"/>
      <c r="D1148" s="218" t="s">
        <v>163</v>
      </c>
      <c r="E1148" s="41"/>
      <c r="F1148" s="219" t="s">
        <v>1408</v>
      </c>
      <c r="G1148" s="41"/>
      <c r="H1148" s="41"/>
      <c r="I1148" s="220"/>
      <c r="J1148" s="41"/>
      <c r="K1148" s="41"/>
      <c r="L1148" s="45"/>
      <c r="M1148" s="221"/>
      <c r="N1148" s="222"/>
      <c r="O1148" s="85"/>
      <c r="P1148" s="85"/>
      <c r="Q1148" s="85"/>
      <c r="R1148" s="85"/>
      <c r="S1148" s="85"/>
      <c r="T1148" s="86"/>
      <c r="U1148" s="39"/>
      <c r="V1148" s="39"/>
      <c r="W1148" s="39"/>
      <c r="X1148" s="39"/>
      <c r="Y1148" s="39"/>
      <c r="Z1148" s="39"/>
      <c r="AA1148" s="39"/>
      <c r="AB1148" s="39"/>
      <c r="AC1148" s="39"/>
      <c r="AD1148" s="39"/>
      <c r="AE1148" s="39"/>
      <c r="AT1148" s="18" t="s">
        <v>163</v>
      </c>
      <c r="AU1148" s="18" t="s">
        <v>87</v>
      </c>
    </row>
    <row r="1149" s="14" customFormat="1">
      <c r="A1149" s="14"/>
      <c r="B1149" s="234"/>
      <c r="C1149" s="235"/>
      <c r="D1149" s="218" t="s">
        <v>167</v>
      </c>
      <c r="E1149" s="236" t="s">
        <v>40</v>
      </c>
      <c r="F1149" s="237" t="s">
        <v>1393</v>
      </c>
      <c r="G1149" s="235"/>
      <c r="H1149" s="238">
        <v>4.0759999999999996</v>
      </c>
      <c r="I1149" s="239"/>
      <c r="J1149" s="235"/>
      <c r="K1149" s="235"/>
      <c r="L1149" s="240"/>
      <c r="M1149" s="241"/>
      <c r="N1149" s="242"/>
      <c r="O1149" s="242"/>
      <c r="P1149" s="242"/>
      <c r="Q1149" s="242"/>
      <c r="R1149" s="242"/>
      <c r="S1149" s="242"/>
      <c r="T1149" s="243"/>
      <c r="U1149" s="14"/>
      <c r="V1149" s="14"/>
      <c r="W1149" s="14"/>
      <c r="X1149" s="14"/>
      <c r="Y1149" s="14"/>
      <c r="Z1149" s="14"/>
      <c r="AA1149" s="14"/>
      <c r="AB1149" s="14"/>
      <c r="AC1149" s="14"/>
      <c r="AD1149" s="14"/>
      <c r="AE1149" s="14"/>
      <c r="AT1149" s="244" t="s">
        <v>167</v>
      </c>
      <c r="AU1149" s="244" t="s">
        <v>87</v>
      </c>
      <c r="AV1149" s="14" t="s">
        <v>87</v>
      </c>
      <c r="AW1149" s="14" t="s">
        <v>38</v>
      </c>
      <c r="AX1149" s="14" t="s">
        <v>77</v>
      </c>
      <c r="AY1149" s="244" t="s">
        <v>153</v>
      </c>
    </row>
    <row r="1150" s="15" customFormat="1">
      <c r="A1150" s="15"/>
      <c r="B1150" s="245"/>
      <c r="C1150" s="246"/>
      <c r="D1150" s="218" t="s">
        <v>167</v>
      </c>
      <c r="E1150" s="247" t="s">
        <v>40</v>
      </c>
      <c r="F1150" s="248" t="s">
        <v>170</v>
      </c>
      <c r="G1150" s="246"/>
      <c r="H1150" s="249">
        <v>4.0759999999999996</v>
      </c>
      <c r="I1150" s="250"/>
      <c r="J1150" s="246"/>
      <c r="K1150" s="246"/>
      <c r="L1150" s="251"/>
      <c r="M1150" s="252"/>
      <c r="N1150" s="253"/>
      <c r="O1150" s="253"/>
      <c r="P1150" s="253"/>
      <c r="Q1150" s="253"/>
      <c r="R1150" s="253"/>
      <c r="S1150" s="253"/>
      <c r="T1150" s="254"/>
      <c r="U1150" s="15"/>
      <c r="V1150" s="15"/>
      <c r="W1150" s="15"/>
      <c r="X1150" s="15"/>
      <c r="Y1150" s="15"/>
      <c r="Z1150" s="15"/>
      <c r="AA1150" s="15"/>
      <c r="AB1150" s="15"/>
      <c r="AC1150" s="15"/>
      <c r="AD1150" s="15"/>
      <c r="AE1150" s="15"/>
      <c r="AT1150" s="255" t="s">
        <v>167</v>
      </c>
      <c r="AU1150" s="255" t="s">
        <v>87</v>
      </c>
      <c r="AV1150" s="15" t="s">
        <v>161</v>
      </c>
      <c r="AW1150" s="15" t="s">
        <v>38</v>
      </c>
      <c r="AX1150" s="15" t="s">
        <v>85</v>
      </c>
      <c r="AY1150" s="255" t="s">
        <v>153</v>
      </c>
    </row>
    <row r="1151" s="2" customFormat="1" ht="24.15" customHeight="1">
      <c r="A1151" s="39"/>
      <c r="B1151" s="40"/>
      <c r="C1151" s="205" t="s">
        <v>1409</v>
      </c>
      <c r="D1151" s="205" t="s">
        <v>156</v>
      </c>
      <c r="E1151" s="206" t="s">
        <v>1410</v>
      </c>
      <c r="F1151" s="207" t="s">
        <v>1411</v>
      </c>
      <c r="G1151" s="208" t="s">
        <v>159</v>
      </c>
      <c r="H1151" s="209">
        <v>4.0759999999999996</v>
      </c>
      <c r="I1151" s="210"/>
      <c r="J1151" s="211">
        <f>ROUND(I1151*H1151,2)</f>
        <v>0</v>
      </c>
      <c r="K1151" s="207" t="s">
        <v>160</v>
      </c>
      <c r="L1151" s="45"/>
      <c r="M1151" s="212" t="s">
        <v>40</v>
      </c>
      <c r="N1151" s="213" t="s">
        <v>48</v>
      </c>
      <c r="O1151" s="85"/>
      <c r="P1151" s="214">
        <f>O1151*H1151</f>
        <v>0</v>
      </c>
      <c r="Q1151" s="214">
        <v>0.00010000000000000001</v>
      </c>
      <c r="R1151" s="214">
        <f>Q1151*H1151</f>
        <v>0.00040759999999999999</v>
      </c>
      <c r="S1151" s="214">
        <v>0</v>
      </c>
      <c r="T1151" s="215">
        <f>S1151*H1151</f>
        <v>0</v>
      </c>
      <c r="U1151" s="39"/>
      <c r="V1151" s="39"/>
      <c r="W1151" s="39"/>
      <c r="X1151" s="39"/>
      <c r="Y1151" s="39"/>
      <c r="Z1151" s="39"/>
      <c r="AA1151" s="39"/>
      <c r="AB1151" s="39"/>
      <c r="AC1151" s="39"/>
      <c r="AD1151" s="39"/>
      <c r="AE1151" s="39"/>
      <c r="AR1151" s="216" t="s">
        <v>287</v>
      </c>
      <c r="AT1151" s="216" t="s">
        <v>156</v>
      </c>
      <c r="AU1151" s="216" t="s">
        <v>87</v>
      </c>
      <c r="AY1151" s="18" t="s">
        <v>153</v>
      </c>
      <c r="BE1151" s="217">
        <f>IF(N1151="základní",J1151,0)</f>
        <v>0</v>
      </c>
      <c r="BF1151" s="217">
        <f>IF(N1151="snížená",J1151,0)</f>
        <v>0</v>
      </c>
      <c r="BG1151" s="217">
        <f>IF(N1151="zákl. přenesená",J1151,0)</f>
        <v>0</v>
      </c>
      <c r="BH1151" s="217">
        <f>IF(N1151="sníž. přenesená",J1151,0)</f>
        <v>0</v>
      </c>
      <c r="BI1151" s="217">
        <f>IF(N1151="nulová",J1151,0)</f>
        <v>0</v>
      </c>
      <c r="BJ1151" s="18" t="s">
        <v>85</v>
      </c>
      <c r="BK1151" s="217">
        <f>ROUND(I1151*H1151,2)</f>
        <v>0</v>
      </c>
      <c r="BL1151" s="18" t="s">
        <v>287</v>
      </c>
      <c r="BM1151" s="216" t="s">
        <v>1412</v>
      </c>
    </row>
    <row r="1152" s="2" customFormat="1">
      <c r="A1152" s="39"/>
      <c r="B1152" s="40"/>
      <c r="C1152" s="41"/>
      <c r="D1152" s="218" t="s">
        <v>163</v>
      </c>
      <c r="E1152" s="41"/>
      <c r="F1152" s="219" t="s">
        <v>1413</v>
      </c>
      <c r="G1152" s="41"/>
      <c r="H1152" s="41"/>
      <c r="I1152" s="220"/>
      <c r="J1152" s="41"/>
      <c r="K1152" s="41"/>
      <c r="L1152" s="45"/>
      <c r="M1152" s="221"/>
      <c r="N1152" s="222"/>
      <c r="O1152" s="85"/>
      <c r="P1152" s="85"/>
      <c r="Q1152" s="85"/>
      <c r="R1152" s="85"/>
      <c r="S1152" s="85"/>
      <c r="T1152" s="86"/>
      <c r="U1152" s="39"/>
      <c r="V1152" s="39"/>
      <c r="W1152" s="39"/>
      <c r="X1152" s="39"/>
      <c r="Y1152" s="39"/>
      <c r="Z1152" s="39"/>
      <c r="AA1152" s="39"/>
      <c r="AB1152" s="39"/>
      <c r="AC1152" s="39"/>
      <c r="AD1152" s="39"/>
      <c r="AE1152" s="39"/>
      <c r="AT1152" s="18" t="s">
        <v>163</v>
      </c>
      <c r="AU1152" s="18" t="s">
        <v>87</v>
      </c>
    </row>
    <row r="1153" s="14" customFormat="1">
      <c r="A1153" s="14"/>
      <c r="B1153" s="234"/>
      <c r="C1153" s="235"/>
      <c r="D1153" s="218" t="s">
        <v>167</v>
      </c>
      <c r="E1153" s="236" t="s">
        <v>40</v>
      </c>
      <c r="F1153" s="237" t="s">
        <v>1393</v>
      </c>
      <c r="G1153" s="235"/>
      <c r="H1153" s="238">
        <v>4.0759999999999996</v>
      </c>
      <c r="I1153" s="239"/>
      <c r="J1153" s="235"/>
      <c r="K1153" s="235"/>
      <c r="L1153" s="240"/>
      <c r="M1153" s="241"/>
      <c r="N1153" s="242"/>
      <c r="O1153" s="242"/>
      <c r="P1153" s="242"/>
      <c r="Q1153" s="242"/>
      <c r="R1153" s="242"/>
      <c r="S1153" s="242"/>
      <c r="T1153" s="243"/>
      <c r="U1153" s="14"/>
      <c r="V1153" s="14"/>
      <c r="W1153" s="14"/>
      <c r="X1153" s="14"/>
      <c r="Y1153" s="14"/>
      <c r="Z1153" s="14"/>
      <c r="AA1153" s="14"/>
      <c r="AB1153" s="14"/>
      <c r="AC1153" s="14"/>
      <c r="AD1153" s="14"/>
      <c r="AE1153" s="14"/>
      <c r="AT1153" s="244" t="s">
        <v>167</v>
      </c>
      <c r="AU1153" s="244" t="s">
        <v>87</v>
      </c>
      <c r="AV1153" s="14" t="s">
        <v>87</v>
      </c>
      <c r="AW1153" s="14" t="s">
        <v>38</v>
      </c>
      <c r="AX1153" s="14" t="s">
        <v>77</v>
      </c>
      <c r="AY1153" s="244" t="s">
        <v>153</v>
      </c>
    </row>
    <row r="1154" s="15" customFormat="1">
      <c r="A1154" s="15"/>
      <c r="B1154" s="245"/>
      <c r="C1154" s="246"/>
      <c r="D1154" s="218" t="s">
        <v>167</v>
      </c>
      <c r="E1154" s="247" t="s">
        <v>40</v>
      </c>
      <c r="F1154" s="248" t="s">
        <v>170</v>
      </c>
      <c r="G1154" s="246"/>
      <c r="H1154" s="249">
        <v>4.0759999999999996</v>
      </c>
      <c r="I1154" s="250"/>
      <c r="J1154" s="246"/>
      <c r="K1154" s="246"/>
      <c r="L1154" s="251"/>
      <c r="M1154" s="252"/>
      <c r="N1154" s="253"/>
      <c r="O1154" s="253"/>
      <c r="P1154" s="253"/>
      <c r="Q1154" s="253"/>
      <c r="R1154" s="253"/>
      <c r="S1154" s="253"/>
      <c r="T1154" s="254"/>
      <c r="U1154" s="15"/>
      <c r="V1154" s="15"/>
      <c r="W1154" s="15"/>
      <c r="X1154" s="15"/>
      <c r="Y1154" s="15"/>
      <c r="Z1154" s="15"/>
      <c r="AA1154" s="15"/>
      <c r="AB1154" s="15"/>
      <c r="AC1154" s="15"/>
      <c r="AD1154" s="15"/>
      <c r="AE1154" s="15"/>
      <c r="AT1154" s="255" t="s">
        <v>167</v>
      </c>
      <c r="AU1154" s="255" t="s">
        <v>87</v>
      </c>
      <c r="AV1154" s="15" t="s">
        <v>161</v>
      </c>
      <c r="AW1154" s="15" t="s">
        <v>38</v>
      </c>
      <c r="AX1154" s="15" t="s">
        <v>85</v>
      </c>
      <c r="AY1154" s="255" t="s">
        <v>153</v>
      </c>
    </row>
    <row r="1155" s="12" customFormat="1" ht="22.8" customHeight="1">
      <c r="A1155" s="12"/>
      <c r="B1155" s="189"/>
      <c r="C1155" s="190"/>
      <c r="D1155" s="191" t="s">
        <v>76</v>
      </c>
      <c r="E1155" s="203" t="s">
        <v>1414</v>
      </c>
      <c r="F1155" s="203" t="s">
        <v>1415</v>
      </c>
      <c r="G1155" s="190"/>
      <c r="H1155" s="190"/>
      <c r="I1155" s="193"/>
      <c r="J1155" s="204">
        <f>BK1155</f>
        <v>0</v>
      </c>
      <c r="K1155" s="190"/>
      <c r="L1155" s="195"/>
      <c r="M1155" s="196"/>
      <c r="N1155" s="197"/>
      <c r="O1155" s="197"/>
      <c r="P1155" s="198">
        <f>SUM(P1156:P1297)</f>
        <v>0</v>
      </c>
      <c r="Q1155" s="197"/>
      <c r="R1155" s="198">
        <f>SUM(R1156:R1297)</f>
        <v>0.16210191999999996</v>
      </c>
      <c r="S1155" s="197"/>
      <c r="T1155" s="199">
        <f>SUM(T1156:T1297)</f>
        <v>0.058560759999999996</v>
      </c>
      <c r="U1155" s="12"/>
      <c r="V1155" s="12"/>
      <c r="W1155" s="12"/>
      <c r="X1155" s="12"/>
      <c r="Y1155" s="12"/>
      <c r="Z1155" s="12"/>
      <c r="AA1155" s="12"/>
      <c r="AB1155" s="12"/>
      <c r="AC1155" s="12"/>
      <c r="AD1155" s="12"/>
      <c r="AE1155" s="12"/>
      <c r="AR1155" s="200" t="s">
        <v>87</v>
      </c>
      <c r="AT1155" s="201" t="s">
        <v>76</v>
      </c>
      <c r="AU1155" s="201" t="s">
        <v>85</v>
      </c>
      <c r="AY1155" s="200" t="s">
        <v>153</v>
      </c>
      <c r="BK1155" s="202">
        <f>SUM(BK1156:BK1297)</f>
        <v>0</v>
      </c>
    </row>
    <row r="1156" s="2" customFormat="1" ht="24.15" customHeight="1">
      <c r="A1156" s="39"/>
      <c r="B1156" s="40"/>
      <c r="C1156" s="205" t="s">
        <v>1416</v>
      </c>
      <c r="D1156" s="205" t="s">
        <v>156</v>
      </c>
      <c r="E1156" s="206" t="s">
        <v>1417</v>
      </c>
      <c r="F1156" s="207" t="s">
        <v>1418</v>
      </c>
      <c r="G1156" s="208" t="s">
        <v>159</v>
      </c>
      <c r="H1156" s="209">
        <v>127.306</v>
      </c>
      <c r="I1156" s="210"/>
      <c r="J1156" s="211">
        <f>ROUND(I1156*H1156,2)</f>
        <v>0</v>
      </c>
      <c r="K1156" s="207" t="s">
        <v>160</v>
      </c>
      <c r="L1156" s="45"/>
      <c r="M1156" s="212" t="s">
        <v>40</v>
      </c>
      <c r="N1156" s="213" t="s">
        <v>48</v>
      </c>
      <c r="O1156" s="85"/>
      <c r="P1156" s="214">
        <f>O1156*H1156</f>
        <v>0</v>
      </c>
      <c r="Q1156" s="214">
        <v>0</v>
      </c>
      <c r="R1156" s="214">
        <f>Q1156*H1156</f>
        <v>0</v>
      </c>
      <c r="S1156" s="214">
        <v>0.00014999999999999999</v>
      </c>
      <c r="T1156" s="215">
        <f>S1156*H1156</f>
        <v>0.019095899999999999</v>
      </c>
      <c r="U1156" s="39"/>
      <c r="V1156" s="39"/>
      <c r="W1156" s="39"/>
      <c r="X1156" s="39"/>
      <c r="Y1156" s="39"/>
      <c r="Z1156" s="39"/>
      <c r="AA1156" s="39"/>
      <c r="AB1156" s="39"/>
      <c r="AC1156" s="39"/>
      <c r="AD1156" s="39"/>
      <c r="AE1156" s="39"/>
      <c r="AR1156" s="216" t="s">
        <v>287</v>
      </c>
      <c r="AT1156" s="216" t="s">
        <v>156</v>
      </c>
      <c r="AU1156" s="216" t="s">
        <v>87</v>
      </c>
      <c r="AY1156" s="18" t="s">
        <v>153</v>
      </c>
      <c r="BE1156" s="217">
        <f>IF(N1156="základní",J1156,0)</f>
        <v>0</v>
      </c>
      <c r="BF1156" s="217">
        <f>IF(N1156="snížená",J1156,0)</f>
        <v>0</v>
      </c>
      <c r="BG1156" s="217">
        <f>IF(N1156="zákl. přenesená",J1156,0)</f>
        <v>0</v>
      </c>
      <c r="BH1156" s="217">
        <f>IF(N1156="sníž. přenesená",J1156,0)</f>
        <v>0</v>
      </c>
      <c r="BI1156" s="217">
        <f>IF(N1156="nulová",J1156,0)</f>
        <v>0</v>
      </c>
      <c r="BJ1156" s="18" t="s">
        <v>85</v>
      </c>
      <c r="BK1156" s="217">
        <f>ROUND(I1156*H1156,2)</f>
        <v>0</v>
      </c>
      <c r="BL1156" s="18" t="s">
        <v>287</v>
      </c>
      <c r="BM1156" s="216" t="s">
        <v>1419</v>
      </c>
    </row>
    <row r="1157" s="2" customFormat="1">
      <c r="A1157" s="39"/>
      <c r="B1157" s="40"/>
      <c r="C1157" s="41"/>
      <c r="D1157" s="218" t="s">
        <v>163</v>
      </c>
      <c r="E1157" s="41"/>
      <c r="F1157" s="219" t="s">
        <v>1420</v>
      </c>
      <c r="G1157" s="41"/>
      <c r="H1157" s="41"/>
      <c r="I1157" s="220"/>
      <c r="J1157" s="41"/>
      <c r="K1157" s="41"/>
      <c r="L1157" s="45"/>
      <c r="M1157" s="221"/>
      <c r="N1157" s="222"/>
      <c r="O1157" s="85"/>
      <c r="P1157" s="85"/>
      <c r="Q1157" s="85"/>
      <c r="R1157" s="85"/>
      <c r="S1157" s="85"/>
      <c r="T1157" s="86"/>
      <c r="U1157" s="39"/>
      <c r="V1157" s="39"/>
      <c r="W1157" s="39"/>
      <c r="X1157" s="39"/>
      <c r="Y1157" s="39"/>
      <c r="Z1157" s="39"/>
      <c r="AA1157" s="39"/>
      <c r="AB1157" s="39"/>
      <c r="AC1157" s="39"/>
      <c r="AD1157" s="39"/>
      <c r="AE1157" s="39"/>
      <c r="AT1157" s="18" t="s">
        <v>163</v>
      </c>
      <c r="AU1157" s="18" t="s">
        <v>87</v>
      </c>
    </row>
    <row r="1158" s="13" customFormat="1">
      <c r="A1158" s="13"/>
      <c r="B1158" s="224"/>
      <c r="C1158" s="225"/>
      <c r="D1158" s="218" t="s">
        <v>167</v>
      </c>
      <c r="E1158" s="226" t="s">
        <v>40</v>
      </c>
      <c r="F1158" s="227" t="s">
        <v>1421</v>
      </c>
      <c r="G1158" s="225"/>
      <c r="H1158" s="226" t="s">
        <v>40</v>
      </c>
      <c r="I1158" s="228"/>
      <c r="J1158" s="225"/>
      <c r="K1158" s="225"/>
      <c r="L1158" s="229"/>
      <c r="M1158" s="230"/>
      <c r="N1158" s="231"/>
      <c r="O1158" s="231"/>
      <c r="P1158" s="231"/>
      <c r="Q1158" s="231"/>
      <c r="R1158" s="231"/>
      <c r="S1158" s="231"/>
      <c r="T1158" s="232"/>
      <c r="U1158" s="13"/>
      <c r="V1158" s="13"/>
      <c r="W1158" s="13"/>
      <c r="X1158" s="13"/>
      <c r="Y1158" s="13"/>
      <c r="Z1158" s="13"/>
      <c r="AA1158" s="13"/>
      <c r="AB1158" s="13"/>
      <c r="AC1158" s="13"/>
      <c r="AD1158" s="13"/>
      <c r="AE1158" s="13"/>
      <c r="AT1158" s="233" t="s">
        <v>167</v>
      </c>
      <c r="AU1158" s="233" t="s">
        <v>87</v>
      </c>
      <c r="AV1158" s="13" t="s">
        <v>85</v>
      </c>
      <c r="AW1158" s="13" t="s">
        <v>38</v>
      </c>
      <c r="AX1158" s="13" t="s">
        <v>77</v>
      </c>
      <c r="AY1158" s="233" t="s">
        <v>153</v>
      </c>
    </row>
    <row r="1159" s="13" customFormat="1">
      <c r="A1159" s="13"/>
      <c r="B1159" s="224"/>
      <c r="C1159" s="225"/>
      <c r="D1159" s="218" t="s">
        <v>167</v>
      </c>
      <c r="E1159" s="226" t="s">
        <v>40</v>
      </c>
      <c r="F1159" s="227" t="s">
        <v>206</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207</v>
      </c>
      <c r="G1160" s="235"/>
      <c r="H1160" s="238">
        <v>2.5579999999999998</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4" customFormat="1">
      <c r="A1161" s="14"/>
      <c r="B1161" s="234"/>
      <c r="C1161" s="235"/>
      <c r="D1161" s="218" t="s">
        <v>167</v>
      </c>
      <c r="E1161" s="236" t="s">
        <v>40</v>
      </c>
      <c r="F1161" s="237" t="s">
        <v>208</v>
      </c>
      <c r="G1161" s="235"/>
      <c r="H1161" s="238">
        <v>0.40000000000000002</v>
      </c>
      <c r="I1161" s="239"/>
      <c r="J1161" s="235"/>
      <c r="K1161" s="235"/>
      <c r="L1161" s="240"/>
      <c r="M1161" s="241"/>
      <c r="N1161" s="242"/>
      <c r="O1161" s="242"/>
      <c r="P1161" s="242"/>
      <c r="Q1161" s="242"/>
      <c r="R1161" s="242"/>
      <c r="S1161" s="242"/>
      <c r="T1161" s="243"/>
      <c r="U1161" s="14"/>
      <c r="V1161" s="14"/>
      <c r="W1161" s="14"/>
      <c r="X1161" s="14"/>
      <c r="Y1161" s="14"/>
      <c r="Z1161" s="14"/>
      <c r="AA1161" s="14"/>
      <c r="AB1161" s="14"/>
      <c r="AC1161" s="14"/>
      <c r="AD1161" s="14"/>
      <c r="AE1161" s="14"/>
      <c r="AT1161" s="244" t="s">
        <v>167</v>
      </c>
      <c r="AU1161" s="244" t="s">
        <v>87</v>
      </c>
      <c r="AV1161" s="14" t="s">
        <v>87</v>
      </c>
      <c r="AW1161" s="14" t="s">
        <v>38</v>
      </c>
      <c r="AX1161" s="14" t="s">
        <v>77</v>
      </c>
      <c r="AY1161" s="244" t="s">
        <v>153</v>
      </c>
    </row>
    <row r="1162" s="13" customFormat="1">
      <c r="A1162" s="13"/>
      <c r="B1162" s="224"/>
      <c r="C1162" s="225"/>
      <c r="D1162" s="218" t="s">
        <v>167</v>
      </c>
      <c r="E1162" s="226" t="s">
        <v>40</v>
      </c>
      <c r="F1162" s="227" t="s">
        <v>209</v>
      </c>
      <c r="G1162" s="225"/>
      <c r="H1162" s="226" t="s">
        <v>40</v>
      </c>
      <c r="I1162" s="228"/>
      <c r="J1162" s="225"/>
      <c r="K1162" s="225"/>
      <c r="L1162" s="229"/>
      <c r="M1162" s="230"/>
      <c r="N1162" s="231"/>
      <c r="O1162" s="231"/>
      <c r="P1162" s="231"/>
      <c r="Q1162" s="231"/>
      <c r="R1162" s="231"/>
      <c r="S1162" s="231"/>
      <c r="T1162" s="232"/>
      <c r="U1162" s="13"/>
      <c r="V1162" s="13"/>
      <c r="W1162" s="13"/>
      <c r="X1162" s="13"/>
      <c r="Y1162" s="13"/>
      <c r="Z1162" s="13"/>
      <c r="AA1162" s="13"/>
      <c r="AB1162" s="13"/>
      <c r="AC1162" s="13"/>
      <c r="AD1162" s="13"/>
      <c r="AE1162" s="13"/>
      <c r="AT1162" s="233" t="s">
        <v>167</v>
      </c>
      <c r="AU1162" s="233" t="s">
        <v>87</v>
      </c>
      <c r="AV1162" s="13" t="s">
        <v>85</v>
      </c>
      <c r="AW1162" s="13" t="s">
        <v>38</v>
      </c>
      <c r="AX1162" s="13" t="s">
        <v>77</v>
      </c>
      <c r="AY1162" s="233" t="s">
        <v>153</v>
      </c>
    </row>
    <row r="1163" s="14" customFormat="1">
      <c r="A1163" s="14"/>
      <c r="B1163" s="234"/>
      <c r="C1163" s="235"/>
      <c r="D1163" s="218" t="s">
        <v>167</v>
      </c>
      <c r="E1163" s="236" t="s">
        <v>40</v>
      </c>
      <c r="F1163" s="237" t="s">
        <v>210</v>
      </c>
      <c r="G1163" s="235"/>
      <c r="H1163" s="238">
        <v>2.2650000000000001</v>
      </c>
      <c r="I1163" s="239"/>
      <c r="J1163" s="235"/>
      <c r="K1163" s="235"/>
      <c r="L1163" s="240"/>
      <c r="M1163" s="241"/>
      <c r="N1163" s="242"/>
      <c r="O1163" s="242"/>
      <c r="P1163" s="242"/>
      <c r="Q1163" s="242"/>
      <c r="R1163" s="242"/>
      <c r="S1163" s="242"/>
      <c r="T1163" s="243"/>
      <c r="U1163" s="14"/>
      <c r="V1163" s="14"/>
      <c r="W1163" s="14"/>
      <c r="X1163" s="14"/>
      <c r="Y1163" s="14"/>
      <c r="Z1163" s="14"/>
      <c r="AA1163" s="14"/>
      <c r="AB1163" s="14"/>
      <c r="AC1163" s="14"/>
      <c r="AD1163" s="14"/>
      <c r="AE1163" s="14"/>
      <c r="AT1163" s="244" t="s">
        <v>167</v>
      </c>
      <c r="AU1163" s="244" t="s">
        <v>87</v>
      </c>
      <c r="AV1163" s="14" t="s">
        <v>87</v>
      </c>
      <c r="AW1163" s="14" t="s">
        <v>38</v>
      </c>
      <c r="AX1163" s="14" t="s">
        <v>77</v>
      </c>
      <c r="AY1163" s="244" t="s">
        <v>153</v>
      </c>
    </row>
    <row r="1164" s="13" customFormat="1">
      <c r="A1164" s="13"/>
      <c r="B1164" s="224"/>
      <c r="C1164" s="225"/>
      <c r="D1164" s="218" t="s">
        <v>167</v>
      </c>
      <c r="E1164" s="226" t="s">
        <v>40</v>
      </c>
      <c r="F1164" s="227" t="s">
        <v>211</v>
      </c>
      <c r="G1164" s="225"/>
      <c r="H1164" s="226" t="s">
        <v>40</v>
      </c>
      <c r="I1164" s="228"/>
      <c r="J1164" s="225"/>
      <c r="K1164" s="225"/>
      <c r="L1164" s="229"/>
      <c r="M1164" s="230"/>
      <c r="N1164" s="231"/>
      <c r="O1164" s="231"/>
      <c r="P1164" s="231"/>
      <c r="Q1164" s="231"/>
      <c r="R1164" s="231"/>
      <c r="S1164" s="231"/>
      <c r="T1164" s="232"/>
      <c r="U1164" s="13"/>
      <c r="V1164" s="13"/>
      <c r="W1164" s="13"/>
      <c r="X1164" s="13"/>
      <c r="Y1164" s="13"/>
      <c r="Z1164" s="13"/>
      <c r="AA1164" s="13"/>
      <c r="AB1164" s="13"/>
      <c r="AC1164" s="13"/>
      <c r="AD1164" s="13"/>
      <c r="AE1164" s="13"/>
      <c r="AT1164" s="233" t="s">
        <v>167</v>
      </c>
      <c r="AU1164" s="233" t="s">
        <v>87</v>
      </c>
      <c r="AV1164" s="13" t="s">
        <v>85</v>
      </c>
      <c r="AW1164" s="13" t="s">
        <v>38</v>
      </c>
      <c r="AX1164" s="13" t="s">
        <v>77</v>
      </c>
      <c r="AY1164" s="233" t="s">
        <v>153</v>
      </c>
    </row>
    <row r="1165" s="14" customFormat="1">
      <c r="A1165" s="14"/>
      <c r="B1165" s="234"/>
      <c r="C1165" s="235"/>
      <c r="D1165" s="218" t="s">
        <v>167</v>
      </c>
      <c r="E1165" s="236" t="s">
        <v>40</v>
      </c>
      <c r="F1165" s="237" t="s">
        <v>212</v>
      </c>
      <c r="G1165" s="235"/>
      <c r="H1165" s="238">
        <v>15.416</v>
      </c>
      <c r="I1165" s="239"/>
      <c r="J1165" s="235"/>
      <c r="K1165" s="235"/>
      <c r="L1165" s="240"/>
      <c r="M1165" s="241"/>
      <c r="N1165" s="242"/>
      <c r="O1165" s="242"/>
      <c r="P1165" s="242"/>
      <c r="Q1165" s="242"/>
      <c r="R1165" s="242"/>
      <c r="S1165" s="242"/>
      <c r="T1165" s="243"/>
      <c r="U1165" s="14"/>
      <c r="V1165" s="14"/>
      <c r="W1165" s="14"/>
      <c r="X1165" s="14"/>
      <c r="Y1165" s="14"/>
      <c r="Z1165" s="14"/>
      <c r="AA1165" s="14"/>
      <c r="AB1165" s="14"/>
      <c r="AC1165" s="14"/>
      <c r="AD1165" s="14"/>
      <c r="AE1165" s="14"/>
      <c r="AT1165" s="244" t="s">
        <v>167</v>
      </c>
      <c r="AU1165" s="244" t="s">
        <v>87</v>
      </c>
      <c r="AV1165" s="14" t="s">
        <v>87</v>
      </c>
      <c r="AW1165" s="14" t="s">
        <v>38</v>
      </c>
      <c r="AX1165" s="14" t="s">
        <v>77</v>
      </c>
      <c r="AY1165" s="244" t="s">
        <v>153</v>
      </c>
    </row>
    <row r="1166" s="13" customFormat="1">
      <c r="A1166" s="13"/>
      <c r="B1166" s="224"/>
      <c r="C1166" s="225"/>
      <c r="D1166" s="218" t="s">
        <v>167</v>
      </c>
      <c r="E1166" s="226" t="s">
        <v>40</v>
      </c>
      <c r="F1166" s="227" t="s">
        <v>213</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214</v>
      </c>
      <c r="G1167" s="235"/>
      <c r="H1167" s="238">
        <v>8.4529999999999994</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3" customFormat="1">
      <c r="A1168" s="13"/>
      <c r="B1168" s="224"/>
      <c r="C1168" s="225"/>
      <c r="D1168" s="218" t="s">
        <v>167</v>
      </c>
      <c r="E1168" s="226" t="s">
        <v>40</v>
      </c>
      <c r="F1168" s="227" t="s">
        <v>1422</v>
      </c>
      <c r="G1168" s="225"/>
      <c r="H1168" s="226" t="s">
        <v>40</v>
      </c>
      <c r="I1168" s="228"/>
      <c r="J1168" s="225"/>
      <c r="K1168" s="225"/>
      <c r="L1168" s="229"/>
      <c r="M1168" s="230"/>
      <c r="N1168" s="231"/>
      <c r="O1168" s="231"/>
      <c r="P1168" s="231"/>
      <c r="Q1168" s="231"/>
      <c r="R1168" s="231"/>
      <c r="S1168" s="231"/>
      <c r="T1168" s="232"/>
      <c r="U1168" s="13"/>
      <c r="V1168" s="13"/>
      <c r="W1168" s="13"/>
      <c r="X1168" s="13"/>
      <c r="Y1168" s="13"/>
      <c r="Z1168" s="13"/>
      <c r="AA1168" s="13"/>
      <c r="AB1168" s="13"/>
      <c r="AC1168" s="13"/>
      <c r="AD1168" s="13"/>
      <c r="AE1168" s="13"/>
      <c r="AT1168" s="233" t="s">
        <v>167</v>
      </c>
      <c r="AU1168" s="233" t="s">
        <v>87</v>
      </c>
      <c r="AV1168" s="13" t="s">
        <v>85</v>
      </c>
      <c r="AW1168" s="13" t="s">
        <v>38</v>
      </c>
      <c r="AX1168" s="13" t="s">
        <v>77</v>
      </c>
      <c r="AY1168" s="233" t="s">
        <v>153</v>
      </c>
    </row>
    <row r="1169" s="13" customFormat="1">
      <c r="A1169" s="13"/>
      <c r="B1169" s="224"/>
      <c r="C1169" s="225"/>
      <c r="D1169" s="218" t="s">
        <v>167</v>
      </c>
      <c r="E1169" s="226" t="s">
        <v>40</v>
      </c>
      <c r="F1169" s="227" t="s">
        <v>206</v>
      </c>
      <c r="G1169" s="225"/>
      <c r="H1169" s="226" t="s">
        <v>40</v>
      </c>
      <c r="I1169" s="228"/>
      <c r="J1169" s="225"/>
      <c r="K1169" s="225"/>
      <c r="L1169" s="229"/>
      <c r="M1169" s="230"/>
      <c r="N1169" s="231"/>
      <c r="O1169" s="231"/>
      <c r="P1169" s="231"/>
      <c r="Q1169" s="231"/>
      <c r="R1169" s="231"/>
      <c r="S1169" s="231"/>
      <c r="T1169" s="232"/>
      <c r="U1169" s="13"/>
      <c r="V1169" s="13"/>
      <c r="W1169" s="13"/>
      <c r="X1169" s="13"/>
      <c r="Y1169" s="13"/>
      <c r="Z1169" s="13"/>
      <c r="AA1169" s="13"/>
      <c r="AB1169" s="13"/>
      <c r="AC1169" s="13"/>
      <c r="AD1169" s="13"/>
      <c r="AE1169" s="13"/>
      <c r="AT1169" s="233" t="s">
        <v>167</v>
      </c>
      <c r="AU1169" s="233" t="s">
        <v>87</v>
      </c>
      <c r="AV1169" s="13" t="s">
        <v>85</v>
      </c>
      <c r="AW1169" s="13" t="s">
        <v>38</v>
      </c>
      <c r="AX1169" s="13" t="s">
        <v>77</v>
      </c>
      <c r="AY1169" s="233" t="s">
        <v>153</v>
      </c>
    </row>
    <row r="1170" s="14" customFormat="1">
      <c r="A1170" s="14"/>
      <c r="B1170" s="234"/>
      <c r="C1170" s="235"/>
      <c r="D1170" s="218" t="s">
        <v>167</v>
      </c>
      <c r="E1170" s="236" t="s">
        <v>40</v>
      </c>
      <c r="F1170" s="237" t="s">
        <v>237</v>
      </c>
      <c r="G1170" s="235"/>
      <c r="H1170" s="238">
        <v>19.079999999999998</v>
      </c>
      <c r="I1170" s="239"/>
      <c r="J1170" s="235"/>
      <c r="K1170" s="235"/>
      <c r="L1170" s="240"/>
      <c r="M1170" s="241"/>
      <c r="N1170" s="242"/>
      <c r="O1170" s="242"/>
      <c r="P1170" s="242"/>
      <c r="Q1170" s="242"/>
      <c r="R1170" s="242"/>
      <c r="S1170" s="242"/>
      <c r="T1170" s="243"/>
      <c r="U1170" s="14"/>
      <c r="V1170" s="14"/>
      <c r="W1170" s="14"/>
      <c r="X1170" s="14"/>
      <c r="Y1170" s="14"/>
      <c r="Z1170" s="14"/>
      <c r="AA1170" s="14"/>
      <c r="AB1170" s="14"/>
      <c r="AC1170" s="14"/>
      <c r="AD1170" s="14"/>
      <c r="AE1170" s="14"/>
      <c r="AT1170" s="244" t="s">
        <v>167</v>
      </c>
      <c r="AU1170" s="244" t="s">
        <v>87</v>
      </c>
      <c r="AV1170" s="14" t="s">
        <v>87</v>
      </c>
      <c r="AW1170" s="14" t="s">
        <v>38</v>
      </c>
      <c r="AX1170" s="14" t="s">
        <v>77</v>
      </c>
      <c r="AY1170" s="244" t="s">
        <v>153</v>
      </c>
    </row>
    <row r="1171" s="14" customFormat="1">
      <c r="A1171" s="14"/>
      <c r="B1171" s="234"/>
      <c r="C1171" s="235"/>
      <c r="D1171" s="218" t="s">
        <v>167</v>
      </c>
      <c r="E1171" s="236" t="s">
        <v>40</v>
      </c>
      <c r="F1171" s="237" t="s">
        <v>238</v>
      </c>
      <c r="G1171" s="235"/>
      <c r="H1171" s="238">
        <v>-4.7279999999999998</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209</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240</v>
      </c>
      <c r="G1174" s="235"/>
      <c r="H1174" s="238">
        <v>16.695</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239</v>
      </c>
      <c r="G1175" s="235"/>
      <c r="H1175" s="238">
        <v>-1.1819999999999999</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3" customFormat="1">
      <c r="A1176" s="13"/>
      <c r="B1176" s="224"/>
      <c r="C1176" s="225"/>
      <c r="D1176" s="218" t="s">
        <v>167</v>
      </c>
      <c r="E1176" s="226" t="s">
        <v>40</v>
      </c>
      <c r="F1176" s="227" t="s">
        <v>211</v>
      </c>
      <c r="G1176" s="225"/>
      <c r="H1176" s="226" t="s">
        <v>40</v>
      </c>
      <c r="I1176" s="228"/>
      <c r="J1176" s="225"/>
      <c r="K1176" s="225"/>
      <c r="L1176" s="229"/>
      <c r="M1176" s="230"/>
      <c r="N1176" s="231"/>
      <c r="O1176" s="231"/>
      <c r="P1176" s="231"/>
      <c r="Q1176" s="231"/>
      <c r="R1176" s="231"/>
      <c r="S1176" s="231"/>
      <c r="T1176" s="232"/>
      <c r="U1176" s="13"/>
      <c r="V1176" s="13"/>
      <c r="W1176" s="13"/>
      <c r="X1176" s="13"/>
      <c r="Y1176" s="13"/>
      <c r="Z1176" s="13"/>
      <c r="AA1176" s="13"/>
      <c r="AB1176" s="13"/>
      <c r="AC1176" s="13"/>
      <c r="AD1176" s="13"/>
      <c r="AE1176" s="13"/>
      <c r="AT1176" s="233" t="s">
        <v>167</v>
      </c>
      <c r="AU1176" s="233" t="s">
        <v>87</v>
      </c>
      <c r="AV1176" s="13" t="s">
        <v>85</v>
      </c>
      <c r="AW1176" s="13" t="s">
        <v>38</v>
      </c>
      <c r="AX1176" s="13" t="s">
        <v>77</v>
      </c>
      <c r="AY1176" s="233" t="s">
        <v>153</v>
      </c>
    </row>
    <row r="1177" s="14" customFormat="1">
      <c r="A1177" s="14"/>
      <c r="B1177" s="234"/>
      <c r="C1177" s="235"/>
      <c r="D1177" s="218" t="s">
        <v>167</v>
      </c>
      <c r="E1177" s="236" t="s">
        <v>40</v>
      </c>
      <c r="F1177" s="237" t="s">
        <v>241</v>
      </c>
      <c r="G1177" s="235"/>
      <c r="H1177" s="238">
        <v>42.051000000000002</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4" customFormat="1">
      <c r="A1178" s="14"/>
      <c r="B1178" s="234"/>
      <c r="C1178" s="235"/>
      <c r="D1178" s="218" t="s">
        <v>167</v>
      </c>
      <c r="E1178" s="236" t="s">
        <v>40</v>
      </c>
      <c r="F1178" s="237" t="s">
        <v>242</v>
      </c>
      <c r="G1178" s="235"/>
      <c r="H1178" s="238">
        <v>-1.5760000000000001</v>
      </c>
      <c r="I1178" s="239"/>
      <c r="J1178" s="235"/>
      <c r="K1178" s="235"/>
      <c r="L1178" s="240"/>
      <c r="M1178" s="241"/>
      <c r="N1178" s="242"/>
      <c r="O1178" s="242"/>
      <c r="P1178" s="242"/>
      <c r="Q1178" s="242"/>
      <c r="R1178" s="242"/>
      <c r="S1178" s="242"/>
      <c r="T1178" s="243"/>
      <c r="U1178" s="14"/>
      <c r="V1178" s="14"/>
      <c r="W1178" s="14"/>
      <c r="X1178" s="14"/>
      <c r="Y1178" s="14"/>
      <c r="Z1178" s="14"/>
      <c r="AA1178" s="14"/>
      <c r="AB1178" s="14"/>
      <c r="AC1178" s="14"/>
      <c r="AD1178" s="14"/>
      <c r="AE1178" s="14"/>
      <c r="AT1178" s="244" t="s">
        <v>167</v>
      </c>
      <c r="AU1178" s="244" t="s">
        <v>87</v>
      </c>
      <c r="AV1178" s="14" t="s">
        <v>87</v>
      </c>
      <c r="AW1178" s="14" t="s">
        <v>38</v>
      </c>
      <c r="AX1178" s="14" t="s">
        <v>77</v>
      </c>
      <c r="AY1178" s="244" t="s">
        <v>153</v>
      </c>
    </row>
    <row r="1179" s="14" customFormat="1">
      <c r="A1179" s="14"/>
      <c r="B1179" s="234"/>
      <c r="C1179" s="235"/>
      <c r="D1179" s="218" t="s">
        <v>167</v>
      </c>
      <c r="E1179" s="236" t="s">
        <v>40</v>
      </c>
      <c r="F1179" s="237" t="s">
        <v>243</v>
      </c>
      <c r="G1179" s="235"/>
      <c r="H1179" s="238">
        <v>-2.093</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244</v>
      </c>
      <c r="G1180" s="235"/>
      <c r="H1180" s="238">
        <v>1.74</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3" customFormat="1">
      <c r="A1181" s="13"/>
      <c r="B1181" s="224"/>
      <c r="C1181" s="225"/>
      <c r="D1181" s="218" t="s">
        <v>167</v>
      </c>
      <c r="E1181" s="226" t="s">
        <v>40</v>
      </c>
      <c r="F1181" s="227" t="s">
        <v>213</v>
      </c>
      <c r="G1181" s="225"/>
      <c r="H1181" s="226" t="s">
        <v>40</v>
      </c>
      <c r="I1181" s="228"/>
      <c r="J1181" s="225"/>
      <c r="K1181" s="225"/>
      <c r="L1181" s="229"/>
      <c r="M1181" s="230"/>
      <c r="N1181" s="231"/>
      <c r="O1181" s="231"/>
      <c r="P1181" s="231"/>
      <c r="Q1181" s="231"/>
      <c r="R1181" s="231"/>
      <c r="S1181" s="231"/>
      <c r="T1181" s="232"/>
      <c r="U1181" s="13"/>
      <c r="V1181" s="13"/>
      <c r="W1181" s="13"/>
      <c r="X1181" s="13"/>
      <c r="Y1181" s="13"/>
      <c r="Z1181" s="13"/>
      <c r="AA1181" s="13"/>
      <c r="AB1181" s="13"/>
      <c r="AC1181" s="13"/>
      <c r="AD1181" s="13"/>
      <c r="AE1181" s="13"/>
      <c r="AT1181" s="233" t="s">
        <v>167</v>
      </c>
      <c r="AU1181" s="233" t="s">
        <v>87</v>
      </c>
      <c r="AV1181" s="13" t="s">
        <v>85</v>
      </c>
      <c r="AW1181" s="13" t="s">
        <v>38</v>
      </c>
      <c r="AX1181" s="13" t="s">
        <v>77</v>
      </c>
      <c r="AY1181" s="233" t="s">
        <v>153</v>
      </c>
    </row>
    <row r="1182" s="14" customFormat="1">
      <c r="A1182" s="14"/>
      <c r="B1182" s="234"/>
      <c r="C1182" s="235"/>
      <c r="D1182" s="218" t="s">
        <v>167</v>
      </c>
      <c r="E1182" s="236" t="s">
        <v>40</v>
      </c>
      <c r="F1182" s="237" t="s">
        <v>245</v>
      </c>
      <c r="G1182" s="235"/>
      <c r="H1182" s="238">
        <v>31.27</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4" customFormat="1">
      <c r="A1183" s="14"/>
      <c r="B1183" s="234"/>
      <c r="C1183" s="235"/>
      <c r="D1183" s="218" t="s">
        <v>167</v>
      </c>
      <c r="E1183" s="236" t="s">
        <v>40</v>
      </c>
      <c r="F1183" s="237" t="s">
        <v>242</v>
      </c>
      <c r="G1183" s="235"/>
      <c r="H1183" s="238">
        <v>-1.5760000000000001</v>
      </c>
      <c r="I1183" s="239"/>
      <c r="J1183" s="235"/>
      <c r="K1183" s="235"/>
      <c r="L1183" s="240"/>
      <c r="M1183" s="241"/>
      <c r="N1183" s="242"/>
      <c r="O1183" s="242"/>
      <c r="P1183" s="242"/>
      <c r="Q1183" s="242"/>
      <c r="R1183" s="242"/>
      <c r="S1183" s="242"/>
      <c r="T1183" s="243"/>
      <c r="U1183" s="14"/>
      <c r="V1183" s="14"/>
      <c r="W1183" s="14"/>
      <c r="X1183" s="14"/>
      <c r="Y1183" s="14"/>
      <c r="Z1183" s="14"/>
      <c r="AA1183" s="14"/>
      <c r="AB1183" s="14"/>
      <c r="AC1183" s="14"/>
      <c r="AD1183" s="14"/>
      <c r="AE1183" s="14"/>
      <c r="AT1183" s="244" t="s">
        <v>167</v>
      </c>
      <c r="AU1183" s="244" t="s">
        <v>87</v>
      </c>
      <c r="AV1183" s="14" t="s">
        <v>87</v>
      </c>
      <c r="AW1183" s="14" t="s">
        <v>38</v>
      </c>
      <c r="AX1183" s="14" t="s">
        <v>77</v>
      </c>
      <c r="AY1183" s="244" t="s">
        <v>153</v>
      </c>
    </row>
    <row r="1184" s="14" customFormat="1">
      <c r="A1184" s="14"/>
      <c r="B1184" s="234"/>
      <c r="C1184" s="235"/>
      <c r="D1184" s="218" t="s">
        <v>167</v>
      </c>
      <c r="E1184" s="236" t="s">
        <v>40</v>
      </c>
      <c r="F1184" s="237" t="s">
        <v>246</v>
      </c>
      <c r="G1184" s="235"/>
      <c r="H1184" s="238">
        <v>-2.0249999999999999</v>
      </c>
      <c r="I1184" s="239"/>
      <c r="J1184" s="235"/>
      <c r="K1184" s="235"/>
      <c r="L1184" s="240"/>
      <c r="M1184" s="241"/>
      <c r="N1184" s="242"/>
      <c r="O1184" s="242"/>
      <c r="P1184" s="242"/>
      <c r="Q1184" s="242"/>
      <c r="R1184" s="242"/>
      <c r="S1184" s="242"/>
      <c r="T1184" s="243"/>
      <c r="U1184" s="14"/>
      <c r="V1184" s="14"/>
      <c r="W1184" s="14"/>
      <c r="X1184" s="14"/>
      <c r="Y1184" s="14"/>
      <c r="Z1184" s="14"/>
      <c r="AA1184" s="14"/>
      <c r="AB1184" s="14"/>
      <c r="AC1184" s="14"/>
      <c r="AD1184" s="14"/>
      <c r="AE1184" s="14"/>
      <c r="AT1184" s="244" t="s">
        <v>167</v>
      </c>
      <c r="AU1184" s="244" t="s">
        <v>87</v>
      </c>
      <c r="AV1184" s="14" t="s">
        <v>87</v>
      </c>
      <c r="AW1184" s="14" t="s">
        <v>38</v>
      </c>
      <c r="AX1184" s="14" t="s">
        <v>77</v>
      </c>
      <c r="AY1184" s="244" t="s">
        <v>153</v>
      </c>
    </row>
    <row r="1185" s="14" customFormat="1">
      <c r="A1185" s="14"/>
      <c r="B1185" s="234"/>
      <c r="C1185" s="235"/>
      <c r="D1185" s="218" t="s">
        <v>167</v>
      </c>
      <c r="E1185" s="236" t="s">
        <v>40</v>
      </c>
      <c r="F1185" s="237" t="s">
        <v>244</v>
      </c>
      <c r="G1185" s="235"/>
      <c r="H1185" s="238">
        <v>1.74</v>
      </c>
      <c r="I1185" s="239"/>
      <c r="J1185" s="235"/>
      <c r="K1185" s="235"/>
      <c r="L1185" s="240"/>
      <c r="M1185" s="241"/>
      <c r="N1185" s="242"/>
      <c r="O1185" s="242"/>
      <c r="P1185" s="242"/>
      <c r="Q1185" s="242"/>
      <c r="R1185" s="242"/>
      <c r="S1185" s="242"/>
      <c r="T1185" s="243"/>
      <c r="U1185" s="14"/>
      <c r="V1185" s="14"/>
      <c r="W1185" s="14"/>
      <c r="X1185" s="14"/>
      <c r="Y1185" s="14"/>
      <c r="Z1185" s="14"/>
      <c r="AA1185" s="14"/>
      <c r="AB1185" s="14"/>
      <c r="AC1185" s="14"/>
      <c r="AD1185" s="14"/>
      <c r="AE1185" s="14"/>
      <c r="AT1185" s="244" t="s">
        <v>167</v>
      </c>
      <c r="AU1185" s="244" t="s">
        <v>87</v>
      </c>
      <c r="AV1185" s="14" t="s">
        <v>87</v>
      </c>
      <c r="AW1185" s="14" t="s">
        <v>38</v>
      </c>
      <c r="AX1185" s="14" t="s">
        <v>77</v>
      </c>
      <c r="AY1185" s="244" t="s">
        <v>153</v>
      </c>
    </row>
    <row r="1186" s="15" customFormat="1">
      <c r="A1186" s="15"/>
      <c r="B1186" s="245"/>
      <c r="C1186" s="246"/>
      <c r="D1186" s="218" t="s">
        <v>167</v>
      </c>
      <c r="E1186" s="247" t="s">
        <v>40</v>
      </c>
      <c r="F1186" s="248" t="s">
        <v>170</v>
      </c>
      <c r="G1186" s="246"/>
      <c r="H1186" s="249">
        <v>127.306</v>
      </c>
      <c r="I1186" s="250"/>
      <c r="J1186" s="246"/>
      <c r="K1186" s="246"/>
      <c r="L1186" s="251"/>
      <c r="M1186" s="252"/>
      <c r="N1186" s="253"/>
      <c r="O1186" s="253"/>
      <c r="P1186" s="253"/>
      <c r="Q1186" s="253"/>
      <c r="R1186" s="253"/>
      <c r="S1186" s="253"/>
      <c r="T1186" s="254"/>
      <c r="U1186" s="15"/>
      <c r="V1186" s="15"/>
      <c r="W1186" s="15"/>
      <c r="X1186" s="15"/>
      <c r="Y1186" s="15"/>
      <c r="Z1186" s="15"/>
      <c r="AA1186" s="15"/>
      <c r="AB1186" s="15"/>
      <c r="AC1186" s="15"/>
      <c r="AD1186" s="15"/>
      <c r="AE1186" s="15"/>
      <c r="AT1186" s="255" t="s">
        <v>167</v>
      </c>
      <c r="AU1186" s="255" t="s">
        <v>87</v>
      </c>
      <c r="AV1186" s="15" t="s">
        <v>161</v>
      </c>
      <c r="AW1186" s="15" t="s">
        <v>38</v>
      </c>
      <c r="AX1186" s="15" t="s">
        <v>85</v>
      </c>
      <c r="AY1186" s="255" t="s">
        <v>153</v>
      </c>
    </row>
    <row r="1187" s="2" customFormat="1" ht="14.4" customHeight="1">
      <c r="A1187" s="39"/>
      <c r="B1187" s="40"/>
      <c r="C1187" s="205" t="s">
        <v>1423</v>
      </c>
      <c r="D1187" s="205" t="s">
        <v>156</v>
      </c>
      <c r="E1187" s="206" t="s">
        <v>1424</v>
      </c>
      <c r="F1187" s="207" t="s">
        <v>1425</v>
      </c>
      <c r="G1187" s="208" t="s">
        <v>159</v>
      </c>
      <c r="H1187" s="209">
        <v>127.306</v>
      </c>
      <c r="I1187" s="210"/>
      <c r="J1187" s="211">
        <f>ROUND(I1187*H1187,2)</f>
        <v>0</v>
      </c>
      <c r="K1187" s="207" t="s">
        <v>160</v>
      </c>
      <c r="L1187" s="45"/>
      <c r="M1187" s="212" t="s">
        <v>40</v>
      </c>
      <c r="N1187" s="213" t="s">
        <v>48</v>
      </c>
      <c r="O1187" s="85"/>
      <c r="P1187" s="214">
        <f>O1187*H1187</f>
        <v>0</v>
      </c>
      <c r="Q1187" s="214">
        <v>0.001</v>
      </c>
      <c r="R1187" s="214">
        <f>Q1187*H1187</f>
        <v>0.127306</v>
      </c>
      <c r="S1187" s="214">
        <v>0.00031</v>
      </c>
      <c r="T1187" s="215">
        <f>S1187*H1187</f>
        <v>0.039464859999999997</v>
      </c>
      <c r="U1187" s="39"/>
      <c r="V1187" s="39"/>
      <c r="W1187" s="39"/>
      <c r="X1187" s="39"/>
      <c r="Y1187" s="39"/>
      <c r="Z1187" s="39"/>
      <c r="AA1187" s="39"/>
      <c r="AB1187" s="39"/>
      <c r="AC1187" s="39"/>
      <c r="AD1187" s="39"/>
      <c r="AE1187" s="39"/>
      <c r="AR1187" s="216" t="s">
        <v>287</v>
      </c>
      <c r="AT1187" s="216" t="s">
        <v>156</v>
      </c>
      <c r="AU1187" s="216" t="s">
        <v>87</v>
      </c>
      <c r="AY1187" s="18" t="s">
        <v>153</v>
      </c>
      <c r="BE1187" s="217">
        <f>IF(N1187="základní",J1187,0)</f>
        <v>0</v>
      </c>
      <c r="BF1187" s="217">
        <f>IF(N1187="snížená",J1187,0)</f>
        <v>0</v>
      </c>
      <c r="BG1187" s="217">
        <f>IF(N1187="zákl. přenesená",J1187,0)</f>
        <v>0</v>
      </c>
      <c r="BH1187" s="217">
        <f>IF(N1187="sníž. přenesená",J1187,0)</f>
        <v>0</v>
      </c>
      <c r="BI1187" s="217">
        <f>IF(N1187="nulová",J1187,0)</f>
        <v>0</v>
      </c>
      <c r="BJ1187" s="18" t="s">
        <v>85</v>
      </c>
      <c r="BK1187" s="217">
        <f>ROUND(I1187*H1187,2)</f>
        <v>0</v>
      </c>
      <c r="BL1187" s="18" t="s">
        <v>287</v>
      </c>
      <c r="BM1187" s="216" t="s">
        <v>1426</v>
      </c>
    </row>
    <row r="1188" s="2" customFormat="1">
      <c r="A1188" s="39"/>
      <c r="B1188" s="40"/>
      <c r="C1188" s="41"/>
      <c r="D1188" s="218" t="s">
        <v>163</v>
      </c>
      <c r="E1188" s="41"/>
      <c r="F1188" s="219" t="s">
        <v>1427</v>
      </c>
      <c r="G1188" s="41"/>
      <c r="H1188" s="41"/>
      <c r="I1188" s="220"/>
      <c r="J1188" s="41"/>
      <c r="K1188" s="41"/>
      <c r="L1188" s="45"/>
      <c r="M1188" s="221"/>
      <c r="N1188" s="222"/>
      <c r="O1188" s="85"/>
      <c r="P1188" s="85"/>
      <c r="Q1188" s="85"/>
      <c r="R1188" s="85"/>
      <c r="S1188" s="85"/>
      <c r="T1188" s="86"/>
      <c r="U1188" s="39"/>
      <c r="V1188" s="39"/>
      <c r="W1188" s="39"/>
      <c r="X1188" s="39"/>
      <c r="Y1188" s="39"/>
      <c r="Z1188" s="39"/>
      <c r="AA1188" s="39"/>
      <c r="AB1188" s="39"/>
      <c r="AC1188" s="39"/>
      <c r="AD1188" s="39"/>
      <c r="AE1188" s="39"/>
      <c r="AT1188" s="18" t="s">
        <v>163</v>
      </c>
      <c r="AU1188" s="18" t="s">
        <v>87</v>
      </c>
    </row>
    <row r="1189" s="2" customFormat="1">
      <c r="A1189" s="39"/>
      <c r="B1189" s="40"/>
      <c r="C1189" s="41"/>
      <c r="D1189" s="218" t="s">
        <v>165</v>
      </c>
      <c r="E1189" s="41"/>
      <c r="F1189" s="223" t="s">
        <v>1428</v>
      </c>
      <c r="G1189" s="41"/>
      <c r="H1189" s="41"/>
      <c r="I1189" s="220"/>
      <c r="J1189" s="41"/>
      <c r="K1189" s="41"/>
      <c r="L1189" s="45"/>
      <c r="M1189" s="221"/>
      <c r="N1189" s="222"/>
      <c r="O1189" s="85"/>
      <c r="P1189" s="85"/>
      <c r="Q1189" s="85"/>
      <c r="R1189" s="85"/>
      <c r="S1189" s="85"/>
      <c r="T1189" s="86"/>
      <c r="U1189" s="39"/>
      <c r="V1189" s="39"/>
      <c r="W1189" s="39"/>
      <c r="X1189" s="39"/>
      <c r="Y1189" s="39"/>
      <c r="Z1189" s="39"/>
      <c r="AA1189" s="39"/>
      <c r="AB1189" s="39"/>
      <c r="AC1189" s="39"/>
      <c r="AD1189" s="39"/>
      <c r="AE1189" s="39"/>
      <c r="AT1189" s="18" t="s">
        <v>165</v>
      </c>
      <c r="AU1189" s="18" t="s">
        <v>87</v>
      </c>
    </row>
    <row r="1190" s="13" customFormat="1">
      <c r="A1190" s="13"/>
      <c r="B1190" s="224"/>
      <c r="C1190" s="225"/>
      <c r="D1190" s="218" t="s">
        <v>167</v>
      </c>
      <c r="E1190" s="226" t="s">
        <v>40</v>
      </c>
      <c r="F1190" s="227" t="s">
        <v>1421</v>
      </c>
      <c r="G1190" s="225"/>
      <c r="H1190" s="226" t="s">
        <v>40</v>
      </c>
      <c r="I1190" s="228"/>
      <c r="J1190" s="225"/>
      <c r="K1190" s="225"/>
      <c r="L1190" s="229"/>
      <c r="M1190" s="230"/>
      <c r="N1190" s="231"/>
      <c r="O1190" s="231"/>
      <c r="P1190" s="231"/>
      <c r="Q1190" s="231"/>
      <c r="R1190" s="231"/>
      <c r="S1190" s="231"/>
      <c r="T1190" s="232"/>
      <c r="U1190" s="13"/>
      <c r="V1190" s="13"/>
      <c r="W1190" s="13"/>
      <c r="X1190" s="13"/>
      <c r="Y1190" s="13"/>
      <c r="Z1190" s="13"/>
      <c r="AA1190" s="13"/>
      <c r="AB1190" s="13"/>
      <c r="AC1190" s="13"/>
      <c r="AD1190" s="13"/>
      <c r="AE1190" s="13"/>
      <c r="AT1190" s="233" t="s">
        <v>167</v>
      </c>
      <c r="AU1190" s="233" t="s">
        <v>87</v>
      </c>
      <c r="AV1190" s="13" t="s">
        <v>85</v>
      </c>
      <c r="AW1190" s="13" t="s">
        <v>38</v>
      </c>
      <c r="AX1190" s="13" t="s">
        <v>77</v>
      </c>
      <c r="AY1190" s="233" t="s">
        <v>153</v>
      </c>
    </row>
    <row r="1191" s="13" customFormat="1">
      <c r="A1191" s="13"/>
      <c r="B1191" s="224"/>
      <c r="C1191" s="225"/>
      <c r="D1191" s="218" t="s">
        <v>167</v>
      </c>
      <c r="E1191" s="226" t="s">
        <v>40</v>
      </c>
      <c r="F1191" s="227" t="s">
        <v>206</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207</v>
      </c>
      <c r="G1192" s="235"/>
      <c r="H1192" s="238">
        <v>2.5579999999999998</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4" customFormat="1">
      <c r="A1193" s="14"/>
      <c r="B1193" s="234"/>
      <c r="C1193" s="235"/>
      <c r="D1193" s="218" t="s">
        <v>167</v>
      </c>
      <c r="E1193" s="236" t="s">
        <v>40</v>
      </c>
      <c r="F1193" s="237" t="s">
        <v>208</v>
      </c>
      <c r="G1193" s="235"/>
      <c r="H1193" s="238">
        <v>0.40000000000000002</v>
      </c>
      <c r="I1193" s="239"/>
      <c r="J1193" s="235"/>
      <c r="K1193" s="235"/>
      <c r="L1193" s="240"/>
      <c r="M1193" s="241"/>
      <c r="N1193" s="242"/>
      <c r="O1193" s="242"/>
      <c r="P1193" s="242"/>
      <c r="Q1193" s="242"/>
      <c r="R1193" s="242"/>
      <c r="S1193" s="242"/>
      <c r="T1193" s="243"/>
      <c r="U1193" s="14"/>
      <c r="V1193" s="14"/>
      <c r="W1193" s="14"/>
      <c r="X1193" s="14"/>
      <c r="Y1193" s="14"/>
      <c r="Z1193" s="14"/>
      <c r="AA1193" s="14"/>
      <c r="AB1193" s="14"/>
      <c r="AC1193" s="14"/>
      <c r="AD1193" s="14"/>
      <c r="AE1193" s="14"/>
      <c r="AT1193" s="244" t="s">
        <v>167</v>
      </c>
      <c r="AU1193" s="244" t="s">
        <v>87</v>
      </c>
      <c r="AV1193" s="14" t="s">
        <v>87</v>
      </c>
      <c r="AW1193" s="14" t="s">
        <v>38</v>
      </c>
      <c r="AX1193" s="14" t="s">
        <v>77</v>
      </c>
      <c r="AY1193" s="244" t="s">
        <v>153</v>
      </c>
    </row>
    <row r="1194" s="13" customFormat="1">
      <c r="A1194" s="13"/>
      <c r="B1194" s="224"/>
      <c r="C1194" s="225"/>
      <c r="D1194" s="218" t="s">
        <v>167</v>
      </c>
      <c r="E1194" s="226" t="s">
        <v>40</v>
      </c>
      <c r="F1194" s="227" t="s">
        <v>209</v>
      </c>
      <c r="G1194" s="225"/>
      <c r="H1194" s="226" t="s">
        <v>40</v>
      </c>
      <c r="I1194" s="228"/>
      <c r="J1194" s="225"/>
      <c r="K1194" s="225"/>
      <c r="L1194" s="229"/>
      <c r="M1194" s="230"/>
      <c r="N1194" s="231"/>
      <c r="O1194" s="231"/>
      <c r="P1194" s="231"/>
      <c r="Q1194" s="231"/>
      <c r="R1194" s="231"/>
      <c r="S1194" s="231"/>
      <c r="T1194" s="232"/>
      <c r="U1194" s="13"/>
      <c r="V1194" s="13"/>
      <c r="W1194" s="13"/>
      <c r="X1194" s="13"/>
      <c r="Y1194" s="13"/>
      <c r="Z1194" s="13"/>
      <c r="AA1194" s="13"/>
      <c r="AB1194" s="13"/>
      <c r="AC1194" s="13"/>
      <c r="AD1194" s="13"/>
      <c r="AE1194" s="13"/>
      <c r="AT1194" s="233" t="s">
        <v>167</v>
      </c>
      <c r="AU1194" s="233" t="s">
        <v>87</v>
      </c>
      <c r="AV1194" s="13" t="s">
        <v>85</v>
      </c>
      <c r="AW1194" s="13" t="s">
        <v>38</v>
      </c>
      <c r="AX1194" s="13" t="s">
        <v>77</v>
      </c>
      <c r="AY1194" s="233" t="s">
        <v>153</v>
      </c>
    </row>
    <row r="1195" s="14" customFormat="1">
      <c r="A1195" s="14"/>
      <c r="B1195" s="234"/>
      <c r="C1195" s="235"/>
      <c r="D1195" s="218" t="s">
        <v>167</v>
      </c>
      <c r="E1195" s="236" t="s">
        <v>40</v>
      </c>
      <c r="F1195" s="237" t="s">
        <v>210</v>
      </c>
      <c r="G1195" s="235"/>
      <c r="H1195" s="238">
        <v>2.2650000000000001</v>
      </c>
      <c r="I1195" s="239"/>
      <c r="J1195" s="235"/>
      <c r="K1195" s="235"/>
      <c r="L1195" s="240"/>
      <c r="M1195" s="241"/>
      <c r="N1195" s="242"/>
      <c r="O1195" s="242"/>
      <c r="P1195" s="242"/>
      <c r="Q1195" s="242"/>
      <c r="R1195" s="242"/>
      <c r="S1195" s="242"/>
      <c r="T1195" s="243"/>
      <c r="U1195" s="14"/>
      <c r="V1195" s="14"/>
      <c r="W1195" s="14"/>
      <c r="X1195" s="14"/>
      <c r="Y1195" s="14"/>
      <c r="Z1195" s="14"/>
      <c r="AA1195" s="14"/>
      <c r="AB1195" s="14"/>
      <c r="AC1195" s="14"/>
      <c r="AD1195" s="14"/>
      <c r="AE1195" s="14"/>
      <c r="AT1195" s="244" t="s">
        <v>167</v>
      </c>
      <c r="AU1195" s="244" t="s">
        <v>87</v>
      </c>
      <c r="AV1195" s="14" t="s">
        <v>87</v>
      </c>
      <c r="AW1195" s="14" t="s">
        <v>38</v>
      </c>
      <c r="AX1195" s="14" t="s">
        <v>77</v>
      </c>
      <c r="AY1195" s="244" t="s">
        <v>153</v>
      </c>
    </row>
    <row r="1196" s="13" customFormat="1">
      <c r="A1196" s="13"/>
      <c r="B1196" s="224"/>
      <c r="C1196" s="225"/>
      <c r="D1196" s="218" t="s">
        <v>167</v>
      </c>
      <c r="E1196" s="226" t="s">
        <v>40</v>
      </c>
      <c r="F1196" s="227" t="s">
        <v>211</v>
      </c>
      <c r="G1196" s="225"/>
      <c r="H1196" s="226" t="s">
        <v>40</v>
      </c>
      <c r="I1196" s="228"/>
      <c r="J1196" s="225"/>
      <c r="K1196" s="225"/>
      <c r="L1196" s="229"/>
      <c r="M1196" s="230"/>
      <c r="N1196" s="231"/>
      <c r="O1196" s="231"/>
      <c r="P1196" s="231"/>
      <c r="Q1196" s="231"/>
      <c r="R1196" s="231"/>
      <c r="S1196" s="231"/>
      <c r="T1196" s="232"/>
      <c r="U1196" s="13"/>
      <c r="V1196" s="13"/>
      <c r="W1196" s="13"/>
      <c r="X1196" s="13"/>
      <c r="Y1196" s="13"/>
      <c r="Z1196" s="13"/>
      <c r="AA1196" s="13"/>
      <c r="AB1196" s="13"/>
      <c r="AC1196" s="13"/>
      <c r="AD1196" s="13"/>
      <c r="AE1196" s="13"/>
      <c r="AT1196" s="233" t="s">
        <v>167</v>
      </c>
      <c r="AU1196" s="233" t="s">
        <v>87</v>
      </c>
      <c r="AV1196" s="13" t="s">
        <v>85</v>
      </c>
      <c r="AW1196" s="13" t="s">
        <v>38</v>
      </c>
      <c r="AX1196" s="13" t="s">
        <v>77</v>
      </c>
      <c r="AY1196" s="233" t="s">
        <v>153</v>
      </c>
    </row>
    <row r="1197" s="14" customFormat="1">
      <c r="A1197" s="14"/>
      <c r="B1197" s="234"/>
      <c r="C1197" s="235"/>
      <c r="D1197" s="218" t="s">
        <v>167</v>
      </c>
      <c r="E1197" s="236" t="s">
        <v>40</v>
      </c>
      <c r="F1197" s="237" t="s">
        <v>212</v>
      </c>
      <c r="G1197" s="235"/>
      <c r="H1197" s="238">
        <v>15.416</v>
      </c>
      <c r="I1197" s="239"/>
      <c r="J1197" s="235"/>
      <c r="K1197" s="235"/>
      <c r="L1197" s="240"/>
      <c r="M1197" s="241"/>
      <c r="N1197" s="242"/>
      <c r="O1197" s="242"/>
      <c r="P1197" s="242"/>
      <c r="Q1197" s="242"/>
      <c r="R1197" s="242"/>
      <c r="S1197" s="242"/>
      <c r="T1197" s="243"/>
      <c r="U1197" s="14"/>
      <c r="V1197" s="14"/>
      <c r="W1197" s="14"/>
      <c r="X1197" s="14"/>
      <c r="Y1197" s="14"/>
      <c r="Z1197" s="14"/>
      <c r="AA1197" s="14"/>
      <c r="AB1197" s="14"/>
      <c r="AC1197" s="14"/>
      <c r="AD1197" s="14"/>
      <c r="AE1197" s="14"/>
      <c r="AT1197" s="244" t="s">
        <v>167</v>
      </c>
      <c r="AU1197" s="244" t="s">
        <v>87</v>
      </c>
      <c r="AV1197" s="14" t="s">
        <v>87</v>
      </c>
      <c r="AW1197" s="14" t="s">
        <v>38</v>
      </c>
      <c r="AX1197" s="14" t="s">
        <v>77</v>
      </c>
      <c r="AY1197" s="244" t="s">
        <v>153</v>
      </c>
    </row>
    <row r="1198" s="13" customFormat="1">
      <c r="A1198" s="13"/>
      <c r="B1198" s="224"/>
      <c r="C1198" s="225"/>
      <c r="D1198" s="218" t="s">
        <v>167</v>
      </c>
      <c r="E1198" s="226" t="s">
        <v>40</v>
      </c>
      <c r="F1198" s="227" t="s">
        <v>213</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214</v>
      </c>
      <c r="G1199" s="235"/>
      <c r="H1199" s="238">
        <v>8.4529999999999994</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3" customFormat="1">
      <c r="A1200" s="13"/>
      <c r="B1200" s="224"/>
      <c r="C1200" s="225"/>
      <c r="D1200" s="218" t="s">
        <v>167</v>
      </c>
      <c r="E1200" s="226" t="s">
        <v>40</v>
      </c>
      <c r="F1200" s="227" t="s">
        <v>1422</v>
      </c>
      <c r="G1200" s="225"/>
      <c r="H1200" s="226" t="s">
        <v>40</v>
      </c>
      <c r="I1200" s="228"/>
      <c r="J1200" s="225"/>
      <c r="K1200" s="225"/>
      <c r="L1200" s="229"/>
      <c r="M1200" s="230"/>
      <c r="N1200" s="231"/>
      <c r="O1200" s="231"/>
      <c r="P1200" s="231"/>
      <c r="Q1200" s="231"/>
      <c r="R1200" s="231"/>
      <c r="S1200" s="231"/>
      <c r="T1200" s="232"/>
      <c r="U1200" s="13"/>
      <c r="V1200" s="13"/>
      <c r="W1200" s="13"/>
      <c r="X1200" s="13"/>
      <c r="Y1200" s="13"/>
      <c r="Z1200" s="13"/>
      <c r="AA1200" s="13"/>
      <c r="AB1200" s="13"/>
      <c r="AC1200" s="13"/>
      <c r="AD1200" s="13"/>
      <c r="AE1200" s="13"/>
      <c r="AT1200" s="233" t="s">
        <v>167</v>
      </c>
      <c r="AU1200" s="233" t="s">
        <v>87</v>
      </c>
      <c r="AV1200" s="13" t="s">
        <v>85</v>
      </c>
      <c r="AW1200" s="13" t="s">
        <v>38</v>
      </c>
      <c r="AX1200" s="13" t="s">
        <v>77</v>
      </c>
      <c r="AY1200" s="233" t="s">
        <v>153</v>
      </c>
    </row>
    <row r="1201" s="13" customFormat="1">
      <c r="A1201" s="13"/>
      <c r="B1201" s="224"/>
      <c r="C1201" s="225"/>
      <c r="D1201" s="218" t="s">
        <v>167</v>
      </c>
      <c r="E1201" s="226" t="s">
        <v>40</v>
      </c>
      <c r="F1201" s="227" t="s">
        <v>206</v>
      </c>
      <c r="G1201" s="225"/>
      <c r="H1201" s="226" t="s">
        <v>40</v>
      </c>
      <c r="I1201" s="228"/>
      <c r="J1201" s="225"/>
      <c r="K1201" s="225"/>
      <c r="L1201" s="229"/>
      <c r="M1201" s="230"/>
      <c r="N1201" s="231"/>
      <c r="O1201" s="231"/>
      <c r="P1201" s="231"/>
      <c r="Q1201" s="231"/>
      <c r="R1201" s="231"/>
      <c r="S1201" s="231"/>
      <c r="T1201" s="232"/>
      <c r="U1201" s="13"/>
      <c r="V1201" s="13"/>
      <c r="W1201" s="13"/>
      <c r="X1201" s="13"/>
      <c r="Y1201" s="13"/>
      <c r="Z1201" s="13"/>
      <c r="AA1201" s="13"/>
      <c r="AB1201" s="13"/>
      <c r="AC1201" s="13"/>
      <c r="AD1201" s="13"/>
      <c r="AE1201" s="13"/>
      <c r="AT1201" s="233" t="s">
        <v>167</v>
      </c>
      <c r="AU1201" s="233" t="s">
        <v>87</v>
      </c>
      <c r="AV1201" s="13" t="s">
        <v>85</v>
      </c>
      <c r="AW1201" s="13" t="s">
        <v>38</v>
      </c>
      <c r="AX1201" s="13" t="s">
        <v>77</v>
      </c>
      <c r="AY1201" s="233" t="s">
        <v>153</v>
      </c>
    </row>
    <row r="1202" s="14" customFormat="1">
      <c r="A1202" s="14"/>
      <c r="B1202" s="234"/>
      <c r="C1202" s="235"/>
      <c r="D1202" s="218" t="s">
        <v>167</v>
      </c>
      <c r="E1202" s="236" t="s">
        <v>40</v>
      </c>
      <c r="F1202" s="237" t="s">
        <v>237</v>
      </c>
      <c r="G1202" s="235"/>
      <c r="H1202" s="238">
        <v>19.079999999999998</v>
      </c>
      <c r="I1202" s="239"/>
      <c r="J1202" s="235"/>
      <c r="K1202" s="235"/>
      <c r="L1202" s="240"/>
      <c r="M1202" s="241"/>
      <c r="N1202" s="242"/>
      <c r="O1202" s="242"/>
      <c r="P1202" s="242"/>
      <c r="Q1202" s="242"/>
      <c r="R1202" s="242"/>
      <c r="S1202" s="242"/>
      <c r="T1202" s="243"/>
      <c r="U1202" s="14"/>
      <c r="V1202" s="14"/>
      <c r="W1202" s="14"/>
      <c r="X1202" s="14"/>
      <c r="Y1202" s="14"/>
      <c r="Z1202" s="14"/>
      <c r="AA1202" s="14"/>
      <c r="AB1202" s="14"/>
      <c r="AC1202" s="14"/>
      <c r="AD1202" s="14"/>
      <c r="AE1202" s="14"/>
      <c r="AT1202" s="244" t="s">
        <v>167</v>
      </c>
      <c r="AU1202" s="244" t="s">
        <v>87</v>
      </c>
      <c r="AV1202" s="14" t="s">
        <v>87</v>
      </c>
      <c r="AW1202" s="14" t="s">
        <v>38</v>
      </c>
      <c r="AX1202" s="14" t="s">
        <v>77</v>
      </c>
      <c r="AY1202" s="244" t="s">
        <v>153</v>
      </c>
    </row>
    <row r="1203" s="14" customFormat="1">
      <c r="A1203" s="14"/>
      <c r="B1203" s="234"/>
      <c r="C1203" s="235"/>
      <c r="D1203" s="218" t="s">
        <v>167</v>
      </c>
      <c r="E1203" s="236" t="s">
        <v>40</v>
      </c>
      <c r="F1203" s="237" t="s">
        <v>238</v>
      </c>
      <c r="G1203" s="235"/>
      <c r="H1203" s="238">
        <v>-4.7279999999999998</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209</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240</v>
      </c>
      <c r="G1206" s="235"/>
      <c r="H1206" s="238">
        <v>16.695</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239</v>
      </c>
      <c r="G1207" s="235"/>
      <c r="H1207" s="238">
        <v>-1.1819999999999999</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3" customFormat="1">
      <c r="A1208" s="13"/>
      <c r="B1208" s="224"/>
      <c r="C1208" s="225"/>
      <c r="D1208" s="218" t="s">
        <v>167</v>
      </c>
      <c r="E1208" s="226" t="s">
        <v>40</v>
      </c>
      <c r="F1208" s="227" t="s">
        <v>211</v>
      </c>
      <c r="G1208" s="225"/>
      <c r="H1208" s="226" t="s">
        <v>40</v>
      </c>
      <c r="I1208" s="228"/>
      <c r="J1208" s="225"/>
      <c r="K1208" s="225"/>
      <c r="L1208" s="229"/>
      <c r="M1208" s="230"/>
      <c r="N1208" s="231"/>
      <c r="O1208" s="231"/>
      <c r="P1208" s="231"/>
      <c r="Q1208" s="231"/>
      <c r="R1208" s="231"/>
      <c r="S1208" s="231"/>
      <c r="T1208" s="232"/>
      <c r="U1208" s="13"/>
      <c r="V1208" s="13"/>
      <c r="W1208" s="13"/>
      <c r="X1208" s="13"/>
      <c r="Y1208" s="13"/>
      <c r="Z1208" s="13"/>
      <c r="AA1208" s="13"/>
      <c r="AB1208" s="13"/>
      <c r="AC1208" s="13"/>
      <c r="AD1208" s="13"/>
      <c r="AE1208" s="13"/>
      <c r="AT1208" s="233" t="s">
        <v>167</v>
      </c>
      <c r="AU1208" s="233" t="s">
        <v>87</v>
      </c>
      <c r="AV1208" s="13" t="s">
        <v>85</v>
      </c>
      <c r="AW1208" s="13" t="s">
        <v>38</v>
      </c>
      <c r="AX1208" s="13" t="s">
        <v>77</v>
      </c>
      <c r="AY1208" s="233" t="s">
        <v>153</v>
      </c>
    </row>
    <row r="1209" s="14" customFormat="1">
      <c r="A1209" s="14"/>
      <c r="B1209" s="234"/>
      <c r="C1209" s="235"/>
      <c r="D1209" s="218" t="s">
        <v>167</v>
      </c>
      <c r="E1209" s="236" t="s">
        <v>40</v>
      </c>
      <c r="F1209" s="237" t="s">
        <v>241</v>
      </c>
      <c r="G1209" s="235"/>
      <c r="H1209" s="238">
        <v>42.051000000000002</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4" customFormat="1">
      <c r="A1210" s="14"/>
      <c r="B1210" s="234"/>
      <c r="C1210" s="235"/>
      <c r="D1210" s="218" t="s">
        <v>167</v>
      </c>
      <c r="E1210" s="236" t="s">
        <v>40</v>
      </c>
      <c r="F1210" s="237" t="s">
        <v>242</v>
      </c>
      <c r="G1210" s="235"/>
      <c r="H1210" s="238">
        <v>-1.5760000000000001</v>
      </c>
      <c r="I1210" s="239"/>
      <c r="J1210" s="235"/>
      <c r="K1210" s="235"/>
      <c r="L1210" s="240"/>
      <c r="M1210" s="241"/>
      <c r="N1210" s="242"/>
      <c r="O1210" s="242"/>
      <c r="P1210" s="242"/>
      <c r="Q1210" s="242"/>
      <c r="R1210" s="242"/>
      <c r="S1210" s="242"/>
      <c r="T1210" s="243"/>
      <c r="U1210" s="14"/>
      <c r="V1210" s="14"/>
      <c r="W1210" s="14"/>
      <c r="X1210" s="14"/>
      <c r="Y1210" s="14"/>
      <c r="Z1210" s="14"/>
      <c r="AA1210" s="14"/>
      <c r="AB1210" s="14"/>
      <c r="AC1210" s="14"/>
      <c r="AD1210" s="14"/>
      <c r="AE1210" s="14"/>
      <c r="AT1210" s="244" t="s">
        <v>167</v>
      </c>
      <c r="AU1210" s="244" t="s">
        <v>87</v>
      </c>
      <c r="AV1210" s="14" t="s">
        <v>87</v>
      </c>
      <c r="AW1210" s="14" t="s">
        <v>38</v>
      </c>
      <c r="AX1210" s="14" t="s">
        <v>77</v>
      </c>
      <c r="AY1210" s="244" t="s">
        <v>153</v>
      </c>
    </row>
    <row r="1211" s="14" customFormat="1">
      <c r="A1211" s="14"/>
      <c r="B1211" s="234"/>
      <c r="C1211" s="235"/>
      <c r="D1211" s="218" t="s">
        <v>167</v>
      </c>
      <c r="E1211" s="236" t="s">
        <v>40</v>
      </c>
      <c r="F1211" s="237" t="s">
        <v>243</v>
      </c>
      <c r="G1211" s="235"/>
      <c r="H1211" s="238">
        <v>-2.093</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244</v>
      </c>
      <c r="G1212" s="235"/>
      <c r="H1212" s="238">
        <v>1.74</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3" customFormat="1">
      <c r="A1213" s="13"/>
      <c r="B1213" s="224"/>
      <c r="C1213" s="225"/>
      <c r="D1213" s="218" t="s">
        <v>167</v>
      </c>
      <c r="E1213" s="226" t="s">
        <v>40</v>
      </c>
      <c r="F1213" s="227" t="s">
        <v>213</v>
      </c>
      <c r="G1213" s="225"/>
      <c r="H1213" s="226" t="s">
        <v>40</v>
      </c>
      <c r="I1213" s="228"/>
      <c r="J1213" s="225"/>
      <c r="K1213" s="225"/>
      <c r="L1213" s="229"/>
      <c r="M1213" s="230"/>
      <c r="N1213" s="231"/>
      <c r="O1213" s="231"/>
      <c r="P1213" s="231"/>
      <c r="Q1213" s="231"/>
      <c r="R1213" s="231"/>
      <c r="S1213" s="231"/>
      <c r="T1213" s="232"/>
      <c r="U1213" s="13"/>
      <c r="V1213" s="13"/>
      <c r="W1213" s="13"/>
      <c r="X1213" s="13"/>
      <c r="Y1213" s="13"/>
      <c r="Z1213" s="13"/>
      <c r="AA1213" s="13"/>
      <c r="AB1213" s="13"/>
      <c r="AC1213" s="13"/>
      <c r="AD1213" s="13"/>
      <c r="AE1213" s="13"/>
      <c r="AT1213" s="233" t="s">
        <v>167</v>
      </c>
      <c r="AU1213" s="233" t="s">
        <v>87</v>
      </c>
      <c r="AV1213" s="13" t="s">
        <v>85</v>
      </c>
      <c r="AW1213" s="13" t="s">
        <v>38</v>
      </c>
      <c r="AX1213" s="13" t="s">
        <v>77</v>
      </c>
      <c r="AY1213" s="233" t="s">
        <v>153</v>
      </c>
    </row>
    <row r="1214" s="14" customFormat="1">
      <c r="A1214" s="14"/>
      <c r="B1214" s="234"/>
      <c r="C1214" s="235"/>
      <c r="D1214" s="218" t="s">
        <v>167</v>
      </c>
      <c r="E1214" s="236" t="s">
        <v>40</v>
      </c>
      <c r="F1214" s="237" t="s">
        <v>245</v>
      </c>
      <c r="G1214" s="235"/>
      <c r="H1214" s="238">
        <v>31.27</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4" customFormat="1">
      <c r="A1215" s="14"/>
      <c r="B1215" s="234"/>
      <c r="C1215" s="235"/>
      <c r="D1215" s="218" t="s">
        <v>167</v>
      </c>
      <c r="E1215" s="236" t="s">
        <v>40</v>
      </c>
      <c r="F1215" s="237" t="s">
        <v>242</v>
      </c>
      <c r="G1215" s="235"/>
      <c r="H1215" s="238">
        <v>-1.5760000000000001</v>
      </c>
      <c r="I1215" s="239"/>
      <c r="J1215" s="235"/>
      <c r="K1215" s="235"/>
      <c r="L1215" s="240"/>
      <c r="M1215" s="241"/>
      <c r="N1215" s="242"/>
      <c r="O1215" s="242"/>
      <c r="P1215" s="242"/>
      <c r="Q1215" s="242"/>
      <c r="R1215" s="242"/>
      <c r="S1215" s="242"/>
      <c r="T1215" s="243"/>
      <c r="U1215" s="14"/>
      <c r="V1215" s="14"/>
      <c r="W1215" s="14"/>
      <c r="X1215" s="14"/>
      <c r="Y1215" s="14"/>
      <c r="Z1215" s="14"/>
      <c r="AA1215" s="14"/>
      <c r="AB1215" s="14"/>
      <c r="AC1215" s="14"/>
      <c r="AD1215" s="14"/>
      <c r="AE1215" s="14"/>
      <c r="AT1215" s="244" t="s">
        <v>167</v>
      </c>
      <c r="AU1215" s="244" t="s">
        <v>87</v>
      </c>
      <c r="AV1215" s="14" t="s">
        <v>87</v>
      </c>
      <c r="AW1215" s="14" t="s">
        <v>38</v>
      </c>
      <c r="AX1215" s="14" t="s">
        <v>77</v>
      </c>
      <c r="AY1215" s="244" t="s">
        <v>153</v>
      </c>
    </row>
    <row r="1216" s="14" customFormat="1">
      <c r="A1216" s="14"/>
      <c r="B1216" s="234"/>
      <c r="C1216" s="235"/>
      <c r="D1216" s="218" t="s">
        <v>167</v>
      </c>
      <c r="E1216" s="236" t="s">
        <v>40</v>
      </c>
      <c r="F1216" s="237" t="s">
        <v>246</v>
      </c>
      <c r="G1216" s="235"/>
      <c r="H1216" s="238">
        <v>-2.0249999999999999</v>
      </c>
      <c r="I1216" s="239"/>
      <c r="J1216" s="235"/>
      <c r="K1216" s="235"/>
      <c r="L1216" s="240"/>
      <c r="M1216" s="241"/>
      <c r="N1216" s="242"/>
      <c r="O1216" s="242"/>
      <c r="P1216" s="242"/>
      <c r="Q1216" s="242"/>
      <c r="R1216" s="242"/>
      <c r="S1216" s="242"/>
      <c r="T1216" s="243"/>
      <c r="U1216" s="14"/>
      <c r="V1216" s="14"/>
      <c r="W1216" s="14"/>
      <c r="X1216" s="14"/>
      <c r="Y1216" s="14"/>
      <c r="Z1216" s="14"/>
      <c r="AA1216" s="14"/>
      <c r="AB1216" s="14"/>
      <c r="AC1216" s="14"/>
      <c r="AD1216" s="14"/>
      <c r="AE1216" s="14"/>
      <c r="AT1216" s="244" t="s">
        <v>167</v>
      </c>
      <c r="AU1216" s="244" t="s">
        <v>87</v>
      </c>
      <c r="AV1216" s="14" t="s">
        <v>87</v>
      </c>
      <c r="AW1216" s="14" t="s">
        <v>38</v>
      </c>
      <c r="AX1216" s="14" t="s">
        <v>77</v>
      </c>
      <c r="AY1216" s="244" t="s">
        <v>153</v>
      </c>
    </row>
    <row r="1217" s="14" customFormat="1">
      <c r="A1217" s="14"/>
      <c r="B1217" s="234"/>
      <c r="C1217" s="235"/>
      <c r="D1217" s="218" t="s">
        <v>167</v>
      </c>
      <c r="E1217" s="236" t="s">
        <v>40</v>
      </c>
      <c r="F1217" s="237" t="s">
        <v>244</v>
      </c>
      <c r="G1217" s="235"/>
      <c r="H1217" s="238">
        <v>1.74</v>
      </c>
      <c r="I1217" s="239"/>
      <c r="J1217" s="235"/>
      <c r="K1217" s="235"/>
      <c r="L1217" s="240"/>
      <c r="M1217" s="241"/>
      <c r="N1217" s="242"/>
      <c r="O1217" s="242"/>
      <c r="P1217" s="242"/>
      <c r="Q1217" s="242"/>
      <c r="R1217" s="242"/>
      <c r="S1217" s="242"/>
      <c r="T1217" s="243"/>
      <c r="U1217" s="14"/>
      <c r="V1217" s="14"/>
      <c r="W1217" s="14"/>
      <c r="X1217" s="14"/>
      <c r="Y1217" s="14"/>
      <c r="Z1217" s="14"/>
      <c r="AA1217" s="14"/>
      <c r="AB1217" s="14"/>
      <c r="AC1217" s="14"/>
      <c r="AD1217" s="14"/>
      <c r="AE1217" s="14"/>
      <c r="AT1217" s="244" t="s">
        <v>167</v>
      </c>
      <c r="AU1217" s="244" t="s">
        <v>87</v>
      </c>
      <c r="AV1217" s="14" t="s">
        <v>87</v>
      </c>
      <c r="AW1217" s="14" t="s">
        <v>38</v>
      </c>
      <c r="AX1217" s="14" t="s">
        <v>77</v>
      </c>
      <c r="AY1217" s="244" t="s">
        <v>153</v>
      </c>
    </row>
    <row r="1218" s="15" customFormat="1">
      <c r="A1218" s="15"/>
      <c r="B1218" s="245"/>
      <c r="C1218" s="246"/>
      <c r="D1218" s="218" t="s">
        <v>167</v>
      </c>
      <c r="E1218" s="247" t="s">
        <v>40</v>
      </c>
      <c r="F1218" s="248" t="s">
        <v>170</v>
      </c>
      <c r="G1218" s="246"/>
      <c r="H1218" s="249">
        <v>127.306</v>
      </c>
      <c r="I1218" s="250"/>
      <c r="J1218" s="246"/>
      <c r="K1218" s="246"/>
      <c r="L1218" s="251"/>
      <c r="M1218" s="252"/>
      <c r="N1218" s="253"/>
      <c r="O1218" s="253"/>
      <c r="P1218" s="253"/>
      <c r="Q1218" s="253"/>
      <c r="R1218" s="253"/>
      <c r="S1218" s="253"/>
      <c r="T1218" s="254"/>
      <c r="U1218" s="15"/>
      <c r="V1218" s="15"/>
      <c r="W1218" s="15"/>
      <c r="X1218" s="15"/>
      <c r="Y1218" s="15"/>
      <c r="Z1218" s="15"/>
      <c r="AA1218" s="15"/>
      <c r="AB1218" s="15"/>
      <c r="AC1218" s="15"/>
      <c r="AD1218" s="15"/>
      <c r="AE1218" s="15"/>
      <c r="AT1218" s="255" t="s">
        <v>167</v>
      </c>
      <c r="AU1218" s="255" t="s">
        <v>87</v>
      </c>
      <c r="AV1218" s="15" t="s">
        <v>161</v>
      </c>
      <c r="AW1218" s="15" t="s">
        <v>38</v>
      </c>
      <c r="AX1218" s="15" t="s">
        <v>85</v>
      </c>
      <c r="AY1218" s="255" t="s">
        <v>153</v>
      </c>
    </row>
    <row r="1219" s="2" customFormat="1" ht="24.15" customHeight="1">
      <c r="A1219" s="39"/>
      <c r="B1219" s="40"/>
      <c r="C1219" s="205" t="s">
        <v>1429</v>
      </c>
      <c r="D1219" s="205" t="s">
        <v>156</v>
      </c>
      <c r="E1219" s="206" t="s">
        <v>1430</v>
      </c>
      <c r="F1219" s="207" t="s">
        <v>1431</v>
      </c>
      <c r="G1219" s="208" t="s">
        <v>159</v>
      </c>
      <c r="H1219" s="209">
        <v>127.306</v>
      </c>
      <c r="I1219" s="210"/>
      <c r="J1219" s="211">
        <f>ROUND(I1219*H1219,2)</f>
        <v>0</v>
      </c>
      <c r="K1219" s="207" t="s">
        <v>160</v>
      </c>
      <c r="L1219" s="45"/>
      <c r="M1219" s="212" t="s">
        <v>40</v>
      </c>
      <c r="N1219" s="213" t="s">
        <v>48</v>
      </c>
      <c r="O1219" s="85"/>
      <c r="P1219" s="214">
        <f>O1219*H1219</f>
        <v>0</v>
      </c>
      <c r="Q1219" s="214">
        <v>0.00020000000000000001</v>
      </c>
      <c r="R1219" s="214">
        <f>Q1219*H1219</f>
        <v>0.0254612</v>
      </c>
      <c r="S1219" s="214">
        <v>0</v>
      </c>
      <c r="T1219" s="215">
        <f>S1219*H1219</f>
        <v>0</v>
      </c>
      <c r="U1219" s="39"/>
      <c r="V1219" s="39"/>
      <c r="W1219" s="39"/>
      <c r="X1219" s="39"/>
      <c r="Y1219" s="39"/>
      <c r="Z1219" s="39"/>
      <c r="AA1219" s="39"/>
      <c r="AB1219" s="39"/>
      <c r="AC1219" s="39"/>
      <c r="AD1219" s="39"/>
      <c r="AE1219" s="39"/>
      <c r="AR1219" s="216" t="s">
        <v>287</v>
      </c>
      <c r="AT1219" s="216" t="s">
        <v>156</v>
      </c>
      <c r="AU1219" s="216" t="s">
        <v>87</v>
      </c>
      <c r="AY1219" s="18" t="s">
        <v>153</v>
      </c>
      <c r="BE1219" s="217">
        <f>IF(N1219="základní",J1219,0)</f>
        <v>0</v>
      </c>
      <c r="BF1219" s="217">
        <f>IF(N1219="snížená",J1219,0)</f>
        <v>0</v>
      </c>
      <c r="BG1219" s="217">
        <f>IF(N1219="zákl. přenesená",J1219,0)</f>
        <v>0</v>
      </c>
      <c r="BH1219" s="217">
        <f>IF(N1219="sníž. přenesená",J1219,0)</f>
        <v>0</v>
      </c>
      <c r="BI1219" s="217">
        <f>IF(N1219="nulová",J1219,0)</f>
        <v>0</v>
      </c>
      <c r="BJ1219" s="18" t="s">
        <v>85</v>
      </c>
      <c r="BK1219" s="217">
        <f>ROUND(I1219*H1219,2)</f>
        <v>0</v>
      </c>
      <c r="BL1219" s="18" t="s">
        <v>287</v>
      </c>
      <c r="BM1219" s="216" t="s">
        <v>1432</v>
      </c>
    </row>
    <row r="1220" s="2" customFormat="1">
      <c r="A1220" s="39"/>
      <c r="B1220" s="40"/>
      <c r="C1220" s="41"/>
      <c r="D1220" s="218" t="s">
        <v>163</v>
      </c>
      <c r="E1220" s="41"/>
      <c r="F1220" s="219" t="s">
        <v>1433</v>
      </c>
      <c r="G1220" s="41"/>
      <c r="H1220" s="41"/>
      <c r="I1220" s="220"/>
      <c r="J1220" s="41"/>
      <c r="K1220" s="41"/>
      <c r="L1220" s="45"/>
      <c r="M1220" s="221"/>
      <c r="N1220" s="222"/>
      <c r="O1220" s="85"/>
      <c r="P1220" s="85"/>
      <c r="Q1220" s="85"/>
      <c r="R1220" s="85"/>
      <c r="S1220" s="85"/>
      <c r="T1220" s="86"/>
      <c r="U1220" s="39"/>
      <c r="V1220" s="39"/>
      <c r="W1220" s="39"/>
      <c r="X1220" s="39"/>
      <c r="Y1220" s="39"/>
      <c r="Z1220" s="39"/>
      <c r="AA1220" s="39"/>
      <c r="AB1220" s="39"/>
      <c r="AC1220" s="39"/>
      <c r="AD1220" s="39"/>
      <c r="AE1220" s="39"/>
      <c r="AT1220" s="18" t="s">
        <v>163</v>
      </c>
      <c r="AU1220" s="18" t="s">
        <v>87</v>
      </c>
    </row>
    <row r="1221" s="13" customFormat="1">
      <c r="A1221" s="13"/>
      <c r="B1221" s="224"/>
      <c r="C1221" s="225"/>
      <c r="D1221" s="218" t="s">
        <v>167</v>
      </c>
      <c r="E1221" s="226" t="s">
        <v>40</v>
      </c>
      <c r="F1221" s="227" t="s">
        <v>1421</v>
      </c>
      <c r="G1221" s="225"/>
      <c r="H1221" s="226" t="s">
        <v>40</v>
      </c>
      <c r="I1221" s="228"/>
      <c r="J1221" s="225"/>
      <c r="K1221" s="225"/>
      <c r="L1221" s="229"/>
      <c r="M1221" s="230"/>
      <c r="N1221" s="231"/>
      <c r="O1221" s="231"/>
      <c r="P1221" s="231"/>
      <c r="Q1221" s="231"/>
      <c r="R1221" s="231"/>
      <c r="S1221" s="231"/>
      <c r="T1221" s="232"/>
      <c r="U1221" s="13"/>
      <c r="V1221" s="13"/>
      <c r="W1221" s="13"/>
      <c r="X1221" s="13"/>
      <c r="Y1221" s="13"/>
      <c r="Z1221" s="13"/>
      <c r="AA1221" s="13"/>
      <c r="AB1221" s="13"/>
      <c r="AC1221" s="13"/>
      <c r="AD1221" s="13"/>
      <c r="AE1221" s="13"/>
      <c r="AT1221" s="233" t="s">
        <v>167</v>
      </c>
      <c r="AU1221" s="233" t="s">
        <v>87</v>
      </c>
      <c r="AV1221" s="13" t="s">
        <v>85</v>
      </c>
      <c r="AW1221" s="13" t="s">
        <v>38</v>
      </c>
      <c r="AX1221" s="13" t="s">
        <v>77</v>
      </c>
      <c r="AY1221" s="233" t="s">
        <v>153</v>
      </c>
    </row>
    <row r="1222" s="13" customFormat="1">
      <c r="A1222" s="13"/>
      <c r="B1222" s="224"/>
      <c r="C1222" s="225"/>
      <c r="D1222" s="218" t="s">
        <v>167</v>
      </c>
      <c r="E1222" s="226" t="s">
        <v>40</v>
      </c>
      <c r="F1222" s="227" t="s">
        <v>206</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207</v>
      </c>
      <c r="G1223" s="235"/>
      <c r="H1223" s="238">
        <v>2.5579999999999998</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4" customFormat="1">
      <c r="A1224" s="14"/>
      <c r="B1224" s="234"/>
      <c r="C1224" s="235"/>
      <c r="D1224" s="218" t="s">
        <v>167</v>
      </c>
      <c r="E1224" s="236" t="s">
        <v>40</v>
      </c>
      <c r="F1224" s="237" t="s">
        <v>208</v>
      </c>
      <c r="G1224" s="235"/>
      <c r="H1224" s="238">
        <v>0.40000000000000002</v>
      </c>
      <c r="I1224" s="239"/>
      <c r="J1224" s="235"/>
      <c r="K1224" s="235"/>
      <c r="L1224" s="240"/>
      <c r="M1224" s="241"/>
      <c r="N1224" s="242"/>
      <c r="O1224" s="242"/>
      <c r="P1224" s="242"/>
      <c r="Q1224" s="242"/>
      <c r="R1224" s="242"/>
      <c r="S1224" s="242"/>
      <c r="T1224" s="243"/>
      <c r="U1224" s="14"/>
      <c r="V1224" s="14"/>
      <c r="W1224" s="14"/>
      <c r="X1224" s="14"/>
      <c r="Y1224" s="14"/>
      <c r="Z1224" s="14"/>
      <c r="AA1224" s="14"/>
      <c r="AB1224" s="14"/>
      <c r="AC1224" s="14"/>
      <c r="AD1224" s="14"/>
      <c r="AE1224" s="14"/>
      <c r="AT1224" s="244" t="s">
        <v>167</v>
      </c>
      <c r="AU1224" s="244" t="s">
        <v>87</v>
      </c>
      <c r="AV1224" s="14" t="s">
        <v>87</v>
      </c>
      <c r="AW1224" s="14" t="s">
        <v>38</v>
      </c>
      <c r="AX1224" s="14" t="s">
        <v>77</v>
      </c>
      <c r="AY1224" s="244" t="s">
        <v>153</v>
      </c>
    </row>
    <row r="1225" s="13" customFormat="1">
      <c r="A1225" s="13"/>
      <c r="B1225" s="224"/>
      <c r="C1225" s="225"/>
      <c r="D1225" s="218" t="s">
        <v>167</v>
      </c>
      <c r="E1225" s="226" t="s">
        <v>40</v>
      </c>
      <c r="F1225" s="227" t="s">
        <v>209</v>
      </c>
      <c r="G1225" s="225"/>
      <c r="H1225" s="226" t="s">
        <v>40</v>
      </c>
      <c r="I1225" s="228"/>
      <c r="J1225" s="225"/>
      <c r="K1225" s="225"/>
      <c r="L1225" s="229"/>
      <c r="M1225" s="230"/>
      <c r="N1225" s="231"/>
      <c r="O1225" s="231"/>
      <c r="P1225" s="231"/>
      <c r="Q1225" s="231"/>
      <c r="R1225" s="231"/>
      <c r="S1225" s="231"/>
      <c r="T1225" s="232"/>
      <c r="U1225" s="13"/>
      <c r="V1225" s="13"/>
      <c r="W1225" s="13"/>
      <c r="X1225" s="13"/>
      <c r="Y1225" s="13"/>
      <c r="Z1225" s="13"/>
      <c r="AA1225" s="13"/>
      <c r="AB1225" s="13"/>
      <c r="AC1225" s="13"/>
      <c r="AD1225" s="13"/>
      <c r="AE1225" s="13"/>
      <c r="AT1225" s="233" t="s">
        <v>167</v>
      </c>
      <c r="AU1225" s="233" t="s">
        <v>87</v>
      </c>
      <c r="AV1225" s="13" t="s">
        <v>85</v>
      </c>
      <c r="AW1225" s="13" t="s">
        <v>38</v>
      </c>
      <c r="AX1225" s="13" t="s">
        <v>77</v>
      </c>
      <c r="AY1225" s="233" t="s">
        <v>153</v>
      </c>
    </row>
    <row r="1226" s="14" customFormat="1">
      <c r="A1226" s="14"/>
      <c r="B1226" s="234"/>
      <c r="C1226" s="235"/>
      <c r="D1226" s="218" t="s">
        <v>167</v>
      </c>
      <c r="E1226" s="236" t="s">
        <v>40</v>
      </c>
      <c r="F1226" s="237" t="s">
        <v>210</v>
      </c>
      <c r="G1226" s="235"/>
      <c r="H1226" s="238">
        <v>2.2650000000000001</v>
      </c>
      <c r="I1226" s="239"/>
      <c r="J1226" s="235"/>
      <c r="K1226" s="235"/>
      <c r="L1226" s="240"/>
      <c r="M1226" s="241"/>
      <c r="N1226" s="242"/>
      <c r="O1226" s="242"/>
      <c r="P1226" s="242"/>
      <c r="Q1226" s="242"/>
      <c r="R1226" s="242"/>
      <c r="S1226" s="242"/>
      <c r="T1226" s="243"/>
      <c r="U1226" s="14"/>
      <c r="V1226" s="14"/>
      <c r="W1226" s="14"/>
      <c r="X1226" s="14"/>
      <c r="Y1226" s="14"/>
      <c r="Z1226" s="14"/>
      <c r="AA1226" s="14"/>
      <c r="AB1226" s="14"/>
      <c r="AC1226" s="14"/>
      <c r="AD1226" s="14"/>
      <c r="AE1226" s="14"/>
      <c r="AT1226" s="244" t="s">
        <v>167</v>
      </c>
      <c r="AU1226" s="244" t="s">
        <v>87</v>
      </c>
      <c r="AV1226" s="14" t="s">
        <v>87</v>
      </c>
      <c r="AW1226" s="14" t="s">
        <v>38</v>
      </c>
      <c r="AX1226" s="14" t="s">
        <v>77</v>
      </c>
      <c r="AY1226" s="244" t="s">
        <v>153</v>
      </c>
    </row>
    <row r="1227" s="13" customFormat="1">
      <c r="A1227" s="13"/>
      <c r="B1227" s="224"/>
      <c r="C1227" s="225"/>
      <c r="D1227" s="218" t="s">
        <v>167</v>
      </c>
      <c r="E1227" s="226" t="s">
        <v>40</v>
      </c>
      <c r="F1227" s="227" t="s">
        <v>211</v>
      </c>
      <c r="G1227" s="225"/>
      <c r="H1227" s="226" t="s">
        <v>40</v>
      </c>
      <c r="I1227" s="228"/>
      <c r="J1227" s="225"/>
      <c r="K1227" s="225"/>
      <c r="L1227" s="229"/>
      <c r="M1227" s="230"/>
      <c r="N1227" s="231"/>
      <c r="O1227" s="231"/>
      <c r="P1227" s="231"/>
      <c r="Q1227" s="231"/>
      <c r="R1227" s="231"/>
      <c r="S1227" s="231"/>
      <c r="T1227" s="232"/>
      <c r="U1227" s="13"/>
      <c r="V1227" s="13"/>
      <c r="W1227" s="13"/>
      <c r="X1227" s="13"/>
      <c r="Y1227" s="13"/>
      <c r="Z1227" s="13"/>
      <c r="AA1227" s="13"/>
      <c r="AB1227" s="13"/>
      <c r="AC1227" s="13"/>
      <c r="AD1227" s="13"/>
      <c r="AE1227" s="13"/>
      <c r="AT1227" s="233" t="s">
        <v>167</v>
      </c>
      <c r="AU1227" s="233" t="s">
        <v>87</v>
      </c>
      <c r="AV1227" s="13" t="s">
        <v>85</v>
      </c>
      <c r="AW1227" s="13" t="s">
        <v>38</v>
      </c>
      <c r="AX1227" s="13" t="s">
        <v>77</v>
      </c>
      <c r="AY1227" s="233" t="s">
        <v>153</v>
      </c>
    </row>
    <row r="1228" s="14" customFormat="1">
      <c r="A1228" s="14"/>
      <c r="B1228" s="234"/>
      <c r="C1228" s="235"/>
      <c r="D1228" s="218" t="s">
        <v>167</v>
      </c>
      <c r="E1228" s="236" t="s">
        <v>40</v>
      </c>
      <c r="F1228" s="237" t="s">
        <v>212</v>
      </c>
      <c r="G1228" s="235"/>
      <c r="H1228" s="238">
        <v>15.416</v>
      </c>
      <c r="I1228" s="239"/>
      <c r="J1228" s="235"/>
      <c r="K1228" s="235"/>
      <c r="L1228" s="240"/>
      <c r="M1228" s="241"/>
      <c r="N1228" s="242"/>
      <c r="O1228" s="242"/>
      <c r="P1228" s="242"/>
      <c r="Q1228" s="242"/>
      <c r="R1228" s="242"/>
      <c r="S1228" s="242"/>
      <c r="T1228" s="243"/>
      <c r="U1228" s="14"/>
      <c r="V1228" s="14"/>
      <c r="W1228" s="14"/>
      <c r="X1228" s="14"/>
      <c r="Y1228" s="14"/>
      <c r="Z1228" s="14"/>
      <c r="AA1228" s="14"/>
      <c r="AB1228" s="14"/>
      <c r="AC1228" s="14"/>
      <c r="AD1228" s="14"/>
      <c r="AE1228" s="14"/>
      <c r="AT1228" s="244" t="s">
        <v>167</v>
      </c>
      <c r="AU1228" s="244" t="s">
        <v>87</v>
      </c>
      <c r="AV1228" s="14" t="s">
        <v>87</v>
      </c>
      <c r="AW1228" s="14" t="s">
        <v>38</v>
      </c>
      <c r="AX1228" s="14" t="s">
        <v>77</v>
      </c>
      <c r="AY1228" s="244" t="s">
        <v>153</v>
      </c>
    </row>
    <row r="1229" s="13" customFormat="1">
      <c r="A1229" s="13"/>
      <c r="B1229" s="224"/>
      <c r="C1229" s="225"/>
      <c r="D1229" s="218" t="s">
        <v>167</v>
      </c>
      <c r="E1229" s="226" t="s">
        <v>40</v>
      </c>
      <c r="F1229" s="227" t="s">
        <v>213</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214</v>
      </c>
      <c r="G1230" s="235"/>
      <c r="H1230" s="238">
        <v>8.4529999999999994</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3" customFormat="1">
      <c r="A1231" s="13"/>
      <c r="B1231" s="224"/>
      <c r="C1231" s="225"/>
      <c r="D1231" s="218" t="s">
        <v>167</v>
      </c>
      <c r="E1231" s="226" t="s">
        <v>40</v>
      </c>
      <c r="F1231" s="227" t="s">
        <v>1422</v>
      </c>
      <c r="G1231" s="225"/>
      <c r="H1231" s="226" t="s">
        <v>40</v>
      </c>
      <c r="I1231" s="228"/>
      <c r="J1231" s="225"/>
      <c r="K1231" s="225"/>
      <c r="L1231" s="229"/>
      <c r="M1231" s="230"/>
      <c r="N1231" s="231"/>
      <c r="O1231" s="231"/>
      <c r="P1231" s="231"/>
      <c r="Q1231" s="231"/>
      <c r="R1231" s="231"/>
      <c r="S1231" s="231"/>
      <c r="T1231" s="232"/>
      <c r="U1231" s="13"/>
      <c r="V1231" s="13"/>
      <c r="W1231" s="13"/>
      <c r="X1231" s="13"/>
      <c r="Y1231" s="13"/>
      <c r="Z1231" s="13"/>
      <c r="AA1231" s="13"/>
      <c r="AB1231" s="13"/>
      <c r="AC1231" s="13"/>
      <c r="AD1231" s="13"/>
      <c r="AE1231" s="13"/>
      <c r="AT1231" s="233" t="s">
        <v>167</v>
      </c>
      <c r="AU1231" s="233" t="s">
        <v>87</v>
      </c>
      <c r="AV1231" s="13" t="s">
        <v>85</v>
      </c>
      <c r="AW1231" s="13" t="s">
        <v>38</v>
      </c>
      <c r="AX1231" s="13" t="s">
        <v>77</v>
      </c>
      <c r="AY1231" s="233" t="s">
        <v>153</v>
      </c>
    </row>
    <row r="1232" s="13" customFormat="1">
      <c r="A1232" s="13"/>
      <c r="B1232" s="224"/>
      <c r="C1232" s="225"/>
      <c r="D1232" s="218" t="s">
        <v>167</v>
      </c>
      <c r="E1232" s="226" t="s">
        <v>40</v>
      </c>
      <c r="F1232" s="227" t="s">
        <v>206</v>
      </c>
      <c r="G1232" s="225"/>
      <c r="H1232" s="226" t="s">
        <v>40</v>
      </c>
      <c r="I1232" s="228"/>
      <c r="J1232" s="225"/>
      <c r="K1232" s="225"/>
      <c r="L1232" s="229"/>
      <c r="M1232" s="230"/>
      <c r="N1232" s="231"/>
      <c r="O1232" s="231"/>
      <c r="P1232" s="231"/>
      <c r="Q1232" s="231"/>
      <c r="R1232" s="231"/>
      <c r="S1232" s="231"/>
      <c r="T1232" s="232"/>
      <c r="U1232" s="13"/>
      <c r="V1232" s="13"/>
      <c r="W1232" s="13"/>
      <c r="X1232" s="13"/>
      <c r="Y1232" s="13"/>
      <c r="Z1232" s="13"/>
      <c r="AA1232" s="13"/>
      <c r="AB1232" s="13"/>
      <c r="AC1232" s="13"/>
      <c r="AD1232" s="13"/>
      <c r="AE1232" s="13"/>
      <c r="AT1232" s="233" t="s">
        <v>167</v>
      </c>
      <c r="AU1232" s="233" t="s">
        <v>87</v>
      </c>
      <c r="AV1232" s="13" t="s">
        <v>85</v>
      </c>
      <c r="AW1232" s="13" t="s">
        <v>38</v>
      </c>
      <c r="AX1232" s="13" t="s">
        <v>77</v>
      </c>
      <c r="AY1232" s="233" t="s">
        <v>153</v>
      </c>
    </row>
    <row r="1233" s="14" customFormat="1">
      <c r="A1233" s="14"/>
      <c r="B1233" s="234"/>
      <c r="C1233" s="235"/>
      <c r="D1233" s="218" t="s">
        <v>167</v>
      </c>
      <c r="E1233" s="236" t="s">
        <v>40</v>
      </c>
      <c r="F1233" s="237" t="s">
        <v>237</v>
      </c>
      <c r="G1233" s="235"/>
      <c r="H1233" s="238">
        <v>19.079999999999998</v>
      </c>
      <c r="I1233" s="239"/>
      <c r="J1233" s="235"/>
      <c r="K1233" s="235"/>
      <c r="L1233" s="240"/>
      <c r="M1233" s="241"/>
      <c r="N1233" s="242"/>
      <c r="O1233" s="242"/>
      <c r="P1233" s="242"/>
      <c r="Q1233" s="242"/>
      <c r="R1233" s="242"/>
      <c r="S1233" s="242"/>
      <c r="T1233" s="243"/>
      <c r="U1233" s="14"/>
      <c r="V1233" s="14"/>
      <c r="W1233" s="14"/>
      <c r="X1233" s="14"/>
      <c r="Y1233" s="14"/>
      <c r="Z1233" s="14"/>
      <c r="AA1233" s="14"/>
      <c r="AB1233" s="14"/>
      <c r="AC1233" s="14"/>
      <c r="AD1233" s="14"/>
      <c r="AE1233" s="14"/>
      <c r="AT1233" s="244" t="s">
        <v>167</v>
      </c>
      <c r="AU1233" s="244" t="s">
        <v>87</v>
      </c>
      <c r="AV1233" s="14" t="s">
        <v>87</v>
      </c>
      <c r="AW1233" s="14" t="s">
        <v>38</v>
      </c>
      <c r="AX1233" s="14" t="s">
        <v>77</v>
      </c>
      <c r="AY1233" s="244" t="s">
        <v>153</v>
      </c>
    </row>
    <row r="1234" s="14" customFormat="1">
      <c r="A1234" s="14"/>
      <c r="B1234" s="234"/>
      <c r="C1234" s="235"/>
      <c r="D1234" s="218" t="s">
        <v>167</v>
      </c>
      <c r="E1234" s="236" t="s">
        <v>40</v>
      </c>
      <c r="F1234" s="237" t="s">
        <v>238</v>
      </c>
      <c r="G1234" s="235"/>
      <c r="H1234" s="238">
        <v>-4.7279999999999998</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209</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240</v>
      </c>
      <c r="G1237" s="235"/>
      <c r="H1237" s="238">
        <v>16.695</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239</v>
      </c>
      <c r="G1238" s="235"/>
      <c r="H1238" s="238">
        <v>-1.1819999999999999</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3" customFormat="1">
      <c r="A1239" s="13"/>
      <c r="B1239" s="224"/>
      <c r="C1239" s="225"/>
      <c r="D1239" s="218" t="s">
        <v>167</v>
      </c>
      <c r="E1239" s="226" t="s">
        <v>40</v>
      </c>
      <c r="F1239" s="227" t="s">
        <v>211</v>
      </c>
      <c r="G1239" s="225"/>
      <c r="H1239" s="226" t="s">
        <v>40</v>
      </c>
      <c r="I1239" s="228"/>
      <c r="J1239" s="225"/>
      <c r="K1239" s="225"/>
      <c r="L1239" s="229"/>
      <c r="M1239" s="230"/>
      <c r="N1239" s="231"/>
      <c r="O1239" s="231"/>
      <c r="P1239" s="231"/>
      <c r="Q1239" s="231"/>
      <c r="R1239" s="231"/>
      <c r="S1239" s="231"/>
      <c r="T1239" s="232"/>
      <c r="U1239" s="13"/>
      <c r="V1239" s="13"/>
      <c r="W1239" s="13"/>
      <c r="X1239" s="13"/>
      <c r="Y1239" s="13"/>
      <c r="Z1239" s="13"/>
      <c r="AA1239" s="13"/>
      <c r="AB1239" s="13"/>
      <c r="AC1239" s="13"/>
      <c r="AD1239" s="13"/>
      <c r="AE1239" s="13"/>
      <c r="AT1239" s="233" t="s">
        <v>167</v>
      </c>
      <c r="AU1239" s="233" t="s">
        <v>87</v>
      </c>
      <c r="AV1239" s="13" t="s">
        <v>85</v>
      </c>
      <c r="AW1239" s="13" t="s">
        <v>38</v>
      </c>
      <c r="AX1239" s="13" t="s">
        <v>77</v>
      </c>
      <c r="AY1239" s="233" t="s">
        <v>153</v>
      </c>
    </row>
    <row r="1240" s="14" customFormat="1">
      <c r="A1240" s="14"/>
      <c r="B1240" s="234"/>
      <c r="C1240" s="235"/>
      <c r="D1240" s="218" t="s">
        <v>167</v>
      </c>
      <c r="E1240" s="236" t="s">
        <v>40</v>
      </c>
      <c r="F1240" s="237" t="s">
        <v>241</v>
      </c>
      <c r="G1240" s="235"/>
      <c r="H1240" s="238">
        <v>42.051000000000002</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4" customFormat="1">
      <c r="A1241" s="14"/>
      <c r="B1241" s="234"/>
      <c r="C1241" s="235"/>
      <c r="D1241" s="218" t="s">
        <v>167</v>
      </c>
      <c r="E1241" s="236" t="s">
        <v>40</v>
      </c>
      <c r="F1241" s="237" t="s">
        <v>242</v>
      </c>
      <c r="G1241" s="235"/>
      <c r="H1241" s="238">
        <v>-1.5760000000000001</v>
      </c>
      <c r="I1241" s="239"/>
      <c r="J1241" s="235"/>
      <c r="K1241" s="235"/>
      <c r="L1241" s="240"/>
      <c r="M1241" s="241"/>
      <c r="N1241" s="242"/>
      <c r="O1241" s="242"/>
      <c r="P1241" s="242"/>
      <c r="Q1241" s="242"/>
      <c r="R1241" s="242"/>
      <c r="S1241" s="242"/>
      <c r="T1241" s="243"/>
      <c r="U1241" s="14"/>
      <c r="V1241" s="14"/>
      <c r="W1241" s="14"/>
      <c r="X1241" s="14"/>
      <c r="Y1241" s="14"/>
      <c r="Z1241" s="14"/>
      <c r="AA1241" s="14"/>
      <c r="AB1241" s="14"/>
      <c r="AC1241" s="14"/>
      <c r="AD1241" s="14"/>
      <c r="AE1241" s="14"/>
      <c r="AT1241" s="244" t="s">
        <v>167</v>
      </c>
      <c r="AU1241" s="244" t="s">
        <v>87</v>
      </c>
      <c r="AV1241" s="14" t="s">
        <v>87</v>
      </c>
      <c r="AW1241" s="14" t="s">
        <v>38</v>
      </c>
      <c r="AX1241" s="14" t="s">
        <v>77</v>
      </c>
      <c r="AY1241" s="244" t="s">
        <v>153</v>
      </c>
    </row>
    <row r="1242" s="14" customFormat="1">
      <c r="A1242" s="14"/>
      <c r="B1242" s="234"/>
      <c r="C1242" s="235"/>
      <c r="D1242" s="218" t="s">
        <v>167</v>
      </c>
      <c r="E1242" s="236" t="s">
        <v>40</v>
      </c>
      <c r="F1242" s="237" t="s">
        <v>243</v>
      </c>
      <c r="G1242" s="235"/>
      <c r="H1242" s="238">
        <v>-2.093</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244</v>
      </c>
      <c r="G1243" s="235"/>
      <c r="H1243" s="238">
        <v>1.74</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3" customFormat="1">
      <c r="A1244" s="13"/>
      <c r="B1244" s="224"/>
      <c r="C1244" s="225"/>
      <c r="D1244" s="218" t="s">
        <v>167</v>
      </c>
      <c r="E1244" s="226" t="s">
        <v>40</v>
      </c>
      <c r="F1244" s="227" t="s">
        <v>213</v>
      </c>
      <c r="G1244" s="225"/>
      <c r="H1244" s="226" t="s">
        <v>40</v>
      </c>
      <c r="I1244" s="228"/>
      <c r="J1244" s="225"/>
      <c r="K1244" s="225"/>
      <c r="L1244" s="229"/>
      <c r="M1244" s="230"/>
      <c r="N1244" s="231"/>
      <c r="O1244" s="231"/>
      <c r="P1244" s="231"/>
      <c r="Q1244" s="231"/>
      <c r="R1244" s="231"/>
      <c r="S1244" s="231"/>
      <c r="T1244" s="232"/>
      <c r="U1244" s="13"/>
      <c r="V1244" s="13"/>
      <c r="W1244" s="13"/>
      <c r="X1244" s="13"/>
      <c r="Y1244" s="13"/>
      <c r="Z1244" s="13"/>
      <c r="AA1244" s="13"/>
      <c r="AB1244" s="13"/>
      <c r="AC1244" s="13"/>
      <c r="AD1244" s="13"/>
      <c r="AE1244" s="13"/>
      <c r="AT1244" s="233" t="s">
        <v>167</v>
      </c>
      <c r="AU1244" s="233" t="s">
        <v>87</v>
      </c>
      <c r="AV1244" s="13" t="s">
        <v>85</v>
      </c>
      <c r="AW1244" s="13" t="s">
        <v>38</v>
      </c>
      <c r="AX1244" s="13" t="s">
        <v>77</v>
      </c>
      <c r="AY1244" s="233" t="s">
        <v>153</v>
      </c>
    </row>
    <row r="1245" s="14" customFormat="1">
      <c r="A1245" s="14"/>
      <c r="B1245" s="234"/>
      <c r="C1245" s="235"/>
      <c r="D1245" s="218" t="s">
        <v>167</v>
      </c>
      <c r="E1245" s="236" t="s">
        <v>40</v>
      </c>
      <c r="F1245" s="237" t="s">
        <v>245</v>
      </c>
      <c r="G1245" s="235"/>
      <c r="H1245" s="238">
        <v>31.27</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4" customFormat="1">
      <c r="A1246" s="14"/>
      <c r="B1246" s="234"/>
      <c r="C1246" s="235"/>
      <c r="D1246" s="218" t="s">
        <v>167</v>
      </c>
      <c r="E1246" s="236" t="s">
        <v>40</v>
      </c>
      <c r="F1246" s="237" t="s">
        <v>242</v>
      </c>
      <c r="G1246" s="235"/>
      <c r="H1246" s="238">
        <v>-1.5760000000000001</v>
      </c>
      <c r="I1246" s="239"/>
      <c r="J1246" s="235"/>
      <c r="K1246" s="235"/>
      <c r="L1246" s="240"/>
      <c r="M1246" s="241"/>
      <c r="N1246" s="242"/>
      <c r="O1246" s="242"/>
      <c r="P1246" s="242"/>
      <c r="Q1246" s="242"/>
      <c r="R1246" s="242"/>
      <c r="S1246" s="242"/>
      <c r="T1246" s="243"/>
      <c r="U1246" s="14"/>
      <c r="V1246" s="14"/>
      <c r="W1246" s="14"/>
      <c r="X1246" s="14"/>
      <c r="Y1246" s="14"/>
      <c r="Z1246" s="14"/>
      <c r="AA1246" s="14"/>
      <c r="AB1246" s="14"/>
      <c r="AC1246" s="14"/>
      <c r="AD1246" s="14"/>
      <c r="AE1246" s="14"/>
      <c r="AT1246" s="244" t="s">
        <v>167</v>
      </c>
      <c r="AU1246" s="244" t="s">
        <v>87</v>
      </c>
      <c r="AV1246" s="14" t="s">
        <v>87</v>
      </c>
      <c r="AW1246" s="14" t="s">
        <v>38</v>
      </c>
      <c r="AX1246" s="14" t="s">
        <v>77</v>
      </c>
      <c r="AY1246" s="244" t="s">
        <v>153</v>
      </c>
    </row>
    <row r="1247" s="14" customFormat="1">
      <c r="A1247" s="14"/>
      <c r="B1247" s="234"/>
      <c r="C1247" s="235"/>
      <c r="D1247" s="218" t="s">
        <v>167</v>
      </c>
      <c r="E1247" s="236" t="s">
        <v>40</v>
      </c>
      <c r="F1247" s="237" t="s">
        <v>246</v>
      </c>
      <c r="G1247" s="235"/>
      <c r="H1247" s="238">
        <v>-2.0249999999999999</v>
      </c>
      <c r="I1247" s="239"/>
      <c r="J1247" s="235"/>
      <c r="K1247" s="235"/>
      <c r="L1247" s="240"/>
      <c r="M1247" s="241"/>
      <c r="N1247" s="242"/>
      <c r="O1247" s="242"/>
      <c r="P1247" s="242"/>
      <c r="Q1247" s="242"/>
      <c r="R1247" s="242"/>
      <c r="S1247" s="242"/>
      <c r="T1247" s="243"/>
      <c r="U1247" s="14"/>
      <c r="V1247" s="14"/>
      <c r="W1247" s="14"/>
      <c r="X1247" s="14"/>
      <c r="Y1247" s="14"/>
      <c r="Z1247" s="14"/>
      <c r="AA1247" s="14"/>
      <c r="AB1247" s="14"/>
      <c r="AC1247" s="14"/>
      <c r="AD1247" s="14"/>
      <c r="AE1247" s="14"/>
      <c r="AT1247" s="244" t="s">
        <v>167</v>
      </c>
      <c r="AU1247" s="244" t="s">
        <v>87</v>
      </c>
      <c r="AV1247" s="14" t="s">
        <v>87</v>
      </c>
      <c r="AW1247" s="14" t="s">
        <v>38</v>
      </c>
      <c r="AX1247" s="14" t="s">
        <v>77</v>
      </c>
      <c r="AY1247" s="244" t="s">
        <v>153</v>
      </c>
    </row>
    <row r="1248" s="14" customFormat="1">
      <c r="A1248" s="14"/>
      <c r="B1248" s="234"/>
      <c r="C1248" s="235"/>
      <c r="D1248" s="218" t="s">
        <v>167</v>
      </c>
      <c r="E1248" s="236" t="s">
        <v>40</v>
      </c>
      <c r="F1248" s="237" t="s">
        <v>244</v>
      </c>
      <c r="G1248" s="235"/>
      <c r="H1248" s="238">
        <v>1.74</v>
      </c>
      <c r="I1248" s="239"/>
      <c r="J1248" s="235"/>
      <c r="K1248" s="235"/>
      <c r="L1248" s="240"/>
      <c r="M1248" s="241"/>
      <c r="N1248" s="242"/>
      <c r="O1248" s="242"/>
      <c r="P1248" s="242"/>
      <c r="Q1248" s="242"/>
      <c r="R1248" s="242"/>
      <c r="S1248" s="242"/>
      <c r="T1248" s="243"/>
      <c r="U1248" s="14"/>
      <c r="V1248" s="14"/>
      <c r="W1248" s="14"/>
      <c r="X1248" s="14"/>
      <c r="Y1248" s="14"/>
      <c r="Z1248" s="14"/>
      <c r="AA1248" s="14"/>
      <c r="AB1248" s="14"/>
      <c r="AC1248" s="14"/>
      <c r="AD1248" s="14"/>
      <c r="AE1248" s="14"/>
      <c r="AT1248" s="244" t="s">
        <v>167</v>
      </c>
      <c r="AU1248" s="244" t="s">
        <v>87</v>
      </c>
      <c r="AV1248" s="14" t="s">
        <v>87</v>
      </c>
      <c r="AW1248" s="14" t="s">
        <v>38</v>
      </c>
      <c r="AX1248" s="14" t="s">
        <v>77</v>
      </c>
      <c r="AY1248" s="244" t="s">
        <v>153</v>
      </c>
    </row>
    <row r="1249" s="15" customFormat="1">
      <c r="A1249" s="15"/>
      <c r="B1249" s="245"/>
      <c r="C1249" s="246"/>
      <c r="D1249" s="218" t="s">
        <v>167</v>
      </c>
      <c r="E1249" s="247" t="s">
        <v>40</v>
      </c>
      <c r="F1249" s="248" t="s">
        <v>170</v>
      </c>
      <c r="G1249" s="246"/>
      <c r="H1249" s="249">
        <v>127.306</v>
      </c>
      <c r="I1249" s="250"/>
      <c r="J1249" s="246"/>
      <c r="K1249" s="246"/>
      <c r="L1249" s="251"/>
      <c r="M1249" s="252"/>
      <c r="N1249" s="253"/>
      <c r="O1249" s="253"/>
      <c r="P1249" s="253"/>
      <c r="Q1249" s="253"/>
      <c r="R1249" s="253"/>
      <c r="S1249" s="253"/>
      <c r="T1249" s="254"/>
      <c r="U1249" s="15"/>
      <c r="V1249" s="15"/>
      <c r="W1249" s="15"/>
      <c r="X1249" s="15"/>
      <c r="Y1249" s="15"/>
      <c r="Z1249" s="15"/>
      <c r="AA1249" s="15"/>
      <c r="AB1249" s="15"/>
      <c r="AC1249" s="15"/>
      <c r="AD1249" s="15"/>
      <c r="AE1249" s="15"/>
      <c r="AT1249" s="255" t="s">
        <v>167</v>
      </c>
      <c r="AU1249" s="255" t="s">
        <v>87</v>
      </c>
      <c r="AV1249" s="15" t="s">
        <v>161</v>
      </c>
      <c r="AW1249" s="15" t="s">
        <v>38</v>
      </c>
      <c r="AX1249" s="15" t="s">
        <v>85</v>
      </c>
      <c r="AY1249" s="255" t="s">
        <v>153</v>
      </c>
    </row>
    <row r="1250" s="2" customFormat="1" ht="24.15" customHeight="1">
      <c r="A1250" s="39"/>
      <c r="B1250" s="40"/>
      <c r="C1250" s="205" t="s">
        <v>1434</v>
      </c>
      <c r="D1250" s="205" t="s">
        <v>156</v>
      </c>
      <c r="E1250" s="206" t="s">
        <v>1435</v>
      </c>
      <c r="F1250" s="207" t="s">
        <v>1436</v>
      </c>
      <c r="G1250" s="208" t="s">
        <v>159</v>
      </c>
      <c r="H1250" s="209">
        <v>30.111999999999998</v>
      </c>
      <c r="I1250" s="210"/>
      <c r="J1250" s="211">
        <f>ROUND(I1250*H1250,2)</f>
        <v>0</v>
      </c>
      <c r="K1250" s="207" t="s">
        <v>160</v>
      </c>
      <c r="L1250" s="45"/>
      <c r="M1250" s="212" t="s">
        <v>40</v>
      </c>
      <c r="N1250" s="213" t="s">
        <v>48</v>
      </c>
      <c r="O1250" s="85"/>
      <c r="P1250" s="214">
        <f>O1250*H1250</f>
        <v>0</v>
      </c>
      <c r="Q1250" s="214">
        <v>1.0000000000000001E-05</v>
      </c>
      <c r="R1250" s="214">
        <f>Q1250*H1250</f>
        <v>0.00030111999999999999</v>
      </c>
      <c r="S1250" s="214">
        <v>0</v>
      </c>
      <c r="T1250" s="215">
        <f>S1250*H1250</f>
        <v>0</v>
      </c>
      <c r="U1250" s="39"/>
      <c r="V1250" s="39"/>
      <c r="W1250" s="39"/>
      <c r="X1250" s="39"/>
      <c r="Y1250" s="39"/>
      <c r="Z1250" s="39"/>
      <c r="AA1250" s="39"/>
      <c r="AB1250" s="39"/>
      <c r="AC1250" s="39"/>
      <c r="AD1250" s="39"/>
      <c r="AE1250" s="39"/>
      <c r="AR1250" s="216" t="s">
        <v>287</v>
      </c>
      <c r="AT1250" s="216" t="s">
        <v>156</v>
      </c>
      <c r="AU1250" s="216" t="s">
        <v>87</v>
      </c>
      <c r="AY1250" s="18" t="s">
        <v>153</v>
      </c>
      <c r="BE1250" s="217">
        <f>IF(N1250="základní",J1250,0)</f>
        <v>0</v>
      </c>
      <c r="BF1250" s="217">
        <f>IF(N1250="snížená",J1250,0)</f>
        <v>0</v>
      </c>
      <c r="BG1250" s="217">
        <f>IF(N1250="zákl. přenesená",J1250,0)</f>
        <v>0</v>
      </c>
      <c r="BH1250" s="217">
        <f>IF(N1250="sníž. přenesená",J1250,0)</f>
        <v>0</v>
      </c>
      <c r="BI1250" s="217">
        <f>IF(N1250="nulová",J1250,0)</f>
        <v>0</v>
      </c>
      <c r="BJ1250" s="18" t="s">
        <v>85</v>
      </c>
      <c r="BK1250" s="217">
        <f>ROUND(I1250*H1250,2)</f>
        <v>0</v>
      </c>
      <c r="BL1250" s="18" t="s">
        <v>287</v>
      </c>
      <c r="BM1250" s="216" t="s">
        <v>1437</v>
      </c>
    </row>
    <row r="1251" s="2" customFormat="1">
      <c r="A1251" s="39"/>
      <c r="B1251" s="40"/>
      <c r="C1251" s="41"/>
      <c r="D1251" s="218" t="s">
        <v>163</v>
      </c>
      <c r="E1251" s="41"/>
      <c r="F1251" s="219" t="s">
        <v>1438</v>
      </c>
      <c r="G1251" s="41"/>
      <c r="H1251" s="41"/>
      <c r="I1251" s="220"/>
      <c r="J1251" s="41"/>
      <c r="K1251" s="41"/>
      <c r="L1251" s="45"/>
      <c r="M1251" s="221"/>
      <c r="N1251" s="222"/>
      <c r="O1251" s="85"/>
      <c r="P1251" s="85"/>
      <c r="Q1251" s="85"/>
      <c r="R1251" s="85"/>
      <c r="S1251" s="85"/>
      <c r="T1251" s="86"/>
      <c r="U1251" s="39"/>
      <c r="V1251" s="39"/>
      <c r="W1251" s="39"/>
      <c r="X1251" s="39"/>
      <c r="Y1251" s="39"/>
      <c r="Z1251" s="39"/>
      <c r="AA1251" s="39"/>
      <c r="AB1251" s="39"/>
      <c r="AC1251" s="39"/>
      <c r="AD1251" s="39"/>
      <c r="AE1251" s="39"/>
      <c r="AT1251" s="18" t="s">
        <v>163</v>
      </c>
      <c r="AU1251" s="18" t="s">
        <v>87</v>
      </c>
    </row>
    <row r="1252" s="13" customFormat="1">
      <c r="A1252" s="13"/>
      <c r="B1252" s="224"/>
      <c r="C1252" s="225"/>
      <c r="D1252" s="218" t="s">
        <v>167</v>
      </c>
      <c r="E1252" s="226" t="s">
        <v>40</v>
      </c>
      <c r="F1252" s="227" t="s">
        <v>206</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1439</v>
      </c>
      <c r="G1253" s="235"/>
      <c r="H1253" s="238">
        <v>1.6779999999999999</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4" customFormat="1">
      <c r="A1254" s="14"/>
      <c r="B1254" s="234"/>
      <c r="C1254" s="235"/>
      <c r="D1254" s="218" t="s">
        <v>167</v>
      </c>
      <c r="E1254" s="236" t="s">
        <v>40</v>
      </c>
      <c r="F1254" s="237" t="s">
        <v>1440</v>
      </c>
      <c r="G1254" s="235"/>
      <c r="H1254" s="238">
        <v>0.45000000000000001</v>
      </c>
      <c r="I1254" s="239"/>
      <c r="J1254" s="235"/>
      <c r="K1254" s="235"/>
      <c r="L1254" s="240"/>
      <c r="M1254" s="241"/>
      <c r="N1254" s="242"/>
      <c r="O1254" s="242"/>
      <c r="P1254" s="242"/>
      <c r="Q1254" s="242"/>
      <c r="R1254" s="242"/>
      <c r="S1254" s="242"/>
      <c r="T1254" s="243"/>
      <c r="U1254" s="14"/>
      <c r="V1254" s="14"/>
      <c r="W1254" s="14"/>
      <c r="X1254" s="14"/>
      <c r="Y1254" s="14"/>
      <c r="Z1254" s="14"/>
      <c r="AA1254" s="14"/>
      <c r="AB1254" s="14"/>
      <c r="AC1254" s="14"/>
      <c r="AD1254" s="14"/>
      <c r="AE1254" s="14"/>
      <c r="AT1254" s="244" t="s">
        <v>167</v>
      </c>
      <c r="AU1254" s="244" t="s">
        <v>87</v>
      </c>
      <c r="AV1254" s="14" t="s">
        <v>87</v>
      </c>
      <c r="AW1254" s="14" t="s">
        <v>38</v>
      </c>
      <c r="AX1254" s="14" t="s">
        <v>77</v>
      </c>
      <c r="AY1254" s="244" t="s">
        <v>153</v>
      </c>
    </row>
    <row r="1255" s="13" customFormat="1">
      <c r="A1255" s="13"/>
      <c r="B1255" s="224"/>
      <c r="C1255" s="225"/>
      <c r="D1255" s="218" t="s">
        <v>167</v>
      </c>
      <c r="E1255" s="226" t="s">
        <v>40</v>
      </c>
      <c r="F1255" s="227" t="s">
        <v>209</v>
      </c>
      <c r="G1255" s="225"/>
      <c r="H1255" s="226" t="s">
        <v>40</v>
      </c>
      <c r="I1255" s="228"/>
      <c r="J1255" s="225"/>
      <c r="K1255" s="225"/>
      <c r="L1255" s="229"/>
      <c r="M1255" s="230"/>
      <c r="N1255" s="231"/>
      <c r="O1255" s="231"/>
      <c r="P1255" s="231"/>
      <c r="Q1255" s="231"/>
      <c r="R1255" s="231"/>
      <c r="S1255" s="231"/>
      <c r="T1255" s="232"/>
      <c r="U1255" s="13"/>
      <c r="V1255" s="13"/>
      <c r="W1255" s="13"/>
      <c r="X1255" s="13"/>
      <c r="Y1255" s="13"/>
      <c r="Z1255" s="13"/>
      <c r="AA1255" s="13"/>
      <c r="AB1255" s="13"/>
      <c r="AC1255" s="13"/>
      <c r="AD1255" s="13"/>
      <c r="AE1255" s="13"/>
      <c r="AT1255" s="233" t="s">
        <v>167</v>
      </c>
      <c r="AU1255" s="233" t="s">
        <v>87</v>
      </c>
      <c r="AV1255" s="13" t="s">
        <v>85</v>
      </c>
      <c r="AW1255" s="13" t="s">
        <v>38</v>
      </c>
      <c r="AX1255" s="13" t="s">
        <v>77</v>
      </c>
      <c r="AY1255" s="233" t="s">
        <v>153</v>
      </c>
    </row>
    <row r="1256" s="14" customFormat="1">
      <c r="A1256" s="14"/>
      <c r="B1256" s="234"/>
      <c r="C1256" s="235"/>
      <c r="D1256" s="218" t="s">
        <v>167</v>
      </c>
      <c r="E1256" s="236" t="s">
        <v>40</v>
      </c>
      <c r="F1256" s="237" t="s">
        <v>1441</v>
      </c>
      <c r="G1256" s="235"/>
      <c r="H1256" s="238">
        <v>2.0150000000000001</v>
      </c>
      <c r="I1256" s="239"/>
      <c r="J1256" s="235"/>
      <c r="K1256" s="235"/>
      <c r="L1256" s="240"/>
      <c r="M1256" s="241"/>
      <c r="N1256" s="242"/>
      <c r="O1256" s="242"/>
      <c r="P1256" s="242"/>
      <c r="Q1256" s="242"/>
      <c r="R1256" s="242"/>
      <c r="S1256" s="242"/>
      <c r="T1256" s="243"/>
      <c r="U1256" s="14"/>
      <c r="V1256" s="14"/>
      <c r="W1256" s="14"/>
      <c r="X1256" s="14"/>
      <c r="Y1256" s="14"/>
      <c r="Z1256" s="14"/>
      <c r="AA1256" s="14"/>
      <c r="AB1256" s="14"/>
      <c r="AC1256" s="14"/>
      <c r="AD1256" s="14"/>
      <c r="AE1256" s="14"/>
      <c r="AT1256" s="244" t="s">
        <v>167</v>
      </c>
      <c r="AU1256" s="244" t="s">
        <v>87</v>
      </c>
      <c r="AV1256" s="14" t="s">
        <v>87</v>
      </c>
      <c r="AW1256" s="14" t="s">
        <v>38</v>
      </c>
      <c r="AX1256" s="14" t="s">
        <v>77</v>
      </c>
      <c r="AY1256" s="244" t="s">
        <v>153</v>
      </c>
    </row>
    <row r="1257" s="13" customFormat="1">
      <c r="A1257" s="13"/>
      <c r="B1257" s="224"/>
      <c r="C1257" s="225"/>
      <c r="D1257" s="218" t="s">
        <v>167</v>
      </c>
      <c r="E1257" s="226" t="s">
        <v>40</v>
      </c>
      <c r="F1257" s="227" t="s">
        <v>211</v>
      </c>
      <c r="G1257" s="225"/>
      <c r="H1257" s="226" t="s">
        <v>40</v>
      </c>
      <c r="I1257" s="228"/>
      <c r="J1257" s="225"/>
      <c r="K1257" s="225"/>
      <c r="L1257" s="229"/>
      <c r="M1257" s="230"/>
      <c r="N1257" s="231"/>
      <c r="O1257" s="231"/>
      <c r="P1257" s="231"/>
      <c r="Q1257" s="231"/>
      <c r="R1257" s="231"/>
      <c r="S1257" s="231"/>
      <c r="T1257" s="232"/>
      <c r="U1257" s="13"/>
      <c r="V1257" s="13"/>
      <c r="W1257" s="13"/>
      <c r="X1257" s="13"/>
      <c r="Y1257" s="13"/>
      <c r="Z1257" s="13"/>
      <c r="AA1257" s="13"/>
      <c r="AB1257" s="13"/>
      <c r="AC1257" s="13"/>
      <c r="AD1257" s="13"/>
      <c r="AE1257" s="13"/>
      <c r="AT1257" s="233" t="s">
        <v>167</v>
      </c>
      <c r="AU1257" s="233" t="s">
        <v>87</v>
      </c>
      <c r="AV1257" s="13" t="s">
        <v>85</v>
      </c>
      <c r="AW1257" s="13" t="s">
        <v>38</v>
      </c>
      <c r="AX1257" s="13" t="s">
        <v>77</v>
      </c>
      <c r="AY1257" s="233" t="s">
        <v>153</v>
      </c>
    </row>
    <row r="1258" s="14" customFormat="1">
      <c r="A1258" s="14"/>
      <c r="B1258" s="234"/>
      <c r="C1258" s="235"/>
      <c r="D1258" s="218" t="s">
        <v>167</v>
      </c>
      <c r="E1258" s="236" t="s">
        <v>40</v>
      </c>
      <c r="F1258" s="237" t="s">
        <v>1442</v>
      </c>
      <c r="G1258" s="235"/>
      <c r="H1258" s="238">
        <v>14.438000000000001</v>
      </c>
      <c r="I1258" s="239"/>
      <c r="J1258" s="235"/>
      <c r="K1258" s="235"/>
      <c r="L1258" s="240"/>
      <c r="M1258" s="241"/>
      <c r="N1258" s="242"/>
      <c r="O1258" s="242"/>
      <c r="P1258" s="242"/>
      <c r="Q1258" s="242"/>
      <c r="R1258" s="242"/>
      <c r="S1258" s="242"/>
      <c r="T1258" s="243"/>
      <c r="U1258" s="14"/>
      <c r="V1258" s="14"/>
      <c r="W1258" s="14"/>
      <c r="X1258" s="14"/>
      <c r="Y1258" s="14"/>
      <c r="Z1258" s="14"/>
      <c r="AA1258" s="14"/>
      <c r="AB1258" s="14"/>
      <c r="AC1258" s="14"/>
      <c r="AD1258" s="14"/>
      <c r="AE1258" s="14"/>
      <c r="AT1258" s="244" t="s">
        <v>167</v>
      </c>
      <c r="AU1258" s="244" t="s">
        <v>87</v>
      </c>
      <c r="AV1258" s="14" t="s">
        <v>87</v>
      </c>
      <c r="AW1258" s="14" t="s">
        <v>38</v>
      </c>
      <c r="AX1258" s="14" t="s">
        <v>77</v>
      </c>
      <c r="AY1258" s="244" t="s">
        <v>153</v>
      </c>
    </row>
    <row r="1259" s="13" customFormat="1">
      <c r="A1259" s="13"/>
      <c r="B1259" s="224"/>
      <c r="C1259" s="225"/>
      <c r="D1259" s="218" t="s">
        <v>167</v>
      </c>
      <c r="E1259" s="226" t="s">
        <v>40</v>
      </c>
      <c r="F1259" s="227" t="s">
        <v>213</v>
      </c>
      <c r="G1259" s="225"/>
      <c r="H1259" s="226" t="s">
        <v>40</v>
      </c>
      <c r="I1259" s="228"/>
      <c r="J1259" s="225"/>
      <c r="K1259" s="225"/>
      <c r="L1259" s="229"/>
      <c r="M1259" s="230"/>
      <c r="N1259" s="231"/>
      <c r="O1259" s="231"/>
      <c r="P1259" s="231"/>
      <c r="Q1259" s="231"/>
      <c r="R1259" s="231"/>
      <c r="S1259" s="231"/>
      <c r="T1259" s="232"/>
      <c r="U1259" s="13"/>
      <c r="V1259" s="13"/>
      <c r="W1259" s="13"/>
      <c r="X1259" s="13"/>
      <c r="Y1259" s="13"/>
      <c r="Z1259" s="13"/>
      <c r="AA1259" s="13"/>
      <c r="AB1259" s="13"/>
      <c r="AC1259" s="13"/>
      <c r="AD1259" s="13"/>
      <c r="AE1259" s="13"/>
      <c r="AT1259" s="233" t="s">
        <v>167</v>
      </c>
      <c r="AU1259" s="233" t="s">
        <v>87</v>
      </c>
      <c r="AV1259" s="13" t="s">
        <v>85</v>
      </c>
      <c r="AW1259" s="13" t="s">
        <v>38</v>
      </c>
      <c r="AX1259" s="13" t="s">
        <v>77</v>
      </c>
      <c r="AY1259" s="233" t="s">
        <v>153</v>
      </c>
    </row>
    <row r="1260" s="14" customFormat="1">
      <c r="A1260" s="14"/>
      <c r="B1260" s="234"/>
      <c r="C1260" s="235"/>
      <c r="D1260" s="218" t="s">
        <v>167</v>
      </c>
      <c r="E1260" s="236" t="s">
        <v>40</v>
      </c>
      <c r="F1260" s="237" t="s">
        <v>1443</v>
      </c>
      <c r="G1260" s="235"/>
      <c r="H1260" s="238">
        <v>11.531000000000001</v>
      </c>
      <c r="I1260" s="239"/>
      <c r="J1260" s="235"/>
      <c r="K1260" s="235"/>
      <c r="L1260" s="240"/>
      <c r="M1260" s="241"/>
      <c r="N1260" s="242"/>
      <c r="O1260" s="242"/>
      <c r="P1260" s="242"/>
      <c r="Q1260" s="242"/>
      <c r="R1260" s="242"/>
      <c r="S1260" s="242"/>
      <c r="T1260" s="243"/>
      <c r="U1260" s="14"/>
      <c r="V1260" s="14"/>
      <c r="W1260" s="14"/>
      <c r="X1260" s="14"/>
      <c r="Y1260" s="14"/>
      <c r="Z1260" s="14"/>
      <c r="AA1260" s="14"/>
      <c r="AB1260" s="14"/>
      <c r="AC1260" s="14"/>
      <c r="AD1260" s="14"/>
      <c r="AE1260" s="14"/>
      <c r="AT1260" s="244" t="s">
        <v>167</v>
      </c>
      <c r="AU1260" s="244" t="s">
        <v>87</v>
      </c>
      <c r="AV1260" s="14" t="s">
        <v>87</v>
      </c>
      <c r="AW1260" s="14" t="s">
        <v>38</v>
      </c>
      <c r="AX1260" s="14" t="s">
        <v>77</v>
      </c>
      <c r="AY1260" s="244" t="s">
        <v>153</v>
      </c>
    </row>
    <row r="1261" s="15" customFormat="1">
      <c r="A1261" s="15"/>
      <c r="B1261" s="245"/>
      <c r="C1261" s="246"/>
      <c r="D1261" s="218" t="s">
        <v>167</v>
      </c>
      <c r="E1261" s="247" t="s">
        <v>40</v>
      </c>
      <c r="F1261" s="248" t="s">
        <v>170</v>
      </c>
      <c r="G1261" s="246"/>
      <c r="H1261" s="249">
        <v>30.111999999999998</v>
      </c>
      <c r="I1261" s="250"/>
      <c r="J1261" s="246"/>
      <c r="K1261" s="246"/>
      <c r="L1261" s="251"/>
      <c r="M1261" s="252"/>
      <c r="N1261" s="253"/>
      <c r="O1261" s="253"/>
      <c r="P1261" s="253"/>
      <c r="Q1261" s="253"/>
      <c r="R1261" s="253"/>
      <c r="S1261" s="253"/>
      <c r="T1261" s="254"/>
      <c r="U1261" s="15"/>
      <c r="V1261" s="15"/>
      <c r="W1261" s="15"/>
      <c r="X1261" s="15"/>
      <c r="Y1261" s="15"/>
      <c r="Z1261" s="15"/>
      <c r="AA1261" s="15"/>
      <c r="AB1261" s="15"/>
      <c r="AC1261" s="15"/>
      <c r="AD1261" s="15"/>
      <c r="AE1261" s="15"/>
      <c r="AT1261" s="255" t="s">
        <v>167</v>
      </c>
      <c r="AU1261" s="255" t="s">
        <v>87</v>
      </c>
      <c r="AV1261" s="15" t="s">
        <v>161</v>
      </c>
      <c r="AW1261" s="15" t="s">
        <v>38</v>
      </c>
      <c r="AX1261" s="15" t="s">
        <v>85</v>
      </c>
      <c r="AY1261" s="255" t="s">
        <v>153</v>
      </c>
    </row>
    <row r="1262" s="2" customFormat="1" ht="24.15" customHeight="1">
      <c r="A1262" s="39"/>
      <c r="B1262" s="40"/>
      <c r="C1262" s="205" t="s">
        <v>1444</v>
      </c>
      <c r="D1262" s="205" t="s">
        <v>156</v>
      </c>
      <c r="E1262" s="206" t="s">
        <v>1445</v>
      </c>
      <c r="F1262" s="207" t="s">
        <v>1446</v>
      </c>
      <c r="G1262" s="208" t="s">
        <v>159</v>
      </c>
      <c r="H1262" s="209">
        <v>30.111999999999998</v>
      </c>
      <c r="I1262" s="210"/>
      <c r="J1262" s="211">
        <f>ROUND(I1262*H1262,2)</f>
        <v>0</v>
      </c>
      <c r="K1262" s="207" t="s">
        <v>160</v>
      </c>
      <c r="L1262" s="45"/>
      <c r="M1262" s="212" t="s">
        <v>40</v>
      </c>
      <c r="N1262" s="213" t="s">
        <v>48</v>
      </c>
      <c r="O1262" s="85"/>
      <c r="P1262" s="214">
        <f>O1262*H1262</f>
        <v>0</v>
      </c>
      <c r="Q1262" s="214">
        <v>1.0000000000000001E-05</v>
      </c>
      <c r="R1262" s="214">
        <f>Q1262*H1262</f>
        <v>0.00030111999999999999</v>
      </c>
      <c r="S1262" s="214">
        <v>0</v>
      </c>
      <c r="T1262" s="215">
        <f>S1262*H1262</f>
        <v>0</v>
      </c>
      <c r="U1262" s="39"/>
      <c r="V1262" s="39"/>
      <c r="W1262" s="39"/>
      <c r="X1262" s="39"/>
      <c r="Y1262" s="39"/>
      <c r="Z1262" s="39"/>
      <c r="AA1262" s="39"/>
      <c r="AB1262" s="39"/>
      <c r="AC1262" s="39"/>
      <c r="AD1262" s="39"/>
      <c r="AE1262" s="39"/>
      <c r="AR1262" s="216" t="s">
        <v>287</v>
      </c>
      <c r="AT1262" s="216" t="s">
        <v>156</v>
      </c>
      <c r="AU1262" s="216" t="s">
        <v>87</v>
      </c>
      <c r="AY1262" s="18" t="s">
        <v>153</v>
      </c>
      <c r="BE1262" s="217">
        <f>IF(N1262="základní",J1262,0)</f>
        <v>0</v>
      </c>
      <c r="BF1262" s="217">
        <f>IF(N1262="snížená",J1262,0)</f>
        <v>0</v>
      </c>
      <c r="BG1262" s="217">
        <f>IF(N1262="zákl. přenesená",J1262,0)</f>
        <v>0</v>
      </c>
      <c r="BH1262" s="217">
        <f>IF(N1262="sníž. přenesená",J1262,0)</f>
        <v>0</v>
      </c>
      <c r="BI1262" s="217">
        <f>IF(N1262="nulová",J1262,0)</f>
        <v>0</v>
      </c>
      <c r="BJ1262" s="18" t="s">
        <v>85</v>
      </c>
      <c r="BK1262" s="217">
        <f>ROUND(I1262*H1262,2)</f>
        <v>0</v>
      </c>
      <c r="BL1262" s="18" t="s">
        <v>287</v>
      </c>
      <c r="BM1262" s="216" t="s">
        <v>1447</v>
      </c>
    </row>
    <row r="1263" s="2" customFormat="1">
      <c r="A1263" s="39"/>
      <c r="B1263" s="40"/>
      <c r="C1263" s="41"/>
      <c r="D1263" s="218" t="s">
        <v>163</v>
      </c>
      <c r="E1263" s="41"/>
      <c r="F1263" s="219" t="s">
        <v>1448</v>
      </c>
      <c r="G1263" s="41"/>
      <c r="H1263" s="41"/>
      <c r="I1263" s="220"/>
      <c r="J1263" s="41"/>
      <c r="K1263" s="41"/>
      <c r="L1263" s="45"/>
      <c r="M1263" s="221"/>
      <c r="N1263" s="222"/>
      <c r="O1263" s="85"/>
      <c r="P1263" s="85"/>
      <c r="Q1263" s="85"/>
      <c r="R1263" s="85"/>
      <c r="S1263" s="85"/>
      <c r="T1263" s="86"/>
      <c r="U1263" s="39"/>
      <c r="V1263" s="39"/>
      <c r="W1263" s="39"/>
      <c r="X1263" s="39"/>
      <c r="Y1263" s="39"/>
      <c r="Z1263" s="39"/>
      <c r="AA1263" s="39"/>
      <c r="AB1263" s="39"/>
      <c r="AC1263" s="39"/>
      <c r="AD1263" s="39"/>
      <c r="AE1263" s="39"/>
      <c r="AT1263" s="18" t="s">
        <v>163</v>
      </c>
      <c r="AU1263" s="18" t="s">
        <v>87</v>
      </c>
    </row>
    <row r="1264" s="13" customFormat="1">
      <c r="A1264" s="13"/>
      <c r="B1264" s="224"/>
      <c r="C1264" s="225"/>
      <c r="D1264" s="218" t="s">
        <v>167</v>
      </c>
      <c r="E1264" s="226" t="s">
        <v>40</v>
      </c>
      <c r="F1264" s="227" t="s">
        <v>206</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1439</v>
      </c>
      <c r="G1265" s="235"/>
      <c r="H1265" s="238">
        <v>1.6779999999999999</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4" customFormat="1">
      <c r="A1266" s="14"/>
      <c r="B1266" s="234"/>
      <c r="C1266" s="235"/>
      <c r="D1266" s="218" t="s">
        <v>167</v>
      </c>
      <c r="E1266" s="236" t="s">
        <v>40</v>
      </c>
      <c r="F1266" s="237" t="s">
        <v>1440</v>
      </c>
      <c r="G1266" s="235"/>
      <c r="H1266" s="238">
        <v>0.45000000000000001</v>
      </c>
      <c r="I1266" s="239"/>
      <c r="J1266" s="235"/>
      <c r="K1266" s="235"/>
      <c r="L1266" s="240"/>
      <c r="M1266" s="241"/>
      <c r="N1266" s="242"/>
      <c r="O1266" s="242"/>
      <c r="P1266" s="242"/>
      <c r="Q1266" s="242"/>
      <c r="R1266" s="242"/>
      <c r="S1266" s="242"/>
      <c r="T1266" s="243"/>
      <c r="U1266" s="14"/>
      <c r="V1266" s="14"/>
      <c r="W1266" s="14"/>
      <c r="X1266" s="14"/>
      <c r="Y1266" s="14"/>
      <c r="Z1266" s="14"/>
      <c r="AA1266" s="14"/>
      <c r="AB1266" s="14"/>
      <c r="AC1266" s="14"/>
      <c r="AD1266" s="14"/>
      <c r="AE1266" s="14"/>
      <c r="AT1266" s="244" t="s">
        <v>167</v>
      </c>
      <c r="AU1266" s="244" t="s">
        <v>87</v>
      </c>
      <c r="AV1266" s="14" t="s">
        <v>87</v>
      </c>
      <c r="AW1266" s="14" t="s">
        <v>38</v>
      </c>
      <c r="AX1266" s="14" t="s">
        <v>77</v>
      </c>
      <c r="AY1266" s="244" t="s">
        <v>153</v>
      </c>
    </row>
    <row r="1267" s="13" customFormat="1">
      <c r="A1267" s="13"/>
      <c r="B1267" s="224"/>
      <c r="C1267" s="225"/>
      <c r="D1267" s="218" t="s">
        <v>167</v>
      </c>
      <c r="E1267" s="226" t="s">
        <v>40</v>
      </c>
      <c r="F1267" s="227" t="s">
        <v>209</v>
      </c>
      <c r="G1267" s="225"/>
      <c r="H1267" s="226" t="s">
        <v>40</v>
      </c>
      <c r="I1267" s="228"/>
      <c r="J1267" s="225"/>
      <c r="K1267" s="225"/>
      <c r="L1267" s="229"/>
      <c r="M1267" s="230"/>
      <c r="N1267" s="231"/>
      <c r="O1267" s="231"/>
      <c r="P1267" s="231"/>
      <c r="Q1267" s="231"/>
      <c r="R1267" s="231"/>
      <c r="S1267" s="231"/>
      <c r="T1267" s="232"/>
      <c r="U1267" s="13"/>
      <c r="V1267" s="13"/>
      <c r="W1267" s="13"/>
      <c r="X1267" s="13"/>
      <c r="Y1267" s="13"/>
      <c r="Z1267" s="13"/>
      <c r="AA1267" s="13"/>
      <c r="AB1267" s="13"/>
      <c r="AC1267" s="13"/>
      <c r="AD1267" s="13"/>
      <c r="AE1267" s="13"/>
      <c r="AT1267" s="233" t="s">
        <v>167</v>
      </c>
      <c r="AU1267" s="233" t="s">
        <v>87</v>
      </c>
      <c r="AV1267" s="13" t="s">
        <v>85</v>
      </c>
      <c r="AW1267" s="13" t="s">
        <v>38</v>
      </c>
      <c r="AX1267" s="13" t="s">
        <v>77</v>
      </c>
      <c r="AY1267" s="233" t="s">
        <v>153</v>
      </c>
    </row>
    <row r="1268" s="14" customFormat="1">
      <c r="A1268" s="14"/>
      <c r="B1268" s="234"/>
      <c r="C1268" s="235"/>
      <c r="D1268" s="218" t="s">
        <v>167</v>
      </c>
      <c r="E1268" s="236" t="s">
        <v>40</v>
      </c>
      <c r="F1268" s="237" t="s">
        <v>1441</v>
      </c>
      <c r="G1268" s="235"/>
      <c r="H1268" s="238">
        <v>2.0150000000000001</v>
      </c>
      <c r="I1268" s="239"/>
      <c r="J1268" s="235"/>
      <c r="K1268" s="235"/>
      <c r="L1268" s="240"/>
      <c r="M1268" s="241"/>
      <c r="N1268" s="242"/>
      <c r="O1268" s="242"/>
      <c r="P1268" s="242"/>
      <c r="Q1268" s="242"/>
      <c r="R1268" s="242"/>
      <c r="S1268" s="242"/>
      <c r="T1268" s="243"/>
      <c r="U1268" s="14"/>
      <c r="V1268" s="14"/>
      <c r="W1268" s="14"/>
      <c r="X1268" s="14"/>
      <c r="Y1268" s="14"/>
      <c r="Z1268" s="14"/>
      <c r="AA1268" s="14"/>
      <c r="AB1268" s="14"/>
      <c r="AC1268" s="14"/>
      <c r="AD1268" s="14"/>
      <c r="AE1268" s="14"/>
      <c r="AT1268" s="244" t="s">
        <v>167</v>
      </c>
      <c r="AU1268" s="244" t="s">
        <v>87</v>
      </c>
      <c r="AV1268" s="14" t="s">
        <v>87</v>
      </c>
      <c r="AW1268" s="14" t="s">
        <v>38</v>
      </c>
      <c r="AX1268" s="14" t="s">
        <v>77</v>
      </c>
      <c r="AY1268" s="244" t="s">
        <v>153</v>
      </c>
    </row>
    <row r="1269" s="13" customFormat="1">
      <c r="A1269" s="13"/>
      <c r="B1269" s="224"/>
      <c r="C1269" s="225"/>
      <c r="D1269" s="218" t="s">
        <v>167</v>
      </c>
      <c r="E1269" s="226" t="s">
        <v>40</v>
      </c>
      <c r="F1269" s="227" t="s">
        <v>211</v>
      </c>
      <c r="G1269" s="225"/>
      <c r="H1269" s="226" t="s">
        <v>40</v>
      </c>
      <c r="I1269" s="228"/>
      <c r="J1269" s="225"/>
      <c r="K1269" s="225"/>
      <c r="L1269" s="229"/>
      <c r="M1269" s="230"/>
      <c r="N1269" s="231"/>
      <c r="O1269" s="231"/>
      <c r="P1269" s="231"/>
      <c r="Q1269" s="231"/>
      <c r="R1269" s="231"/>
      <c r="S1269" s="231"/>
      <c r="T1269" s="232"/>
      <c r="U1269" s="13"/>
      <c r="V1269" s="13"/>
      <c r="W1269" s="13"/>
      <c r="X1269" s="13"/>
      <c r="Y1269" s="13"/>
      <c r="Z1269" s="13"/>
      <c r="AA1269" s="13"/>
      <c r="AB1269" s="13"/>
      <c r="AC1269" s="13"/>
      <c r="AD1269" s="13"/>
      <c r="AE1269" s="13"/>
      <c r="AT1269" s="233" t="s">
        <v>167</v>
      </c>
      <c r="AU1269" s="233" t="s">
        <v>87</v>
      </c>
      <c r="AV1269" s="13" t="s">
        <v>85</v>
      </c>
      <c r="AW1269" s="13" t="s">
        <v>38</v>
      </c>
      <c r="AX1269" s="13" t="s">
        <v>77</v>
      </c>
      <c r="AY1269" s="233" t="s">
        <v>153</v>
      </c>
    </row>
    <row r="1270" s="14" customFormat="1">
      <c r="A1270" s="14"/>
      <c r="B1270" s="234"/>
      <c r="C1270" s="235"/>
      <c r="D1270" s="218" t="s">
        <v>167</v>
      </c>
      <c r="E1270" s="236" t="s">
        <v>40</v>
      </c>
      <c r="F1270" s="237" t="s">
        <v>1442</v>
      </c>
      <c r="G1270" s="235"/>
      <c r="H1270" s="238">
        <v>14.438000000000001</v>
      </c>
      <c r="I1270" s="239"/>
      <c r="J1270" s="235"/>
      <c r="K1270" s="235"/>
      <c r="L1270" s="240"/>
      <c r="M1270" s="241"/>
      <c r="N1270" s="242"/>
      <c r="O1270" s="242"/>
      <c r="P1270" s="242"/>
      <c r="Q1270" s="242"/>
      <c r="R1270" s="242"/>
      <c r="S1270" s="242"/>
      <c r="T1270" s="243"/>
      <c r="U1270" s="14"/>
      <c r="V1270" s="14"/>
      <c r="W1270" s="14"/>
      <c r="X1270" s="14"/>
      <c r="Y1270" s="14"/>
      <c r="Z1270" s="14"/>
      <c r="AA1270" s="14"/>
      <c r="AB1270" s="14"/>
      <c r="AC1270" s="14"/>
      <c r="AD1270" s="14"/>
      <c r="AE1270" s="14"/>
      <c r="AT1270" s="244" t="s">
        <v>167</v>
      </c>
      <c r="AU1270" s="244" t="s">
        <v>87</v>
      </c>
      <c r="AV1270" s="14" t="s">
        <v>87</v>
      </c>
      <c r="AW1270" s="14" t="s">
        <v>38</v>
      </c>
      <c r="AX1270" s="14" t="s">
        <v>77</v>
      </c>
      <c r="AY1270" s="244" t="s">
        <v>153</v>
      </c>
    </row>
    <row r="1271" s="13" customFormat="1">
      <c r="A1271" s="13"/>
      <c r="B1271" s="224"/>
      <c r="C1271" s="225"/>
      <c r="D1271" s="218" t="s">
        <v>167</v>
      </c>
      <c r="E1271" s="226" t="s">
        <v>40</v>
      </c>
      <c r="F1271" s="227" t="s">
        <v>213</v>
      </c>
      <c r="G1271" s="225"/>
      <c r="H1271" s="226" t="s">
        <v>40</v>
      </c>
      <c r="I1271" s="228"/>
      <c r="J1271" s="225"/>
      <c r="K1271" s="225"/>
      <c r="L1271" s="229"/>
      <c r="M1271" s="230"/>
      <c r="N1271" s="231"/>
      <c r="O1271" s="231"/>
      <c r="P1271" s="231"/>
      <c r="Q1271" s="231"/>
      <c r="R1271" s="231"/>
      <c r="S1271" s="231"/>
      <c r="T1271" s="232"/>
      <c r="U1271" s="13"/>
      <c r="V1271" s="13"/>
      <c r="W1271" s="13"/>
      <c r="X1271" s="13"/>
      <c r="Y1271" s="13"/>
      <c r="Z1271" s="13"/>
      <c r="AA1271" s="13"/>
      <c r="AB1271" s="13"/>
      <c r="AC1271" s="13"/>
      <c r="AD1271" s="13"/>
      <c r="AE1271" s="13"/>
      <c r="AT1271" s="233" t="s">
        <v>167</v>
      </c>
      <c r="AU1271" s="233" t="s">
        <v>87</v>
      </c>
      <c r="AV1271" s="13" t="s">
        <v>85</v>
      </c>
      <c r="AW1271" s="13" t="s">
        <v>38</v>
      </c>
      <c r="AX1271" s="13" t="s">
        <v>77</v>
      </c>
      <c r="AY1271" s="233" t="s">
        <v>153</v>
      </c>
    </row>
    <row r="1272" s="14" customFormat="1">
      <c r="A1272" s="14"/>
      <c r="B1272" s="234"/>
      <c r="C1272" s="235"/>
      <c r="D1272" s="218" t="s">
        <v>167</v>
      </c>
      <c r="E1272" s="236" t="s">
        <v>40</v>
      </c>
      <c r="F1272" s="237" t="s">
        <v>1443</v>
      </c>
      <c r="G1272" s="235"/>
      <c r="H1272" s="238">
        <v>11.531000000000001</v>
      </c>
      <c r="I1272" s="239"/>
      <c r="J1272" s="235"/>
      <c r="K1272" s="235"/>
      <c r="L1272" s="240"/>
      <c r="M1272" s="241"/>
      <c r="N1272" s="242"/>
      <c r="O1272" s="242"/>
      <c r="P1272" s="242"/>
      <c r="Q1272" s="242"/>
      <c r="R1272" s="242"/>
      <c r="S1272" s="242"/>
      <c r="T1272" s="243"/>
      <c r="U1272" s="14"/>
      <c r="V1272" s="14"/>
      <c r="W1272" s="14"/>
      <c r="X1272" s="14"/>
      <c r="Y1272" s="14"/>
      <c r="Z1272" s="14"/>
      <c r="AA1272" s="14"/>
      <c r="AB1272" s="14"/>
      <c r="AC1272" s="14"/>
      <c r="AD1272" s="14"/>
      <c r="AE1272" s="14"/>
      <c r="AT1272" s="244" t="s">
        <v>167</v>
      </c>
      <c r="AU1272" s="244" t="s">
        <v>87</v>
      </c>
      <c r="AV1272" s="14" t="s">
        <v>87</v>
      </c>
      <c r="AW1272" s="14" t="s">
        <v>38</v>
      </c>
      <c r="AX1272" s="14" t="s">
        <v>77</v>
      </c>
      <c r="AY1272" s="244" t="s">
        <v>153</v>
      </c>
    </row>
    <row r="1273" s="15" customFormat="1">
      <c r="A1273" s="15"/>
      <c r="B1273" s="245"/>
      <c r="C1273" s="246"/>
      <c r="D1273" s="218" t="s">
        <v>167</v>
      </c>
      <c r="E1273" s="247" t="s">
        <v>40</v>
      </c>
      <c r="F1273" s="248" t="s">
        <v>170</v>
      </c>
      <c r="G1273" s="246"/>
      <c r="H1273" s="249">
        <v>30.111999999999998</v>
      </c>
      <c r="I1273" s="250"/>
      <c r="J1273" s="246"/>
      <c r="K1273" s="246"/>
      <c r="L1273" s="251"/>
      <c r="M1273" s="252"/>
      <c r="N1273" s="253"/>
      <c r="O1273" s="253"/>
      <c r="P1273" s="253"/>
      <c r="Q1273" s="253"/>
      <c r="R1273" s="253"/>
      <c r="S1273" s="253"/>
      <c r="T1273" s="254"/>
      <c r="U1273" s="15"/>
      <c r="V1273" s="15"/>
      <c r="W1273" s="15"/>
      <c r="X1273" s="15"/>
      <c r="Y1273" s="15"/>
      <c r="Z1273" s="15"/>
      <c r="AA1273" s="15"/>
      <c r="AB1273" s="15"/>
      <c r="AC1273" s="15"/>
      <c r="AD1273" s="15"/>
      <c r="AE1273" s="15"/>
      <c r="AT1273" s="255" t="s">
        <v>167</v>
      </c>
      <c r="AU1273" s="255" t="s">
        <v>87</v>
      </c>
      <c r="AV1273" s="15" t="s">
        <v>161</v>
      </c>
      <c r="AW1273" s="15" t="s">
        <v>38</v>
      </c>
      <c r="AX1273" s="15" t="s">
        <v>85</v>
      </c>
      <c r="AY1273" s="255" t="s">
        <v>153</v>
      </c>
    </row>
    <row r="1274" s="2" customFormat="1" ht="24.15" customHeight="1">
      <c r="A1274" s="39"/>
      <c r="B1274" s="40"/>
      <c r="C1274" s="205" t="s">
        <v>1449</v>
      </c>
      <c r="D1274" s="205" t="s">
        <v>156</v>
      </c>
      <c r="E1274" s="206" t="s">
        <v>1450</v>
      </c>
      <c r="F1274" s="207" t="s">
        <v>1451</v>
      </c>
      <c r="G1274" s="208" t="s">
        <v>159</v>
      </c>
      <c r="H1274" s="209">
        <v>30.111999999999998</v>
      </c>
      <c r="I1274" s="210"/>
      <c r="J1274" s="211">
        <f>ROUND(I1274*H1274,2)</f>
        <v>0</v>
      </c>
      <c r="K1274" s="207" t="s">
        <v>160</v>
      </c>
      <c r="L1274" s="45"/>
      <c r="M1274" s="212" t="s">
        <v>40</v>
      </c>
      <c r="N1274" s="213" t="s">
        <v>48</v>
      </c>
      <c r="O1274" s="85"/>
      <c r="P1274" s="214">
        <f>O1274*H1274</f>
        <v>0</v>
      </c>
      <c r="Q1274" s="214">
        <v>0.00025999999999999998</v>
      </c>
      <c r="R1274" s="214">
        <f>Q1274*H1274</f>
        <v>0.0078291199999999984</v>
      </c>
      <c r="S1274" s="214">
        <v>0</v>
      </c>
      <c r="T1274" s="215">
        <f>S1274*H1274</f>
        <v>0</v>
      </c>
      <c r="U1274" s="39"/>
      <c r="V1274" s="39"/>
      <c r="W1274" s="39"/>
      <c r="X1274" s="39"/>
      <c r="Y1274" s="39"/>
      <c r="Z1274" s="39"/>
      <c r="AA1274" s="39"/>
      <c r="AB1274" s="39"/>
      <c r="AC1274" s="39"/>
      <c r="AD1274" s="39"/>
      <c r="AE1274" s="39"/>
      <c r="AR1274" s="216" t="s">
        <v>287</v>
      </c>
      <c r="AT1274" s="216" t="s">
        <v>156</v>
      </c>
      <c r="AU1274" s="216" t="s">
        <v>87</v>
      </c>
      <c r="AY1274" s="18" t="s">
        <v>153</v>
      </c>
      <c r="BE1274" s="217">
        <f>IF(N1274="základní",J1274,0)</f>
        <v>0</v>
      </c>
      <c r="BF1274" s="217">
        <f>IF(N1274="snížená",J1274,0)</f>
        <v>0</v>
      </c>
      <c r="BG1274" s="217">
        <f>IF(N1274="zákl. přenesená",J1274,0)</f>
        <v>0</v>
      </c>
      <c r="BH1274" s="217">
        <f>IF(N1274="sníž. přenesená",J1274,0)</f>
        <v>0</v>
      </c>
      <c r="BI1274" s="217">
        <f>IF(N1274="nulová",J1274,0)</f>
        <v>0</v>
      </c>
      <c r="BJ1274" s="18" t="s">
        <v>85</v>
      </c>
      <c r="BK1274" s="217">
        <f>ROUND(I1274*H1274,2)</f>
        <v>0</v>
      </c>
      <c r="BL1274" s="18" t="s">
        <v>287</v>
      </c>
      <c r="BM1274" s="216" t="s">
        <v>1452</v>
      </c>
    </row>
    <row r="1275" s="2" customFormat="1">
      <c r="A1275" s="39"/>
      <c r="B1275" s="40"/>
      <c r="C1275" s="41"/>
      <c r="D1275" s="218" t="s">
        <v>163</v>
      </c>
      <c r="E1275" s="41"/>
      <c r="F1275" s="219" t="s">
        <v>1453</v>
      </c>
      <c r="G1275" s="41"/>
      <c r="H1275" s="41"/>
      <c r="I1275" s="220"/>
      <c r="J1275" s="41"/>
      <c r="K1275" s="41"/>
      <c r="L1275" s="45"/>
      <c r="M1275" s="221"/>
      <c r="N1275" s="222"/>
      <c r="O1275" s="85"/>
      <c r="P1275" s="85"/>
      <c r="Q1275" s="85"/>
      <c r="R1275" s="85"/>
      <c r="S1275" s="85"/>
      <c r="T1275" s="86"/>
      <c r="U1275" s="39"/>
      <c r="V1275" s="39"/>
      <c r="W1275" s="39"/>
      <c r="X1275" s="39"/>
      <c r="Y1275" s="39"/>
      <c r="Z1275" s="39"/>
      <c r="AA1275" s="39"/>
      <c r="AB1275" s="39"/>
      <c r="AC1275" s="39"/>
      <c r="AD1275" s="39"/>
      <c r="AE1275" s="39"/>
      <c r="AT1275" s="18" t="s">
        <v>163</v>
      </c>
      <c r="AU1275" s="18" t="s">
        <v>87</v>
      </c>
    </row>
    <row r="1276" s="13" customFormat="1">
      <c r="A1276" s="13"/>
      <c r="B1276" s="224"/>
      <c r="C1276" s="225"/>
      <c r="D1276" s="218" t="s">
        <v>167</v>
      </c>
      <c r="E1276" s="226" t="s">
        <v>40</v>
      </c>
      <c r="F1276" s="227" t="s">
        <v>206</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1439</v>
      </c>
      <c r="G1277" s="235"/>
      <c r="H1277" s="238">
        <v>1.6779999999999999</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4" customFormat="1">
      <c r="A1278" s="14"/>
      <c r="B1278" s="234"/>
      <c r="C1278" s="235"/>
      <c r="D1278" s="218" t="s">
        <v>167</v>
      </c>
      <c r="E1278" s="236" t="s">
        <v>40</v>
      </c>
      <c r="F1278" s="237" t="s">
        <v>1440</v>
      </c>
      <c r="G1278" s="235"/>
      <c r="H1278" s="238">
        <v>0.45000000000000001</v>
      </c>
      <c r="I1278" s="239"/>
      <c r="J1278" s="235"/>
      <c r="K1278" s="235"/>
      <c r="L1278" s="240"/>
      <c r="M1278" s="241"/>
      <c r="N1278" s="242"/>
      <c r="O1278" s="242"/>
      <c r="P1278" s="242"/>
      <c r="Q1278" s="242"/>
      <c r="R1278" s="242"/>
      <c r="S1278" s="242"/>
      <c r="T1278" s="243"/>
      <c r="U1278" s="14"/>
      <c r="V1278" s="14"/>
      <c r="W1278" s="14"/>
      <c r="X1278" s="14"/>
      <c r="Y1278" s="14"/>
      <c r="Z1278" s="14"/>
      <c r="AA1278" s="14"/>
      <c r="AB1278" s="14"/>
      <c r="AC1278" s="14"/>
      <c r="AD1278" s="14"/>
      <c r="AE1278" s="14"/>
      <c r="AT1278" s="244" t="s">
        <v>167</v>
      </c>
      <c r="AU1278" s="244" t="s">
        <v>87</v>
      </c>
      <c r="AV1278" s="14" t="s">
        <v>87</v>
      </c>
      <c r="AW1278" s="14" t="s">
        <v>38</v>
      </c>
      <c r="AX1278" s="14" t="s">
        <v>77</v>
      </c>
      <c r="AY1278" s="244" t="s">
        <v>153</v>
      </c>
    </row>
    <row r="1279" s="13" customFormat="1">
      <c r="A1279" s="13"/>
      <c r="B1279" s="224"/>
      <c r="C1279" s="225"/>
      <c r="D1279" s="218" t="s">
        <v>167</v>
      </c>
      <c r="E1279" s="226" t="s">
        <v>40</v>
      </c>
      <c r="F1279" s="227" t="s">
        <v>209</v>
      </c>
      <c r="G1279" s="225"/>
      <c r="H1279" s="226" t="s">
        <v>40</v>
      </c>
      <c r="I1279" s="228"/>
      <c r="J1279" s="225"/>
      <c r="K1279" s="225"/>
      <c r="L1279" s="229"/>
      <c r="M1279" s="230"/>
      <c r="N1279" s="231"/>
      <c r="O1279" s="231"/>
      <c r="P1279" s="231"/>
      <c r="Q1279" s="231"/>
      <c r="R1279" s="231"/>
      <c r="S1279" s="231"/>
      <c r="T1279" s="232"/>
      <c r="U1279" s="13"/>
      <c r="V1279" s="13"/>
      <c r="W1279" s="13"/>
      <c r="X1279" s="13"/>
      <c r="Y1279" s="13"/>
      <c r="Z1279" s="13"/>
      <c r="AA1279" s="13"/>
      <c r="AB1279" s="13"/>
      <c r="AC1279" s="13"/>
      <c r="AD1279" s="13"/>
      <c r="AE1279" s="13"/>
      <c r="AT1279" s="233" t="s">
        <v>167</v>
      </c>
      <c r="AU1279" s="233" t="s">
        <v>87</v>
      </c>
      <c r="AV1279" s="13" t="s">
        <v>85</v>
      </c>
      <c r="AW1279" s="13" t="s">
        <v>38</v>
      </c>
      <c r="AX1279" s="13" t="s">
        <v>77</v>
      </c>
      <c r="AY1279" s="233" t="s">
        <v>153</v>
      </c>
    </row>
    <row r="1280" s="14" customFormat="1">
      <c r="A1280" s="14"/>
      <c r="B1280" s="234"/>
      <c r="C1280" s="235"/>
      <c r="D1280" s="218" t="s">
        <v>167</v>
      </c>
      <c r="E1280" s="236" t="s">
        <v>40</v>
      </c>
      <c r="F1280" s="237" t="s">
        <v>1441</v>
      </c>
      <c r="G1280" s="235"/>
      <c r="H1280" s="238">
        <v>2.0150000000000001</v>
      </c>
      <c r="I1280" s="239"/>
      <c r="J1280" s="235"/>
      <c r="K1280" s="235"/>
      <c r="L1280" s="240"/>
      <c r="M1280" s="241"/>
      <c r="N1280" s="242"/>
      <c r="O1280" s="242"/>
      <c r="P1280" s="242"/>
      <c r="Q1280" s="242"/>
      <c r="R1280" s="242"/>
      <c r="S1280" s="242"/>
      <c r="T1280" s="243"/>
      <c r="U1280" s="14"/>
      <c r="V1280" s="14"/>
      <c r="W1280" s="14"/>
      <c r="X1280" s="14"/>
      <c r="Y1280" s="14"/>
      <c r="Z1280" s="14"/>
      <c r="AA1280" s="14"/>
      <c r="AB1280" s="14"/>
      <c r="AC1280" s="14"/>
      <c r="AD1280" s="14"/>
      <c r="AE1280" s="14"/>
      <c r="AT1280" s="244" t="s">
        <v>167</v>
      </c>
      <c r="AU1280" s="244" t="s">
        <v>87</v>
      </c>
      <c r="AV1280" s="14" t="s">
        <v>87</v>
      </c>
      <c r="AW1280" s="14" t="s">
        <v>38</v>
      </c>
      <c r="AX1280" s="14" t="s">
        <v>77</v>
      </c>
      <c r="AY1280" s="244" t="s">
        <v>153</v>
      </c>
    </row>
    <row r="1281" s="13" customFormat="1">
      <c r="A1281" s="13"/>
      <c r="B1281" s="224"/>
      <c r="C1281" s="225"/>
      <c r="D1281" s="218" t="s">
        <v>167</v>
      </c>
      <c r="E1281" s="226" t="s">
        <v>40</v>
      </c>
      <c r="F1281" s="227" t="s">
        <v>211</v>
      </c>
      <c r="G1281" s="225"/>
      <c r="H1281" s="226" t="s">
        <v>40</v>
      </c>
      <c r="I1281" s="228"/>
      <c r="J1281" s="225"/>
      <c r="K1281" s="225"/>
      <c r="L1281" s="229"/>
      <c r="M1281" s="230"/>
      <c r="N1281" s="231"/>
      <c r="O1281" s="231"/>
      <c r="P1281" s="231"/>
      <c r="Q1281" s="231"/>
      <c r="R1281" s="231"/>
      <c r="S1281" s="231"/>
      <c r="T1281" s="232"/>
      <c r="U1281" s="13"/>
      <c r="V1281" s="13"/>
      <c r="W1281" s="13"/>
      <c r="X1281" s="13"/>
      <c r="Y1281" s="13"/>
      <c r="Z1281" s="13"/>
      <c r="AA1281" s="13"/>
      <c r="AB1281" s="13"/>
      <c r="AC1281" s="13"/>
      <c r="AD1281" s="13"/>
      <c r="AE1281" s="13"/>
      <c r="AT1281" s="233" t="s">
        <v>167</v>
      </c>
      <c r="AU1281" s="233" t="s">
        <v>87</v>
      </c>
      <c r="AV1281" s="13" t="s">
        <v>85</v>
      </c>
      <c r="AW1281" s="13" t="s">
        <v>38</v>
      </c>
      <c r="AX1281" s="13" t="s">
        <v>77</v>
      </c>
      <c r="AY1281" s="233" t="s">
        <v>153</v>
      </c>
    </row>
    <row r="1282" s="14" customFormat="1">
      <c r="A1282" s="14"/>
      <c r="B1282" s="234"/>
      <c r="C1282" s="235"/>
      <c r="D1282" s="218" t="s">
        <v>167</v>
      </c>
      <c r="E1282" s="236" t="s">
        <v>40</v>
      </c>
      <c r="F1282" s="237" t="s">
        <v>1442</v>
      </c>
      <c r="G1282" s="235"/>
      <c r="H1282" s="238">
        <v>14.438000000000001</v>
      </c>
      <c r="I1282" s="239"/>
      <c r="J1282" s="235"/>
      <c r="K1282" s="235"/>
      <c r="L1282" s="240"/>
      <c r="M1282" s="241"/>
      <c r="N1282" s="242"/>
      <c r="O1282" s="242"/>
      <c r="P1282" s="242"/>
      <c r="Q1282" s="242"/>
      <c r="R1282" s="242"/>
      <c r="S1282" s="242"/>
      <c r="T1282" s="243"/>
      <c r="U1282" s="14"/>
      <c r="V1282" s="14"/>
      <c r="W1282" s="14"/>
      <c r="X1282" s="14"/>
      <c r="Y1282" s="14"/>
      <c r="Z1282" s="14"/>
      <c r="AA1282" s="14"/>
      <c r="AB1282" s="14"/>
      <c r="AC1282" s="14"/>
      <c r="AD1282" s="14"/>
      <c r="AE1282" s="14"/>
      <c r="AT1282" s="244" t="s">
        <v>167</v>
      </c>
      <c r="AU1282" s="244" t="s">
        <v>87</v>
      </c>
      <c r="AV1282" s="14" t="s">
        <v>87</v>
      </c>
      <c r="AW1282" s="14" t="s">
        <v>38</v>
      </c>
      <c r="AX1282" s="14" t="s">
        <v>77</v>
      </c>
      <c r="AY1282" s="244" t="s">
        <v>153</v>
      </c>
    </row>
    <row r="1283" s="13" customFormat="1">
      <c r="A1283" s="13"/>
      <c r="B1283" s="224"/>
      <c r="C1283" s="225"/>
      <c r="D1283" s="218" t="s">
        <v>167</v>
      </c>
      <c r="E1283" s="226" t="s">
        <v>40</v>
      </c>
      <c r="F1283" s="227" t="s">
        <v>213</v>
      </c>
      <c r="G1283" s="225"/>
      <c r="H1283" s="226" t="s">
        <v>40</v>
      </c>
      <c r="I1283" s="228"/>
      <c r="J1283" s="225"/>
      <c r="K1283" s="225"/>
      <c r="L1283" s="229"/>
      <c r="M1283" s="230"/>
      <c r="N1283" s="231"/>
      <c r="O1283" s="231"/>
      <c r="P1283" s="231"/>
      <c r="Q1283" s="231"/>
      <c r="R1283" s="231"/>
      <c r="S1283" s="231"/>
      <c r="T1283" s="232"/>
      <c r="U1283" s="13"/>
      <c r="V1283" s="13"/>
      <c r="W1283" s="13"/>
      <c r="X1283" s="13"/>
      <c r="Y1283" s="13"/>
      <c r="Z1283" s="13"/>
      <c r="AA1283" s="13"/>
      <c r="AB1283" s="13"/>
      <c r="AC1283" s="13"/>
      <c r="AD1283" s="13"/>
      <c r="AE1283" s="13"/>
      <c r="AT1283" s="233" t="s">
        <v>167</v>
      </c>
      <c r="AU1283" s="233" t="s">
        <v>87</v>
      </c>
      <c r="AV1283" s="13" t="s">
        <v>85</v>
      </c>
      <c r="AW1283" s="13" t="s">
        <v>38</v>
      </c>
      <c r="AX1283" s="13" t="s">
        <v>77</v>
      </c>
      <c r="AY1283" s="233" t="s">
        <v>153</v>
      </c>
    </row>
    <row r="1284" s="14" customFormat="1">
      <c r="A1284" s="14"/>
      <c r="B1284" s="234"/>
      <c r="C1284" s="235"/>
      <c r="D1284" s="218" t="s">
        <v>167</v>
      </c>
      <c r="E1284" s="236" t="s">
        <v>40</v>
      </c>
      <c r="F1284" s="237" t="s">
        <v>1443</v>
      </c>
      <c r="G1284" s="235"/>
      <c r="H1284" s="238">
        <v>11.531000000000001</v>
      </c>
      <c r="I1284" s="239"/>
      <c r="J1284" s="235"/>
      <c r="K1284" s="235"/>
      <c r="L1284" s="240"/>
      <c r="M1284" s="241"/>
      <c r="N1284" s="242"/>
      <c r="O1284" s="242"/>
      <c r="P1284" s="242"/>
      <c r="Q1284" s="242"/>
      <c r="R1284" s="242"/>
      <c r="S1284" s="242"/>
      <c r="T1284" s="243"/>
      <c r="U1284" s="14"/>
      <c r="V1284" s="14"/>
      <c r="W1284" s="14"/>
      <c r="X1284" s="14"/>
      <c r="Y1284" s="14"/>
      <c r="Z1284" s="14"/>
      <c r="AA1284" s="14"/>
      <c r="AB1284" s="14"/>
      <c r="AC1284" s="14"/>
      <c r="AD1284" s="14"/>
      <c r="AE1284" s="14"/>
      <c r="AT1284" s="244" t="s">
        <v>167</v>
      </c>
      <c r="AU1284" s="244" t="s">
        <v>87</v>
      </c>
      <c r="AV1284" s="14" t="s">
        <v>87</v>
      </c>
      <c r="AW1284" s="14" t="s">
        <v>38</v>
      </c>
      <c r="AX1284" s="14" t="s">
        <v>77</v>
      </c>
      <c r="AY1284" s="244" t="s">
        <v>153</v>
      </c>
    </row>
    <row r="1285" s="15" customFormat="1">
      <c r="A1285" s="15"/>
      <c r="B1285" s="245"/>
      <c r="C1285" s="246"/>
      <c r="D1285" s="218" t="s">
        <v>167</v>
      </c>
      <c r="E1285" s="247" t="s">
        <v>40</v>
      </c>
      <c r="F1285" s="248" t="s">
        <v>170</v>
      </c>
      <c r="G1285" s="246"/>
      <c r="H1285" s="249">
        <v>30.111999999999998</v>
      </c>
      <c r="I1285" s="250"/>
      <c r="J1285" s="246"/>
      <c r="K1285" s="246"/>
      <c r="L1285" s="251"/>
      <c r="M1285" s="252"/>
      <c r="N1285" s="253"/>
      <c r="O1285" s="253"/>
      <c r="P1285" s="253"/>
      <c r="Q1285" s="253"/>
      <c r="R1285" s="253"/>
      <c r="S1285" s="253"/>
      <c r="T1285" s="254"/>
      <c r="U1285" s="15"/>
      <c r="V1285" s="15"/>
      <c r="W1285" s="15"/>
      <c r="X1285" s="15"/>
      <c r="Y1285" s="15"/>
      <c r="Z1285" s="15"/>
      <c r="AA1285" s="15"/>
      <c r="AB1285" s="15"/>
      <c r="AC1285" s="15"/>
      <c r="AD1285" s="15"/>
      <c r="AE1285" s="15"/>
      <c r="AT1285" s="255" t="s">
        <v>167</v>
      </c>
      <c r="AU1285" s="255" t="s">
        <v>87</v>
      </c>
      <c r="AV1285" s="15" t="s">
        <v>161</v>
      </c>
      <c r="AW1285" s="15" t="s">
        <v>38</v>
      </c>
      <c r="AX1285" s="15" t="s">
        <v>85</v>
      </c>
      <c r="AY1285" s="255" t="s">
        <v>153</v>
      </c>
    </row>
    <row r="1286" s="2" customFormat="1" ht="24.15" customHeight="1">
      <c r="A1286" s="39"/>
      <c r="B1286" s="40"/>
      <c r="C1286" s="205" t="s">
        <v>1454</v>
      </c>
      <c r="D1286" s="205" t="s">
        <v>156</v>
      </c>
      <c r="E1286" s="206" t="s">
        <v>1455</v>
      </c>
      <c r="F1286" s="207" t="s">
        <v>1456</v>
      </c>
      <c r="G1286" s="208" t="s">
        <v>159</v>
      </c>
      <c r="H1286" s="209">
        <v>30.111999999999998</v>
      </c>
      <c r="I1286" s="210"/>
      <c r="J1286" s="211">
        <f>ROUND(I1286*H1286,2)</f>
        <v>0</v>
      </c>
      <c r="K1286" s="207" t="s">
        <v>160</v>
      </c>
      <c r="L1286" s="45"/>
      <c r="M1286" s="212" t="s">
        <v>40</v>
      </c>
      <c r="N1286" s="213" t="s">
        <v>48</v>
      </c>
      <c r="O1286" s="85"/>
      <c r="P1286" s="214">
        <f>O1286*H1286</f>
        <v>0</v>
      </c>
      <c r="Q1286" s="214">
        <v>3.0000000000000001E-05</v>
      </c>
      <c r="R1286" s="214">
        <f>Q1286*H1286</f>
        <v>0.00090335999999999997</v>
      </c>
      <c r="S1286" s="214">
        <v>0</v>
      </c>
      <c r="T1286" s="215">
        <f>S1286*H1286</f>
        <v>0</v>
      </c>
      <c r="U1286" s="39"/>
      <c r="V1286" s="39"/>
      <c r="W1286" s="39"/>
      <c r="X1286" s="39"/>
      <c r="Y1286" s="39"/>
      <c r="Z1286" s="39"/>
      <c r="AA1286" s="39"/>
      <c r="AB1286" s="39"/>
      <c r="AC1286" s="39"/>
      <c r="AD1286" s="39"/>
      <c r="AE1286" s="39"/>
      <c r="AR1286" s="216" t="s">
        <v>287</v>
      </c>
      <c r="AT1286" s="216" t="s">
        <v>156</v>
      </c>
      <c r="AU1286" s="216" t="s">
        <v>87</v>
      </c>
      <c r="AY1286" s="18" t="s">
        <v>153</v>
      </c>
      <c r="BE1286" s="217">
        <f>IF(N1286="základní",J1286,0)</f>
        <v>0</v>
      </c>
      <c r="BF1286" s="217">
        <f>IF(N1286="snížená",J1286,0)</f>
        <v>0</v>
      </c>
      <c r="BG1286" s="217">
        <f>IF(N1286="zákl. přenesená",J1286,0)</f>
        <v>0</v>
      </c>
      <c r="BH1286" s="217">
        <f>IF(N1286="sníž. přenesená",J1286,0)</f>
        <v>0</v>
      </c>
      <c r="BI1286" s="217">
        <f>IF(N1286="nulová",J1286,0)</f>
        <v>0</v>
      </c>
      <c r="BJ1286" s="18" t="s">
        <v>85</v>
      </c>
      <c r="BK1286" s="217">
        <f>ROUND(I1286*H1286,2)</f>
        <v>0</v>
      </c>
      <c r="BL1286" s="18" t="s">
        <v>287</v>
      </c>
      <c r="BM1286" s="216" t="s">
        <v>1457</v>
      </c>
    </row>
    <row r="1287" s="2" customFormat="1">
      <c r="A1287" s="39"/>
      <c r="B1287" s="40"/>
      <c r="C1287" s="41"/>
      <c r="D1287" s="218" t="s">
        <v>163</v>
      </c>
      <c r="E1287" s="41"/>
      <c r="F1287" s="219" t="s">
        <v>1458</v>
      </c>
      <c r="G1287" s="41"/>
      <c r="H1287" s="41"/>
      <c r="I1287" s="220"/>
      <c r="J1287" s="41"/>
      <c r="K1287" s="41"/>
      <c r="L1287" s="45"/>
      <c r="M1287" s="221"/>
      <c r="N1287" s="222"/>
      <c r="O1287" s="85"/>
      <c r="P1287" s="85"/>
      <c r="Q1287" s="85"/>
      <c r="R1287" s="85"/>
      <c r="S1287" s="85"/>
      <c r="T1287" s="86"/>
      <c r="U1287" s="39"/>
      <c r="V1287" s="39"/>
      <c r="W1287" s="39"/>
      <c r="X1287" s="39"/>
      <c r="Y1287" s="39"/>
      <c r="Z1287" s="39"/>
      <c r="AA1287" s="39"/>
      <c r="AB1287" s="39"/>
      <c r="AC1287" s="39"/>
      <c r="AD1287" s="39"/>
      <c r="AE1287" s="39"/>
      <c r="AT1287" s="18" t="s">
        <v>163</v>
      </c>
      <c r="AU1287" s="18" t="s">
        <v>87</v>
      </c>
    </row>
    <row r="1288" s="13" customFormat="1">
      <c r="A1288" s="13"/>
      <c r="B1288" s="224"/>
      <c r="C1288" s="225"/>
      <c r="D1288" s="218" t="s">
        <v>167</v>
      </c>
      <c r="E1288" s="226" t="s">
        <v>40</v>
      </c>
      <c r="F1288" s="227" t="s">
        <v>206</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1439</v>
      </c>
      <c r="G1289" s="235"/>
      <c r="H1289" s="238">
        <v>1.6779999999999999</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4" customFormat="1">
      <c r="A1290" s="14"/>
      <c r="B1290" s="234"/>
      <c r="C1290" s="235"/>
      <c r="D1290" s="218" t="s">
        <v>167</v>
      </c>
      <c r="E1290" s="236" t="s">
        <v>40</v>
      </c>
      <c r="F1290" s="237" t="s">
        <v>1440</v>
      </c>
      <c r="G1290" s="235"/>
      <c r="H1290" s="238">
        <v>0.45000000000000001</v>
      </c>
      <c r="I1290" s="239"/>
      <c r="J1290" s="235"/>
      <c r="K1290" s="235"/>
      <c r="L1290" s="240"/>
      <c r="M1290" s="241"/>
      <c r="N1290" s="242"/>
      <c r="O1290" s="242"/>
      <c r="P1290" s="242"/>
      <c r="Q1290" s="242"/>
      <c r="R1290" s="242"/>
      <c r="S1290" s="242"/>
      <c r="T1290" s="243"/>
      <c r="U1290" s="14"/>
      <c r="V1290" s="14"/>
      <c r="W1290" s="14"/>
      <c r="X1290" s="14"/>
      <c r="Y1290" s="14"/>
      <c r="Z1290" s="14"/>
      <c r="AA1290" s="14"/>
      <c r="AB1290" s="14"/>
      <c r="AC1290" s="14"/>
      <c r="AD1290" s="14"/>
      <c r="AE1290" s="14"/>
      <c r="AT1290" s="244" t="s">
        <v>167</v>
      </c>
      <c r="AU1290" s="244" t="s">
        <v>87</v>
      </c>
      <c r="AV1290" s="14" t="s">
        <v>87</v>
      </c>
      <c r="AW1290" s="14" t="s">
        <v>38</v>
      </c>
      <c r="AX1290" s="14" t="s">
        <v>77</v>
      </c>
      <c r="AY1290" s="244" t="s">
        <v>153</v>
      </c>
    </row>
    <row r="1291" s="13" customFormat="1">
      <c r="A1291" s="13"/>
      <c r="B1291" s="224"/>
      <c r="C1291" s="225"/>
      <c r="D1291" s="218" t="s">
        <v>167</v>
      </c>
      <c r="E1291" s="226" t="s">
        <v>40</v>
      </c>
      <c r="F1291" s="227" t="s">
        <v>209</v>
      </c>
      <c r="G1291" s="225"/>
      <c r="H1291" s="226" t="s">
        <v>40</v>
      </c>
      <c r="I1291" s="228"/>
      <c r="J1291" s="225"/>
      <c r="K1291" s="225"/>
      <c r="L1291" s="229"/>
      <c r="M1291" s="230"/>
      <c r="N1291" s="231"/>
      <c r="O1291" s="231"/>
      <c r="P1291" s="231"/>
      <c r="Q1291" s="231"/>
      <c r="R1291" s="231"/>
      <c r="S1291" s="231"/>
      <c r="T1291" s="232"/>
      <c r="U1291" s="13"/>
      <c r="V1291" s="13"/>
      <c r="W1291" s="13"/>
      <c r="X1291" s="13"/>
      <c r="Y1291" s="13"/>
      <c r="Z1291" s="13"/>
      <c r="AA1291" s="13"/>
      <c r="AB1291" s="13"/>
      <c r="AC1291" s="13"/>
      <c r="AD1291" s="13"/>
      <c r="AE1291" s="13"/>
      <c r="AT1291" s="233" t="s">
        <v>167</v>
      </c>
      <c r="AU1291" s="233" t="s">
        <v>87</v>
      </c>
      <c r="AV1291" s="13" t="s">
        <v>85</v>
      </c>
      <c r="AW1291" s="13" t="s">
        <v>38</v>
      </c>
      <c r="AX1291" s="13" t="s">
        <v>77</v>
      </c>
      <c r="AY1291" s="233" t="s">
        <v>153</v>
      </c>
    </row>
    <row r="1292" s="14" customFormat="1">
      <c r="A1292" s="14"/>
      <c r="B1292" s="234"/>
      <c r="C1292" s="235"/>
      <c r="D1292" s="218" t="s">
        <v>167</v>
      </c>
      <c r="E1292" s="236" t="s">
        <v>40</v>
      </c>
      <c r="F1292" s="237" t="s">
        <v>1441</v>
      </c>
      <c r="G1292" s="235"/>
      <c r="H1292" s="238">
        <v>2.0150000000000001</v>
      </c>
      <c r="I1292" s="239"/>
      <c r="J1292" s="235"/>
      <c r="K1292" s="235"/>
      <c r="L1292" s="240"/>
      <c r="M1292" s="241"/>
      <c r="N1292" s="242"/>
      <c r="O1292" s="242"/>
      <c r="P1292" s="242"/>
      <c r="Q1292" s="242"/>
      <c r="R1292" s="242"/>
      <c r="S1292" s="242"/>
      <c r="T1292" s="243"/>
      <c r="U1292" s="14"/>
      <c r="V1292" s="14"/>
      <c r="W1292" s="14"/>
      <c r="X1292" s="14"/>
      <c r="Y1292" s="14"/>
      <c r="Z1292" s="14"/>
      <c r="AA1292" s="14"/>
      <c r="AB1292" s="14"/>
      <c r="AC1292" s="14"/>
      <c r="AD1292" s="14"/>
      <c r="AE1292" s="14"/>
      <c r="AT1292" s="244" t="s">
        <v>167</v>
      </c>
      <c r="AU1292" s="244" t="s">
        <v>87</v>
      </c>
      <c r="AV1292" s="14" t="s">
        <v>87</v>
      </c>
      <c r="AW1292" s="14" t="s">
        <v>38</v>
      </c>
      <c r="AX1292" s="14" t="s">
        <v>77</v>
      </c>
      <c r="AY1292" s="244" t="s">
        <v>153</v>
      </c>
    </row>
    <row r="1293" s="13" customFormat="1">
      <c r="A1293" s="13"/>
      <c r="B1293" s="224"/>
      <c r="C1293" s="225"/>
      <c r="D1293" s="218" t="s">
        <v>167</v>
      </c>
      <c r="E1293" s="226" t="s">
        <v>40</v>
      </c>
      <c r="F1293" s="227" t="s">
        <v>211</v>
      </c>
      <c r="G1293" s="225"/>
      <c r="H1293" s="226" t="s">
        <v>40</v>
      </c>
      <c r="I1293" s="228"/>
      <c r="J1293" s="225"/>
      <c r="K1293" s="225"/>
      <c r="L1293" s="229"/>
      <c r="M1293" s="230"/>
      <c r="N1293" s="231"/>
      <c r="O1293" s="231"/>
      <c r="P1293" s="231"/>
      <c r="Q1293" s="231"/>
      <c r="R1293" s="231"/>
      <c r="S1293" s="231"/>
      <c r="T1293" s="232"/>
      <c r="U1293" s="13"/>
      <c r="V1293" s="13"/>
      <c r="W1293" s="13"/>
      <c r="X1293" s="13"/>
      <c r="Y1293" s="13"/>
      <c r="Z1293" s="13"/>
      <c r="AA1293" s="13"/>
      <c r="AB1293" s="13"/>
      <c r="AC1293" s="13"/>
      <c r="AD1293" s="13"/>
      <c r="AE1293" s="13"/>
      <c r="AT1293" s="233" t="s">
        <v>167</v>
      </c>
      <c r="AU1293" s="233" t="s">
        <v>87</v>
      </c>
      <c r="AV1293" s="13" t="s">
        <v>85</v>
      </c>
      <c r="AW1293" s="13" t="s">
        <v>38</v>
      </c>
      <c r="AX1293" s="13" t="s">
        <v>77</v>
      </c>
      <c r="AY1293" s="233" t="s">
        <v>153</v>
      </c>
    </row>
    <row r="1294" s="14" customFormat="1">
      <c r="A1294" s="14"/>
      <c r="B1294" s="234"/>
      <c r="C1294" s="235"/>
      <c r="D1294" s="218" t="s">
        <v>167</v>
      </c>
      <c r="E1294" s="236" t="s">
        <v>40</v>
      </c>
      <c r="F1294" s="237" t="s">
        <v>1442</v>
      </c>
      <c r="G1294" s="235"/>
      <c r="H1294" s="238">
        <v>14.438000000000001</v>
      </c>
      <c r="I1294" s="239"/>
      <c r="J1294" s="235"/>
      <c r="K1294" s="235"/>
      <c r="L1294" s="240"/>
      <c r="M1294" s="241"/>
      <c r="N1294" s="242"/>
      <c r="O1294" s="242"/>
      <c r="P1294" s="242"/>
      <c r="Q1294" s="242"/>
      <c r="R1294" s="242"/>
      <c r="S1294" s="242"/>
      <c r="T1294" s="243"/>
      <c r="U1294" s="14"/>
      <c r="V1294" s="14"/>
      <c r="W1294" s="14"/>
      <c r="X1294" s="14"/>
      <c r="Y1294" s="14"/>
      <c r="Z1294" s="14"/>
      <c r="AA1294" s="14"/>
      <c r="AB1294" s="14"/>
      <c r="AC1294" s="14"/>
      <c r="AD1294" s="14"/>
      <c r="AE1294" s="14"/>
      <c r="AT1294" s="244" t="s">
        <v>167</v>
      </c>
      <c r="AU1294" s="244" t="s">
        <v>87</v>
      </c>
      <c r="AV1294" s="14" t="s">
        <v>87</v>
      </c>
      <c r="AW1294" s="14" t="s">
        <v>38</v>
      </c>
      <c r="AX1294" s="14" t="s">
        <v>77</v>
      </c>
      <c r="AY1294" s="244" t="s">
        <v>153</v>
      </c>
    </row>
    <row r="1295" s="13" customFormat="1">
      <c r="A1295" s="13"/>
      <c r="B1295" s="224"/>
      <c r="C1295" s="225"/>
      <c r="D1295" s="218" t="s">
        <v>167</v>
      </c>
      <c r="E1295" s="226" t="s">
        <v>40</v>
      </c>
      <c r="F1295" s="227" t="s">
        <v>213</v>
      </c>
      <c r="G1295" s="225"/>
      <c r="H1295" s="226" t="s">
        <v>40</v>
      </c>
      <c r="I1295" s="228"/>
      <c r="J1295" s="225"/>
      <c r="K1295" s="225"/>
      <c r="L1295" s="229"/>
      <c r="M1295" s="230"/>
      <c r="N1295" s="231"/>
      <c r="O1295" s="231"/>
      <c r="P1295" s="231"/>
      <c r="Q1295" s="231"/>
      <c r="R1295" s="231"/>
      <c r="S1295" s="231"/>
      <c r="T1295" s="232"/>
      <c r="U1295" s="13"/>
      <c r="V1295" s="13"/>
      <c r="W1295" s="13"/>
      <c r="X1295" s="13"/>
      <c r="Y1295" s="13"/>
      <c r="Z1295" s="13"/>
      <c r="AA1295" s="13"/>
      <c r="AB1295" s="13"/>
      <c r="AC1295" s="13"/>
      <c r="AD1295" s="13"/>
      <c r="AE1295" s="13"/>
      <c r="AT1295" s="233" t="s">
        <v>167</v>
      </c>
      <c r="AU1295" s="233" t="s">
        <v>87</v>
      </c>
      <c r="AV1295" s="13" t="s">
        <v>85</v>
      </c>
      <c r="AW1295" s="13" t="s">
        <v>38</v>
      </c>
      <c r="AX1295" s="13" t="s">
        <v>77</v>
      </c>
      <c r="AY1295" s="233" t="s">
        <v>153</v>
      </c>
    </row>
    <row r="1296" s="14" customFormat="1">
      <c r="A1296" s="14"/>
      <c r="B1296" s="234"/>
      <c r="C1296" s="235"/>
      <c r="D1296" s="218" t="s">
        <v>167</v>
      </c>
      <c r="E1296" s="236" t="s">
        <v>40</v>
      </c>
      <c r="F1296" s="237" t="s">
        <v>1443</v>
      </c>
      <c r="G1296" s="235"/>
      <c r="H1296" s="238">
        <v>11.531000000000001</v>
      </c>
      <c r="I1296" s="239"/>
      <c r="J1296" s="235"/>
      <c r="K1296" s="235"/>
      <c r="L1296" s="240"/>
      <c r="M1296" s="241"/>
      <c r="N1296" s="242"/>
      <c r="O1296" s="242"/>
      <c r="P1296" s="242"/>
      <c r="Q1296" s="242"/>
      <c r="R1296" s="242"/>
      <c r="S1296" s="242"/>
      <c r="T1296" s="243"/>
      <c r="U1296" s="14"/>
      <c r="V1296" s="14"/>
      <c r="W1296" s="14"/>
      <c r="X1296" s="14"/>
      <c r="Y1296" s="14"/>
      <c r="Z1296" s="14"/>
      <c r="AA1296" s="14"/>
      <c r="AB1296" s="14"/>
      <c r="AC1296" s="14"/>
      <c r="AD1296" s="14"/>
      <c r="AE1296" s="14"/>
      <c r="AT1296" s="244" t="s">
        <v>167</v>
      </c>
      <c r="AU1296" s="244" t="s">
        <v>87</v>
      </c>
      <c r="AV1296" s="14" t="s">
        <v>87</v>
      </c>
      <c r="AW1296" s="14" t="s">
        <v>38</v>
      </c>
      <c r="AX1296" s="14" t="s">
        <v>77</v>
      </c>
      <c r="AY1296" s="244" t="s">
        <v>153</v>
      </c>
    </row>
    <row r="1297" s="15" customFormat="1">
      <c r="A1297" s="15"/>
      <c r="B1297" s="245"/>
      <c r="C1297" s="246"/>
      <c r="D1297" s="218" t="s">
        <v>167</v>
      </c>
      <c r="E1297" s="247" t="s">
        <v>40</v>
      </c>
      <c r="F1297" s="248" t="s">
        <v>170</v>
      </c>
      <c r="G1297" s="246"/>
      <c r="H1297" s="249">
        <v>30.111999999999998</v>
      </c>
      <c r="I1297" s="250"/>
      <c r="J1297" s="246"/>
      <c r="K1297" s="246"/>
      <c r="L1297" s="251"/>
      <c r="M1297" s="267"/>
      <c r="N1297" s="268"/>
      <c r="O1297" s="268"/>
      <c r="P1297" s="268"/>
      <c r="Q1297" s="268"/>
      <c r="R1297" s="268"/>
      <c r="S1297" s="268"/>
      <c r="T1297" s="269"/>
      <c r="U1297" s="15"/>
      <c r="V1297" s="15"/>
      <c r="W1297" s="15"/>
      <c r="X1297" s="15"/>
      <c r="Y1297" s="15"/>
      <c r="Z1297" s="15"/>
      <c r="AA1297" s="15"/>
      <c r="AB1297" s="15"/>
      <c r="AC1297" s="15"/>
      <c r="AD1297" s="15"/>
      <c r="AE1297" s="15"/>
      <c r="AT1297" s="255" t="s">
        <v>167</v>
      </c>
      <c r="AU1297" s="255" t="s">
        <v>87</v>
      </c>
      <c r="AV1297" s="15" t="s">
        <v>161</v>
      </c>
      <c r="AW1297" s="15" t="s">
        <v>38</v>
      </c>
      <c r="AX1297" s="15" t="s">
        <v>85</v>
      </c>
      <c r="AY1297" s="255" t="s">
        <v>153</v>
      </c>
    </row>
    <row r="1298" s="2" customFormat="1" ht="6.96" customHeight="1">
      <c r="A1298" s="39"/>
      <c r="B1298" s="60"/>
      <c r="C1298" s="61"/>
      <c r="D1298" s="61"/>
      <c r="E1298" s="61"/>
      <c r="F1298" s="61"/>
      <c r="G1298" s="61"/>
      <c r="H1298" s="61"/>
      <c r="I1298" s="61"/>
      <c r="J1298" s="61"/>
      <c r="K1298" s="61"/>
      <c r="L1298" s="45"/>
      <c r="M1298" s="39"/>
      <c r="O1298" s="39"/>
      <c r="P1298" s="39"/>
      <c r="Q1298" s="39"/>
      <c r="R1298" s="39"/>
      <c r="S1298" s="39"/>
      <c r="T1298" s="39"/>
      <c r="U1298" s="39"/>
      <c r="V1298" s="39"/>
      <c r="W1298" s="39"/>
      <c r="X1298" s="39"/>
      <c r="Y1298" s="39"/>
      <c r="Z1298" s="39"/>
      <c r="AA1298" s="39"/>
      <c r="AB1298" s="39"/>
      <c r="AC1298" s="39"/>
      <c r="AD1298" s="39"/>
      <c r="AE1298" s="39"/>
    </row>
  </sheetData>
  <sheetProtection sheet="1" autoFilter="0" formatColumns="0" formatRows="0" objects="1" scenarios="1" spinCount="100000" saltValue="ahnRNerK5dHVYGF0Z3kGUrAyKJZoI/BiohmDwyhKOEIRoEXORKMRBBAHUMBWQNy7q0ckV4kMl0n4gbgRaPxXTA==" hashValue="2GXTx+g9z9P1eR3TFRhBQdw44P7QlwkGskk5u5Sx0QattjELZbdQTYfD0Fm8IElpiNQK4ZSTEd7vRX7CauVJdQ==" algorithmName="SHA-512" password="CC35"/>
  <autoFilter ref="C106:K1297"/>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1560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ROUND((SUM(BE107:BE1297)),  2)</f>
        <v>0</v>
      </c>
      <c r="G33" s="39"/>
      <c r="H33" s="39"/>
      <c r="I33" s="149">
        <v>0.20999999999999999</v>
      </c>
      <c r="J33" s="148">
        <f>ROUND(((SUM(BE107:BE1297))*I33),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ROUND((SUM(BF107:BF1297)),  2)</f>
        <v>0</v>
      </c>
      <c r="G34" s="39"/>
      <c r="H34" s="39"/>
      <c r="I34" s="149">
        <v>0.14999999999999999</v>
      </c>
      <c r="J34" s="148">
        <f>ROUND(((SUM(BF107:BF1297))*I34),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14</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J973</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J981</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J1053</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J1061</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J1134</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J1155</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005 - Bytová jednotka č. 14</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9.0412527400000009</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P457+P466+P493+P537+P615+P670+P683+P711+P721+P737+P800+P832+P852+P906+P973+P981+P1053+P1061+P1134+P1155</f>
        <v>0</v>
      </c>
      <c r="Q456" s="197"/>
      <c r="R456" s="198">
        <f>R457+R466+R493+R537+R615+R670+R683+R711+R721+R737+R800+R832+R852+R906+R973+R981+R1053+R1061+R1134+R1155</f>
        <v>2.0725274799999998</v>
      </c>
      <c r="S456" s="197"/>
      <c r="T456" s="199">
        <f>T457+T466+T493+T537+T615+T670+T683+T711+T721+T737+T800+T832+T852+T906+T973+T981+T1053+T1061+T1134+T1155</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BK457+BK466+BK493+BK537+BK615+BK670+BK683+BK711+BK721+BK737+BK800+BK832+BK852+BK906+BK973+BK981+BK1053+BK1061+BK1134+BK1155</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1460</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1461</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9.0410000000000004</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9.0410000000000004</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24.15"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749</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750</v>
      </c>
      <c r="D659" s="256" t="s">
        <v>322</v>
      </c>
      <c r="E659" s="257" t="s">
        <v>751</v>
      </c>
      <c r="F659" s="258" t="s">
        <v>747</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747</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1561</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1562</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1563</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1564</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1565</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1566</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1567</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1568</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1569</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1570</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1571</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1572</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1573</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1574</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1575</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1576</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1577</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1578</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1579</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1580</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1581</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1582</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1583</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1584</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1585</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1586</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1587</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1588</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1589</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1590</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1591</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SUM(P907:P972)</f>
        <v>0</v>
      </c>
      <c r="Q906" s="197"/>
      <c r="R906" s="198">
        <f>SUM(R907:R972)</f>
        <v>0.64882799999999996</v>
      </c>
      <c r="S906" s="197"/>
      <c r="T906" s="199">
        <f>SUM(T907:T972)</f>
        <v>0</v>
      </c>
      <c r="U906" s="12"/>
      <c r="V906" s="12"/>
      <c r="W906" s="12"/>
      <c r="X906" s="12"/>
      <c r="Y906" s="12"/>
      <c r="Z906" s="12"/>
      <c r="AA906" s="12"/>
      <c r="AB906" s="12"/>
      <c r="AC906" s="12"/>
      <c r="AD906" s="12"/>
      <c r="AE906" s="12"/>
      <c r="AR906" s="200" t="s">
        <v>87</v>
      </c>
      <c r="AT906" s="201" t="s">
        <v>76</v>
      </c>
      <c r="AU906" s="201" t="s">
        <v>85</v>
      </c>
      <c r="AY906" s="200" t="s">
        <v>153</v>
      </c>
      <c r="BK906" s="202">
        <f>SUM(BK907:BK972)</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24.15" customHeight="1">
      <c r="A927" s="39"/>
      <c r="B927" s="40"/>
      <c r="C927" s="256" t="s">
        <v>1192</v>
      </c>
      <c r="D927" s="256" t="s">
        <v>322</v>
      </c>
      <c r="E927" s="257" t="s">
        <v>1193</v>
      </c>
      <c r="F927" s="258" t="s">
        <v>1194</v>
      </c>
      <c r="G927" s="259" t="s">
        <v>159</v>
      </c>
      <c r="H927" s="260">
        <v>14.49</v>
      </c>
      <c r="I927" s="261"/>
      <c r="J927" s="262">
        <f>ROUND(I927*H927,2)</f>
        <v>0</v>
      </c>
      <c r="K927" s="258" t="s">
        <v>1195</v>
      </c>
      <c r="L927" s="263"/>
      <c r="M927" s="264" t="s">
        <v>40</v>
      </c>
      <c r="N927" s="265" t="s">
        <v>48</v>
      </c>
      <c r="O927" s="85"/>
      <c r="P927" s="214">
        <f>O927*H927</f>
        <v>0</v>
      </c>
      <c r="Q927" s="214">
        <v>0.023</v>
      </c>
      <c r="R927" s="214">
        <f>Q927*H927</f>
        <v>0.33327000000000001</v>
      </c>
      <c r="S927" s="214">
        <v>0</v>
      </c>
      <c r="T927" s="215">
        <f>S927*H927</f>
        <v>0</v>
      </c>
      <c r="U927" s="39"/>
      <c r="V927" s="39"/>
      <c r="W927" s="39"/>
      <c r="X927" s="39"/>
      <c r="Y927" s="39"/>
      <c r="Z927" s="39"/>
      <c r="AA927" s="39"/>
      <c r="AB927" s="39"/>
      <c r="AC927" s="39"/>
      <c r="AD927" s="39"/>
      <c r="AE927" s="39"/>
      <c r="AR927" s="216" t="s">
        <v>383</v>
      </c>
      <c r="AT927" s="216" t="s">
        <v>322</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1592</v>
      </c>
    </row>
    <row r="928" s="2" customFormat="1">
      <c r="A928" s="39"/>
      <c r="B928" s="40"/>
      <c r="C928" s="41"/>
      <c r="D928" s="218" t="s">
        <v>163</v>
      </c>
      <c r="E928" s="41"/>
      <c r="F928" s="219" t="s">
        <v>1194</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14" customFormat="1">
      <c r="A929" s="14"/>
      <c r="B929" s="234"/>
      <c r="C929" s="235"/>
      <c r="D929" s="218" t="s">
        <v>167</v>
      </c>
      <c r="E929" s="235"/>
      <c r="F929" s="237" t="s">
        <v>1197</v>
      </c>
      <c r="G929" s="235"/>
      <c r="H929" s="238">
        <v>14.49</v>
      </c>
      <c r="I929" s="239"/>
      <c r="J929" s="235"/>
      <c r="K929" s="235"/>
      <c r="L929" s="240"/>
      <c r="M929" s="241"/>
      <c r="N929" s="242"/>
      <c r="O929" s="242"/>
      <c r="P929" s="242"/>
      <c r="Q929" s="242"/>
      <c r="R929" s="242"/>
      <c r="S929" s="242"/>
      <c r="T929" s="243"/>
      <c r="U929" s="14"/>
      <c r="V929" s="14"/>
      <c r="W929" s="14"/>
      <c r="X929" s="14"/>
      <c r="Y929" s="14"/>
      <c r="Z929" s="14"/>
      <c r="AA929" s="14"/>
      <c r="AB929" s="14"/>
      <c r="AC929" s="14"/>
      <c r="AD929" s="14"/>
      <c r="AE929" s="14"/>
      <c r="AT929" s="244" t="s">
        <v>167</v>
      </c>
      <c r="AU929" s="244" t="s">
        <v>87</v>
      </c>
      <c r="AV929" s="14" t="s">
        <v>87</v>
      </c>
      <c r="AW929" s="14" t="s">
        <v>4</v>
      </c>
      <c r="AX929" s="14" t="s">
        <v>85</v>
      </c>
      <c r="AY929" s="244" t="s">
        <v>153</v>
      </c>
    </row>
    <row r="930" s="2" customFormat="1" ht="14.4" customHeight="1">
      <c r="A930" s="39"/>
      <c r="B930" s="40"/>
      <c r="C930" s="205" t="s">
        <v>1198</v>
      </c>
      <c r="D930" s="205" t="s">
        <v>156</v>
      </c>
      <c r="E930" s="206" t="s">
        <v>1199</v>
      </c>
      <c r="F930" s="207" t="s">
        <v>1200</v>
      </c>
      <c r="G930" s="208" t="s">
        <v>159</v>
      </c>
      <c r="H930" s="209">
        <v>13.800000000000001</v>
      </c>
      <c r="I930" s="210"/>
      <c r="J930" s="211">
        <f>ROUND(I930*H930,2)</f>
        <v>0</v>
      </c>
      <c r="K930" s="207" t="s">
        <v>160</v>
      </c>
      <c r="L930" s="45"/>
      <c r="M930" s="212" t="s">
        <v>40</v>
      </c>
      <c r="N930" s="213" t="s">
        <v>48</v>
      </c>
      <c r="O930" s="85"/>
      <c r="P930" s="214">
        <f>O930*H930</f>
        <v>0</v>
      </c>
      <c r="Q930" s="214">
        <v>0.00029999999999999997</v>
      </c>
      <c r="R930" s="214">
        <f>Q930*H930</f>
        <v>0.0041399999999999996</v>
      </c>
      <c r="S930" s="214">
        <v>0</v>
      </c>
      <c r="T930" s="215">
        <f>S930*H930</f>
        <v>0</v>
      </c>
      <c r="U930" s="39"/>
      <c r="V930" s="39"/>
      <c r="W930" s="39"/>
      <c r="X930" s="39"/>
      <c r="Y930" s="39"/>
      <c r="Z930" s="39"/>
      <c r="AA930" s="39"/>
      <c r="AB930" s="39"/>
      <c r="AC930" s="39"/>
      <c r="AD930" s="39"/>
      <c r="AE930" s="39"/>
      <c r="AR930" s="216" t="s">
        <v>287</v>
      </c>
      <c r="AT930" s="216" t="s">
        <v>156</v>
      </c>
      <c r="AU930" s="216" t="s">
        <v>87</v>
      </c>
      <c r="AY930" s="18" t="s">
        <v>153</v>
      </c>
      <c r="BE930" s="217">
        <f>IF(N930="základní",J930,0)</f>
        <v>0</v>
      </c>
      <c r="BF930" s="217">
        <f>IF(N930="snížená",J930,0)</f>
        <v>0</v>
      </c>
      <c r="BG930" s="217">
        <f>IF(N930="zákl. přenesená",J930,0)</f>
        <v>0</v>
      </c>
      <c r="BH930" s="217">
        <f>IF(N930="sníž. přenesená",J930,0)</f>
        <v>0</v>
      </c>
      <c r="BI930" s="217">
        <f>IF(N930="nulová",J930,0)</f>
        <v>0</v>
      </c>
      <c r="BJ930" s="18" t="s">
        <v>85</v>
      </c>
      <c r="BK930" s="217">
        <f>ROUND(I930*H930,2)</f>
        <v>0</v>
      </c>
      <c r="BL930" s="18" t="s">
        <v>287</v>
      </c>
      <c r="BM930" s="216" t="s">
        <v>1201</v>
      </c>
    </row>
    <row r="931" s="2" customFormat="1">
      <c r="A931" s="39"/>
      <c r="B931" s="40"/>
      <c r="C931" s="41"/>
      <c r="D931" s="218" t="s">
        <v>163</v>
      </c>
      <c r="E931" s="41"/>
      <c r="F931" s="219" t="s">
        <v>1202</v>
      </c>
      <c r="G931" s="41"/>
      <c r="H931" s="41"/>
      <c r="I931" s="220"/>
      <c r="J931" s="41"/>
      <c r="K931" s="41"/>
      <c r="L931" s="45"/>
      <c r="M931" s="221"/>
      <c r="N931" s="222"/>
      <c r="O931" s="85"/>
      <c r="P931" s="85"/>
      <c r="Q931" s="85"/>
      <c r="R931" s="85"/>
      <c r="S931" s="85"/>
      <c r="T931" s="86"/>
      <c r="U931" s="39"/>
      <c r="V931" s="39"/>
      <c r="W931" s="39"/>
      <c r="X931" s="39"/>
      <c r="Y931" s="39"/>
      <c r="Z931" s="39"/>
      <c r="AA931" s="39"/>
      <c r="AB931" s="39"/>
      <c r="AC931" s="39"/>
      <c r="AD931" s="39"/>
      <c r="AE931" s="39"/>
      <c r="AT931" s="18" t="s">
        <v>163</v>
      </c>
      <c r="AU931" s="18" t="s">
        <v>87</v>
      </c>
    </row>
    <row r="932" s="2" customFormat="1">
      <c r="A932" s="39"/>
      <c r="B932" s="40"/>
      <c r="C932" s="41"/>
      <c r="D932" s="218" t="s">
        <v>165</v>
      </c>
      <c r="E932" s="41"/>
      <c r="F932" s="223" t="s">
        <v>1185</v>
      </c>
      <c r="G932" s="41"/>
      <c r="H932" s="41"/>
      <c r="I932" s="220"/>
      <c r="J932" s="41"/>
      <c r="K932" s="41"/>
      <c r="L932" s="45"/>
      <c r="M932" s="221"/>
      <c r="N932" s="222"/>
      <c r="O932" s="85"/>
      <c r="P932" s="85"/>
      <c r="Q932" s="85"/>
      <c r="R932" s="85"/>
      <c r="S932" s="85"/>
      <c r="T932" s="86"/>
      <c r="U932" s="39"/>
      <c r="V932" s="39"/>
      <c r="W932" s="39"/>
      <c r="X932" s="39"/>
      <c r="Y932" s="39"/>
      <c r="Z932" s="39"/>
      <c r="AA932" s="39"/>
      <c r="AB932" s="39"/>
      <c r="AC932" s="39"/>
      <c r="AD932" s="39"/>
      <c r="AE932" s="39"/>
      <c r="AT932" s="18" t="s">
        <v>165</v>
      </c>
      <c r="AU932" s="18" t="s">
        <v>87</v>
      </c>
    </row>
    <row r="933" s="13" customFormat="1">
      <c r="A933" s="13"/>
      <c r="B933" s="224"/>
      <c r="C933" s="225"/>
      <c r="D933" s="218" t="s">
        <v>167</v>
      </c>
      <c r="E933" s="226" t="s">
        <v>40</v>
      </c>
      <c r="F933" s="227" t="s">
        <v>206</v>
      </c>
      <c r="G933" s="225"/>
      <c r="H933" s="226" t="s">
        <v>40</v>
      </c>
      <c r="I933" s="228"/>
      <c r="J933" s="225"/>
      <c r="K933" s="225"/>
      <c r="L933" s="229"/>
      <c r="M933" s="230"/>
      <c r="N933" s="231"/>
      <c r="O933" s="231"/>
      <c r="P933" s="231"/>
      <c r="Q933" s="231"/>
      <c r="R933" s="231"/>
      <c r="S933" s="231"/>
      <c r="T933" s="232"/>
      <c r="U933" s="13"/>
      <c r="V933" s="13"/>
      <c r="W933" s="13"/>
      <c r="X933" s="13"/>
      <c r="Y933" s="13"/>
      <c r="Z933" s="13"/>
      <c r="AA933" s="13"/>
      <c r="AB933" s="13"/>
      <c r="AC933" s="13"/>
      <c r="AD933" s="13"/>
      <c r="AE933" s="13"/>
      <c r="AT933" s="233" t="s">
        <v>167</v>
      </c>
      <c r="AU933" s="233" t="s">
        <v>87</v>
      </c>
      <c r="AV933" s="13" t="s">
        <v>85</v>
      </c>
      <c r="AW933" s="13" t="s">
        <v>38</v>
      </c>
      <c r="AX933" s="13" t="s">
        <v>77</v>
      </c>
      <c r="AY933" s="233" t="s">
        <v>153</v>
      </c>
    </row>
    <row r="934" s="14" customFormat="1">
      <c r="A934" s="14"/>
      <c r="B934" s="234"/>
      <c r="C934" s="235"/>
      <c r="D934" s="218" t="s">
        <v>167</v>
      </c>
      <c r="E934" s="236" t="s">
        <v>40</v>
      </c>
      <c r="F934" s="237" t="s">
        <v>343</v>
      </c>
      <c r="G934" s="235"/>
      <c r="H934" s="238">
        <v>2.96</v>
      </c>
      <c r="I934" s="239"/>
      <c r="J934" s="235"/>
      <c r="K934" s="235"/>
      <c r="L934" s="240"/>
      <c r="M934" s="241"/>
      <c r="N934" s="242"/>
      <c r="O934" s="242"/>
      <c r="P934" s="242"/>
      <c r="Q934" s="242"/>
      <c r="R934" s="242"/>
      <c r="S934" s="242"/>
      <c r="T934" s="243"/>
      <c r="U934" s="14"/>
      <c r="V934" s="14"/>
      <c r="W934" s="14"/>
      <c r="X934" s="14"/>
      <c r="Y934" s="14"/>
      <c r="Z934" s="14"/>
      <c r="AA934" s="14"/>
      <c r="AB934" s="14"/>
      <c r="AC934" s="14"/>
      <c r="AD934" s="14"/>
      <c r="AE934" s="14"/>
      <c r="AT934" s="244" t="s">
        <v>167</v>
      </c>
      <c r="AU934" s="244" t="s">
        <v>87</v>
      </c>
      <c r="AV934" s="14" t="s">
        <v>87</v>
      </c>
      <c r="AW934" s="14" t="s">
        <v>38</v>
      </c>
      <c r="AX934" s="14" t="s">
        <v>77</v>
      </c>
      <c r="AY934" s="244" t="s">
        <v>153</v>
      </c>
    </row>
    <row r="935" s="13" customFormat="1">
      <c r="A935" s="13"/>
      <c r="B935" s="224"/>
      <c r="C935" s="225"/>
      <c r="D935" s="218" t="s">
        <v>167</v>
      </c>
      <c r="E935" s="226" t="s">
        <v>40</v>
      </c>
      <c r="F935" s="227" t="s">
        <v>209</v>
      </c>
      <c r="G935" s="225"/>
      <c r="H935" s="226" t="s">
        <v>40</v>
      </c>
      <c r="I935" s="228"/>
      <c r="J935" s="225"/>
      <c r="K935" s="225"/>
      <c r="L935" s="229"/>
      <c r="M935" s="230"/>
      <c r="N935" s="231"/>
      <c r="O935" s="231"/>
      <c r="P935" s="231"/>
      <c r="Q935" s="231"/>
      <c r="R935" s="231"/>
      <c r="S935" s="231"/>
      <c r="T935" s="232"/>
      <c r="U935" s="13"/>
      <c r="V935" s="13"/>
      <c r="W935" s="13"/>
      <c r="X935" s="13"/>
      <c r="Y935" s="13"/>
      <c r="Z935" s="13"/>
      <c r="AA935" s="13"/>
      <c r="AB935" s="13"/>
      <c r="AC935" s="13"/>
      <c r="AD935" s="13"/>
      <c r="AE935" s="13"/>
      <c r="AT935" s="233" t="s">
        <v>167</v>
      </c>
      <c r="AU935" s="233" t="s">
        <v>87</v>
      </c>
      <c r="AV935" s="13" t="s">
        <v>85</v>
      </c>
      <c r="AW935" s="13" t="s">
        <v>38</v>
      </c>
      <c r="AX935" s="13" t="s">
        <v>77</v>
      </c>
      <c r="AY935" s="233" t="s">
        <v>153</v>
      </c>
    </row>
    <row r="936" s="14" customFormat="1">
      <c r="A936" s="14"/>
      <c r="B936" s="234"/>
      <c r="C936" s="235"/>
      <c r="D936" s="218" t="s">
        <v>167</v>
      </c>
      <c r="E936" s="236" t="s">
        <v>40</v>
      </c>
      <c r="F936" s="237" t="s">
        <v>344</v>
      </c>
      <c r="G936" s="235"/>
      <c r="H936" s="238">
        <v>2.2599999999999998</v>
      </c>
      <c r="I936" s="239"/>
      <c r="J936" s="235"/>
      <c r="K936" s="235"/>
      <c r="L936" s="240"/>
      <c r="M936" s="241"/>
      <c r="N936" s="242"/>
      <c r="O936" s="242"/>
      <c r="P936" s="242"/>
      <c r="Q936" s="242"/>
      <c r="R936" s="242"/>
      <c r="S936" s="242"/>
      <c r="T936" s="243"/>
      <c r="U936" s="14"/>
      <c r="V936" s="14"/>
      <c r="W936" s="14"/>
      <c r="X936" s="14"/>
      <c r="Y936" s="14"/>
      <c r="Z936" s="14"/>
      <c r="AA936" s="14"/>
      <c r="AB936" s="14"/>
      <c r="AC936" s="14"/>
      <c r="AD936" s="14"/>
      <c r="AE936" s="14"/>
      <c r="AT936" s="244" t="s">
        <v>167</v>
      </c>
      <c r="AU936" s="244" t="s">
        <v>87</v>
      </c>
      <c r="AV936" s="14" t="s">
        <v>87</v>
      </c>
      <c r="AW936" s="14" t="s">
        <v>38</v>
      </c>
      <c r="AX936" s="14" t="s">
        <v>77</v>
      </c>
      <c r="AY936" s="244" t="s">
        <v>153</v>
      </c>
    </row>
    <row r="937" s="13" customFormat="1">
      <c r="A937" s="13"/>
      <c r="B937" s="224"/>
      <c r="C937" s="225"/>
      <c r="D937" s="218" t="s">
        <v>167</v>
      </c>
      <c r="E937" s="226" t="s">
        <v>40</v>
      </c>
      <c r="F937" s="227" t="s">
        <v>213</v>
      </c>
      <c r="G937" s="225"/>
      <c r="H937" s="226" t="s">
        <v>40</v>
      </c>
      <c r="I937" s="228"/>
      <c r="J937" s="225"/>
      <c r="K937" s="225"/>
      <c r="L937" s="229"/>
      <c r="M937" s="230"/>
      <c r="N937" s="231"/>
      <c r="O937" s="231"/>
      <c r="P937" s="231"/>
      <c r="Q937" s="231"/>
      <c r="R937" s="231"/>
      <c r="S937" s="231"/>
      <c r="T937" s="232"/>
      <c r="U937" s="13"/>
      <c r="V937" s="13"/>
      <c r="W937" s="13"/>
      <c r="X937" s="13"/>
      <c r="Y937" s="13"/>
      <c r="Z937" s="13"/>
      <c r="AA937" s="13"/>
      <c r="AB937" s="13"/>
      <c r="AC937" s="13"/>
      <c r="AD937" s="13"/>
      <c r="AE937" s="13"/>
      <c r="AT937" s="233" t="s">
        <v>167</v>
      </c>
      <c r="AU937" s="233" t="s">
        <v>87</v>
      </c>
      <c r="AV937" s="13" t="s">
        <v>85</v>
      </c>
      <c r="AW937" s="13" t="s">
        <v>38</v>
      </c>
      <c r="AX937" s="13" t="s">
        <v>77</v>
      </c>
      <c r="AY937" s="233" t="s">
        <v>153</v>
      </c>
    </row>
    <row r="938" s="14" customFormat="1">
      <c r="A938" s="14"/>
      <c r="B938" s="234"/>
      <c r="C938" s="235"/>
      <c r="D938" s="218" t="s">
        <v>167</v>
      </c>
      <c r="E938" s="236" t="s">
        <v>40</v>
      </c>
      <c r="F938" s="237" t="s">
        <v>346</v>
      </c>
      <c r="G938" s="235"/>
      <c r="H938" s="238">
        <v>8.5800000000000001</v>
      </c>
      <c r="I938" s="239"/>
      <c r="J938" s="235"/>
      <c r="K938" s="235"/>
      <c r="L938" s="240"/>
      <c r="M938" s="241"/>
      <c r="N938" s="242"/>
      <c r="O938" s="242"/>
      <c r="P938" s="242"/>
      <c r="Q938" s="242"/>
      <c r="R938" s="242"/>
      <c r="S938" s="242"/>
      <c r="T938" s="243"/>
      <c r="U938" s="14"/>
      <c r="V938" s="14"/>
      <c r="W938" s="14"/>
      <c r="X938" s="14"/>
      <c r="Y938" s="14"/>
      <c r="Z938" s="14"/>
      <c r="AA938" s="14"/>
      <c r="AB938" s="14"/>
      <c r="AC938" s="14"/>
      <c r="AD938" s="14"/>
      <c r="AE938" s="14"/>
      <c r="AT938" s="244" t="s">
        <v>167</v>
      </c>
      <c r="AU938" s="244" t="s">
        <v>87</v>
      </c>
      <c r="AV938" s="14" t="s">
        <v>87</v>
      </c>
      <c r="AW938" s="14" t="s">
        <v>38</v>
      </c>
      <c r="AX938" s="14" t="s">
        <v>77</v>
      </c>
      <c r="AY938" s="244" t="s">
        <v>153</v>
      </c>
    </row>
    <row r="939" s="15" customFormat="1">
      <c r="A939" s="15"/>
      <c r="B939" s="245"/>
      <c r="C939" s="246"/>
      <c r="D939" s="218" t="s">
        <v>167</v>
      </c>
      <c r="E939" s="247" t="s">
        <v>40</v>
      </c>
      <c r="F939" s="248" t="s">
        <v>170</v>
      </c>
      <c r="G939" s="246"/>
      <c r="H939" s="249">
        <v>13.800000000000001</v>
      </c>
      <c r="I939" s="250"/>
      <c r="J939" s="246"/>
      <c r="K939" s="246"/>
      <c r="L939" s="251"/>
      <c r="M939" s="252"/>
      <c r="N939" s="253"/>
      <c r="O939" s="253"/>
      <c r="P939" s="253"/>
      <c r="Q939" s="253"/>
      <c r="R939" s="253"/>
      <c r="S939" s="253"/>
      <c r="T939" s="254"/>
      <c r="U939" s="15"/>
      <c r="V939" s="15"/>
      <c r="W939" s="15"/>
      <c r="X939" s="15"/>
      <c r="Y939" s="15"/>
      <c r="Z939" s="15"/>
      <c r="AA939" s="15"/>
      <c r="AB939" s="15"/>
      <c r="AC939" s="15"/>
      <c r="AD939" s="15"/>
      <c r="AE939" s="15"/>
      <c r="AT939" s="255" t="s">
        <v>167</v>
      </c>
      <c r="AU939" s="255" t="s">
        <v>87</v>
      </c>
      <c r="AV939" s="15" t="s">
        <v>161</v>
      </c>
      <c r="AW939" s="15" t="s">
        <v>38</v>
      </c>
      <c r="AX939" s="15" t="s">
        <v>85</v>
      </c>
      <c r="AY939" s="255" t="s">
        <v>153</v>
      </c>
    </row>
    <row r="940" s="2" customFormat="1" ht="14.4" customHeight="1">
      <c r="A940" s="39"/>
      <c r="B940" s="40"/>
      <c r="C940" s="205" t="s">
        <v>1203</v>
      </c>
      <c r="D940" s="205" t="s">
        <v>156</v>
      </c>
      <c r="E940" s="206" t="s">
        <v>1204</v>
      </c>
      <c r="F940" s="207" t="s">
        <v>1205</v>
      </c>
      <c r="G940" s="208" t="s">
        <v>173</v>
      </c>
      <c r="H940" s="209">
        <v>26</v>
      </c>
      <c r="I940" s="210"/>
      <c r="J940" s="211">
        <f>ROUND(I940*H940,2)</f>
        <v>0</v>
      </c>
      <c r="K940" s="207" t="s">
        <v>160</v>
      </c>
      <c r="L940" s="45"/>
      <c r="M940" s="212" t="s">
        <v>40</v>
      </c>
      <c r="N940" s="213" t="s">
        <v>48</v>
      </c>
      <c r="O940" s="85"/>
      <c r="P940" s="214">
        <f>O940*H940</f>
        <v>0</v>
      </c>
      <c r="Q940" s="214">
        <v>3.0000000000000001E-05</v>
      </c>
      <c r="R940" s="214">
        <f>Q940*H940</f>
        <v>0.00077999999999999999</v>
      </c>
      <c r="S940" s="214">
        <v>0</v>
      </c>
      <c r="T940" s="215">
        <f>S940*H940</f>
        <v>0</v>
      </c>
      <c r="U940" s="39"/>
      <c r="V940" s="39"/>
      <c r="W940" s="39"/>
      <c r="X940" s="39"/>
      <c r="Y940" s="39"/>
      <c r="Z940" s="39"/>
      <c r="AA940" s="39"/>
      <c r="AB940" s="39"/>
      <c r="AC940" s="39"/>
      <c r="AD940" s="39"/>
      <c r="AE940" s="39"/>
      <c r="AR940" s="216" t="s">
        <v>287</v>
      </c>
      <c r="AT940" s="216" t="s">
        <v>156</v>
      </c>
      <c r="AU940" s="216" t="s">
        <v>87</v>
      </c>
      <c r="AY940" s="18" t="s">
        <v>153</v>
      </c>
      <c r="BE940" s="217">
        <f>IF(N940="základní",J940,0)</f>
        <v>0</v>
      </c>
      <c r="BF940" s="217">
        <f>IF(N940="snížená",J940,0)</f>
        <v>0</v>
      </c>
      <c r="BG940" s="217">
        <f>IF(N940="zákl. přenesená",J940,0)</f>
        <v>0</v>
      </c>
      <c r="BH940" s="217">
        <f>IF(N940="sníž. přenesená",J940,0)</f>
        <v>0</v>
      </c>
      <c r="BI940" s="217">
        <f>IF(N940="nulová",J940,0)</f>
        <v>0</v>
      </c>
      <c r="BJ940" s="18" t="s">
        <v>85</v>
      </c>
      <c r="BK940" s="217">
        <f>ROUND(I940*H940,2)</f>
        <v>0</v>
      </c>
      <c r="BL940" s="18" t="s">
        <v>287</v>
      </c>
      <c r="BM940" s="216" t="s">
        <v>1206</v>
      </c>
    </row>
    <row r="941" s="2" customFormat="1">
      <c r="A941" s="39"/>
      <c r="B941" s="40"/>
      <c r="C941" s="41"/>
      <c r="D941" s="218" t="s">
        <v>163</v>
      </c>
      <c r="E941" s="41"/>
      <c r="F941" s="219" t="s">
        <v>1207</v>
      </c>
      <c r="G941" s="41"/>
      <c r="H941" s="41"/>
      <c r="I941" s="220"/>
      <c r="J941" s="41"/>
      <c r="K941" s="41"/>
      <c r="L941" s="45"/>
      <c r="M941" s="221"/>
      <c r="N941" s="222"/>
      <c r="O941" s="85"/>
      <c r="P941" s="85"/>
      <c r="Q941" s="85"/>
      <c r="R941" s="85"/>
      <c r="S941" s="85"/>
      <c r="T941" s="86"/>
      <c r="U941" s="39"/>
      <c r="V941" s="39"/>
      <c r="W941" s="39"/>
      <c r="X941" s="39"/>
      <c r="Y941" s="39"/>
      <c r="Z941" s="39"/>
      <c r="AA941" s="39"/>
      <c r="AB941" s="39"/>
      <c r="AC941" s="39"/>
      <c r="AD941" s="39"/>
      <c r="AE941" s="39"/>
      <c r="AT941" s="18" t="s">
        <v>163</v>
      </c>
      <c r="AU941" s="18" t="s">
        <v>87</v>
      </c>
    </row>
    <row r="942" s="2" customFormat="1">
      <c r="A942" s="39"/>
      <c r="B942" s="40"/>
      <c r="C942" s="41"/>
      <c r="D942" s="218" t="s">
        <v>165</v>
      </c>
      <c r="E942" s="41"/>
      <c r="F942" s="223" t="s">
        <v>1208</v>
      </c>
      <c r="G942" s="41"/>
      <c r="H942" s="41"/>
      <c r="I942" s="220"/>
      <c r="J942" s="41"/>
      <c r="K942" s="41"/>
      <c r="L942" s="45"/>
      <c r="M942" s="221"/>
      <c r="N942" s="222"/>
      <c r="O942" s="85"/>
      <c r="P942" s="85"/>
      <c r="Q942" s="85"/>
      <c r="R942" s="85"/>
      <c r="S942" s="85"/>
      <c r="T942" s="86"/>
      <c r="U942" s="39"/>
      <c r="V942" s="39"/>
      <c r="W942" s="39"/>
      <c r="X942" s="39"/>
      <c r="Y942" s="39"/>
      <c r="Z942" s="39"/>
      <c r="AA942" s="39"/>
      <c r="AB942" s="39"/>
      <c r="AC942" s="39"/>
      <c r="AD942" s="39"/>
      <c r="AE942" s="39"/>
      <c r="AT942" s="18" t="s">
        <v>165</v>
      </c>
      <c r="AU942" s="18" t="s">
        <v>87</v>
      </c>
    </row>
    <row r="943" s="13" customFormat="1">
      <c r="A943" s="13"/>
      <c r="B943" s="224"/>
      <c r="C943" s="225"/>
      <c r="D943" s="218" t="s">
        <v>167</v>
      </c>
      <c r="E943" s="226" t="s">
        <v>40</v>
      </c>
      <c r="F943" s="227" t="s">
        <v>206</v>
      </c>
      <c r="G943" s="225"/>
      <c r="H943" s="226" t="s">
        <v>40</v>
      </c>
      <c r="I943" s="228"/>
      <c r="J943" s="225"/>
      <c r="K943" s="225"/>
      <c r="L943" s="229"/>
      <c r="M943" s="230"/>
      <c r="N943" s="231"/>
      <c r="O943" s="231"/>
      <c r="P943" s="231"/>
      <c r="Q943" s="231"/>
      <c r="R943" s="231"/>
      <c r="S943" s="231"/>
      <c r="T943" s="232"/>
      <c r="U943" s="13"/>
      <c r="V943" s="13"/>
      <c r="W943" s="13"/>
      <c r="X943" s="13"/>
      <c r="Y943" s="13"/>
      <c r="Z943" s="13"/>
      <c r="AA943" s="13"/>
      <c r="AB943" s="13"/>
      <c r="AC943" s="13"/>
      <c r="AD943" s="13"/>
      <c r="AE943" s="13"/>
      <c r="AT943" s="233" t="s">
        <v>167</v>
      </c>
      <c r="AU943" s="233" t="s">
        <v>87</v>
      </c>
      <c r="AV943" s="13" t="s">
        <v>85</v>
      </c>
      <c r="AW943" s="13" t="s">
        <v>38</v>
      </c>
      <c r="AX943" s="13" t="s">
        <v>77</v>
      </c>
      <c r="AY943" s="233" t="s">
        <v>153</v>
      </c>
    </row>
    <row r="944" s="14" customFormat="1">
      <c r="A944" s="14"/>
      <c r="B944" s="234"/>
      <c r="C944" s="235"/>
      <c r="D944" s="218" t="s">
        <v>167</v>
      </c>
      <c r="E944" s="236" t="s">
        <v>40</v>
      </c>
      <c r="F944" s="237" t="s">
        <v>1209</v>
      </c>
      <c r="G944" s="235"/>
      <c r="H944" s="238">
        <v>6.7000000000000002</v>
      </c>
      <c r="I944" s="239"/>
      <c r="J944" s="235"/>
      <c r="K944" s="235"/>
      <c r="L944" s="240"/>
      <c r="M944" s="241"/>
      <c r="N944" s="242"/>
      <c r="O944" s="242"/>
      <c r="P944" s="242"/>
      <c r="Q944" s="242"/>
      <c r="R944" s="242"/>
      <c r="S944" s="242"/>
      <c r="T944" s="243"/>
      <c r="U944" s="14"/>
      <c r="V944" s="14"/>
      <c r="W944" s="14"/>
      <c r="X944" s="14"/>
      <c r="Y944" s="14"/>
      <c r="Z944" s="14"/>
      <c r="AA944" s="14"/>
      <c r="AB944" s="14"/>
      <c r="AC944" s="14"/>
      <c r="AD944" s="14"/>
      <c r="AE944" s="14"/>
      <c r="AT944" s="244" t="s">
        <v>167</v>
      </c>
      <c r="AU944" s="244" t="s">
        <v>87</v>
      </c>
      <c r="AV944" s="14" t="s">
        <v>87</v>
      </c>
      <c r="AW944" s="14" t="s">
        <v>38</v>
      </c>
      <c r="AX944" s="14" t="s">
        <v>77</v>
      </c>
      <c r="AY944" s="244" t="s">
        <v>153</v>
      </c>
    </row>
    <row r="945" s="13" customFormat="1">
      <c r="A945" s="13"/>
      <c r="B945" s="224"/>
      <c r="C945" s="225"/>
      <c r="D945" s="218" t="s">
        <v>167</v>
      </c>
      <c r="E945" s="226" t="s">
        <v>40</v>
      </c>
      <c r="F945" s="227" t="s">
        <v>209</v>
      </c>
      <c r="G945" s="225"/>
      <c r="H945" s="226" t="s">
        <v>40</v>
      </c>
      <c r="I945" s="228"/>
      <c r="J945" s="225"/>
      <c r="K945" s="225"/>
      <c r="L945" s="229"/>
      <c r="M945" s="230"/>
      <c r="N945" s="231"/>
      <c r="O945" s="231"/>
      <c r="P945" s="231"/>
      <c r="Q945" s="231"/>
      <c r="R945" s="231"/>
      <c r="S945" s="231"/>
      <c r="T945" s="232"/>
      <c r="U945" s="13"/>
      <c r="V945" s="13"/>
      <c r="W945" s="13"/>
      <c r="X945" s="13"/>
      <c r="Y945" s="13"/>
      <c r="Z945" s="13"/>
      <c r="AA945" s="13"/>
      <c r="AB945" s="13"/>
      <c r="AC945" s="13"/>
      <c r="AD945" s="13"/>
      <c r="AE945" s="13"/>
      <c r="AT945" s="233" t="s">
        <v>167</v>
      </c>
      <c r="AU945" s="233" t="s">
        <v>87</v>
      </c>
      <c r="AV945" s="13" t="s">
        <v>85</v>
      </c>
      <c r="AW945" s="13" t="s">
        <v>38</v>
      </c>
      <c r="AX945" s="13" t="s">
        <v>77</v>
      </c>
      <c r="AY945" s="233" t="s">
        <v>153</v>
      </c>
    </row>
    <row r="946" s="14" customFormat="1">
      <c r="A946" s="14"/>
      <c r="B946" s="234"/>
      <c r="C946" s="235"/>
      <c r="D946" s="218" t="s">
        <v>167</v>
      </c>
      <c r="E946" s="236" t="s">
        <v>40</v>
      </c>
      <c r="F946" s="237" t="s">
        <v>1210</v>
      </c>
      <c r="G946" s="235"/>
      <c r="H946" s="238">
        <v>5.7000000000000002</v>
      </c>
      <c r="I946" s="239"/>
      <c r="J946" s="235"/>
      <c r="K946" s="235"/>
      <c r="L946" s="240"/>
      <c r="M946" s="241"/>
      <c r="N946" s="242"/>
      <c r="O946" s="242"/>
      <c r="P946" s="242"/>
      <c r="Q946" s="242"/>
      <c r="R946" s="242"/>
      <c r="S946" s="242"/>
      <c r="T946" s="243"/>
      <c r="U946" s="14"/>
      <c r="V946" s="14"/>
      <c r="W946" s="14"/>
      <c r="X946" s="14"/>
      <c r="Y946" s="14"/>
      <c r="Z946" s="14"/>
      <c r="AA946" s="14"/>
      <c r="AB946" s="14"/>
      <c r="AC946" s="14"/>
      <c r="AD946" s="14"/>
      <c r="AE946" s="14"/>
      <c r="AT946" s="244" t="s">
        <v>167</v>
      </c>
      <c r="AU946" s="244" t="s">
        <v>87</v>
      </c>
      <c r="AV946" s="14" t="s">
        <v>87</v>
      </c>
      <c r="AW946" s="14" t="s">
        <v>38</v>
      </c>
      <c r="AX946" s="14" t="s">
        <v>77</v>
      </c>
      <c r="AY946" s="244" t="s">
        <v>153</v>
      </c>
    </row>
    <row r="947" s="13" customFormat="1">
      <c r="A947" s="13"/>
      <c r="B947" s="224"/>
      <c r="C947" s="225"/>
      <c r="D947" s="218" t="s">
        <v>167</v>
      </c>
      <c r="E947" s="226" t="s">
        <v>40</v>
      </c>
      <c r="F947" s="227" t="s">
        <v>213</v>
      </c>
      <c r="G947" s="225"/>
      <c r="H947" s="226" t="s">
        <v>40</v>
      </c>
      <c r="I947" s="228"/>
      <c r="J947" s="225"/>
      <c r="K947" s="225"/>
      <c r="L947" s="229"/>
      <c r="M947" s="230"/>
      <c r="N947" s="231"/>
      <c r="O947" s="231"/>
      <c r="P947" s="231"/>
      <c r="Q947" s="231"/>
      <c r="R947" s="231"/>
      <c r="S947" s="231"/>
      <c r="T947" s="232"/>
      <c r="U947" s="13"/>
      <c r="V947" s="13"/>
      <c r="W947" s="13"/>
      <c r="X947" s="13"/>
      <c r="Y947" s="13"/>
      <c r="Z947" s="13"/>
      <c r="AA947" s="13"/>
      <c r="AB947" s="13"/>
      <c r="AC947" s="13"/>
      <c r="AD947" s="13"/>
      <c r="AE947" s="13"/>
      <c r="AT947" s="233" t="s">
        <v>167</v>
      </c>
      <c r="AU947" s="233" t="s">
        <v>87</v>
      </c>
      <c r="AV947" s="13" t="s">
        <v>85</v>
      </c>
      <c r="AW947" s="13" t="s">
        <v>38</v>
      </c>
      <c r="AX947" s="13" t="s">
        <v>77</v>
      </c>
      <c r="AY947" s="233" t="s">
        <v>153</v>
      </c>
    </row>
    <row r="948" s="14" customFormat="1">
      <c r="A948" s="14"/>
      <c r="B948" s="234"/>
      <c r="C948" s="235"/>
      <c r="D948" s="218" t="s">
        <v>167</v>
      </c>
      <c r="E948" s="236" t="s">
        <v>40</v>
      </c>
      <c r="F948" s="237" t="s">
        <v>1211</v>
      </c>
      <c r="G948" s="235"/>
      <c r="H948" s="238">
        <v>13.6</v>
      </c>
      <c r="I948" s="239"/>
      <c r="J948" s="235"/>
      <c r="K948" s="235"/>
      <c r="L948" s="240"/>
      <c r="M948" s="241"/>
      <c r="N948" s="242"/>
      <c r="O948" s="242"/>
      <c r="P948" s="242"/>
      <c r="Q948" s="242"/>
      <c r="R948" s="242"/>
      <c r="S948" s="242"/>
      <c r="T948" s="243"/>
      <c r="U948" s="14"/>
      <c r="V948" s="14"/>
      <c r="W948" s="14"/>
      <c r="X948" s="14"/>
      <c r="Y948" s="14"/>
      <c r="Z948" s="14"/>
      <c r="AA948" s="14"/>
      <c r="AB948" s="14"/>
      <c r="AC948" s="14"/>
      <c r="AD948" s="14"/>
      <c r="AE948" s="14"/>
      <c r="AT948" s="244" t="s">
        <v>167</v>
      </c>
      <c r="AU948" s="244" t="s">
        <v>87</v>
      </c>
      <c r="AV948" s="14" t="s">
        <v>87</v>
      </c>
      <c r="AW948" s="14" t="s">
        <v>38</v>
      </c>
      <c r="AX948" s="14" t="s">
        <v>77</v>
      </c>
      <c r="AY948" s="244" t="s">
        <v>153</v>
      </c>
    </row>
    <row r="949" s="15" customFormat="1">
      <c r="A949" s="15"/>
      <c r="B949" s="245"/>
      <c r="C949" s="246"/>
      <c r="D949" s="218" t="s">
        <v>167</v>
      </c>
      <c r="E949" s="247" t="s">
        <v>40</v>
      </c>
      <c r="F949" s="248" t="s">
        <v>170</v>
      </c>
      <c r="G949" s="246"/>
      <c r="H949" s="249">
        <v>26</v>
      </c>
      <c r="I949" s="250"/>
      <c r="J949" s="246"/>
      <c r="K949" s="246"/>
      <c r="L949" s="251"/>
      <c r="M949" s="252"/>
      <c r="N949" s="253"/>
      <c r="O949" s="253"/>
      <c r="P949" s="253"/>
      <c r="Q949" s="253"/>
      <c r="R949" s="253"/>
      <c r="S949" s="253"/>
      <c r="T949" s="254"/>
      <c r="U949" s="15"/>
      <c r="V949" s="15"/>
      <c r="W949" s="15"/>
      <c r="X949" s="15"/>
      <c r="Y949" s="15"/>
      <c r="Z949" s="15"/>
      <c r="AA949" s="15"/>
      <c r="AB949" s="15"/>
      <c r="AC949" s="15"/>
      <c r="AD949" s="15"/>
      <c r="AE949" s="15"/>
      <c r="AT949" s="255" t="s">
        <v>167</v>
      </c>
      <c r="AU949" s="255" t="s">
        <v>87</v>
      </c>
      <c r="AV949" s="15" t="s">
        <v>161</v>
      </c>
      <c r="AW949" s="15" t="s">
        <v>38</v>
      </c>
      <c r="AX949" s="15" t="s">
        <v>85</v>
      </c>
      <c r="AY949" s="255" t="s">
        <v>153</v>
      </c>
    </row>
    <row r="950" s="2" customFormat="1" ht="14.4" customHeight="1">
      <c r="A950" s="39"/>
      <c r="B950" s="40"/>
      <c r="C950" s="205" t="s">
        <v>1212</v>
      </c>
      <c r="D950" s="205" t="s">
        <v>156</v>
      </c>
      <c r="E950" s="206" t="s">
        <v>1213</v>
      </c>
      <c r="F950" s="207" t="s">
        <v>1214</v>
      </c>
      <c r="G950" s="208" t="s">
        <v>159</v>
      </c>
      <c r="H950" s="209">
        <v>13.800000000000001</v>
      </c>
      <c r="I950" s="210"/>
      <c r="J950" s="211">
        <f>ROUND(I950*H950,2)</f>
        <v>0</v>
      </c>
      <c r="K950" s="207" t="s">
        <v>160</v>
      </c>
      <c r="L950" s="45"/>
      <c r="M950" s="212" t="s">
        <v>40</v>
      </c>
      <c r="N950" s="213" t="s">
        <v>48</v>
      </c>
      <c r="O950" s="85"/>
      <c r="P950" s="214">
        <f>O950*H950</f>
        <v>0</v>
      </c>
      <c r="Q950" s="214">
        <v>0</v>
      </c>
      <c r="R950" s="214">
        <f>Q950*H950</f>
        <v>0</v>
      </c>
      <c r="S950" s="214">
        <v>0</v>
      </c>
      <c r="T950" s="215">
        <f>S950*H950</f>
        <v>0</v>
      </c>
      <c r="U950" s="39"/>
      <c r="V950" s="39"/>
      <c r="W950" s="39"/>
      <c r="X950" s="39"/>
      <c r="Y950" s="39"/>
      <c r="Z950" s="39"/>
      <c r="AA950" s="39"/>
      <c r="AB950" s="39"/>
      <c r="AC950" s="39"/>
      <c r="AD950" s="39"/>
      <c r="AE950" s="39"/>
      <c r="AR950" s="216" t="s">
        <v>287</v>
      </c>
      <c r="AT950" s="216" t="s">
        <v>156</v>
      </c>
      <c r="AU950" s="216" t="s">
        <v>87</v>
      </c>
      <c r="AY950" s="18" t="s">
        <v>153</v>
      </c>
      <c r="BE950" s="217">
        <f>IF(N950="základní",J950,0)</f>
        <v>0</v>
      </c>
      <c r="BF950" s="217">
        <f>IF(N950="snížená",J950,0)</f>
        <v>0</v>
      </c>
      <c r="BG950" s="217">
        <f>IF(N950="zákl. přenesená",J950,0)</f>
        <v>0</v>
      </c>
      <c r="BH950" s="217">
        <f>IF(N950="sníž. přenesená",J950,0)</f>
        <v>0</v>
      </c>
      <c r="BI950" s="217">
        <f>IF(N950="nulová",J950,0)</f>
        <v>0</v>
      </c>
      <c r="BJ950" s="18" t="s">
        <v>85</v>
      </c>
      <c r="BK950" s="217">
        <f>ROUND(I950*H950,2)</f>
        <v>0</v>
      </c>
      <c r="BL950" s="18" t="s">
        <v>287</v>
      </c>
      <c r="BM950" s="216" t="s">
        <v>1215</v>
      </c>
    </row>
    <row r="951" s="2" customFormat="1">
      <c r="A951" s="39"/>
      <c r="B951" s="40"/>
      <c r="C951" s="41"/>
      <c r="D951" s="218" t="s">
        <v>163</v>
      </c>
      <c r="E951" s="41"/>
      <c r="F951" s="219" t="s">
        <v>1216</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163</v>
      </c>
      <c r="AU951" s="18" t="s">
        <v>87</v>
      </c>
    </row>
    <row r="952" s="2" customFormat="1">
      <c r="A952" s="39"/>
      <c r="B952" s="40"/>
      <c r="C952" s="41"/>
      <c r="D952" s="218" t="s">
        <v>165</v>
      </c>
      <c r="E952" s="41"/>
      <c r="F952" s="223" t="s">
        <v>1208</v>
      </c>
      <c r="G952" s="41"/>
      <c r="H952" s="41"/>
      <c r="I952" s="220"/>
      <c r="J952" s="41"/>
      <c r="K952" s="41"/>
      <c r="L952" s="45"/>
      <c r="M952" s="221"/>
      <c r="N952" s="222"/>
      <c r="O952" s="85"/>
      <c r="P952" s="85"/>
      <c r="Q952" s="85"/>
      <c r="R952" s="85"/>
      <c r="S952" s="85"/>
      <c r="T952" s="86"/>
      <c r="U952" s="39"/>
      <c r="V952" s="39"/>
      <c r="W952" s="39"/>
      <c r="X952" s="39"/>
      <c r="Y952" s="39"/>
      <c r="Z952" s="39"/>
      <c r="AA952" s="39"/>
      <c r="AB952" s="39"/>
      <c r="AC952" s="39"/>
      <c r="AD952" s="39"/>
      <c r="AE952" s="39"/>
      <c r="AT952" s="18" t="s">
        <v>165</v>
      </c>
      <c r="AU952" s="18" t="s">
        <v>87</v>
      </c>
    </row>
    <row r="953" s="13" customFormat="1">
      <c r="A953" s="13"/>
      <c r="B953" s="224"/>
      <c r="C953" s="225"/>
      <c r="D953" s="218" t="s">
        <v>167</v>
      </c>
      <c r="E953" s="226" t="s">
        <v>40</v>
      </c>
      <c r="F953" s="227" t="s">
        <v>206</v>
      </c>
      <c r="G953" s="225"/>
      <c r="H953" s="226" t="s">
        <v>40</v>
      </c>
      <c r="I953" s="228"/>
      <c r="J953" s="225"/>
      <c r="K953" s="225"/>
      <c r="L953" s="229"/>
      <c r="M953" s="230"/>
      <c r="N953" s="231"/>
      <c r="O953" s="231"/>
      <c r="P953" s="231"/>
      <c r="Q953" s="231"/>
      <c r="R953" s="231"/>
      <c r="S953" s="231"/>
      <c r="T953" s="232"/>
      <c r="U953" s="13"/>
      <c r="V953" s="13"/>
      <c r="W953" s="13"/>
      <c r="X953" s="13"/>
      <c r="Y953" s="13"/>
      <c r="Z953" s="13"/>
      <c r="AA953" s="13"/>
      <c r="AB953" s="13"/>
      <c r="AC953" s="13"/>
      <c r="AD953" s="13"/>
      <c r="AE953" s="13"/>
      <c r="AT953" s="233" t="s">
        <v>167</v>
      </c>
      <c r="AU953" s="233" t="s">
        <v>87</v>
      </c>
      <c r="AV953" s="13" t="s">
        <v>85</v>
      </c>
      <c r="AW953" s="13" t="s">
        <v>38</v>
      </c>
      <c r="AX953" s="13" t="s">
        <v>77</v>
      </c>
      <c r="AY953" s="233" t="s">
        <v>153</v>
      </c>
    </row>
    <row r="954" s="14" customFormat="1">
      <c r="A954" s="14"/>
      <c r="B954" s="234"/>
      <c r="C954" s="235"/>
      <c r="D954" s="218" t="s">
        <v>167</v>
      </c>
      <c r="E954" s="236" t="s">
        <v>40</v>
      </c>
      <c r="F954" s="237" t="s">
        <v>343</v>
      </c>
      <c r="G954" s="235"/>
      <c r="H954" s="238">
        <v>2.96</v>
      </c>
      <c r="I954" s="239"/>
      <c r="J954" s="235"/>
      <c r="K954" s="235"/>
      <c r="L954" s="240"/>
      <c r="M954" s="241"/>
      <c r="N954" s="242"/>
      <c r="O954" s="242"/>
      <c r="P954" s="242"/>
      <c r="Q954" s="242"/>
      <c r="R954" s="242"/>
      <c r="S954" s="242"/>
      <c r="T954" s="243"/>
      <c r="U954" s="14"/>
      <c r="V954" s="14"/>
      <c r="W954" s="14"/>
      <c r="X954" s="14"/>
      <c r="Y954" s="14"/>
      <c r="Z954" s="14"/>
      <c r="AA954" s="14"/>
      <c r="AB954" s="14"/>
      <c r="AC954" s="14"/>
      <c r="AD954" s="14"/>
      <c r="AE954" s="14"/>
      <c r="AT954" s="244" t="s">
        <v>167</v>
      </c>
      <c r="AU954" s="244" t="s">
        <v>87</v>
      </c>
      <c r="AV954" s="14" t="s">
        <v>87</v>
      </c>
      <c r="AW954" s="14" t="s">
        <v>38</v>
      </c>
      <c r="AX954" s="14" t="s">
        <v>77</v>
      </c>
      <c r="AY954" s="244" t="s">
        <v>153</v>
      </c>
    </row>
    <row r="955" s="13" customFormat="1">
      <c r="A955" s="13"/>
      <c r="B955" s="224"/>
      <c r="C955" s="225"/>
      <c r="D955" s="218" t="s">
        <v>167</v>
      </c>
      <c r="E955" s="226" t="s">
        <v>40</v>
      </c>
      <c r="F955" s="227" t="s">
        <v>209</v>
      </c>
      <c r="G955" s="225"/>
      <c r="H955" s="226" t="s">
        <v>40</v>
      </c>
      <c r="I955" s="228"/>
      <c r="J955" s="225"/>
      <c r="K955" s="225"/>
      <c r="L955" s="229"/>
      <c r="M955" s="230"/>
      <c r="N955" s="231"/>
      <c r="O955" s="231"/>
      <c r="P955" s="231"/>
      <c r="Q955" s="231"/>
      <c r="R955" s="231"/>
      <c r="S955" s="231"/>
      <c r="T955" s="232"/>
      <c r="U955" s="13"/>
      <c r="V955" s="13"/>
      <c r="W955" s="13"/>
      <c r="X955" s="13"/>
      <c r="Y955" s="13"/>
      <c r="Z955" s="13"/>
      <c r="AA955" s="13"/>
      <c r="AB955" s="13"/>
      <c r="AC955" s="13"/>
      <c r="AD955" s="13"/>
      <c r="AE955" s="13"/>
      <c r="AT955" s="233" t="s">
        <v>167</v>
      </c>
      <c r="AU955" s="233" t="s">
        <v>87</v>
      </c>
      <c r="AV955" s="13" t="s">
        <v>85</v>
      </c>
      <c r="AW955" s="13" t="s">
        <v>38</v>
      </c>
      <c r="AX955" s="13" t="s">
        <v>77</v>
      </c>
      <c r="AY955" s="233" t="s">
        <v>153</v>
      </c>
    </row>
    <row r="956" s="14" customFormat="1">
      <c r="A956" s="14"/>
      <c r="B956" s="234"/>
      <c r="C956" s="235"/>
      <c r="D956" s="218" t="s">
        <v>167</v>
      </c>
      <c r="E956" s="236" t="s">
        <v>40</v>
      </c>
      <c r="F956" s="237" t="s">
        <v>344</v>
      </c>
      <c r="G956" s="235"/>
      <c r="H956" s="238">
        <v>2.2599999999999998</v>
      </c>
      <c r="I956" s="239"/>
      <c r="J956" s="235"/>
      <c r="K956" s="235"/>
      <c r="L956" s="240"/>
      <c r="M956" s="241"/>
      <c r="N956" s="242"/>
      <c r="O956" s="242"/>
      <c r="P956" s="242"/>
      <c r="Q956" s="242"/>
      <c r="R956" s="242"/>
      <c r="S956" s="242"/>
      <c r="T956" s="243"/>
      <c r="U956" s="14"/>
      <c r="V956" s="14"/>
      <c r="W956" s="14"/>
      <c r="X956" s="14"/>
      <c r="Y956" s="14"/>
      <c r="Z956" s="14"/>
      <c r="AA956" s="14"/>
      <c r="AB956" s="14"/>
      <c r="AC956" s="14"/>
      <c r="AD956" s="14"/>
      <c r="AE956" s="14"/>
      <c r="AT956" s="244" t="s">
        <v>167</v>
      </c>
      <c r="AU956" s="244" t="s">
        <v>87</v>
      </c>
      <c r="AV956" s="14" t="s">
        <v>87</v>
      </c>
      <c r="AW956" s="14" t="s">
        <v>38</v>
      </c>
      <c r="AX956" s="14" t="s">
        <v>77</v>
      </c>
      <c r="AY956" s="244" t="s">
        <v>153</v>
      </c>
    </row>
    <row r="957" s="13" customFormat="1">
      <c r="A957" s="13"/>
      <c r="B957" s="224"/>
      <c r="C957" s="225"/>
      <c r="D957" s="218" t="s">
        <v>167</v>
      </c>
      <c r="E957" s="226" t="s">
        <v>40</v>
      </c>
      <c r="F957" s="227" t="s">
        <v>213</v>
      </c>
      <c r="G957" s="225"/>
      <c r="H957" s="226" t="s">
        <v>40</v>
      </c>
      <c r="I957" s="228"/>
      <c r="J957" s="225"/>
      <c r="K957" s="225"/>
      <c r="L957" s="229"/>
      <c r="M957" s="230"/>
      <c r="N957" s="231"/>
      <c r="O957" s="231"/>
      <c r="P957" s="231"/>
      <c r="Q957" s="231"/>
      <c r="R957" s="231"/>
      <c r="S957" s="231"/>
      <c r="T957" s="232"/>
      <c r="U957" s="13"/>
      <c r="V957" s="13"/>
      <c r="W957" s="13"/>
      <c r="X957" s="13"/>
      <c r="Y957" s="13"/>
      <c r="Z957" s="13"/>
      <c r="AA957" s="13"/>
      <c r="AB957" s="13"/>
      <c r="AC957" s="13"/>
      <c r="AD957" s="13"/>
      <c r="AE957" s="13"/>
      <c r="AT957" s="233" t="s">
        <v>167</v>
      </c>
      <c r="AU957" s="233" t="s">
        <v>87</v>
      </c>
      <c r="AV957" s="13" t="s">
        <v>85</v>
      </c>
      <c r="AW957" s="13" t="s">
        <v>38</v>
      </c>
      <c r="AX957" s="13" t="s">
        <v>77</v>
      </c>
      <c r="AY957" s="233" t="s">
        <v>153</v>
      </c>
    </row>
    <row r="958" s="14" customFormat="1">
      <c r="A958" s="14"/>
      <c r="B958" s="234"/>
      <c r="C958" s="235"/>
      <c r="D958" s="218" t="s">
        <v>167</v>
      </c>
      <c r="E958" s="236" t="s">
        <v>40</v>
      </c>
      <c r="F958" s="237" t="s">
        <v>346</v>
      </c>
      <c r="G958" s="235"/>
      <c r="H958" s="238">
        <v>8.5800000000000001</v>
      </c>
      <c r="I958" s="239"/>
      <c r="J958" s="235"/>
      <c r="K958" s="235"/>
      <c r="L958" s="240"/>
      <c r="M958" s="241"/>
      <c r="N958" s="242"/>
      <c r="O958" s="242"/>
      <c r="P958" s="242"/>
      <c r="Q958" s="242"/>
      <c r="R958" s="242"/>
      <c r="S958" s="242"/>
      <c r="T958" s="243"/>
      <c r="U958" s="14"/>
      <c r="V958" s="14"/>
      <c r="W958" s="14"/>
      <c r="X958" s="14"/>
      <c r="Y958" s="14"/>
      <c r="Z958" s="14"/>
      <c r="AA958" s="14"/>
      <c r="AB958" s="14"/>
      <c r="AC958" s="14"/>
      <c r="AD958" s="14"/>
      <c r="AE958" s="14"/>
      <c r="AT958" s="244" t="s">
        <v>167</v>
      </c>
      <c r="AU958" s="244" t="s">
        <v>87</v>
      </c>
      <c r="AV958" s="14" t="s">
        <v>87</v>
      </c>
      <c r="AW958" s="14" t="s">
        <v>38</v>
      </c>
      <c r="AX958" s="14" t="s">
        <v>77</v>
      </c>
      <c r="AY958" s="244" t="s">
        <v>153</v>
      </c>
    </row>
    <row r="959" s="15" customFormat="1">
      <c r="A959" s="15"/>
      <c r="B959" s="245"/>
      <c r="C959" s="246"/>
      <c r="D959" s="218" t="s">
        <v>167</v>
      </c>
      <c r="E959" s="247" t="s">
        <v>40</v>
      </c>
      <c r="F959" s="248" t="s">
        <v>170</v>
      </c>
      <c r="G959" s="246"/>
      <c r="H959" s="249">
        <v>13.800000000000001</v>
      </c>
      <c r="I959" s="250"/>
      <c r="J959" s="246"/>
      <c r="K959" s="246"/>
      <c r="L959" s="251"/>
      <c r="M959" s="252"/>
      <c r="N959" s="253"/>
      <c r="O959" s="253"/>
      <c r="P959" s="253"/>
      <c r="Q959" s="253"/>
      <c r="R959" s="253"/>
      <c r="S959" s="253"/>
      <c r="T959" s="254"/>
      <c r="U959" s="15"/>
      <c r="V959" s="15"/>
      <c r="W959" s="15"/>
      <c r="X959" s="15"/>
      <c r="Y959" s="15"/>
      <c r="Z959" s="15"/>
      <c r="AA959" s="15"/>
      <c r="AB959" s="15"/>
      <c r="AC959" s="15"/>
      <c r="AD959" s="15"/>
      <c r="AE959" s="15"/>
      <c r="AT959" s="255" t="s">
        <v>167</v>
      </c>
      <c r="AU959" s="255" t="s">
        <v>87</v>
      </c>
      <c r="AV959" s="15" t="s">
        <v>161</v>
      </c>
      <c r="AW959" s="15" t="s">
        <v>38</v>
      </c>
      <c r="AX959" s="15" t="s">
        <v>85</v>
      </c>
      <c r="AY959" s="255" t="s">
        <v>153</v>
      </c>
    </row>
    <row r="960" s="2" customFormat="1" ht="24.15" customHeight="1">
      <c r="A960" s="39"/>
      <c r="B960" s="40"/>
      <c r="C960" s="205" t="s">
        <v>1217</v>
      </c>
      <c r="D960" s="205" t="s">
        <v>156</v>
      </c>
      <c r="E960" s="206" t="s">
        <v>1218</v>
      </c>
      <c r="F960" s="207" t="s">
        <v>1219</v>
      </c>
      <c r="G960" s="208" t="s">
        <v>159</v>
      </c>
      <c r="H960" s="209">
        <v>13.800000000000001</v>
      </c>
      <c r="I960" s="210"/>
      <c r="J960" s="211">
        <f>ROUND(I960*H960,2)</f>
        <v>0</v>
      </c>
      <c r="K960" s="207" t="s">
        <v>160</v>
      </c>
      <c r="L960" s="45"/>
      <c r="M960" s="212" t="s">
        <v>40</v>
      </c>
      <c r="N960" s="213" t="s">
        <v>48</v>
      </c>
      <c r="O960" s="85"/>
      <c r="P960" s="214">
        <f>O960*H960</f>
        <v>0</v>
      </c>
      <c r="Q960" s="214">
        <v>0.00511</v>
      </c>
      <c r="R960" s="214">
        <f>Q960*H960</f>
        <v>0.070517999999999997</v>
      </c>
      <c r="S960" s="214">
        <v>0</v>
      </c>
      <c r="T960" s="215">
        <f>S960*H960</f>
        <v>0</v>
      </c>
      <c r="U960" s="39"/>
      <c r="V960" s="39"/>
      <c r="W960" s="39"/>
      <c r="X960" s="39"/>
      <c r="Y960" s="39"/>
      <c r="Z960" s="39"/>
      <c r="AA960" s="39"/>
      <c r="AB960" s="39"/>
      <c r="AC960" s="39"/>
      <c r="AD960" s="39"/>
      <c r="AE960" s="39"/>
      <c r="AR960" s="216" t="s">
        <v>287</v>
      </c>
      <c r="AT960" s="216" t="s">
        <v>156</v>
      </c>
      <c r="AU960" s="216" t="s">
        <v>87</v>
      </c>
      <c r="AY960" s="18" t="s">
        <v>153</v>
      </c>
      <c r="BE960" s="217">
        <f>IF(N960="základní",J960,0)</f>
        <v>0</v>
      </c>
      <c r="BF960" s="217">
        <f>IF(N960="snížená",J960,0)</f>
        <v>0</v>
      </c>
      <c r="BG960" s="217">
        <f>IF(N960="zákl. přenesená",J960,0)</f>
        <v>0</v>
      </c>
      <c r="BH960" s="217">
        <f>IF(N960="sníž. přenesená",J960,0)</f>
        <v>0</v>
      </c>
      <c r="BI960" s="217">
        <f>IF(N960="nulová",J960,0)</f>
        <v>0</v>
      </c>
      <c r="BJ960" s="18" t="s">
        <v>85</v>
      </c>
      <c r="BK960" s="217">
        <f>ROUND(I960*H960,2)</f>
        <v>0</v>
      </c>
      <c r="BL960" s="18" t="s">
        <v>287</v>
      </c>
      <c r="BM960" s="216" t="s">
        <v>1220</v>
      </c>
    </row>
    <row r="961" s="2" customFormat="1">
      <c r="A961" s="39"/>
      <c r="B961" s="40"/>
      <c r="C961" s="41"/>
      <c r="D961" s="218" t="s">
        <v>163</v>
      </c>
      <c r="E961" s="41"/>
      <c r="F961" s="219" t="s">
        <v>1221</v>
      </c>
      <c r="G961" s="41"/>
      <c r="H961" s="41"/>
      <c r="I961" s="220"/>
      <c r="J961" s="41"/>
      <c r="K961" s="41"/>
      <c r="L961" s="45"/>
      <c r="M961" s="221"/>
      <c r="N961" s="222"/>
      <c r="O961" s="85"/>
      <c r="P961" s="85"/>
      <c r="Q961" s="85"/>
      <c r="R961" s="85"/>
      <c r="S961" s="85"/>
      <c r="T961" s="86"/>
      <c r="U961" s="39"/>
      <c r="V961" s="39"/>
      <c r="W961" s="39"/>
      <c r="X961" s="39"/>
      <c r="Y961" s="39"/>
      <c r="Z961" s="39"/>
      <c r="AA961" s="39"/>
      <c r="AB961" s="39"/>
      <c r="AC961" s="39"/>
      <c r="AD961" s="39"/>
      <c r="AE961" s="39"/>
      <c r="AT961" s="18" t="s">
        <v>163</v>
      </c>
      <c r="AU961" s="18" t="s">
        <v>87</v>
      </c>
    </row>
    <row r="962" s="2" customFormat="1">
      <c r="A962" s="39"/>
      <c r="B962" s="40"/>
      <c r="C962" s="41"/>
      <c r="D962" s="218" t="s">
        <v>165</v>
      </c>
      <c r="E962" s="41"/>
      <c r="F962" s="223" t="s">
        <v>1222</v>
      </c>
      <c r="G962" s="41"/>
      <c r="H962" s="41"/>
      <c r="I962" s="220"/>
      <c r="J962" s="41"/>
      <c r="K962" s="41"/>
      <c r="L962" s="45"/>
      <c r="M962" s="221"/>
      <c r="N962" s="222"/>
      <c r="O962" s="85"/>
      <c r="P962" s="85"/>
      <c r="Q962" s="85"/>
      <c r="R962" s="85"/>
      <c r="S962" s="85"/>
      <c r="T962" s="86"/>
      <c r="U962" s="39"/>
      <c r="V962" s="39"/>
      <c r="W962" s="39"/>
      <c r="X962" s="39"/>
      <c r="Y962" s="39"/>
      <c r="Z962" s="39"/>
      <c r="AA962" s="39"/>
      <c r="AB962" s="39"/>
      <c r="AC962" s="39"/>
      <c r="AD962" s="39"/>
      <c r="AE962" s="39"/>
      <c r="AT962" s="18" t="s">
        <v>165</v>
      </c>
      <c r="AU962" s="18" t="s">
        <v>87</v>
      </c>
    </row>
    <row r="963" s="13" customFormat="1">
      <c r="A963" s="13"/>
      <c r="B963" s="224"/>
      <c r="C963" s="225"/>
      <c r="D963" s="218" t="s">
        <v>167</v>
      </c>
      <c r="E963" s="226" t="s">
        <v>40</v>
      </c>
      <c r="F963" s="227" t="s">
        <v>206</v>
      </c>
      <c r="G963" s="225"/>
      <c r="H963" s="226" t="s">
        <v>40</v>
      </c>
      <c r="I963" s="228"/>
      <c r="J963" s="225"/>
      <c r="K963" s="225"/>
      <c r="L963" s="229"/>
      <c r="M963" s="230"/>
      <c r="N963" s="231"/>
      <c r="O963" s="231"/>
      <c r="P963" s="231"/>
      <c r="Q963" s="231"/>
      <c r="R963" s="231"/>
      <c r="S963" s="231"/>
      <c r="T963" s="232"/>
      <c r="U963" s="13"/>
      <c r="V963" s="13"/>
      <c r="W963" s="13"/>
      <c r="X963" s="13"/>
      <c r="Y963" s="13"/>
      <c r="Z963" s="13"/>
      <c r="AA963" s="13"/>
      <c r="AB963" s="13"/>
      <c r="AC963" s="13"/>
      <c r="AD963" s="13"/>
      <c r="AE963" s="13"/>
      <c r="AT963" s="233" t="s">
        <v>167</v>
      </c>
      <c r="AU963" s="233" t="s">
        <v>87</v>
      </c>
      <c r="AV963" s="13" t="s">
        <v>85</v>
      </c>
      <c r="AW963" s="13" t="s">
        <v>38</v>
      </c>
      <c r="AX963" s="13" t="s">
        <v>77</v>
      </c>
      <c r="AY963" s="233" t="s">
        <v>153</v>
      </c>
    </row>
    <row r="964" s="14" customFormat="1">
      <c r="A964" s="14"/>
      <c r="B964" s="234"/>
      <c r="C964" s="235"/>
      <c r="D964" s="218" t="s">
        <v>167</v>
      </c>
      <c r="E964" s="236" t="s">
        <v>40</v>
      </c>
      <c r="F964" s="237" t="s">
        <v>343</v>
      </c>
      <c r="G964" s="235"/>
      <c r="H964" s="238">
        <v>2.96</v>
      </c>
      <c r="I964" s="239"/>
      <c r="J964" s="235"/>
      <c r="K964" s="235"/>
      <c r="L964" s="240"/>
      <c r="M964" s="241"/>
      <c r="N964" s="242"/>
      <c r="O964" s="242"/>
      <c r="P964" s="242"/>
      <c r="Q964" s="242"/>
      <c r="R964" s="242"/>
      <c r="S964" s="242"/>
      <c r="T964" s="243"/>
      <c r="U964" s="14"/>
      <c r="V964" s="14"/>
      <c r="W964" s="14"/>
      <c r="X964" s="14"/>
      <c r="Y964" s="14"/>
      <c r="Z964" s="14"/>
      <c r="AA964" s="14"/>
      <c r="AB964" s="14"/>
      <c r="AC964" s="14"/>
      <c r="AD964" s="14"/>
      <c r="AE964" s="14"/>
      <c r="AT964" s="244" t="s">
        <v>167</v>
      </c>
      <c r="AU964" s="244" t="s">
        <v>87</v>
      </c>
      <c r="AV964" s="14" t="s">
        <v>87</v>
      </c>
      <c r="AW964" s="14" t="s">
        <v>38</v>
      </c>
      <c r="AX964" s="14" t="s">
        <v>77</v>
      </c>
      <c r="AY964" s="244" t="s">
        <v>153</v>
      </c>
    </row>
    <row r="965" s="13" customFormat="1">
      <c r="A965" s="13"/>
      <c r="B965" s="224"/>
      <c r="C965" s="225"/>
      <c r="D965" s="218" t="s">
        <v>167</v>
      </c>
      <c r="E965" s="226" t="s">
        <v>40</v>
      </c>
      <c r="F965" s="227" t="s">
        <v>209</v>
      </c>
      <c r="G965" s="225"/>
      <c r="H965" s="226" t="s">
        <v>40</v>
      </c>
      <c r="I965" s="228"/>
      <c r="J965" s="225"/>
      <c r="K965" s="225"/>
      <c r="L965" s="229"/>
      <c r="M965" s="230"/>
      <c r="N965" s="231"/>
      <c r="O965" s="231"/>
      <c r="P965" s="231"/>
      <c r="Q965" s="231"/>
      <c r="R965" s="231"/>
      <c r="S965" s="231"/>
      <c r="T965" s="232"/>
      <c r="U965" s="13"/>
      <c r="V965" s="13"/>
      <c r="W965" s="13"/>
      <c r="X965" s="13"/>
      <c r="Y965" s="13"/>
      <c r="Z965" s="13"/>
      <c r="AA965" s="13"/>
      <c r="AB965" s="13"/>
      <c r="AC965" s="13"/>
      <c r="AD965" s="13"/>
      <c r="AE965" s="13"/>
      <c r="AT965" s="233" t="s">
        <v>167</v>
      </c>
      <c r="AU965" s="233" t="s">
        <v>87</v>
      </c>
      <c r="AV965" s="13" t="s">
        <v>85</v>
      </c>
      <c r="AW965" s="13" t="s">
        <v>38</v>
      </c>
      <c r="AX965" s="13" t="s">
        <v>77</v>
      </c>
      <c r="AY965" s="233" t="s">
        <v>153</v>
      </c>
    </row>
    <row r="966" s="14" customFormat="1">
      <c r="A966" s="14"/>
      <c r="B966" s="234"/>
      <c r="C966" s="235"/>
      <c r="D966" s="218" t="s">
        <v>167</v>
      </c>
      <c r="E966" s="236" t="s">
        <v>40</v>
      </c>
      <c r="F966" s="237" t="s">
        <v>344</v>
      </c>
      <c r="G966" s="235"/>
      <c r="H966" s="238">
        <v>2.2599999999999998</v>
      </c>
      <c r="I966" s="239"/>
      <c r="J966" s="235"/>
      <c r="K966" s="235"/>
      <c r="L966" s="240"/>
      <c r="M966" s="241"/>
      <c r="N966" s="242"/>
      <c r="O966" s="242"/>
      <c r="P966" s="242"/>
      <c r="Q966" s="242"/>
      <c r="R966" s="242"/>
      <c r="S966" s="242"/>
      <c r="T966" s="243"/>
      <c r="U966" s="14"/>
      <c r="V966" s="14"/>
      <c r="W966" s="14"/>
      <c r="X966" s="14"/>
      <c r="Y966" s="14"/>
      <c r="Z966" s="14"/>
      <c r="AA966" s="14"/>
      <c r="AB966" s="14"/>
      <c r="AC966" s="14"/>
      <c r="AD966" s="14"/>
      <c r="AE966" s="14"/>
      <c r="AT966" s="244" t="s">
        <v>167</v>
      </c>
      <c r="AU966" s="244" t="s">
        <v>87</v>
      </c>
      <c r="AV966" s="14" t="s">
        <v>87</v>
      </c>
      <c r="AW966" s="14" t="s">
        <v>38</v>
      </c>
      <c r="AX966" s="14" t="s">
        <v>77</v>
      </c>
      <c r="AY966" s="244" t="s">
        <v>153</v>
      </c>
    </row>
    <row r="967" s="13" customFormat="1">
      <c r="A967" s="13"/>
      <c r="B967" s="224"/>
      <c r="C967" s="225"/>
      <c r="D967" s="218" t="s">
        <v>167</v>
      </c>
      <c r="E967" s="226" t="s">
        <v>40</v>
      </c>
      <c r="F967" s="227" t="s">
        <v>213</v>
      </c>
      <c r="G967" s="225"/>
      <c r="H967" s="226" t="s">
        <v>40</v>
      </c>
      <c r="I967" s="228"/>
      <c r="J967" s="225"/>
      <c r="K967" s="225"/>
      <c r="L967" s="229"/>
      <c r="M967" s="230"/>
      <c r="N967" s="231"/>
      <c r="O967" s="231"/>
      <c r="P967" s="231"/>
      <c r="Q967" s="231"/>
      <c r="R967" s="231"/>
      <c r="S967" s="231"/>
      <c r="T967" s="232"/>
      <c r="U967" s="13"/>
      <c r="V967" s="13"/>
      <c r="W967" s="13"/>
      <c r="X967" s="13"/>
      <c r="Y967" s="13"/>
      <c r="Z967" s="13"/>
      <c r="AA967" s="13"/>
      <c r="AB967" s="13"/>
      <c r="AC967" s="13"/>
      <c r="AD967" s="13"/>
      <c r="AE967" s="13"/>
      <c r="AT967" s="233" t="s">
        <v>167</v>
      </c>
      <c r="AU967" s="233" t="s">
        <v>87</v>
      </c>
      <c r="AV967" s="13" t="s">
        <v>85</v>
      </c>
      <c r="AW967" s="13" t="s">
        <v>38</v>
      </c>
      <c r="AX967" s="13" t="s">
        <v>77</v>
      </c>
      <c r="AY967" s="233" t="s">
        <v>153</v>
      </c>
    </row>
    <row r="968" s="14" customFormat="1">
      <c r="A968" s="14"/>
      <c r="B968" s="234"/>
      <c r="C968" s="235"/>
      <c r="D968" s="218" t="s">
        <v>167</v>
      </c>
      <c r="E968" s="236" t="s">
        <v>40</v>
      </c>
      <c r="F968" s="237" t="s">
        <v>346</v>
      </c>
      <c r="G968" s="235"/>
      <c r="H968" s="238">
        <v>8.5800000000000001</v>
      </c>
      <c r="I968" s="239"/>
      <c r="J968" s="235"/>
      <c r="K968" s="235"/>
      <c r="L968" s="240"/>
      <c r="M968" s="241"/>
      <c r="N968" s="242"/>
      <c r="O968" s="242"/>
      <c r="P968" s="242"/>
      <c r="Q968" s="242"/>
      <c r="R968" s="242"/>
      <c r="S968" s="242"/>
      <c r="T968" s="243"/>
      <c r="U968" s="14"/>
      <c r="V968" s="14"/>
      <c r="W968" s="14"/>
      <c r="X968" s="14"/>
      <c r="Y968" s="14"/>
      <c r="Z968" s="14"/>
      <c r="AA968" s="14"/>
      <c r="AB968" s="14"/>
      <c r="AC968" s="14"/>
      <c r="AD968" s="14"/>
      <c r="AE968" s="14"/>
      <c r="AT968" s="244" t="s">
        <v>167</v>
      </c>
      <c r="AU968" s="244" t="s">
        <v>87</v>
      </c>
      <c r="AV968" s="14" t="s">
        <v>87</v>
      </c>
      <c r="AW968" s="14" t="s">
        <v>38</v>
      </c>
      <c r="AX968" s="14" t="s">
        <v>77</v>
      </c>
      <c r="AY968" s="244" t="s">
        <v>153</v>
      </c>
    </row>
    <row r="969" s="15" customFormat="1">
      <c r="A969" s="15"/>
      <c r="B969" s="245"/>
      <c r="C969" s="246"/>
      <c r="D969" s="218" t="s">
        <v>167</v>
      </c>
      <c r="E969" s="247" t="s">
        <v>40</v>
      </c>
      <c r="F969" s="248" t="s">
        <v>170</v>
      </c>
      <c r="G969" s="246"/>
      <c r="H969" s="249">
        <v>13.800000000000001</v>
      </c>
      <c r="I969" s="250"/>
      <c r="J969" s="246"/>
      <c r="K969" s="246"/>
      <c r="L969" s="251"/>
      <c r="M969" s="252"/>
      <c r="N969" s="253"/>
      <c r="O969" s="253"/>
      <c r="P969" s="253"/>
      <c r="Q969" s="253"/>
      <c r="R969" s="253"/>
      <c r="S969" s="253"/>
      <c r="T969" s="254"/>
      <c r="U969" s="15"/>
      <c r="V969" s="15"/>
      <c r="W969" s="15"/>
      <c r="X969" s="15"/>
      <c r="Y969" s="15"/>
      <c r="Z969" s="15"/>
      <c r="AA969" s="15"/>
      <c r="AB969" s="15"/>
      <c r="AC969" s="15"/>
      <c r="AD969" s="15"/>
      <c r="AE969" s="15"/>
      <c r="AT969" s="255" t="s">
        <v>167</v>
      </c>
      <c r="AU969" s="255" t="s">
        <v>87</v>
      </c>
      <c r="AV969" s="15" t="s">
        <v>161</v>
      </c>
      <c r="AW969" s="15" t="s">
        <v>38</v>
      </c>
      <c r="AX969" s="15" t="s">
        <v>85</v>
      </c>
      <c r="AY969" s="255" t="s">
        <v>153</v>
      </c>
    </row>
    <row r="970" s="2" customFormat="1" ht="24.15" customHeight="1">
      <c r="A970" s="39"/>
      <c r="B970" s="40"/>
      <c r="C970" s="205" t="s">
        <v>1223</v>
      </c>
      <c r="D970" s="205" t="s">
        <v>156</v>
      </c>
      <c r="E970" s="206" t="s">
        <v>1224</v>
      </c>
      <c r="F970" s="207" t="s">
        <v>1225</v>
      </c>
      <c r="G970" s="208" t="s">
        <v>422</v>
      </c>
      <c r="H970" s="209">
        <v>0.64900000000000002</v>
      </c>
      <c r="I970" s="210"/>
      <c r="J970" s="211">
        <f>ROUND(I970*H970,2)</f>
        <v>0</v>
      </c>
      <c r="K970" s="207" t="s">
        <v>160</v>
      </c>
      <c r="L970" s="45"/>
      <c r="M970" s="212" t="s">
        <v>40</v>
      </c>
      <c r="N970" s="213" t="s">
        <v>48</v>
      </c>
      <c r="O970" s="85"/>
      <c r="P970" s="214">
        <f>O970*H970</f>
        <v>0</v>
      </c>
      <c r="Q970" s="214">
        <v>0</v>
      </c>
      <c r="R970" s="214">
        <f>Q970*H970</f>
        <v>0</v>
      </c>
      <c r="S970" s="214">
        <v>0</v>
      </c>
      <c r="T970" s="215">
        <f>S970*H970</f>
        <v>0</v>
      </c>
      <c r="U970" s="39"/>
      <c r="V970" s="39"/>
      <c r="W970" s="39"/>
      <c r="X970" s="39"/>
      <c r="Y970" s="39"/>
      <c r="Z970" s="39"/>
      <c r="AA970" s="39"/>
      <c r="AB970" s="39"/>
      <c r="AC970" s="39"/>
      <c r="AD970" s="39"/>
      <c r="AE970" s="39"/>
      <c r="AR970" s="216" t="s">
        <v>287</v>
      </c>
      <c r="AT970" s="216" t="s">
        <v>156</v>
      </c>
      <c r="AU970" s="216" t="s">
        <v>87</v>
      </c>
      <c r="AY970" s="18" t="s">
        <v>153</v>
      </c>
      <c r="BE970" s="217">
        <f>IF(N970="základní",J970,0)</f>
        <v>0</v>
      </c>
      <c r="BF970" s="217">
        <f>IF(N970="snížená",J970,0)</f>
        <v>0</v>
      </c>
      <c r="BG970" s="217">
        <f>IF(N970="zákl. přenesená",J970,0)</f>
        <v>0</v>
      </c>
      <c r="BH970" s="217">
        <f>IF(N970="sníž. přenesená",J970,0)</f>
        <v>0</v>
      </c>
      <c r="BI970" s="217">
        <f>IF(N970="nulová",J970,0)</f>
        <v>0</v>
      </c>
      <c r="BJ970" s="18" t="s">
        <v>85</v>
      </c>
      <c r="BK970" s="217">
        <f>ROUND(I970*H970,2)</f>
        <v>0</v>
      </c>
      <c r="BL970" s="18" t="s">
        <v>287</v>
      </c>
      <c r="BM970" s="216" t="s">
        <v>1226</v>
      </c>
    </row>
    <row r="971" s="2" customFormat="1">
      <c r="A971" s="39"/>
      <c r="B971" s="40"/>
      <c r="C971" s="41"/>
      <c r="D971" s="218" t="s">
        <v>163</v>
      </c>
      <c r="E971" s="41"/>
      <c r="F971" s="219" t="s">
        <v>1227</v>
      </c>
      <c r="G971" s="41"/>
      <c r="H971" s="41"/>
      <c r="I971" s="220"/>
      <c r="J971" s="41"/>
      <c r="K971" s="41"/>
      <c r="L971" s="45"/>
      <c r="M971" s="221"/>
      <c r="N971" s="222"/>
      <c r="O971" s="85"/>
      <c r="P971" s="85"/>
      <c r="Q971" s="85"/>
      <c r="R971" s="85"/>
      <c r="S971" s="85"/>
      <c r="T971" s="86"/>
      <c r="U971" s="39"/>
      <c r="V971" s="39"/>
      <c r="W971" s="39"/>
      <c r="X971" s="39"/>
      <c r="Y971" s="39"/>
      <c r="Z971" s="39"/>
      <c r="AA971" s="39"/>
      <c r="AB971" s="39"/>
      <c r="AC971" s="39"/>
      <c r="AD971" s="39"/>
      <c r="AE971" s="39"/>
      <c r="AT971" s="18" t="s">
        <v>163</v>
      </c>
      <c r="AU971" s="18" t="s">
        <v>87</v>
      </c>
    </row>
    <row r="972" s="2" customFormat="1">
      <c r="A972" s="39"/>
      <c r="B972" s="40"/>
      <c r="C972" s="41"/>
      <c r="D972" s="218" t="s">
        <v>165</v>
      </c>
      <c r="E972" s="41"/>
      <c r="F972" s="223" t="s">
        <v>470</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165</v>
      </c>
      <c r="AU972" s="18" t="s">
        <v>87</v>
      </c>
    </row>
    <row r="973" s="12" customFormat="1" ht="22.8" customHeight="1">
      <c r="A973" s="12"/>
      <c r="B973" s="189"/>
      <c r="C973" s="190"/>
      <c r="D973" s="191" t="s">
        <v>76</v>
      </c>
      <c r="E973" s="203" t="s">
        <v>1228</v>
      </c>
      <c r="F973" s="203" t="s">
        <v>1229</v>
      </c>
      <c r="G973" s="190"/>
      <c r="H973" s="190"/>
      <c r="I973" s="193"/>
      <c r="J973" s="204">
        <f>BK973</f>
        <v>0</v>
      </c>
      <c r="K973" s="190"/>
      <c r="L973" s="195"/>
      <c r="M973" s="196"/>
      <c r="N973" s="197"/>
      <c r="O973" s="197"/>
      <c r="P973" s="198">
        <f>SUM(P974:P980)</f>
        <v>0</v>
      </c>
      <c r="Q973" s="197"/>
      <c r="R973" s="198">
        <f>SUM(R974:R980)</f>
        <v>0</v>
      </c>
      <c r="S973" s="197"/>
      <c r="T973" s="199">
        <f>SUM(T974:T980)</f>
        <v>0.36494999999999994</v>
      </c>
      <c r="U973" s="12"/>
      <c r="V973" s="12"/>
      <c r="W973" s="12"/>
      <c r="X973" s="12"/>
      <c r="Y973" s="12"/>
      <c r="Z973" s="12"/>
      <c r="AA973" s="12"/>
      <c r="AB973" s="12"/>
      <c r="AC973" s="12"/>
      <c r="AD973" s="12"/>
      <c r="AE973" s="12"/>
      <c r="AR973" s="200" t="s">
        <v>87</v>
      </c>
      <c r="AT973" s="201" t="s">
        <v>76</v>
      </c>
      <c r="AU973" s="201" t="s">
        <v>85</v>
      </c>
      <c r="AY973" s="200" t="s">
        <v>153</v>
      </c>
      <c r="BK973" s="202">
        <f>SUM(BK974:BK980)</f>
        <v>0</v>
      </c>
    </row>
    <row r="974" s="2" customFormat="1" ht="24.15" customHeight="1">
      <c r="A974" s="39"/>
      <c r="B974" s="40"/>
      <c r="C974" s="205" t="s">
        <v>1230</v>
      </c>
      <c r="D974" s="205" t="s">
        <v>156</v>
      </c>
      <c r="E974" s="206" t="s">
        <v>1231</v>
      </c>
      <c r="F974" s="207" t="s">
        <v>1232</v>
      </c>
      <c r="G974" s="208" t="s">
        <v>159</v>
      </c>
      <c r="H974" s="209">
        <v>24.329999999999998</v>
      </c>
      <c r="I974" s="210"/>
      <c r="J974" s="211">
        <f>ROUND(I974*H974,2)</f>
        <v>0</v>
      </c>
      <c r="K974" s="207" t="s">
        <v>160</v>
      </c>
      <c r="L974" s="45"/>
      <c r="M974" s="212" t="s">
        <v>40</v>
      </c>
      <c r="N974" s="213" t="s">
        <v>48</v>
      </c>
      <c r="O974" s="85"/>
      <c r="P974" s="214">
        <f>O974*H974</f>
        <v>0</v>
      </c>
      <c r="Q974" s="214">
        <v>0</v>
      </c>
      <c r="R974" s="214">
        <f>Q974*H974</f>
        <v>0</v>
      </c>
      <c r="S974" s="214">
        <v>0.014999999999999999</v>
      </c>
      <c r="T974" s="215">
        <f>S974*H974</f>
        <v>0.36494999999999994</v>
      </c>
      <c r="U974" s="39"/>
      <c r="V974" s="39"/>
      <c r="W974" s="39"/>
      <c r="X974" s="39"/>
      <c r="Y974" s="39"/>
      <c r="Z974" s="39"/>
      <c r="AA974" s="39"/>
      <c r="AB974" s="39"/>
      <c r="AC974" s="39"/>
      <c r="AD974" s="39"/>
      <c r="AE974" s="39"/>
      <c r="AR974" s="216" t="s">
        <v>287</v>
      </c>
      <c r="AT974" s="216" t="s">
        <v>156</v>
      </c>
      <c r="AU974" s="216" t="s">
        <v>87</v>
      </c>
      <c r="AY974" s="18" t="s">
        <v>153</v>
      </c>
      <c r="BE974" s="217">
        <f>IF(N974="základní",J974,0)</f>
        <v>0</v>
      </c>
      <c r="BF974" s="217">
        <f>IF(N974="snížená",J974,0)</f>
        <v>0</v>
      </c>
      <c r="BG974" s="217">
        <f>IF(N974="zákl. přenesená",J974,0)</f>
        <v>0</v>
      </c>
      <c r="BH974" s="217">
        <f>IF(N974="sníž. přenesená",J974,0)</f>
        <v>0</v>
      </c>
      <c r="BI974" s="217">
        <f>IF(N974="nulová",J974,0)</f>
        <v>0</v>
      </c>
      <c r="BJ974" s="18" t="s">
        <v>85</v>
      </c>
      <c r="BK974" s="217">
        <f>ROUND(I974*H974,2)</f>
        <v>0</v>
      </c>
      <c r="BL974" s="18" t="s">
        <v>287</v>
      </c>
      <c r="BM974" s="216" t="s">
        <v>1233</v>
      </c>
    </row>
    <row r="975" s="2" customFormat="1">
      <c r="A975" s="39"/>
      <c r="B975" s="40"/>
      <c r="C975" s="41"/>
      <c r="D975" s="218" t="s">
        <v>163</v>
      </c>
      <c r="E975" s="41"/>
      <c r="F975" s="219" t="s">
        <v>1234</v>
      </c>
      <c r="G975" s="41"/>
      <c r="H975" s="41"/>
      <c r="I975" s="220"/>
      <c r="J975" s="41"/>
      <c r="K975" s="41"/>
      <c r="L975" s="45"/>
      <c r="M975" s="221"/>
      <c r="N975" s="222"/>
      <c r="O975" s="85"/>
      <c r="P975" s="85"/>
      <c r="Q975" s="85"/>
      <c r="R975" s="85"/>
      <c r="S975" s="85"/>
      <c r="T975" s="86"/>
      <c r="U975" s="39"/>
      <c r="V975" s="39"/>
      <c r="W975" s="39"/>
      <c r="X975" s="39"/>
      <c r="Y975" s="39"/>
      <c r="Z975" s="39"/>
      <c r="AA975" s="39"/>
      <c r="AB975" s="39"/>
      <c r="AC975" s="39"/>
      <c r="AD975" s="39"/>
      <c r="AE975" s="39"/>
      <c r="AT975" s="18" t="s">
        <v>163</v>
      </c>
      <c r="AU975" s="18" t="s">
        <v>87</v>
      </c>
    </row>
    <row r="976" s="13" customFormat="1">
      <c r="A976" s="13"/>
      <c r="B976" s="224"/>
      <c r="C976" s="225"/>
      <c r="D976" s="218" t="s">
        <v>167</v>
      </c>
      <c r="E976" s="226" t="s">
        <v>40</v>
      </c>
      <c r="F976" s="227" t="s">
        <v>213</v>
      </c>
      <c r="G976" s="225"/>
      <c r="H976" s="226" t="s">
        <v>40</v>
      </c>
      <c r="I976" s="228"/>
      <c r="J976" s="225"/>
      <c r="K976" s="225"/>
      <c r="L976" s="229"/>
      <c r="M976" s="230"/>
      <c r="N976" s="231"/>
      <c r="O976" s="231"/>
      <c r="P976" s="231"/>
      <c r="Q976" s="231"/>
      <c r="R976" s="231"/>
      <c r="S976" s="231"/>
      <c r="T976" s="232"/>
      <c r="U976" s="13"/>
      <c r="V976" s="13"/>
      <c r="W976" s="13"/>
      <c r="X976" s="13"/>
      <c r="Y976" s="13"/>
      <c r="Z976" s="13"/>
      <c r="AA976" s="13"/>
      <c r="AB976" s="13"/>
      <c r="AC976" s="13"/>
      <c r="AD976" s="13"/>
      <c r="AE976" s="13"/>
      <c r="AT976" s="233" t="s">
        <v>167</v>
      </c>
      <c r="AU976" s="233" t="s">
        <v>87</v>
      </c>
      <c r="AV976" s="13" t="s">
        <v>85</v>
      </c>
      <c r="AW976" s="13" t="s">
        <v>38</v>
      </c>
      <c r="AX976" s="13" t="s">
        <v>77</v>
      </c>
      <c r="AY976" s="233" t="s">
        <v>153</v>
      </c>
    </row>
    <row r="977" s="14" customFormat="1">
      <c r="A977" s="14"/>
      <c r="B977" s="234"/>
      <c r="C977" s="235"/>
      <c r="D977" s="218" t="s">
        <v>167</v>
      </c>
      <c r="E977" s="236" t="s">
        <v>40</v>
      </c>
      <c r="F977" s="237" t="s">
        <v>346</v>
      </c>
      <c r="G977" s="235"/>
      <c r="H977" s="238">
        <v>8.5800000000000001</v>
      </c>
      <c r="I977" s="239"/>
      <c r="J977" s="235"/>
      <c r="K977" s="235"/>
      <c r="L977" s="240"/>
      <c r="M977" s="241"/>
      <c r="N977" s="242"/>
      <c r="O977" s="242"/>
      <c r="P977" s="242"/>
      <c r="Q977" s="242"/>
      <c r="R977" s="242"/>
      <c r="S977" s="242"/>
      <c r="T977" s="243"/>
      <c r="U977" s="14"/>
      <c r="V977" s="14"/>
      <c r="W977" s="14"/>
      <c r="X977" s="14"/>
      <c r="Y977" s="14"/>
      <c r="Z977" s="14"/>
      <c r="AA977" s="14"/>
      <c r="AB977" s="14"/>
      <c r="AC977" s="14"/>
      <c r="AD977" s="14"/>
      <c r="AE977" s="14"/>
      <c r="AT977" s="244" t="s">
        <v>167</v>
      </c>
      <c r="AU977" s="244" t="s">
        <v>87</v>
      </c>
      <c r="AV977" s="14" t="s">
        <v>87</v>
      </c>
      <c r="AW977" s="14" t="s">
        <v>38</v>
      </c>
      <c r="AX977" s="14" t="s">
        <v>77</v>
      </c>
      <c r="AY977" s="244" t="s">
        <v>153</v>
      </c>
    </row>
    <row r="978" s="13" customFormat="1">
      <c r="A978" s="13"/>
      <c r="B978" s="224"/>
      <c r="C978" s="225"/>
      <c r="D978" s="218" t="s">
        <v>167</v>
      </c>
      <c r="E978" s="226" t="s">
        <v>40</v>
      </c>
      <c r="F978" s="227" t="s">
        <v>211</v>
      </c>
      <c r="G978" s="225"/>
      <c r="H978" s="226" t="s">
        <v>40</v>
      </c>
      <c r="I978" s="228"/>
      <c r="J978" s="225"/>
      <c r="K978" s="225"/>
      <c r="L978" s="229"/>
      <c r="M978" s="230"/>
      <c r="N978" s="231"/>
      <c r="O978" s="231"/>
      <c r="P978" s="231"/>
      <c r="Q978" s="231"/>
      <c r="R978" s="231"/>
      <c r="S978" s="231"/>
      <c r="T978" s="232"/>
      <c r="U978" s="13"/>
      <c r="V978" s="13"/>
      <c r="W978" s="13"/>
      <c r="X978" s="13"/>
      <c r="Y978" s="13"/>
      <c r="Z978" s="13"/>
      <c r="AA978" s="13"/>
      <c r="AB978" s="13"/>
      <c r="AC978" s="13"/>
      <c r="AD978" s="13"/>
      <c r="AE978" s="13"/>
      <c r="AT978" s="233" t="s">
        <v>167</v>
      </c>
      <c r="AU978" s="233" t="s">
        <v>87</v>
      </c>
      <c r="AV978" s="13" t="s">
        <v>85</v>
      </c>
      <c r="AW978" s="13" t="s">
        <v>38</v>
      </c>
      <c r="AX978" s="13" t="s">
        <v>77</v>
      </c>
      <c r="AY978" s="233" t="s">
        <v>153</v>
      </c>
    </row>
    <row r="979" s="14" customFormat="1">
      <c r="A979" s="14"/>
      <c r="B979" s="234"/>
      <c r="C979" s="235"/>
      <c r="D979" s="218" t="s">
        <v>167</v>
      </c>
      <c r="E979" s="236" t="s">
        <v>40</v>
      </c>
      <c r="F979" s="237" t="s">
        <v>345</v>
      </c>
      <c r="G979" s="235"/>
      <c r="H979" s="238">
        <v>15.75</v>
      </c>
      <c r="I979" s="239"/>
      <c r="J979" s="235"/>
      <c r="K979" s="235"/>
      <c r="L979" s="240"/>
      <c r="M979" s="241"/>
      <c r="N979" s="242"/>
      <c r="O979" s="242"/>
      <c r="P979" s="242"/>
      <c r="Q979" s="242"/>
      <c r="R979" s="242"/>
      <c r="S979" s="242"/>
      <c r="T979" s="243"/>
      <c r="U979" s="14"/>
      <c r="V979" s="14"/>
      <c r="W979" s="14"/>
      <c r="X979" s="14"/>
      <c r="Y979" s="14"/>
      <c r="Z979" s="14"/>
      <c r="AA979" s="14"/>
      <c r="AB979" s="14"/>
      <c r="AC979" s="14"/>
      <c r="AD979" s="14"/>
      <c r="AE979" s="14"/>
      <c r="AT979" s="244" t="s">
        <v>167</v>
      </c>
      <c r="AU979" s="244" t="s">
        <v>87</v>
      </c>
      <c r="AV979" s="14" t="s">
        <v>87</v>
      </c>
      <c r="AW979" s="14" t="s">
        <v>38</v>
      </c>
      <c r="AX979" s="14" t="s">
        <v>77</v>
      </c>
      <c r="AY979" s="244" t="s">
        <v>153</v>
      </c>
    </row>
    <row r="980" s="15" customFormat="1">
      <c r="A980" s="15"/>
      <c r="B980" s="245"/>
      <c r="C980" s="246"/>
      <c r="D980" s="218" t="s">
        <v>167</v>
      </c>
      <c r="E980" s="247" t="s">
        <v>40</v>
      </c>
      <c r="F980" s="248" t="s">
        <v>170</v>
      </c>
      <c r="G980" s="246"/>
      <c r="H980" s="249">
        <v>24.329999999999998</v>
      </c>
      <c r="I980" s="250"/>
      <c r="J980" s="246"/>
      <c r="K980" s="246"/>
      <c r="L980" s="251"/>
      <c r="M980" s="252"/>
      <c r="N980" s="253"/>
      <c r="O980" s="253"/>
      <c r="P980" s="253"/>
      <c r="Q980" s="253"/>
      <c r="R980" s="253"/>
      <c r="S980" s="253"/>
      <c r="T980" s="254"/>
      <c r="U980" s="15"/>
      <c r="V980" s="15"/>
      <c r="W980" s="15"/>
      <c r="X980" s="15"/>
      <c r="Y980" s="15"/>
      <c r="Z980" s="15"/>
      <c r="AA980" s="15"/>
      <c r="AB980" s="15"/>
      <c r="AC980" s="15"/>
      <c r="AD980" s="15"/>
      <c r="AE980" s="15"/>
      <c r="AT980" s="255" t="s">
        <v>167</v>
      </c>
      <c r="AU980" s="255" t="s">
        <v>87</v>
      </c>
      <c r="AV980" s="15" t="s">
        <v>161</v>
      </c>
      <c r="AW980" s="15" t="s">
        <v>38</v>
      </c>
      <c r="AX980" s="15" t="s">
        <v>85</v>
      </c>
      <c r="AY980" s="255" t="s">
        <v>153</v>
      </c>
    </row>
    <row r="981" s="12" customFormat="1" ht="22.8" customHeight="1">
      <c r="A981" s="12"/>
      <c r="B981" s="189"/>
      <c r="C981" s="190"/>
      <c r="D981" s="191" t="s">
        <v>76</v>
      </c>
      <c r="E981" s="203" t="s">
        <v>1235</v>
      </c>
      <c r="F981" s="203" t="s">
        <v>1236</v>
      </c>
      <c r="G981" s="190"/>
      <c r="H981" s="190"/>
      <c r="I981" s="193"/>
      <c r="J981" s="204">
        <f>BK981</f>
        <v>0</v>
      </c>
      <c r="K981" s="190"/>
      <c r="L981" s="195"/>
      <c r="M981" s="196"/>
      <c r="N981" s="197"/>
      <c r="O981" s="197"/>
      <c r="P981" s="198">
        <f>SUM(P982:P1052)</f>
        <v>0</v>
      </c>
      <c r="Q981" s="197"/>
      <c r="R981" s="198">
        <f>SUM(R982:R1052)</f>
        <v>0.086419840000000012</v>
      </c>
      <c r="S981" s="197"/>
      <c r="T981" s="199">
        <f>SUM(T982:T1052)</f>
        <v>0.088739999999999999</v>
      </c>
      <c r="U981" s="12"/>
      <c r="V981" s="12"/>
      <c r="W981" s="12"/>
      <c r="X981" s="12"/>
      <c r="Y981" s="12"/>
      <c r="Z981" s="12"/>
      <c r="AA981" s="12"/>
      <c r="AB981" s="12"/>
      <c r="AC981" s="12"/>
      <c r="AD981" s="12"/>
      <c r="AE981" s="12"/>
      <c r="AR981" s="200" t="s">
        <v>87</v>
      </c>
      <c r="AT981" s="201" t="s">
        <v>76</v>
      </c>
      <c r="AU981" s="201" t="s">
        <v>85</v>
      </c>
      <c r="AY981" s="200" t="s">
        <v>153</v>
      </c>
      <c r="BK981" s="202">
        <f>SUM(BK982:BK1052)</f>
        <v>0</v>
      </c>
    </row>
    <row r="982" s="2" customFormat="1" ht="14.4" customHeight="1">
      <c r="A982" s="39"/>
      <c r="B982" s="40"/>
      <c r="C982" s="205" t="s">
        <v>1237</v>
      </c>
      <c r="D982" s="205" t="s">
        <v>156</v>
      </c>
      <c r="E982" s="206" t="s">
        <v>1238</v>
      </c>
      <c r="F982" s="207" t="s">
        <v>1239</v>
      </c>
      <c r="G982" s="208" t="s">
        <v>159</v>
      </c>
      <c r="H982" s="209">
        <v>24.329999999999998</v>
      </c>
      <c r="I982" s="210"/>
      <c r="J982" s="211">
        <f>ROUND(I982*H982,2)</f>
        <v>0</v>
      </c>
      <c r="K982" s="207" t="s">
        <v>160</v>
      </c>
      <c r="L982" s="45"/>
      <c r="M982" s="212" t="s">
        <v>40</v>
      </c>
      <c r="N982" s="213" t="s">
        <v>48</v>
      </c>
      <c r="O982" s="85"/>
      <c r="P982" s="214">
        <f>O982*H982</f>
        <v>0</v>
      </c>
      <c r="Q982" s="214">
        <v>0</v>
      </c>
      <c r="R982" s="214">
        <f>Q982*H982</f>
        <v>0</v>
      </c>
      <c r="S982" s="214">
        <v>0</v>
      </c>
      <c r="T982" s="215">
        <f>S982*H982</f>
        <v>0</v>
      </c>
      <c r="U982" s="39"/>
      <c r="V982" s="39"/>
      <c r="W982" s="39"/>
      <c r="X982" s="39"/>
      <c r="Y982" s="39"/>
      <c r="Z982" s="39"/>
      <c r="AA982" s="39"/>
      <c r="AB982" s="39"/>
      <c r="AC982" s="39"/>
      <c r="AD982" s="39"/>
      <c r="AE982" s="39"/>
      <c r="AR982" s="216" t="s">
        <v>287</v>
      </c>
      <c r="AT982" s="216" t="s">
        <v>156</v>
      </c>
      <c r="AU982" s="216" t="s">
        <v>87</v>
      </c>
      <c r="AY982" s="18" t="s">
        <v>153</v>
      </c>
      <c r="BE982" s="217">
        <f>IF(N982="základní",J982,0)</f>
        <v>0</v>
      </c>
      <c r="BF982" s="217">
        <f>IF(N982="snížená",J982,0)</f>
        <v>0</v>
      </c>
      <c r="BG982" s="217">
        <f>IF(N982="zákl. přenesená",J982,0)</f>
        <v>0</v>
      </c>
      <c r="BH982" s="217">
        <f>IF(N982="sníž. přenesená",J982,0)</f>
        <v>0</v>
      </c>
      <c r="BI982" s="217">
        <f>IF(N982="nulová",J982,0)</f>
        <v>0</v>
      </c>
      <c r="BJ982" s="18" t="s">
        <v>85</v>
      </c>
      <c r="BK982" s="217">
        <f>ROUND(I982*H982,2)</f>
        <v>0</v>
      </c>
      <c r="BL982" s="18" t="s">
        <v>287</v>
      </c>
      <c r="BM982" s="216" t="s">
        <v>1240</v>
      </c>
    </row>
    <row r="983" s="2" customFormat="1">
      <c r="A983" s="39"/>
      <c r="B983" s="40"/>
      <c r="C983" s="41"/>
      <c r="D983" s="218" t="s">
        <v>163</v>
      </c>
      <c r="E983" s="41"/>
      <c r="F983" s="219" t="s">
        <v>1241</v>
      </c>
      <c r="G983" s="41"/>
      <c r="H983" s="41"/>
      <c r="I983" s="220"/>
      <c r="J983" s="41"/>
      <c r="K983" s="41"/>
      <c r="L983" s="45"/>
      <c r="M983" s="221"/>
      <c r="N983" s="222"/>
      <c r="O983" s="85"/>
      <c r="P983" s="85"/>
      <c r="Q983" s="85"/>
      <c r="R983" s="85"/>
      <c r="S983" s="85"/>
      <c r="T983" s="86"/>
      <c r="U983" s="39"/>
      <c r="V983" s="39"/>
      <c r="W983" s="39"/>
      <c r="X983" s="39"/>
      <c r="Y983" s="39"/>
      <c r="Z983" s="39"/>
      <c r="AA983" s="39"/>
      <c r="AB983" s="39"/>
      <c r="AC983" s="39"/>
      <c r="AD983" s="39"/>
      <c r="AE983" s="39"/>
      <c r="AT983" s="18" t="s">
        <v>163</v>
      </c>
      <c r="AU983" s="18" t="s">
        <v>87</v>
      </c>
    </row>
    <row r="984" s="2" customFormat="1">
      <c r="A984" s="39"/>
      <c r="B984" s="40"/>
      <c r="C984" s="41"/>
      <c r="D984" s="218" t="s">
        <v>165</v>
      </c>
      <c r="E984" s="41"/>
      <c r="F984" s="223" t="s">
        <v>1242</v>
      </c>
      <c r="G984" s="41"/>
      <c r="H984" s="41"/>
      <c r="I984" s="220"/>
      <c r="J984" s="41"/>
      <c r="K984" s="41"/>
      <c r="L984" s="45"/>
      <c r="M984" s="221"/>
      <c r="N984" s="222"/>
      <c r="O984" s="85"/>
      <c r="P984" s="85"/>
      <c r="Q984" s="85"/>
      <c r="R984" s="85"/>
      <c r="S984" s="85"/>
      <c r="T984" s="86"/>
      <c r="U984" s="39"/>
      <c r="V984" s="39"/>
      <c r="W984" s="39"/>
      <c r="X984" s="39"/>
      <c r="Y984" s="39"/>
      <c r="Z984" s="39"/>
      <c r="AA984" s="39"/>
      <c r="AB984" s="39"/>
      <c r="AC984" s="39"/>
      <c r="AD984" s="39"/>
      <c r="AE984" s="39"/>
      <c r="AT984" s="18" t="s">
        <v>165</v>
      </c>
      <c r="AU984" s="18" t="s">
        <v>87</v>
      </c>
    </row>
    <row r="985" s="13" customFormat="1">
      <c r="A985" s="13"/>
      <c r="B985" s="224"/>
      <c r="C985" s="225"/>
      <c r="D985" s="218" t="s">
        <v>167</v>
      </c>
      <c r="E985" s="226" t="s">
        <v>40</v>
      </c>
      <c r="F985" s="227" t="s">
        <v>213</v>
      </c>
      <c r="G985" s="225"/>
      <c r="H985" s="226" t="s">
        <v>40</v>
      </c>
      <c r="I985" s="228"/>
      <c r="J985" s="225"/>
      <c r="K985" s="225"/>
      <c r="L985" s="229"/>
      <c r="M985" s="230"/>
      <c r="N985" s="231"/>
      <c r="O985" s="231"/>
      <c r="P985" s="231"/>
      <c r="Q985" s="231"/>
      <c r="R985" s="231"/>
      <c r="S985" s="231"/>
      <c r="T985" s="232"/>
      <c r="U985" s="13"/>
      <c r="V985" s="13"/>
      <c r="W985" s="13"/>
      <c r="X985" s="13"/>
      <c r="Y985" s="13"/>
      <c r="Z985" s="13"/>
      <c r="AA985" s="13"/>
      <c r="AB985" s="13"/>
      <c r="AC985" s="13"/>
      <c r="AD985" s="13"/>
      <c r="AE985" s="13"/>
      <c r="AT985" s="233" t="s">
        <v>167</v>
      </c>
      <c r="AU985" s="233" t="s">
        <v>87</v>
      </c>
      <c r="AV985" s="13" t="s">
        <v>85</v>
      </c>
      <c r="AW985" s="13" t="s">
        <v>38</v>
      </c>
      <c r="AX985" s="13" t="s">
        <v>77</v>
      </c>
      <c r="AY985" s="233" t="s">
        <v>153</v>
      </c>
    </row>
    <row r="986" s="14" customFormat="1">
      <c r="A986" s="14"/>
      <c r="B986" s="234"/>
      <c r="C986" s="235"/>
      <c r="D986" s="218" t="s">
        <v>167</v>
      </c>
      <c r="E986" s="236" t="s">
        <v>40</v>
      </c>
      <c r="F986" s="237" t="s">
        <v>346</v>
      </c>
      <c r="G986" s="235"/>
      <c r="H986" s="238">
        <v>8.5800000000000001</v>
      </c>
      <c r="I986" s="239"/>
      <c r="J986" s="235"/>
      <c r="K986" s="235"/>
      <c r="L986" s="240"/>
      <c r="M986" s="241"/>
      <c r="N986" s="242"/>
      <c r="O986" s="242"/>
      <c r="P986" s="242"/>
      <c r="Q986" s="242"/>
      <c r="R986" s="242"/>
      <c r="S986" s="242"/>
      <c r="T986" s="243"/>
      <c r="U986" s="14"/>
      <c r="V986" s="14"/>
      <c r="W986" s="14"/>
      <c r="X986" s="14"/>
      <c r="Y986" s="14"/>
      <c r="Z986" s="14"/>
      <c r="AA986" s="14"/>
      <c r="AB986" s="14"/>
      <c r="AC986" s="14"/>
      <c r="AD986" s="14"/>
      <c r="AE986" s="14"/>
      <c r="AT986" s="244" t="s">
        <v>167</v>
      </c>
      <c r="AU986" s="244" t="s">
        <v>87</v>
      </c>
      <c r="AV986" s="14" t="s">
        <v>87</v>
      </c>
      <c r="AW986" s="14" t="s">
        <v>38</v>
      </c>
      <c r="AX986" s="14" t="s">
        <v>77</v>
      </c>
      <c r="AY986" s="244" t="s">
        <v>153</v>
      </c>
    </row>
    <row r="987" s="13" customFormat="1">
      <c r="A987" s="13"/>
      <c r="B987" s="224"/>
      <c r="C987" s="225"/>
      <c r="D987" s="218" t="s">
        <v>167</v>
      </c>
      <c r="E987" s="226" t="s">
        <v>40</v>
      </c>
      <c r="F987" s="227" t="s">
        <v>211</v>
      </c>
      <c r="G987" s="225"/>
      <c r="H987" s="226" t="s">
        <v>40</v>
      </c>
      <c r="I987" s="228"/>
      <c r="J987" s="225"/>
      <c r="K987" s="225"/>
      <c r="L987" s="229"/>
      <c r="M987" s="230"/>
      <c r="N987" s="231"/>
      <c r="O987" s="231"/>
      <c r="P987" s="231"/>
      <c r="Q987" s="231"/>
      <c r="R987" s="231"/>
      <c r="S987" s="231"/>
      <c r="T987" s="232"/>
      <c r="U987" s="13"/>
      <c r="V987" s="13"/>
      <c r="W987" s="13"/>
      <c r="X987" s="13"/>
      <c r="Y987" s="13"/>
      <c r="Z987" s="13"/>
      <c r="AA987" s="13"/>
      <c r="AB987" s="13"/>
      <c r="AC987" s="13"/>
      <c r="AD987" s="13"/>
      <c r="AE987" s="13"/>
      <c r="AT987" s="233" t="s">
        <v>167</v>
      </c>
      <c r="AU987" s="233" t="s">
        <v>87</v>
      </c>
      <c r="AV987" s="13" t="s">
        <v>85</v>
      </c>
      <c r="AW987" s="13" t="s">
        <v>38</v>
      </c>
      <c r="AX987" s="13" t="s">
        <v>77</v>
      </c>
      <c r="AY987" s="233" t="s">
        <v>153</v>
      </c>
    </row>
    <row r="988" s="14" customFormat="1">
      <c r="A988" s="14"/>
      <c r="B988" s="234"/>
      <c r="C988" s="235"/>
      <c r="D988" s="218" t="s">
        <v>167</v>
      </c>
      <c r="E988" s="236" t="s">
        <v>40</v>
      </c>
      <c r="F988" s="237" t="s">
        <v>345</v>
      </c>
      <c r="G988" s="235"/>
      <c r="H988" s="238">
        <v>15.75</v>
      </c>
      <c r="I988" s="239"/>
      <c r="J988" s="235"/>
      <c r="K988" s="235"/>
      <c r="L988" s="240"/>
      <c r="M988" s="241"/>
      <c r="N988" s="242"/>
      <c r="O988" s="242"/>
      <c r="P988" s="242"/>
      <c r="Q988" s="242"/>
      <c r="R988" s="242"/>
      <c r="S988" s="242"/>
      <c r="T988" s="243"/>
      <c r="U988" s="14"/>
      <c r="V988" s="14"/>
      <c r="W988" s="14"/>
      <c r="X988" s="14"/>
      <c r="Y988" s="14"/>
      <c r="Z988" s="14"/>
      <c r="AA988" s="14"/>
      <c r="AB988" s="14"/>
      <c r="AC988" s="14"/>
      <c r="AD988" s="14"/>
      <c r="AE988" s="14"/>
      <c r="AT988" s="244" t="s">
        <v>167</v>
      </c>
      <c r="AU988" s="244" t="s">
        <v>87</v>
      </c>
      <c r="AV988" s="14" t="s">
        <v>87</v>
      </c>
      <c r="AW988" s="14" t="s">
        <v>38</v>
      </c>
      <c r="AX988" s="14" t="s">
        <v>77</v>
      </c>
      <c r="AY988" s="244" t="s">
        <v>153</v>
      </c>
    </row>
    <row r="989" s="15" customFormat="1">
      <c r="A989" s="15"/>
      <c r="B989" s="245"/>
      <c r="C989" s="246"/>
      <c r="D989" s="218" t="s">
        <v>167</v>
      </c>
      <c r="E989" s="247" t="s">
        <v>40</v>
      </c>
      <c r="F989" s="248" t="s">
        <v>170</v>
      </c>
      <c r="G989" s="246"/>
      <c r="H989" s="249">
        <v>24.329999999999998</v>
      </c>
      <c r="I989" s="250"/>
      <c r="J989" s="246"/>
      <c r="K989" s="246"/>
      <c r="L989" s="251"/>
      <c r="M989" s="252"/>
      <c r="N989" s="253"/>
      <c r="O989" s="253"/>
      <c r="P989" s="253"/>
      <c r="Q989" s="253"/>
      <c r="R989" s="253"/>
      <c r="S989" s="253"/>
      <c r="T989" s="254"/>
      <c r="U989" s="15"/>
      <c r="V989" s="15"/>
      <c r="W989" s="15"/>
      <c r="X989" s="15"/>
      <c r="Y989" s="15"/>
      <c r="Z989" s="15"/>
      <c r="AA989" s="15"/>
      <c r="AB989" s="15"/>
      <c r="AC989" s="15"/>
      <c r="AD989" s="15"/>
      <c r="AE989" s="15"/>
      <c r="AT989" s="255" t="s">
        <v>167</v>
      </c>
      <c r="AU989" s="255" t="s">
        <v>87</v>
      </c>
      <c r="AV989" s="15" t="s">
        <v>161</v>
      </c>
      <c r="AW989" s="15" t="s">
        <v>38</v>
      </c>
      <c r="AX989" s="15" t="s">
        <v>85</v>
      </c>
      <c r="AY989" s="255" t="s">
        <v>153</v>
      </c>
    </row>
    <row r="990" s="2" customFormat="1" ht="14.4" customHeight="1">
      <c r="A990" s="39"/>
      <c r="B990" s="40"/>
      <c r="C990" s="205" t="s">
        <v>1243</v>
      </c>
      <c r="D990" s="205" t="s">
        <v>156</v>
      </c>
      <c r="E990" s="206" t="s">
        <v>1244</v>
      </c>
      <c r="F990" s="207" t="s">
        <v>1245</v>
      </c>
      <c r="G990" s="208" t="s">
        <v>159</v>
      </c>
      <c r="H990" s="209">
        <v>24.329999999999998</v>
      </c>
      <c r="I990" s="210"/>
      <c r="J990" s="211">
        <f>ROUND(I990*H990,2)</f>
        <v>0</v>
      </c>
      <c r="K990" s="207" t="s">
        <v>160</v>
      </c>
      <c r="L990" s="45"/>
      <c r="M990" s="212" t="s">
        <v>40</v>
      </c>
      <c r="N990" s="213" t="s">
        <v>48</v>
      </c>
      <c r="O990" s="85"/>
      <c r="P990" s="214">
        <f>O990*H990</f>
        <v>0</v>
      </c>
      <c r="Q990" s="214">
        <v>0</v>
      </c>
      <c r="R990" s="214">
        <f>Q990*H990</f>
        <v>0</v>
      </c>
      <c r="S990" s="214">
        <v>0</v>
      </c>
      <c r="T990" s="215">
        <f>S990*H990</f>
        <v>0</v>
      </c>
      <c r="U990" s="39"/>
      <c r="V990" s="39"/>
      <c r="W990" s="39"/>
      <c r="X990" s="39"/>
      <c r="Y990" s="39"/>
      <c r="Z990" s="39"/>
      <c r="AA990" s="39"/>
      <c r="AB990" s="39"/>
      <c r="AC990" s="39"/>
      <c r="AD990" s="39"/>
      <c r="AE990" s="39"/>
      <c r="AR990" s="216" t="s">
        <v>287</v>
      </c>
      <c r="AT990" s="216" t="s">
        <v>156</v>
      </c>
      <c r="AU990" s="216" t="s">
        <v>87</v>
      </c>
      <c r="AY990" s="18" t="s">
        <v>153</v>
      </c>
      <c r="BE990" s="217">
        <f>IF(N990="základní",J990,0)</f>
        <v>0</v>
      </c>
      <c r="BF990" s="217">
        <f>IF(N990="snížená",J990,0)</f>
        <v>0</v>
      </c>
      <c r="BG990" s="217">
        <f>IF(N990="zákl. přenesená",J990,0)</f>
        <v>0</v>
      </c>
      <c r="BH990" s="217">
        <f>IF(N990="sníž. přenesená",J990,0)</f>
        <v>0</v>
      </c>
      <c r="BI990" s="217">
        <f>IF(N990="nulová",J990,0)</f>
        <v>0</v>
      </c>
      <c r="BJ990" s="18" t="s">
        <v>85</v>
      </c>
      <c r="BK990" s="217">
        <f>ROUND(I990*H990,2)</f>
        <v>0</v>
      </c>
      <c r="BL990" s="18" t="s">
        <v>287</v>
      </c>
      <c r="BM990" s="216" t="s">
        <v>1246</v>
      </c>
    </row>
    <row r="991" s="2" customFormat="1">
      <c r="A991" s="39"/>
      <c r="B991" s="40"/>
      <c r="C991" s="41"/>
      <c r="D991" s="218" t="s">
        <v>163</v>
      </c>
      <c r="E991" s="41"/>
      <c r="F991" s="219" t="s">
        <v>1247</v>
      </c>
      <c r="G991" s="41"/>
      <c r="H991" s="41"/>
      <c r="I991" s="220"/>
      <c r="J991" s="41"/>
      <c r="K991" s="41"/>
      <c r="L991" s="45"/>
      <c r="M991" s="221"/>
      <c r="N991" s="222"/>
      <c r="O991" s="85"/>
      <c r="P991" s="85"/>
      <c r="Q991" s="85"/>
      <c r="R991" s="85"/>
      <c r="S991" s="85"/>
      <c r="T991" s="86"/>
      <c r="U991" s="39"/>
      <c r="V991" s="39"/>
      <c r="W991" s="39"/>
      <c r="X991" s="39"/>
      <c r="Y991" s="39"/>
      <c r="Z991" s="39"/>
      <c r="AA991" s="39"/>
      <c r="AB991" s="39"/>
      <c r="AC991" s="39"/>
      <c r="AD991" s="39"/>
      <c r="AE991" s="39"/>
      <c r="AT991" s="18" t="s">
        <v>163</v>
      </c>
      <c r="AU991" s="18" t="s">
        <v>87</v>
      </c>
    </row>
    <row r="992" s="2" customFormat="1">
      <c r="A992" s="39"/>
      <c r="B992" s="40"/>
      <c r="C992" s="41"/>
      <c r="D992" s="218" t="s">
        <v>165</v>
      </c>
      <c r="E992" s="41"/>
      <c r="F992" s="223" t="s">
        <v>1242</v>
      </c>
      <c r="G992" s="41"/>
      <c r="H992" s="41"/>
      <c r="I992" s="220"/>
      <c r="J992" s="41"/>
      <c r="K992" s="41"/>
      <c r="L992" s="45"/>
      <c r="M992" s="221"/>
      <c r="N992" s="222"/>
      <c r="O992" s="85"/>
      <c r="P992" s="85"/>
      <c r="Q992" s="85"/>
      <c r="R992" s="85"/>
      <c r="S992" s="85"/>
      <c r="T992" s="86"/>
      <c r="U992" s="39"/>
      <c r="V992" s="39"/>
      <c r="W992" s="39"/>
      <c r="X992" s="39"/>
      <c r="Y992" s="39"/>
      <c r="Z992" s="39"/>
      <c r="AA992" s="39"/>
      <c r="AB992" s="39"/>
      <c r="AC992" s="39"/>
      <c r="AD992" s="39"/>
      <c r="AE992" s="39"/>
      <c r="AT992" s="18" t="s">
        <v>165</v>
      </c>
      <c r="AU992" s="18" t="s">
        <v>87</v>
      </c>
    </row>
    <row r="993" s="13" customFormat="1">
      <c r="A993" s="13"/>
      <c r="B993" s="224"/>
      <c r="C993" s="225"/>
      <c r="D993" s="218" t="s">
        <v>167</v>
      </c>
      <c r="E993" s="226" t="s">
        <v>40</v>
      </c>
      <c r="F993" s="227" t="s">
        <v>213</v>
      </c>
      <c r="G993" s="225"/>
      <c r="H993" s="226" t="s">
        <v>40</v>
      </c>
      <c r="I993" s="228"/>
      <c r="J993" s="225"/>
      <c r="K993" s="225"/>
      <c r="L993" s="229"/>
      <c r="M993" s="230"/>
      <c r="N993" s="231"/>
      <c r="O993" s="231"/>
      <c r="P993" s="231"/>
      <c r="Q993" s="231"/>
      <c r="R993" s="231"/>
      <c r="S993" s="231"/>
      <c r="T993" s="232"/>
      <c r="U993" s="13"/>
      <c r="V993" s="13"/>
      <c r="W993" s="13"/>
      <c r="X993" s="13"/>
      <c r="Y993" s="13"/>
      <c r="Z993" s="13"/>
      <c r="AA993" s="13"/>
      <c r="AB993" s="13"/>
      <c r="AC993" s="13"/>
      <c r="AD993" s="13"/>
      <c r="AE993" s="13"/>
      <c r="AT993" s="233" t="s">
        <v>167</v>
      </c>
      <c r="AU993" s="233" t="s">
        <v>87</v>
      </c>
      <c r="AV993" s="13" t="s">
        <v>85</v>
      </c>
      <c r="AW993" s="13" t="s">
        <v>38</v>
      </c>
      <c r="AX993" s="13" t="s">
        <v>77</v>
      </c>
      <c r="AY993" s="233" t="s">
        <v>153</v>
      </c>
    </row>
    <row r="994" s="14" customFormat="1">
      <c r="A994" s="14"/>
      <c r="B994" s="234"/>
      <c r="C994" s="235"/>
      <c r="D994" s="218" t="s">
        <v>167</v>
      </c>
      <c r="E994" s="236" t="s">
        <v>40</v>
      </c>
      <c r="F994" s="237" t="s">
        <v>346</v>
      </c>
      <c r="G994" s="235"/>
      <c r="H994" s="238">
        <v>8.5800000000000001</v>
      </c>
      <c r="I994" s="239"/>
      <c r="J994" s="235"/>
      <c r="K994" s="235"/>
      <c r="L994" s="240"/>
      <c r="M994" s="241"/>
      <c r="N994" s="242"/>
      <c r="O994" s="242"/>
      <c r="P994" s="242"/>
      <c r="Q994" s="242"/>
      <c r="R994" s="242"/>
      <c r="S994" s="242"/>
      <c r="T994" s="243"/>
      <c r="U994" s="14"/>
      <c r="V994" s="14"/>
      <c r="W994" s="14"/>
      <c r="X994" s="14"/>
      <c r="Y994" s="14"/>
      <c r="Z994" s="14"/>
      <c r="AA994" s="14"/>
      <c r="AB994" s="14"/>
      <c r="AC994" s="14"/>
      <c r="AD994" s="14"/>
      <c r="AE994" s="14"/>
      <c r="AT994" s="244" t="s">
        <v>167</v>
      </c>
      <c r="AU994" s="244" t="s">
        <v>87</v>
      </c>
      <c r="AV994" s="14" t="s">
        <v>87</v>
      </c>
      <c r="AW994" s="14" t="s">
        <v>38</v>
      </c>
      <c r="AX994" s="14" t="s">
        <v>77</v>
      </c>
      <c r="AY994" s="244" t="s">
        <v>153</v>
      </c>
    </row>
    <row r="995" s="13" customFormat="1">
      <c r="A995" s="13"/>
      <c r="B995" s="224"/>
      <c r="C995" s="225"/>
      <c r="D995" s="218" t="s">
        <v>167</v>
      </c>
      <c r="E995" s="226" t="s">
        <v>40</v>
      </c>
      <c r="F995" s="227" t="s">
        <v>211</v>
      </c>
      <c r="G995" s="225"/>
      <c r="H995" s="226" t="s">
        <v>40</v>
      </c>
      <c r="I995" s="228"/>
      <c r="J995" s="225"/>
      <c r="K995" s="225"/>
      <c r="L995" s="229"/>
      <c r="M995" s="230"/>
      <c r="N995" s="231"/>
      <c r="O995" s="231"/>
      <c r="P995" s="231"/>
      <c r="Q995" s="231"/>
      <c r="R995" s="231"/>
      <c r="S995" s="231"/>
      <c r="T995" s="232"/>
      <c r="U995" s="13"/>
      <c r="V995" s="13"/>
      <c r="W995" s="13"/>
      <c r="X995" s="13"/>
      <c r="Y995" s="13"/>
      <c r="Z995" s="13"/>
      <c r="AA995" s="13"/>
      <c r="AB995" s="13"/>
      <c r="AC995" s="13"/>
      <c r="AD995" s="13"/>
      <c r="AE995" s="13"/>
      <c r="AT995" s="233" t="s">
        <v>167</v>
      </c>
      <c r="AU995" s="233" t="s">
        <v>87</v>
      </c>
      <c r="AV995" s="13" t="s">
        <v>85</v>
      </c>
      <c r="AW995" s="13" t="s">
        <v>38</v>
      </c>
      <c r="AX995" s="13" t="s">
        <v>77</v>
      </c>
      <c r="AY995" s="233" t="s">
        <v>153</v>
      </c>
    </row>
    <row r="996" s="14" customFormat="1">
      <c r="A996" s="14"/>
      <c r="B996" s="234"/>
      <c r="C996" s="235"/>
      <c r="D996" s="218" t="s">
        <v>167</v>
      </c>
      <c r="E996" s="236" t="s">
        <v>40</v>
      </c>
      <c r="F996" s="237" t="s">
        <v>345</v>
      </c>
      <c r="G996" s="235"/>
      <c r="H996" s="238">
        <v>15.75</v>
      </c>
      <c r="I996" s="239"/>
      <c r="J996" s="235"/>
      <c r="K996" s="235"/>
      <c r="L996" s="240"/>
      <c r="M996" s="241"/>
      <c r="N996" s="242"/>
      <c r="O996" s="242"/>
      <c r="P996" s="242"/>
      <c r="Q996" s="242"/>
      <c r="R996" s="242"/>
      <c r="S996" s="242"/>
      <c r="T996" s="243"/>
      <c r="U996" s="14"/>
      <c r="V996" s="14"/>
      <c r="W996" s="14"/>
      <c r="X996" s="14"/>
      <c r="Y996" s="14"/>
      <c r="Z996" s="14"/>
      <c r="AA996" s="14"/>
      <c r="AB996" s="14"/>
      <c r="AC996" s="14"/>
      <c r="AD996" s="14"/>
      <c r="AE996" s="14"/>
      <c r="AT996" s="244" t="s">
        <v>167</v>
      </c>
      <c r="AU996" s="244" t="s">
        <v>87</v>
      </c>
      <c r="AV996" s="14" t="s">
        <v>87</v>
      </c>
      <c r="AW996" s="14" t="s">
        <v>38</v>
      </c>
      <c r="AX996" s="14" t="s">
        <v>77</v>
      </c>
      <c r="AY996" s="244" t="s">
        <v>153</v>
      </c>
    </row>
    <row r="997" s="15" customFormat="1">
      <c r="A997" s="15"/>
      <c r="B997" s="245"/>
      <c r="C997" s="246"/>
      <c r="D997" s="218" t="s">
        <v>167</v>
      </c>
      <c r="E997" s="247" t="s">
        <v>40</v>
      </c>
      <c r="F997" s="248" t="s">
        <v>170</v>
      </c>
      <c r="G997" s="246"/>
      <c r="H997" s="249">
        <v>24.329999999999998</v>
      </c>
      <c r="I997" s="250"/>
      <c r="J997" s="246"/>
      <c r="K997" s="246"/>
      <c r="L997" s="251"/>
      <c r="M997" s="252"/>
      <c r="N997" s="253"/>
      <c r="O997" s="253"/>
      <c r="P997" s="253"/>
      <c r="Q997" s="253"/>
      <c r="R997" s="253"/>
      <c r="S997" s="253"/>
      <c r="T997" s="254"/>
      <c r="U997" s="15"/>
      <c r="V997" s="15"/>
      <c r="W997" s="15"/>
      <c r="X997" s="15"/>
      <c r="Y997" s="15"/>
      <c r="Z997" s="15"/>
      <c r="AA997" s="15"/>
      <c r="AB997" s="15"/>
      <c r="AC997" s="15"/>
      <c r="AD997" s="15"/>
      <c r="AE997" s="15"/>
      <c r="AT997" s="255" t="s">
        <v>167</v>
      </c>
      <c r="AU997" s="255" t="s">
        <v>87</v>
      </c>
      <c r="AV997" s="15" t="s">
        <v>161</v>
      </c>
      <c r="AW997" s="15" t="s">
        <v>38</v>
      </c>
      <c r="AX997" s="15" t="s">
        <v>85</v>
      </c>
      <c r="AY997" s="255" t="s">
        <v>153</v>
      </c>
    </row>
    <row r="998" s="2" customFormat="1" ht="24.15" customHeight="1">
      <c r="A998" s="39"/>
      <c r="B998" s="40"/>
      <c r="C998" s="205" t="s">
        <v>1248</v>
      </c>
      <c r="D998" s="205" t="s">
        <v>156</v>
      </c>
      <c r="E998" s="206" t="s">
        <v>1249</v>
      </c>
      <c r="F998" s="207" t="s">
        <v>1250</v>
      </c>
      <c r="G998" s="208" t="s">
        <v>159</v>
      </c>
      <c r="H998" s="209">
        <v>24.329999999999998</v>
      </c>
      <c r="I998" s="210"/>
      <c r="J998" s="211">
        <f>ROUND(I998*H998,2)</f>
        <v>0</v>
      </c>
      <c r="K998" s="207" t="s">
        <v>160</v>
      </c>
      <c r="L998" s="45"/>
      <c r="M998" s="212" t="s">
        <v>40</v>
      </c>
      <c r="N998" s="213" t="s">
        <v>48</v>
      </c>
      <c r="O998" s="85"/>
      <c r="P998" s="214">
        <f>O998*H998</f>
        <v>0</v>
      </c>
      <c r="Q998" s="214">
        <v>6.9999999999999994E-05</v>
      </c>
      <c r="R998" s="214">
        <f>Q998*H998</f>
        <v>0.0017030999999999997</v>
      </c>
      <c r="S998" s="214">
        <v>0</v>
      </c>
      <c r="T998" s="215">
        <f>S998*H998</f>
        <v>0</v>
      </c>
      <c r="U998" s="39"/>
      <c r="V998" s="39"/>
      <c r="W998" s="39"/>
      <c r="X998" s="39"/>
      <c r="Y998" s="39"/>
      <c r="Z998" s="39"/>
      <c r="AA998" s="39"/>
      <c r="AB998" s="39"/>
      <c r="AC998" s="39"/>
      <c r="AD998" s="39"/>
      <c r="AE998" s="39"/>
      <c r="AR998" s="216" t="s">
        <v>287</v>
      </c>
      <c r="AT998" s="216" t="s">
        <v>156</v>
      </c>
      <c r="AU998" s="216" t="s">
        <v>87</v>
      </c>
      <c r="AY998" s="18" t="s">
        <v>153</v>
      </c>
      <c r="BE998" s="217">
        <f>IF(N998="základní",J998,0)</f>
        <v>0</v>
      </c>
      <c r="BF998" s="217">
        <f>IF(N998="snížená",J998,0)</f>
        <v>0</v>
      </c>
      <c r="BG998" s="217">
        <f>IF(N998="zákl. přenesená",J998,0)</f>
        <v>0</v>
      </c>
      <c r="BH998" s="217">
        <f>IF(N998="sníž. přenesená",J998,0)</f>
        <v>0</v>
      </c>
      <c r="BI998" s="217">
        <f>IF(N998="nulová",J998,0)</f>
        <v>0</v>
      </c>
      <c r="BJ998" s="18" t="s">
        <v>85</v>
      </c>
      <c r="BK998" s="217">
        <f>ROUND(I998*H998,2)</f>
        <v>0</v>
      </c>
      <c r="BL998" s="18" t="s">
        <v>287</v>
      </c>
      <c r="BM998" s="216" t="s">
        <v>1251</v>
      </c>
    </row>
    <row r="999" s="2" customFormat="1">
      <c r="A999" s="39"/>
      <c r="B999" s="40"/>
      <c r="C999" s="41"/>
      <c r="D999" s="218" t="s">
        <v>163</v>
      </c>
      <c r="E999" s="41"/>
      <c r="F999" s="219" t="s">
        <v>1252</v>
      </c>
      <c r="G999" s="41"/>
      <c r="H999" s="41"/>
      <c r="I999" s="220"/>
      <c r="J999" s="41"/>
      <c r="K999" s="41"/>
      <c r="L999" s="45"/>
      <c r="M999" s="221"/>
      <c r="N999" s="222"/>
      <c r="O999" s="85"/>
      <c r="P999" s="85"/>
      <c r="Q999" s="85"/>
      <c r="R999" s="85"/>
      <c r="S999" s="85"/>
      <c r="T999" s="86"/>
      <c r="U999" s="39"/>
      <c r="V999" s="39"/>
      <c r="W999" s="39"/>
      <c r="X999" s="39"/>
      <c r="Y999" s="39"/>
      <c r="Z999" s="39"/>
      <c r="AA999" s="39"/>
      <c r="AB999" s="39"/>
      <c r="AC999" s="39"/>
      <c r="AD999" s="39"/>
      <c r="AE999" s="39"/>
      <c r="AT999" s="18" t="s">
        <v>163</v>
      </c>
      <c r="AU999" s="18" t="s">
        <v>87</v>
      </c>
    </row>
    <row r="1000" s="2" customFormat="1">
      <c r="A1000" s="39"/>
      <c r="B1000" s="40"/>
      <c r="C1000" s="41"/>
      <c r="D1000" s="218" t="s">
        <v>165</v>
      </c>
      <c r="E1000" s="41"/>
      <c r="F1000" s="223" t="s">
        <v>1242</v>
      </c>
      <c r="G1000" s="41"/>
      <c r="H1000" s="41"/>
      <c r="I1000" s="220"/>
      <c r="J1000" s="41"/>
      <c r="K1000" s="41"/>
      <c r="L1000" s="45"/>
      <c r="M1000" s="221"/>
      <c r="N1000" s="222"/>
      <c r="O1000" s="85"/>
      <c r="P1000" s="85"/>
      <c r="Q1000" s="85"/>
      <c r="R1000" s="85"/>
      <c r="S1000" s="85"/>
      <c r="T1000" s="86"/>
      <c r="U1000" s="39"/>
      <c r="V1000" s="39"/>
      <c r="W1000" s="39"/>
      <c r="X1000" s="39"/>
      <c r="Y1000" s="39"/>
      <c r="Z1000" s="39"/>
      <c r="AA1000" s="39"/>
      <c r="AB1000" s="39"/>
      <c r="AC1000" s="39"/>
      <c r="AD1000" s="39"/>
      <c r="AE1000" s="39"/>
      <c r="AT1000" s="18" t="s">
        <v>165</v>
      </c>
      <c r="AU1000" s="18" t="s">
        <v>87</v>
      </c>
    </row>
    <row r="1001" s="13" customFormat="1">
      <c r="A1001" s="13"/>
      <c r="B1001" s="224"/>
      <c r="C1001" s="225"/>
      <c r="D1001" s="218" t="s">
        <v>167</v>
      </c>
      <c r="E1001" s="226" t="s">
        <v>40</v>
      </c>
      <c r="F1001" s="227" t="s">
        <v>213</v>
      </c>
      <c r="G1001" s="225"/>
      <c r="H1001" s="226" t="s">
        <v>40</v>
      </c>
      <c r="I1001" s="228"/>
      <c r="J1001" s="225"/>
      <c r="K1001" s="225"/>
      <c r="L1001" s="229"/>
      <c r="M1001" s="230"/>
      <c r="N1001" s="231"/>
      <c r="O1001" s="231"/>
      <c r="P1001" s="231"/>
      <c r="Q1001" s="231"/>
      <c r="R1001" s="231"/>
      <c r="S1001" s="231"/>
      <c r="T1001" s="232"/>
      <c r="U1001" s="13"/>
      <c r="V1001" s="13"/>
      <c r="W1001" s="13"/>
      <c r="X1001" s="13"/>
      <c r="Y1001" s="13"/>
      <c r="Z1001" s="13"/>
      <c r="AA1001" s="13"/>
      <c r="AB1001" s="13"/>
      <c r="AC1001" s="13"/>
      <c r="AD1001" s="13"/>
      <c r="AE1001" s="13"/>
      <c r="AT1001" s="233" t="s">
        <v>167</v>
      </c>
      <c r="AU1001" s="233" t="s">
        <v>87</v>
      </c>
      <c r="AV1001" s="13" t="s">
        <v>85</v>
      </c>
      <c r="AW1001" s="13" t="s">
        <v>38</v>
      </c>
      <c r="AX1001" s="13" t="s">
        <v>77</v>
      </c>
      <c r="AY1001" s="233" t="s">
        <v>153</v>
      </c>
    </row>
    <row r="1002" s="14" customFormat="1">
      <c r="A1002" s="14"/>
      <c r="B1002" s="234"/>
      <c r="C1002" s="235"/>
      <c r="D1002" s="218" t="s">
        <v>167</v>
      </c>
      <c r="E1002" s="236" t="s">
        <v>40</v>
      </c>
      <c r="F1002" s="237" t="s">
        <v>346</v>
      </c>
      <c r="G1002" s="235"/>
      <c r="H1002" s="238">
        <v>8.5800000000000001</v>
      </c>
      <c r="I1002" s="239"/>
      <c r="J1002" s="235"/>
      <c r="K1002" s="235"/>
      <c r="L1002" s="240"/>
      <c r="M1002" s="241"/>
      <c r="N1002" s="242"/>
      <c r="O1002" s="242"/>
      <c r="P1002" s="242"/>
      <c r="Q1002" s="242"/>
      <c r="R1002" s="242"/>
      <c r="S1002" s="242"/>
      <c r="T1002" s="243"/>
      <c r="U1002" s="14"/>
      <c r="V1002" s="14"/>
      <c r="W1002" s="14"/>
      <c r="X1002" s="14"/>
      <c r="Y1002" s="14"/>
      <c r="Z1002" s="14"/>
      <c r="AA1002" s="14"/>
      <c r="AB1002" s="14"/>
      <c r="AC1002" s="14"/>
      <c r="AD1002" s="14"/>
      <c r="AE1002" s="14"/>
      <c r="AT1002" s="244" t="s">
        <v>167</v>
      </c>
      <c r="AU1002" s="244" t="s">
        <v>87</v>
      </c>
      <c r="AV1002" s="14" t="s">
        <v>87</v>
      </c>
      <c r="AW1002" s="14" t="s">
        <v>38</v>
      </c>
      <c r="AX1002" s="14" t="s">
        <v>77</v>
      </c>
      <c r="AY1002" s="244" t="s">
        <v>153</v>
      </c>
    </row>
    <row r="1003" s="13" customFormat="1">
      <c r="A1003" s="13"/>
      <c r="B1003" s="224"/>
      <c r="C1003" s="225"/>
      <c r="D1003" s="218" t="s">
        <v>167</v>
      </c>
      <c r="E1003" s="226" t="s">
        <v>40</v>
      </c>
      <c r="F1003" s="227" t="s">
        <v>211</v>
      </c>
      <c r="G1003" s="225"/>
      <c r="H1003" s="226" t="s">
        <v>40</v>
      </c>
      <c r="I1003" s="228"/>
      <c r="J1003" s="225"/>
      <c r="K1003" s="225"/>
      <c r="L1003" s="229"/>
      <c r="M1003" s="230"/>
      <c r="N1003" s="231"/>
      <c r="O1003" s="231"/>
      <c r="P1003" s="231"/>
      <c r="Q1003" s="231"/>
      <c r="R1003" s="231"/>
      <c r="S1003" s="231"/>
      <c r="T1003" s="232"/>
      <c r="U1003" s="13"/>
      <c r="V1003" s="13"/>
      <c r="W1003" s="13"/>
      <c r="X1003" s="13"/>
      <c r="Y1003" s="13"/>
      <c r="Z1003" s="13"/>
      <c r="AA1003" s="13"/>
      <c r="AB1003" s="13"/>
      <c r="AC1003" s="13"/>
      <c r="AD1003" s="13"/>
      <c r="AE1003" s="13"/>
      <c r="AT1003" s="233" t="s">
        <v>167</v>
      </c>
      <c r="AU1003" s="233" t="s">
        <v>87</v>
      </c>
      <c r="AV1003" s="13" t="s">
        <v>85</v>
      </c>
      <c r="AW1003" s="13" t="s">
        <v>38</v>
      </c>
      <c r="AX1003" s="13" t="s">
        <v>77</v>
      </c>
      <c r="AY1003" s="233" t="s">
        <v>153</v>
      </c>
    </row>
    <row r="1004" s="14" customFormat="1">
      <c r="A1004" s="14"/>
      <c r="B1004" s="234"/>
      <c r="C1004" s="235"/>
      <c r="D1004" s="218" t="s">
        <v>167</v>
      </c>
      <c r="E1004" s="236" t="s">
        <v>40</v>
      </c>
      <c r="F1004" s="237" t="s">
        <v>345</v>
      </c>
      <c r="G1004" s="235"/>
      <c r="H1004" s="238">
        <v>15.75</v>
      </c>
      <c r="I1004" s="239"/>
      <c r="J1004" s="235"/>
      <c r="K1004" s="235"/>
      <c r="L1004" s="240"/>
      <c r="M1004" s="241"/>
      <c r="N1004" s="242"/>
      <c r="O1004" s="242"/>
      <c r="P1004" s="242"/>
      <c r="Q1004" s="242"/>
      <c r="R1004" s="242"/>
      <c r="S1004" s="242"/>
      <c r="T1004" s="243"/>
      <c r="U1004" s="14"/>
      <c r="V1004" s="14"/>
      <c r="W1004" s="14"/>
      <c r="X1004" s="14"/>
      <c r="Y1004" s="14"/>
      <c r="Z1004" s="14"/>
      <c r="AA1004" s="14"/>
      <c r="AB1004" s="14"/>
      <c r="AC1004" s="14"/>
      <c r="AD1004" s="14"/>
      <c r="AE1004" s="14"/>
      <c r="AT1004" s="244" t="s">
        <v>167</v>
      </c>
      <c r="AU1004" s="244" t="s">
        <v>87</v>
      </c>
      <c r="AV1004" s="14" t="s">
        <v>87</v>
      </c>
      <c r="AW1004" s="14" t="s">
        <v>38</v>
      </c>
      <c r="AX1004" s="14" t="s">
        <v>77</v>
      </c>
      <c r="AY1004" s="244" t="s">
        <v>153</v>
      </c>
    </row>
    <row r="1005" s="15" customFormat="1">
      <c r="A1005" s="15"/>
      <c r="B1005" s="245"/>
      <c r="C1005" s="246"/>
      <c r="D1005" s="218" t="s">
        <v>167</v>
      </c>
      <c r="E1005" s="247" t="s">
        <v>40</v>
      </c>
      <c r="F1005" s="248" t="s">
        <v>170</v>
      </c>
      <c r="G1005" s="246"/>
      <c r="H1005" s="249">
        <v>24.329999999999998</v>
      </c>
      <c r="I1005" s="250"/>
      <c r="J1005" s="246"/>
      <c r="K1005" s="246"/>
      <c r="L1005" s="251"/>
      <c r="M1005" s="252"/>
      <c r="N1005" s="253"/>
      <c r="O1005" s="253"/>
      <c r="P1005" s="253"/>
      <c r="Q1005" s="253"/>
      <c r="R1005" s="253"/>
      <c r="S1005" s="253"/>
      <c r="T1005" s="254"/>
      <c r="U1005" s="15"/>
      <c r="V1005" s="15"/>
      <c r="W1005" s="15"/>
      <c r="X1005" s="15"/>
      <c r="Y1005" s="15"/>
      <c r="Z1005" s="15"/>
      <c r="AA1005" s="15"/>
      <c r="AB1005" s="15"/>
      <c r="AC1005" s="15"/>
      <c r="AD1005" s="15"/>
      <c r="AE1005" s="15"/>
      <c r="AT1005" s="255" t="s">
        <v>167</v>
      </c>
      <c r="AU1005" s="255" t="s">
        <v>87</v>
      </c>
      <c r="AV1005" s="15" t="s">
        <v>161</v>
      </c>
      <c r="AW1005" s="15" t="s">
        <v>38</v>
      </c>
      <c r="AX1005" s="15" t="s">
        <v>85</v>
      </c>
      <c r="AY1005" s="255" t="s">
        <v>153</v>
      </c>
    </row>
    <row r="1006" s="2" customFormat="1" ht="24.15" customHeight="1">
      <c r="A1006" s="39"/>
      <c r="B1006" s="40"/>
      <c r="C1006" s="205" t="s">
        <v>1253</v>
      </c>
      <c r="D1006" s="205" t="s">
        <v>156</v>
      </c>
      <c r="E1006" s="206" t="s">
        <v>1254</v>
      </c>
      <c r="F1006" s="207" t="s">
        <v>1255</v>
      </c>
      <c r="G1006" s="208" t="s">
        <v>159</v>
      </c>
      <c r="H1006" s="209">
        <v>29.579999999999998</v>
      </c>
      <c r="I1006" s="210"/>
      <c r="J1006" s="211">
        <f>ROUND(I1006*H1006,2)</f>
        <v>0</v>
      </c>
      <c r="K1006" s="207" t="s">
        <v>160</v>
      </c>
      <c r="L1006" s="45"/>
      <c r="M1006" s="212" t="s">
        <v>40</v>
      </c>
      <c r="N1006" s="213" t="s">
        <v>48</v>
      </c>
      <c r="O1006" s="85"/>
      <c r="P1006" s="214">
        <f>O1006*H1006</f>
        <v>0</v>
      </c>
      <c r="Q1006" s="214">
        <v>0</v>
      </c>
      <c r="R1006" s="214">
        <f>Q1006*H1006</f>
        <v>0</v>
      </c>
      <c r="S1006" s="214">
        <v>0.0030000000000000001</v>
      </c>
      <c r="T1006" s="215">
        <f>S1006*H1006</f>
        <v>0.088739999999999999</v>
      </c>
      <c r="U1006" s="39"/>
      <c r="V1006" s="39"/>
      <c r="W1006" s="39"/>
      <c r="X1006" s="39"/>
      <c r="Y1006" s="39"/>
      <c r="Z1006" s="39"/>
      <c r="AA1006" s="39"/>
      <c r="AB1006" s="39"/>
      <c r="AC1006" s="39"/>
      <c r="AD1006" s="39"/>
      <c r="AE1006" s="39"/>
      <c r="AR1006" s="216" t="s">
        <v>287</v>
      </c>
      <c r="AT1006" s="216" t="s">
        <v>156</v>
      </c>
      <c r="AU1006" s="216" t="s">
        <v>87</v>
      </c>
      <c r="AY1006" s="18" t="s">
        <v>153</v>
      </c>
      <c r="BE1006" s="217">
        <f>IF(N1006="základní",J1006,0)</f>
        <v>0</v>
      </c>
      <c r="BF1006" s="217">
        <f>IF(N1006="snížená",J1006,0)</f>
        <v>0</v>
      </c>
      <c r="BG1006" s="217">
        <f>IF(N1006="zákl. přenesená",J1006,0)</f>
        <v>0</v>
      </c>
      <c r="BH1006" s="217">
        <f>IF(N1006="sníž. přenesená",J1006,0)</f>
        <v>0</v>
      </c>
      <c r="BI1006" s="217">
        <f>IF(N1006="nulová",J1006,0)</f>
        <v>0</v>
      </c>
      <c r="BJ1006" s="18" t="s">
        <v>85</v>
      </c>
      <c r="BK1006" s="217">
        <f>ROUND(I1006*H1006,2)</f>
        <v>0</v>
      </c>
      <c r="BL1006" s="18" t="s">
        <v>287</v>
      </c>
      <c r="BM1006" s="216" t="s">
        <v>1256</v>
      </c>
    </row>
    <row r="1007" s="2" customFormat="1">
      <c r="A1007" s="39"/>
      <c r="B1007" s="40"/>
      <c r="C1007" s="41"/>
      <c r="D1007" s="218" t="s">
        <v>163</v>
      </c>
      <c r="E1007" s="41"/>
      <c r="F1007" s="219" t="s">
        <v>1257</v>
      </c>
      <c r="G1007" s="41"/>
      <c r="H1007" s="41"/>
      <c r="I1007" s="220"/>
      <c r="J1007" s="41"/>
      <c r="K1007" s="41"/>
      <c r="L1007" s="45"/>
      <c r="M1007" s="221"/>
      <c r="N1007" s="222"/>
      <c r="O1007" s="85"/>
      <c r="P1007" s="85"/>
      <c r="Q1007" s="85"/>
      <c r="R1007" s="85"/>
      <c r="S1007" s="85"/>
      <c r="T1007" s="86"/>
      <c r="U1007" s="39"/>
      <c r="V1007" s="39"/>
      <c r="W1007" s="39"/>
      <c r="X1007" s="39"/>
      <c r="Y1007" s="39"/>
      <c r="Z1007" s="39"/>
      <c r="AA1007" s="39"/>
      <c r="AB1007" s="39"/>
      <c r="AC1007" s="39"/>
      <c r="AD1007" s="39"/>
      <c r="AE1007" s="39"/>
      <c r="AT1007" s="18" t="s">
        <v>163</v>
      </c>
      <c r="AU1007" s="18" t="s">
        <v>87</v>
      </c>
    </row>
    <row r="1008" s="13" customFormat="1">
      <c r="A1008" s="13"/>
      <c r="B1008" s="224"/>
      <c r="C1008" s="225"/>
      <c r="D1008" s="218" t="s">
        <v>167</v>
      </c>
      <c r="E1008" s="226" t="s">
        <v>40</v>
      </c>
      <c r="F1008" s="227" t="s">
        <v>206</v>
      </c>
      <c r="G1008" s="225"/>
      <c r="H1008" s="226" t="s">
        <v>40</v>
      </c>
      <c r="I1008" s="228"/>
      <c r="J1008" s="225"/>
      <c r="K1008" s="225"/>
      <c r="L1008" s="229"/>
      <c r="M1008" s="230"/>
      <c r="N1008" s="231"/>
      <c r="O1008" s="231"/>
      <c r="P1008" s="231"/>
      <c r="Q1008" s="231"/>
      <c r="R1008" s="231"/>
      <c r="S1008" s="231"/>
      <c r="T1008" s="232"/>
      <c r="U1008" s="13"/>
      <c r="V1008" s="13"/>
      <c r="W1008" s="13"/>
      <c r="X1008" s="13"/>
      <c r="Y1008" s="13"/>
      <c r="Z1008" s="13"/>
      <c r="AA1008" s="13"/>
      <c r="AB1008" s="13"/>
      <c r="AC1008" s="13"/>
      <c r="AD1008" s="13"/>
      <c r="AE1008" s="13"/>
      <c r="AT1008" s="233" t="s">
        <v>167</v>
      </c>
      <c r="AU1008" s="233" t="s">
        <v>87</v>
      </c>
      <c r="AV1008" s="13" t="s">
        <v>85</v>
      </c>
      <c r="AW1008" s="13" t="s">
        <v>38</v>
      </c>
      <c r="AX1008" s="13" t="s">
        <v>77</v>
      </c>
      <c r="AY1008" s="233" t="s">
        <v>153</v>
      </c>
    </row>
    <row r="1009" s="14" customFormat="1">
      <c r="A1009" s="14"/>
      <c r="B1009" s="234"/>
      <c r="C1009" s="235"/>
      <c r="D1009" s="218" t="s">
        <v>167</v>
      </c>
      <c r="E1009" s="236" t="s">
        <v>40</v>
      </c>
      <c r="F1009" s="237" t="s">
        <v>343</v>
      </c>
      <c r="G1009" s="235"/>
      <c r="H1009" s="238">
        <v>2.96</v>
      </c>
      <c r="I1009" s="239"/>
      <c r="J1009" s="235"/>
      <c r="K1009" s="235"/>
      <c r="L1009" s="240"/>
      <c r="M1009" s="241"/>
      <c r="N1009" s="242"/>
      <c r="O1009" s="242"/>
      <c r="P1009" s="242"/>
      <c r="Q1009" s="242"/>
      <c r="R1009" s="242"/>
      <c r="S1009" s="242"/>
      <c r="T1009" s="243"/>
      <c r="U1009" s="14"/>
      <c r="V1009" s="14"/>
      <c r="W1009" s="14"/>
      <c r="X1009" s="14"/>
      <c r="Y1009" s="14"/>
      <c r="Z1009" s="14"/>
      <c r="AA1009" s="14"/>
      <c r="AB1009" s="14"/>
      <c r="AC1009" s="14"/>
      <c r="AD1009" s="14"/>
      <c r="AE1009" s="14"/>
      <c r="AT1009" s="244" t="s">
        <v>167</v>
      </c>
      <c r="AU1009" s="244" t="s">
        <v>87</v>
      </c>
      <c r="AV1009" s="14" t="s">
        <v>87</v>
      </c>
      <c r="AW1009" s="14" t="s">
        <v>38</v>
      </c>
      <c r="AX1009" s="14" t="s">
        <v>77</v>
      </c>
      <c r="AY1009" s="244" t="s">
        <v>153</v>
      </c>
    </row>
    <row r="1010" s="13" customFormat="1">
      <c r="A1010" s="13"/>
      <c r="B1010" s="224"/>
      <c r="C1010" s="225"/>
      <c r="D1010" s="218" t="s">
        <v>167</v>
      </c>
      <c r="E1010" s="226" t="s">
        <v>40</v>
      </c>
      <c r="F1010" s="227" t="s">
        <v>209</v>
      </c>
      <c r="G1010" s="225"/>
      <c r="H1010" s="226" t="s">
        <v>40</v>
      </c>
      <c r="I1010" s="228"/>
      <c r="J1010" s="225"/>
      <c r="K1010" s="225"/>
      <c r="L1010" s="229"/>
      <c r="M1010" s="230"/>
      <c r="N1010" s="231"/>
      <c r="O1010" s="231"/>
      <c r="P1010" s="231"/>
      <c r="Q1010" s="231"/>
      <c r="R1010" s="231"/>
      <c r="S1010" s="231"/>
      <c r="T1010" s="232"/>
      <c r="U1010" s="13"/>
      <c r="V1010" s="13"/>
      <c r="W1010" s="13"/>
      <c r="X1010" s="13"/>
      <c r="Y1010" s="13"/>
      <c r="Z1010" s="13"/>
      <c r="AA1010" s="13"/>
      <c r="AB1010" s="13"/>
      <c r="AC1010" s="13"/>
      <c r="AD1010" s="13"/>
      <c r="AE1010" s="13"/>
      <c r="AT1010" s="233" t="s">
        <v>167</v>
      </c>
      <c r="AU1010" s="233" t="s">
        <v>87</v>
      </c>
      <c r="AV1010" s="13" t="s">
        <v>85</v>
      </c>
      <c r="AW1010" s="13" t="s">
        <v>38</v>
      </c>
      <c r="AX1010" s="13" t="s">
        <v>77</v>
      </c>
      <c r="AY1010" s="233" t="s">
        <v>153</v>
      </c>
    </row>
    <row r="1011" s="14" customFormat="1">
      <c r="A1011" s="14"/>
      <c r="B1011" s="234"/>
      <c r="C1011" s="235"/>
      <c r="D1011" s="218" t="s">
        <v>167</v>
      </c>
      <c r="E1011" s="236" t="s">
        <v>40</v>
      </c>
      <c r="F1011" s="237" t="s">
        <v>1258</v>
      </c>
      <c r="G1011" s="235"/>
      <c r="H1011" s="238">
        <v>2.29</v>
      </c>
      <c r="I1011" s="239"/>
      <c r="J1011" s="235"/>
      <c r="K1011" s="235"/>
      <c r="L1011" s="240"/>
      <c r="M1011" s="241"/>
      <c r="N1011" s="242"/>
      <c r="O1011" s="242"/>
      <c r="P1011" s="242"/>
      <c r="Q1011" s="242"/>
      <c r="R1011" s="242"/>
      <c r="S1011" s="242"/>
      <c r="T1011" s="243"/>
      <c r="U1011" s="14"/>
      <c r="V1011" s="14"/>
      <c r="W1011" s="14"/>
      <c r="X1011" s="14"/>
      <c r="Y1011" s="14"/>
      <c r="Z1011" s="14"/>
      <c r="AA1011" s="14"/>
      <c r="AB1011" s="14"/>
      <c r="AC1011" s="14"/>
      <c r="AD1011" s="14"/>
      <c r="AE1011" s="14"/>
      <c r="AT1011" s="244" t="s">
        <v>167</v>
      </c>
      <c r="AU1011" s="244" t="s">
        <v>87</v>
      </c>
      <c r="AV1011" s="14" t="s">
        <v>87</v>
      </c>
      <c r="AW1011" s="14" t="s">
        <v>38</v>
      </c>
      <c r="AX1011" s="14" t="s">
        <v>77</v>
      </c>
      <c r="AY1011" s="244" t="s">
        <v>153</v>
      </c>
    </row>
    <row r="1012" s="13" customFormat="1">
      <c r="A1012" s="13"/>
      <c r="B1012" s="224"/>
      <c r="C1012" s="225"/>
      <c r="D1012" s="218" t="s">
        <v>167</v>
      </c>
      <c r="E1012" s="226" t="s">
        <v>40</v>
      </c>
      <c r="F1012" s="227" t="s">
        <v>211</v>
      </c>
      <c r="G1012" s="225"/>
      <c r="H1012" s="226" t="s">
        <v>40</v>
      </c>
      <c r="I1012" s="228"/>
      <c r="J1012" s="225"/>
      <c r="K1012" s="225"/>
      <c r="L1012" s="229"/>
      <c r="M1012" s="230"/>
      <c r="N1012" s="231"/>
      <c r="O1012" s="231"/>
      <c r="P1012" s="231"/>
      <c r="Q1012" s="231"/>
      <c r="R1012" s="231"/>
      <c r="S1012" s="231"/>
      <c r="T1012" s="232"/>
      <c r="U1012" s="13"/>
      <c r="V1012" s="13"/>
      <c r="W1012" s="13"/>
      <c r="X1012" s="13"/>
      <c r="Y1012" s="13"/>
      <c r="Z1012" s="13"/>
      <c r="AA1012" s="13"/>
      <c r="AB1012" s="13"/>
      <c r="AC1012" s="13"/>
      <c r="AD1012" s="13"/>
      <c r="AE1012" s="13"/>
      <c r="AT1012" s="233" t="s">
        <v>167</v>
      </c>
      <c r="AU1012" s="233" t="s">
        <v>87</v>
      </c>
      <c r="AV1012" s="13" t="s">
        <v>85</v>
      </c>
      <c r="AW1012" s="13" t="s">
        <v>38</v>
      </c>
      <c r="AX1012" s="13" t="s">
        <v>77</v>
      </c>
      <c r="AY1012" s="233" t="s">
        <v>153</v>
      </c>
    </row>
    <row r="1013" s="14" customFormat="1">
      <c r="A1013" s="14"/>
      <c r="B1013" s="234"/>
      <c r="C1013" s="235"/>
      <c r="D1013" s="218" t="s">
        <v>167</v>
      </c>
      <c r="E1013" s="236" t="s">
        <v>40</v>
      </c>
      <c r="F1013" s="237" t="s">
        <v>345</v>
      </c>
      <c r="G1013" s="235"/>
      <c r="H1013" s="238">
        <v>15.75</v>
      </c>
      <c r="I1013" s="239"/>
      <c r="J1013" s="235"/>
      <c r="K1013" s="235"/>
      <c r="L1013" s="240"/>
      <c r="M1013" s="241"/>
      <c r="N1013" s="242"/>
      <c r="O1013" s="242"/>
      <c r="P1013" s="242"/>
      <c r="Q1013" s="242"/>
      <c r="R1013" s="242"/>
      <c r="S1013" s="242"/>
      <c r="T1013" s="243"/>
      <c r="U1013" s="14"/>
      <c r="V1013" s="14"/>
      <c r="W1013" s="14"/>
      <c r="X1013" s="14"/>
      <c r="Y1013" s="14"/>
      <c r="Z1013" s="14"/>
      <c r="AA1013" s="14"/>
      <c r="AB1013" s="14"/>
      <c r="AC1013" s="14"/>
      <c r="AD1013" s="14"/>
      <c r="AE1013" s="14"/>
      <c r="AT1013" s="244" t="s">
        <v>167</v>
      </c>
      <c r="AU1013" s="244" t="s">
        <v>87</v>
      </c>
      <c r="AV1013" s="14" t="s">
        <v>87</v>
      </c>
      <c r="AW1013" s="14" t="s">
        <v>38</v>
      </c>
      <c r="AX1013" s="14" t="s">
        <v>77</v>
      </c>
      <c r="AY1013" s="244" t="s">
        <v>153</v>
      </c>
    </row>
    <row r="1014" s="13" customFormat="1">
      <c r="A1014" s="13"/>
      <c r="B1014" s="224"/>
      <c r="C1014" s="225"/>
      <c r="D1014" s="218" t="s">
        <v>167</v>
      </c>
      <c r="E1014" s="226" t="s">
        <v>40</v>
      </c>
      <c r="F1014" s="227" t="s">
        <v>296</v>
      </c>
      <c r="G1014" s="225"/>
      <c r="H1014" s="226" t="s">
        <v>40</v>
      </c>
      <c r="I1014" s="228"/>
      <c r="J1014" s="225"/>
      <c r="K1014" s="225"/>
      <c r="L1014" s="229"/>
      <c r="M1014" s="230"/>
      <c r="N1014" s="231"/>
      <c r="O1014" s="231"/>
      <c r="P1014" s="231"/>
      <c r="Q1014" s="231"/>
      <c r="R1014" s="231"/>
      <c r="S1014" s="231"/>
      <c r="T1014" s="232"/>
      <c r="U1014" s="13"/>
      <c r="V1014" s="13"/>
      <c r="W1014" s="13"/>
      <c r="X1014" s="13"/>
      <c r="Y1014" s="13"/>
      <c r="Z1014" s="13"/>
      <c r="AA1014" s="13"/>
      <c r="AB1014" s="13"/>
      <c r="AC1014" s="13"/>
      <c r="AD1014" s="13"/>
      <c r="AE1014" s="13"/>
      <c r="AT1014" s="233" t="s">
        <v>167</v>
      </c>
      <c r="AU1014" s="233" t="s">
        <v>87</v>
      </c>
      <c r="AV1014" s="13" t="s">
        <v>85</v>
      </c>
      <c r="AW1014" s="13" t="s">
        <v>38</v>
      </c>
      <c r="AX1014" s="13" t="s">
        <v>77</v>
      </c>
      <c r="AY1014" s="233" t="s">
        <v>153</v>
      </c>
    </row>
    <row r="1015" s="14" customFormat="1">
      <c r="A1015" s="14"/>
      <c r="B1015" s="234"/>
      <c r="C1015" s="235"/>
      <c r="D1015" s="218" t="s">
        <v>167</v>
      </c>
      <c r="E1015" s="236" t="s">
        <v>40</v>
      </c>
      <c r="F1015" s="237" t="s">
        <v>346</v>
      </c>
      <c r="G1015" s="235"/>
      <c r="H1015" s="238">
        <v>8.5800000000000001</v>
      </c>
      <c r="I1015" s="239"/>
      <c r="J1015" s="235"/>
      <c r="K1015" s="235"/>
      <c r="L1015" s="240"/>
      <c r="M1015" s="241"/>
      <c r="N1015" s="242"/>
      <c r="O1015" s="242"/>
      <c r="P1015" s="242"/>
      <c r="Q1015" s="242"/>
      <c r="R1015" s="242"/>
      <c r="S1015" s="242"/>
      <c r="T1015" s="243"/>
      <c r="U1015" s="14"/>
      <c r="V1015" s="14"/>
      <c r="W1015" s="14"/>
      <c r="X1015" s="14"/>
      <c r="Y1015" s="14"/>
      <c r="Z1015" s="14"/>
      <c r="AA1015" s="14"/>
      <c r="AB1015" s="14"/>
      <c r="AC1015" s="14"/>
      <c r="AD1015" s="14"/>
      <c r="AE1015" s="14"/>
      <c r="AT1015" s="244" t="s">
        <v>167</v>
      </c>
      <c r="AU1015" s="244" t="s">
        <v>87</v>
      </c>
      <c r="AV1015" s="14" t="s">
        <v>87</v>
      </c>
      <c r="AW1015" s="14" t="s">
        <v>38</v>
      </c>
      <c r="AX1015" s="14" t="s">
        <v>77</v>
      </c>
      <c r="AY1015" s="244" t="s">
        <v>153</v>
      </c>
    </row>
    <row r="1016" s="15" customFormat="1">
      <c r="A1016" s="15"/>
      <c r="B1016" s="245"/>
      <c r="C1016" s="246"/>
      <c r="D1016" s="218" t="s">
        <v>167</v>
      </c>
      <c r="E1016" s="247" t="s">
        <v>40</v>
      </c>
      <c r="F1016" s="248" t="s">
        <v>170</v>
      </c>
      <c r="G1016" s="246"/>
      <c r="H1016" s="249">
        <v>29.579999999999998</v>
      </c>
      <c r="I1016" s="250"/>
      <c r="J1016" s="246"/>
      <c r="K1016" s="246"/>
      <c r="L1016" s="251"/>
      <c r="M1016" s="252"/>
      <c r="N1016" s="253"/>
      <c r="O1016" s="253"/>
      <c r="P1016" s="253"/>
      <c r="Q1016" s="253"/>
      <c r="R1016" s="253"/>
      <c r="S1016" s="253"/>
      <c r="T1016" s="254"/>
      <c r="U1016" s="15"/>
      <c r="V1016" s="15"/>
      <c r="W1016" s="15"/>
      <c r="X1016" s="15"/>
      <c r="Y1016" s="15"/>
      <c r="Z1016" s="15"/>
      <c r="AA1016" s="15"/>
      <c r="AB1016" s="15"/>
      <c r="AC1016" s="15"/>
      <c r="AD1016" s="15"/>
      <c r="AE1016" s="15"/>
      <c r="AT1016" s="255" t="s">
        <v>167</v>
      </c>
      <c r="AU1016" s="255" t="s">
        <v>87</v>
      </c>
      <c r="AV1016" s="15" t="s">
        <v>161</v>
      </c>
      <c r="AW1016" s="15" t="s">
        <v>38</v>
      </c>
      <c r="AX1016" s="15" t="s">
        <v>85</v>
      </c>
      <c r="AY1016" s="255" t="s">
        <v>153</v>
      </c>
    </row>
    <row r="1017" s="2" customFormat="1" ht="14.4" customHeight="1">
      <c r="A1017" s="39"/>
      <c r="B1017" s="40"/>
      <c r="C1017" s="205" t="s">
        <v>1259</v>
      </c>
      <c r="D1017" s="205" t="s">
        <v>156</v>
      </c>
      <c r="E1017" s="206" t="s">
        <v>1260</v>
      </c>
      <c r="F1017" s="207" t="s">
        <v>1261</v>
      </c>
      <c r="G1017" s="208" t="s">
        <v>159</v>
      </c>
      <c r="H1017" s="209">
        <v>24.329999999999998</v>
      </c>
      <c r="I1017" s="210"/>
      <c r="J1017" s="211">
        <f>ROUND(I1017*H1017,2)</f>
        <v>0</v>
      </c>
      <c r="K1017" s="207" t="s">
        <v>160</v>
      </c>
      <c r="L1017" s="45"/>
      <c r="M1017" s="212" t="s">
        <v>40</v>
      </c>
      <c r="N1017" s="213" t="s">
        <v>48</v>
      </c>
      <c r="O1017" s="85"/>
      <c r="P1017" s="214">
        <f>O1017*H1017</f>
        <v>0</v>
      </c>
      <c r="Q1017" s="214">
        <v>0.00029999999999999997</v>
      </c>
      <c r="R1017" s="214">
        <f>Q1017*H1017</f>
        <v>0.0072989999999999991</v>
      </c>
      <c r="S1017" s="214">
        <v>0</v>
      </c>
      <c r="T1017" s="215">
        <f>S1017*H1017</f>
        <v>0</v>
      </c>
      <c r="U1017" s="39"/>
      <c r="V1017" s="39"/>
      <c r="W1017" s="39"/>
      <c r="X1017" s="39"/>
      <c r="Y1017" s="39"/>
      <c r="Z1017" s="39"/>
      <c r="AA1017" s="39"/>
      <c r="AB1017" s="39"/>
      <c r="AC1017" s="39"/>
      <c r="AD1017" s="39"/>
      <c r="AE1017" s="39"/>
      <c r="AR1017" s="216" t="s">
        <v>287</v>
      </c>
      <c r="AT1017" s="216" t="s">
        <v>156</v>
      </c>
      <c r="AU1017" s="216" t="s">
        <v>87</v>
      </c>
      <c r="AY1017" s="18" t="s">
        <v>153</v>
      </c>
      <c r="BE1017" s="217">
        <f>IF(N1017="základní",J1017,0)</f>
        <v>0</v>
      </c>
      <c r="BF1017" s="217">
        <f>IF(N1017="snížená",J1017,0)</f>
        <v>0</v>
      </c>
      <c r="BG1017" s="217">
        <f>IF(N1017="zákl. přenesená",J1017,0)</f>
        <v>0</v>
      </c>
      <c r="BH1017" s="217">
        <f>IF(N1017="sníž. přenesená",J1017,0)</f>
        <v>0</v>
      </c>
      <c r="BI1017" s="217">
        <f>IF(N1017="nulová",J1017,0)</f>
        <v>0</v>
      </c>
      <c r="BJ1017" s="18" t="s">
        <v>85</v>
      </c>
      <c r="BK1017" s="217">
        <f>ROUND(I1017*H1017,2)</f>
        <v>0</v>
      </c>
      <c r="BL1017" s="18" t="s">
        <v>287</v>
      </c>
      <c r="BM1017" s="216" t="s">
        <v>1262</v>
      </c>
    </row>
    <row r="1018" s="2" customFormat="1">
      <c r="A1018" s="39"/>
      <c r="B1018" s="40"/>
      <c r="C1018" s="41"/>
      <c r="D1018" s="218" t="s">
        <v>163</v>
      </c>
      <c r="E1018" s="41"/>
      <c r="F1018" s="219" t="s">
        <v>1263</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163</v>
      </c>
      <c r="AU1018" s="18" t="s">
        <v>87</v>
      </c>
    </row>
    <row r="1019" s="13" customFormat="1">
      <c r="A1019" s="13"/>
      <c r="B1019" s="224"/>
      <c r="C1019" s="225"/>
      <c r="D1019" s="218" t="s">
        <v>167</v>
      </c>
      <c r="E1019" s="226" t="s">
        <v>40</v>
      </c>
      <c r="F1019" s="227" t="s">
        <v>213</v>
      </c>
      <c r="G1019" s="225"/>
      <c r="H1019" s="226" t="s">
        <v>40</v>
      </c>
      <c r="I1019" s="228"/>
      <c r="J1019" s="225"/>
      <c r="K1019" s="225"/>
      <c r="L1019" s="229"/>
      <c r="M1019" s="230"/>
      <c r="N1019" s="231"/>
      <c r="O1019" s="231"/>
      <c r="P1019" s="231"/>
      <c r="Q1019" s="231"/>
      <c r="R1019" s="231"/>
      <c r="S1019" s="231"/>
      <c r="T1019" s="232"/>
      <c r="U1019" s="13"/>
      <c r="V1019" s="13"/>
      <c r="W1019" s="13"/>
      <c r="X1019" s="13"/>
      <c r="Y1019" s="13"/>
      <c r="Z1019" s="13"/>
      <c r="AA1019" s="13"/>
      <c r="AB1019" s="13"/>
      <c r="AC1019" s="13"/>
      <c r="AD1019" s="13"/>
      <c r="AE1019" s="13"/>
      <c r="AT1019" s="233" t="s">
        <v>167</v>
      </c>
      <c r="AU1019" s="233" t="s">
        <v>87</v>
      </c>
      <c r="AV1019" s="13" t="s">
        <v>85</v>
      </c>
      <c r="AW1019" s="13" t="s">
        <v>38</v>
      </c>
      <c r="AX1019" s="13" t="s">
        <v>77</v>
      </c>
      <c r="AY1019" s="233" t="s">
        <v>153</v>
      </c>
    </row>
    <row r="1020" s="14" customFormat="1">
      <c r="A1020" s="14"/>
      <c r="B1020" s="234"/>
      <c r="C1020" s="235"/>
      <c r="D1020" s="218" t="s">
        <v>167</v>
      </c>
      <c r="E1020" s="236" t="s">
        <v>40</v>
      </c>
      <c r="F1020" s="237" t="s">
        <v>346</v>
      </c>
      <c r="G1020" s="235"/>
      <c r="H1020" s="238">
        <v>8.5800000000000001</v>
      </c>
      <c r="I1020" s="239"/>
      <c r="J1020" s="235"/>
      <c r="K1020" s="235"/>
      <c r="L1020" s="240"/>
      <c r="M1020" s="241"/>
      <c r="N1020" s="242"/>
      <c r="O1020" s="242"/>
      <c r="P1020" s="242"/>
      <c r="Q1020" s="242"/>
      <c r="R1020" s="242"/>
      <c r="S1020" s="242"/>
      <c r="T1020" s="243"/>
      <c r="U1020" s="14"/>
      <c r="V1020" s="14"/>
      <c r="W1020" s="14"/>
      <c r="X1020" s="14"/>
      <c r="Y1020" s="14"/>
      <c r="Z1020" s="14"/>
      <c r="AA1020" s="14"/>
      <c r="AB1020" s="14"/>
      <c r="AC1020" s="14"/>
      <c r="AD1020" s="14"/>
      <c r="AE1020" s="14"/>
      <c r="AT1020" s="244" t="s">
        <v>167</v>
      </c>
      <c r="AU1020" s="244" t="s">
        <v>87</v>
      </c>
      <c r="AV1020" s="14" t="s">
        <v>87</v>
      </c>
      <c r="AW1020" s="14" t="s">
        <v>38</v>
      </c>
      <c r="AX1020" s="14" t="s">
        <v>77</v>
      </c>
      <c r="AY1020" s="244" t="s">
        <v>153</v>
      </c>
    </row>
    <row r="1021" s="13" customFormat="1">
      <c r="A1021" s="13"/>
      <c r="B1021" s="224"/>
      <c r="C1021" s="225"/>
      <c r="D1021" s="218" t="s">
        <v>167</v>
      </c>
      <c r="E1021" s="226" t="s">
        <v>40</v>
      </c>
      <c r="F1021" s="227" t="s">
        <v>211</v>
      </c>
      <c r="G1021" s="225"/>
      <c r="H1021" s="226" t="s">
        <v>40</v>
      </c>
      <c r="I1021" s="228"/>
      <c r="J1021" s="225"/>
      <c r="K1021" s="225"/>
      <c r="L1021" s="229"/>
      <c r="M1021" s="230"/>
      <c r="N1021" s="231"/>
      <c r="O1021" s="231"/>
      <c r="P1021" s="231"/>
      <c r="Q1021" s="231"/>
      <c r="R1021" s="231"/>
      <c r="S1021" s="231"/>
      <c r="T1021" s="232"/>
      <c r="U1021" s="13"/>
      <c r="V1021" s="13"/>
      <c r="W1021" s="13"/>
      <c r="X1021" s="13"/>
      <c r="Y1021" s="13"/>
      <c r="Z1021" s="13"/>
      <c r="AA1021" s="13"/>
      <c r="AB1021" s="13"/>
      <c r="AC1021" s="13"/>
      <c r="AD1021" s="13"/>
      <c r="AE1021" s="13"/>
      <c r="AT1021" s="233" t="s">
        <v>167</v>
      </c>
      <c r="AU1021" s="233" t="s">
        <v>87</v>
      </c>
      <c r="AV1021" s="13" t="s">
        <v>85</v>
      </c>
      <c r="AW1021" s="13" t="s">
        <v>38</v>
      </c>
      <c r="AX1021" s="13" t="s">
        <v>77</v>
      </c>
      <c r="AY1021" s="233" t="s">
        <v>153</v>
      </c>
    </row>
    <row r="1022" s="14" customFormat="1">
      <c r="A1022" s="14"/>
      <c r="B1022" s="234"/>
      <c r="C1022" s="235"/>
      <c r="D1022" s="218" t="s">
        <v>167</v>
      </c>
      <c r="E1022" s="236" t="s">
        <v>40</v>
      </c>
      <c r="F1022" s="237" t="s">
        <v>345</v>
      </c>
      <c r="G1022" s="235"/>
      <c r="H1022" s="238">
        <v>15.75</v>
      </c>
      <c r="I1022" s="239"/>
      <c r="J1022" s="235"/>
      <c r="K1022" s="235"/>
      <c r="L1022" s="240"/>
      <c r="M1022" s="241"/>
      <c r="N1022" s="242"/>
      <c r="O1022" s="242"/>
      <c r="P1022" s="242"/>
      <c r="Q1022" s="242"/>
      <c r="R1022" s="242"/>
      <c r="S1022" s="242"/>
      <c r="T1022" s="243"/>
      <c r="U1022" s="14"/>
      <c r="V1022" s="14"/>
      <c r="W1022" s="14"/>
      <c r="X1022" s="14"/>
      <c r="Y1022" s="14"/>
      <c r="Z1022" s="14"/>
      <c r="AA1022" s="14"/>
      <c r="AB1022" s="14"/>
      <c r="AC1022" s="14"/>
      <c r="AD1022" s="14"/>
      <c r="AE1022" s="14"/>
      <c r="AT1022" s="244" t="s">
        <v>167</v>
      </c>
      <c r="AU1022" s="244" t="s">
        <v>87</v>
      </c>
      <c r="AV1022" s="14" t="s">
        <v>87</v>
      </c>
      <c r="AW1022" s="14" t="s">
        <v>38</v>
      </c>
      <c r="AX1022" s="14" t="s">
        <v>77</v>
      </c>
      <c r="AY1022" s="244" t="s">
        <v>153</v>
      </c>
    </row>
    <row r="1023" s="15" customFormat="1">
      <c r="A1023" s="15"/>
      <c r="B1023" s="245"/>
      <c r="C1023" s="246"/>
      <c r="D1023" s="218" t="s">
        <v>167</v>
      </c>
      <c r="E1023" s="247" t="s">
        <v>40</v>
      </c>
      <c r="F1023" s="248" t="s">
        <v>170</v>
      </c>
      <c r="G1023" s="246"/>
      <c r="H1023" s="249">
        <v>24.329999999999998</v>
      </c>
      <c r="I1023" s="250"/>
      <c r="J1023" s="246"/>
      <c r="K1023" s="246"/>
      <c r="L1023" s="251"/>
      <c r="M1023" s="252"/>
      <c r="N1023" s="253"/>
      <c r="O1023" s="253"/>
      <c r="P1023" s="253"/>
      <c r="Q1023" s="253"/>
      <c r="R1023" s="253"/>
      <c r="S1023" s="253"/>
      <c r="T1023" s="254"/>
      <c r="U1023" s="15"/>
      <c r="V1023" s="15"/>
      <c r="W1023" s="15"/>
      <c r="X1023" s="15"/>
      <c r="Y1023" s="15"/>
      <c r="Z1023" s="15"/>
      <c r="AA1023" s="15"/>
      <c r="AB1023" s="15"/>
      <c r="AC1023" s="15"/>
      <c r="AD1023" s="15"/>
      <c r="AE1023" s="15"/>
      <c r="AT1023" s="255" t="s">
        <v>167</v>
      </c>
      <c r="AU1023" s="255" t="s">
        <v>87</v>
      </c>
      <c r="AV1023" s="15" t="s">
        <v>161</v>
      </c>
      <c r="AW1023" s="15" t="s">
        <v>38</v>
      </c>
      <c r="AX1023" s="15" t="s">
        <v>85</v>
      </c>
      <c r="AY1023" s="255" t="s">
        <v>153</v>
      </c>
    </row>
    <row r="1024" s="2" customFormat="1" ht="14.4" customHeight="1">
      <c r="A1024" s="39"/>
      <c r="B1024" s="40"/>
      <c r="C1024" s="256" t="s">
        <v>1264</v>
      </c>
      <c r="D1024" s="256" t="s">
        <v>322</v>
      </c>
      <c r="E1024" s="257" t="s">
        <v>1265</v>
      </c>
      <c r="F1024" s="258" t="s">
        <v>1266</v>
      </c>
      <c r="G1024" s="259" t="s">
        <v>159</v>
      </c>
      <c r="H1024" s="260">
        <v>26.763000000000002</v>
      </c>
      <c r="I1024" s="261"/>
      <c r="J1024" s="262">
        <f>ROUND(I1024*H1024,2)</f>
        <v>0</v>
      </c>
      <c r="K1024" s="258" t="s">
        <v>160</v>
      </c>
      <c r="L1024" s="263"/>
      <c r="M1024" s="264" t="s">
        <v>40</v>
      </c>
      <c r="N1024" s="265" t="s">
        <v>48</v>
      </c>
      <c r="O1024" s="85"/>
      <c r="P1024" s="214">
        <f>O1024*H1024</f>
        <v>0</v>
      </c>
      <c r="Q1024" s="214">
        <v>0.0025600000000000002</v>
      </c>
      <c r="R1024" s="214">
        <f>Q1024*H1024</f>
        <v>0.06851328000000001</v>
      </c>
      <c r="S1024" s="214">
        <v>0</v>
      </c>
      <c r="T1024" s="215">
        <f>S1024*H1024</f>
        <v>0</v>
      </c>
      <c r="U1024" s="39"/>
      <c r="V1024" s="39"/>
      <c r="W1024" s="39"/>
      <c r="X1024" s="39"/>
      <c r="Y1024" s="39"/>
      <c r="Z1024" s="39"/>
      <c r="AA1024" s="39"/>
      <c r="AB1024" s="39"/>
      <c r="AC1024" s="39"/>
      <c r="AD1024" s="39"/>
      <c r="AE1024" s="39"/>
      <c r="AR1024" s="216" t="s">
        <v>383</v>
      </c>
      <c r="AT1024" s="216" t="s">
        <v>322</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1267</v>
      </c>
    </row>
    <row r="1025" s="2" customFormat="1">
      <c r="A1025" s="39"/>
      <c r="B1025" s="40"/>
      <c r="C1025" s="41"/>
      <c r="D1025" s="218" t="s">
        <v>163</v>
      </c>
      <c r="E1025" s="41"/>
      <c r="F1025" s="219" t="s">
        <v>1266</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4" customFormat="1">
      <c r="A1026" s="14"/>
      <c r="B1026" s="234"/>
      <c r="C1026" s="235"/>
      <c r="D1026" s="218" t="s">
        <v>167</v>
      </c>
      <c r="E1026" s="235"/>
      <c r="F1026" s="237" t="s">
        <v>1268</v>
      </c>
      <c r="G1026" s="235"/>
      <c r="H1026" s="238">
        <v>26.763000000000002</v>
      </c>
      <c r="I1026" s="239"/>
      <c r="J1026" s="235"/>
      <c r="K1026" s="235"/>
      <c r="L1026" s="240"/>
      <c r="M1026" s="241"/>
      <c r="N1026" s="242"/>
      <c r="O1026" s="242"/>
      <c r="P1026" s="242"/>
      <c r="Q1026" s="242"/>
      <c r="R1026" s="242"/>
      <c r="S1026" s="242"/>
      <c r="T1026" s="243"/>
      <c r="U1026" s="14"/>
      <c r="V1026" s="14"/>
      <c r="W1026" s="14"/>
      <c r="X1026" s="14"/>
      <c r="Y1026" s="14"/>
      <c r="Z1026" s="14"/>
      <c r="AA1026" s="14"/>
      <c r="AB1026" s="14"/>
      <c r="AC1026" s="14"/>
      <c r="AD1026" s="14"/>
      <c r="AE1026" s="14"/>
      <c r="AT1026" s="244" t="s">
        <v>167</v>
      </c>
      <c r="AU1026" s="244" t="s">
        <v>87</v>
      </c>
      <c r="AV1026" s="14" t="s">
        <v>87</v>
      </c>
      <c r="AW1026" s="14" t="s">
        <v>4</v>
      </c>
      <c r="AX1026" s="14" t="s">
        <v>85</v>
      </c>
      <c r="AY1026" s="244" t="s">
        <v>153</v>
      </c>
    </row>
    <row r="1027" s="2" customFormat="1" ht="14.4" customHeight="1">
      <c r="A1027" s="39"/>
      <c r="B1027" s="40"/>
      <c r="C1027" s="205" t="s">
        <v>1269</v>
      </c>
      <c r="D1027" s="205" t="s">
        <v>156</v>
      </c>
      <c r="E1027" s="206" t="s">
        <v>1270</v>
      </c>
      <c r="F1027" s="207" t="s">
        <v>1271</v>
      </c>
      <c r="G1027" s="208" t="s">
        <v>173</v>
      </c>
      <c r="H1027" s="209">
        <v>25.239999999999998</v>
      </c>
      <c r="I1027" s="210"/>
      <c r="J1027" s="211">
        <f>ROUND(I1027*H1027,2)</f>
        <v>0</v>
      </c>
      <c r="K1027" s="207" t="s">
        <v>160</v>
      </c>
      <c r="L1027" s="45"/>
      <c r="M1027" s="212" t="s">
        <v>40</v>
      </c>
      <c r="N1027" s="213" t="s">
        <v>48</v>
      </c>
      <c r="O1027" s="85"/>
      <c r="P1027" s="214">
        <f>O1027*H1027</f>
        <v>0</v>
      </c>
      <c r="Q1027" s="214">
        <v>1.0000000000000001E-05</v>
      </c>
      <c r="R1027" s="214">
        <f>Q1027*H1027</f>
        <v>0.00025240000000000001</v>
      </c>
      <c r="S1027" s="214">
        <v>0</v>
      </c>
      <c r="T1027" s="215">
        <f>S1027*H1027</f>
        <v>0</v>
      </c>
      <c r="U1027" s="39"/>
      <c r="V1027" s="39"/>
      <c r="W1027" s="39"/>
      <c r="X1027" s="39"/>
      <c r="Y1027" s="39"/>
      <c r="Z1027" s="39"/>
      <c r="AA1027" s="39"/>
      <c r="AB1027" s="39"/>
      <c r="AC1027" s="39"/>
      <c r="AD1027" s="39"/>
      <c r="AE1027" s="39"/>
      <c r="AR1027" s="216" t="s">
        <v>287</v>
      </c>
      <c r="AT1027" s="216" t="s">
        <v>156</v>
      </c>
      <c r="AU1027" s="216" t="s">
        <v>87</v>
      </c>
      <c r="AY1027" s="18" t="s">
        <v>153</v>
      </c>
      <c r="BE1027" s="217">
        <f>IF(N1027="základní",J1027,0)</f>
        <v>0</v>
      </c>
      <c r="BF1027" s="217">
        <f>IF(N1027="snížená",J1027,0)</f>
        <v>0</v>
      </c>
      <c r="BG1027" s="217">
        <f>IF(N1027="zákl. přenesená",J1027,0)</f>
        <v>0</v>
      </c>
      <c r="BH1027" s="217">
        <f>IF(N1027="sníž. přenesená",J1027,0)</f>
        <v>0</v>
      </c>
      <c r="BI1027" s="217">
        <f>IF(N1027="nulová",J1027,0)</f>
        <v>0</v>
      </c>
      <c r="BJ1027" s="18" t="s">
        <v>85</v>
      </c>
      <c r="BK1027" s="217">
        <f>ROUND(I1027*H1027,2)</f>
        <v>0</v>
      </c>
      <c r="BL1027" s="18" t="s">
        <v>287</v>
      </c>
      <c r="BM1027" s="216" t="s">
        <v>1272</v>
      </c>
    </row>
    <row r="1028" s="2" customFormat="1">
      <c r="A1028" s="39"/>
      <c r="B1028" s="40"/>
      <c r="C1028" s="41"/>
      <c r="D1028" s="218" t="s">
        <v>163</v>
      </c>
      <c r="E1028" s="41"/>
      <c r="F1028" s="219" t="s">
        <v>1273</v>
      </c>
      <c r="G1028" s="41"/>
      <c r="H1028" s="41"/>
      <c r="I1028" s="220"/>
      <c r="J1028" s="41"/>
      <c r="K1028" s="41"/>
      <c r="L1028" s="45"/>
      <c r="M1028" s="221"/>
      <c r="N1028" s="222"/>
      <c r="O1028" s="85"/>
      <c r="P1028" s="85"/>
      <c r="Q1028" s="85"/>
      <c r="R1028" s="85"/>
      <c r="S1028" s="85"/>
      <c r="T1028" s="86"/>
      <c r="U1028" s="39"/>
      <c r="V1028" s="39"/>
      <c r="W1028" s="39"/>
      <c r="X1028" s="39"/>
      <c r="Y1028" s="39"/>
      <c r="Z1028" s="39"/>
      <c r="AA1028" s="39"/>
      <c r="AB1028" s="39"/>
      <c r="AC1028" s="39"/>
      <c r="AD1028" s="39"/>
      <c r="AE1028" s="39"/>
      <c r="AT1028" s="18" t="s">
        <v>163</v>
      </c>
      <c r="AU1028" s="18" t="s">
        <v>87</v>
      </c>
    </row>
    <row r="1029" s="13" customFormat="1">
      <c r="A1029" s="13"/>
      <c r="B1029" s="224"/>
      <c r="C1029" s="225"/>
      <c r="D1029" s="218" t="s">
        <v>167</v>
      </c>
      <c r="E1029" s="226" t="s">
        <v>40</v>
      </c>
      <c r="F1029" s="227" t="s">
        <v>211</v>
      </c>
      <c r="G1029" s="225"/>
      <c r="H1029" s="226" t="s">
        <v>40</v>
      </c>
      <c r="I1029" s="228"/>
      <c r="J1029" s="225"/>
      <c r="K1029" s="225"/>
      <c r="L1029" s="229"/>
      <c r="M1029" s="230"/>
      <c r="N1029" s="231"/>
      <c r="O1029" s="231"/>
      <c r="P1029" s="231"/>
      <c r="Q1029" s="231"/>
      <c r="R1029" s="231"/>
      <c r="S1029" s="231"/>
      <c r="T1029" s="232"/>
      <c r="U1029" s="13"/>
      <c r="V1029" s="13"/>
      <c r="W1029" s="13"/>
      <c r="X1029" s="13"/>
      <c r="Y1029" s="13"/>
      <c r="Z1029" s="13"/>
      <c r="AA1029" s="13"/>
      <c r="AB1029" s="13"/>
      <c r="AC1029" s="13"/>
      <c r="AD1029" s="13"/>
      <c r="AE1029" s="13"/>
      <c r="AT1029" s="233" t="s">
        <v>167</v>
      </c>
      <c r="AU1029" s="233" t="s">
        <v>87</v>
      </c>
      <c r="AV1029" s="13" t="s">
        <v>85</v>
      </c>
      <c r="AW1029" s="13" t="s">
        <v>38</v>
      </c>
      <c r="AX1029" s="13" t="s">
        <v>77</v>
      </c>
      <c r="AY1029" s="233" t="s">
        <v>153</v>
      </c>
    </row>
    <row r="1030" s="14" customFormat="1">
      <c r="A1030" s="14"/>
      <c r="B1030" s="234"/>
      <c r="C1030" s="235"/>
      <c r="D1030" s="218" t="s">
        <v>167</v>
      </c>
      <c r="E1030" s="236" t="s">
        <v>40</v>
      </c>
      <c r="F1030" s="237" t="s">
        <v>1274</v>
      </c>
      <c r="G1030" s="235"/>
      <c r="H1030" s="238">
        <v>16</v>
      </c>
      <c r="I1030" s="239"/>
      <c r="J1030" s="235"/>
      <c r="K1030" s="235"/>
      <c r="L1030" s="240"/>
      <c r="M1030" s="241"/>
      <c r="N1030" s="242"/>
      <c r="O1030" s="242"/>
      <c r="P1030" s="242"/>
      <c r="Q1030" s="242"/>
      <c r="R1030" s="242"/>
      <c r="S1030" s="242"/>
      <c r="T1030" s="243"/>
      <c r="U1030" s="14"/>
      <c r="V1030" s="14"/>
      <c r="W1030" s="14"/>
      <c r="X1030" s="14"/>
      <c r="Y1030" s="14"/>
      <c r="Z1030" s="14"/>
      <c r="AA1030" s="14"/>
      <c r="AB1030" s="14"/>
      <c r="AC1030" s="14"/>
      <c r="AD1030" s="14"/>
      <c r="AE1030" s="14"/>
      <c r="AT1030" s="244" t="s">
        <v>167</v>
      </c>
      <c r="AU1030" s="244" t="s">
        <v>87</v>
      </c>
      <c r="AV1030" s="14" t="s">
        <v>87</v>
      </c>
      <c r="AW1030" s="14" t="s">
        <v>38</v>
      </c>
      <c r="AX1030" s="14" t="s">
        <v>77</v>
      </c>
      <c r="AY1030" s="244" t="s">
        <v>153</v>
      </c>
    </row>
    <row r="1031" s="13" customFormat="1">
      <c r="A1031" s="13"/>
      <c r="B1031" s="224"/>
      <c r="C1031" s="225"/>
      <c r="D1031" s="218" t="s">
        <v>167</v>
      </c>
      <c r="E1031" s="226" t="s">
        <v>40</v>
      </c>
      <c r="F1031" s="227" t="s">
        <v>296</v>
      </c>
      <c r="G1031" s="225"/>
      <c r="H1031" s="226" t="s">
        <v>40</v>
      </c>
      <c r="I1031" s="228"/>
      <c r="J1031" s="225"/>
      <c r="K1031" s="225"/>
      <c r="L1031" s="229"/>
      <c r="M1031" s="230"/>
      <c r="N1031" s="231"/>
      <c r="O1031" s="231"/>
      <c r="P1031" s="231"/>
      <c r="Q1031" s="231"/>
      <c r="R1031" s="231"/>
      <c r="S1031" s="231"/>
      <c r="T1031" s="232"/>
      <c r="U1031" s="13"/>
      <c r="V1031" s="13"/>
      <c r="W1031" s="13"/>
      <c r="X1031" s="13"/>
      <c r="Y1031" s="13"/>
      <c r="Z1031" s="13"/>
      <c r="AA1031" s="13"/>
      <c r="AB1031" s="13"/>
      <c r="AC1031" s="13"/>
      <c r="AD1031" s="13"/>
      <c r="AE1031" s="13"/>
      <c r="AT1031" s="233" t="s">
        <v>167</v>
      </c>
      <c r="AU1031" s="233" t="s">
        <v>87</v>
      </c>
      <c r="AV1031" s="13" t="s">
        <v>85</v>
      </c>
      <c r="AW1031" s="13" t="s">
        <v>38</v>
      </c>
      <c r="AX1031" s="13" t="s">
        <v>77</v>
      </c>
      <c r="AY1031" s="233" t="s">
        <v>153</v>
      </c>
    </row>
    <row r="1032" s="14" customFormat="1">
      <c r="A1032" s="14"/>
      <c r="B1032" s="234"/>
      <c r="C1032" s="235"/>
      <c r="D1032" s="218" t="s">
        <v>167</v>
      </c>
      <c r="E1032" s="236" t="s">
        <v>40</v>
      </c>
      <c r="F1032" s="237" t="s">
        <v>1275</v>
      </c>
      <c r="G1032" s="235"/>
      <c r="H1032" s="238">
        <v>9.2400000000000002</v>
      </c>
      <c r="I1032" s="239"/>
      <c r="J1032" s="235"/>
      <c r="K1032" s="235"/>
      <c r="L1032" s="240"/>
      <c r="M1032" s="241"/>
      <c r="N1032" s="242"/>
      <c r="O1032" s="242"/>
      <c r="P1032" s="242"/>
      <c r="Q1032" s="242"/>
      <c r="R1032" s="242"/>
      <c r="S1032" s="242"/>
      <c r="T1032" s="243"/>
      <c r="U1032" s="14"/>
      <c r="V1032" s="14"/>
      <c r="W1032" s="14"/>
      <c r="X1032" s="14"/>
      <c r="Y1032" s="14"/>
      <c r="Z1032" s="14"/>
      <c r="AA1032" s="14"/>
      <c r="AB1032" s="14"/>
      <c r="AC1032" s="14"/>
      <c r="AD1032" s="14"/>
      <c r="AE1032" s="14"/>
      <c r="AT1032" s="244" t="s">
        <v>167</v>
      </c>
      <c r="AU1032" s="244" t="s">
        <v>87</v>
      </c>
      <c r="AV1032" s="14" t="s">
        <v>87</v>
      </c>
      <c r="AW1032" s="14" t="s">
        <v>38</v>
      </c>
      <c r="AX1032" s="14" t="s">
        <v>77</v>
      </c>
      <c r="AY1032" s="244" t="s">
        <v>153</v>
      </c>
    </row>
    <row r="1033" s="15" customFormat="1">
      <c r="A1033" s="15"/>
      <c r="B1033" s="245"/>
      <c r="C1033" s="246"/>
      <c r="D1033" s="218" t="s">
        <v>167</v>
      </c>
      <c r="E1033" s="247" t="s">
        <v>40</v>
      </c>
      <c r="F1033" s="248" t="s">
        <v>170</v>
      </c>
      <c r="G1033" s="246"/>
      <c r="H1033" s="249">
        <v>25.239999999999998</v>
      </c>
      <c r="I1033" s="250"/>
      <c r="J1033" s="246"/>
      <c r="K1033" s="246"/>
      <c r="L1033" s="251"/>
      <c r="M1033" s="252"/>
      <c r="N1033" s="253"/>
      <c r="O1033" s="253"/>
      <c r="P1033" s="253"/>
      <c r="Q1033" s="253"/>
      <c r="R1033" s="253"/>
      <c r="S1033" s="253"/>
      <c r="T1033" s="254"/>
      <c r="U1033" s="15"/>
      <c r="V1033" s="15"/>
      <c r="W1033" s="15"/>
      <c r="X1033" s="15"/>
      <c r="Y1033" s="15"/>
      <c r="Z1033" s="15"/>
      <c r="AA1033" s="15"/>
      <c r="AB1033" s="15"/>
      <c r="AC1033" s="15"/>
      <c r="AD1033" s="15"/>
      <c r="AE1033" s="15"/>
      <c r="AT1033" s="255" t="s">
        <v>167</v>
      </c>
      <c r="AU1033" s="255" t="s">
        <v>87</v>
      </c>
      <c r="AV1033" s="15" t="s">
        <v>161</v>
      </c>
      <c r="AW1033" s="15" t="s">
        <v>38</v>
      </c>
      <c r="AX1033" s="15" t="s">
        <v>85</v>
      </c>
      <c r="AY1033" s="255" t="s">
        <v>153</v>
      </c>
    </row>
    <row r="1034" s="2" customFormat="1" ht="14.4" customHeight="1">
      <c r="A1034" s="39"/>
      <c r="B1034" s="40"/>
      <c r="C1034" s="256" t="s">
        <v>1276</v>
      </c>
      <c r="D1034" s="256" t="s">
        <v>322</v>
      </c>
      <c r="E1034" s="257" t="s">
        <v>1277</v>
      </c>
      <c r="F1034" s="258" t="s">
        <v>1278</v>
      </c>
      <c r="G1034" s="259" t="s">
        <v>173</v>
      </c>
      <c r="H1034" s="260">
        <v>25.745000000000001</v>
      </c>
      <c r="I1034" s="261"/>
      <c r="J1034" s="262">
        <f>ROUND(I1034*H1034,2)</f>
        <v>0</v>
      </c>
      <c r="K1034" s="258" t="s">
        <v>160</v>
      </c>
      <c r="L1034" s="263"/>
      <c r="M1034" s="264" t="s">
        <v>40</v>
      </c>
      <c r="N1034" s="265" t="s">
        <v>48</v>
      </c>
      <c r="O1034" s="85"/>
      <c r="P1034" s="214">
        <f>O1034*H1034</f>
        <v>0</v>
      </c>
      <c r="Q1034" s="214">
        <v>0.00029999999999999997</v>
      </c>
      <c r="R1034" s="214">
        <f>Q1034*H1034</f>
        <v>0.0077234999999999995</v>
      </c>
      <c r="S1034" s="214">
        <v>0</v>
      </c>
      <c r="T1034" s="215">
        <f>S1034*H1034</f>
        <v>0</v>
      </c>
      <c r="U1034" s="39"/>
      <c r="V1034" s="39"/>
      <c r="W1034" s="39"/>
      <c r="X1034" s="39"/>
      <c r="Y1034" s="39"/>
      <c r="Z1034" s="39"/>
      <c r="AA1034" s="39"/>
      <c r="AB1034" s="39"/>
      <c r="AC1034" s="39"/>
      <c r="AD1034" s="39"/>
      <c r="AE1034" s="39"/>
      <c r="AR1034" s="216" t="s">
        <v>383</v>
      </c>
      <c r="AT1034" s="216" t="s">
        <v>322</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1279</v>
      </c>
    </row>
    <row r="1035" s="2" customFormat="1">
      <c r="A1035" s="39"/>
      <c r="B1035" s="40"/>
      <c r="C1035" s="41"/>
      <c r="D1035" s="218" t="s">
        <v>163</v>
      </c>
      <c r="E1035" s="41"/>
      <c r="F1035" s="219" t="s">
        <v>1278</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14" customFormat="1">
      <c r="A1036" s="14"/>
      <c r="B1036" s="234"/>
      <c r="C1036" s="235"/>
      <c r="D1036" s="218" t="s">
        <v>167</v>
      </c>
      <c r="E1036" s="235"/>
      <c r="F1036" s="237" t="s">
        <v>1280</v>
      </c>
      <c r="G1036" s="235"/>
      <c r="H1036" s="238">
        <v>25.745000000000001</v>
      </c>
      <c r="I1036" s="239"/>
      <c r="J1036" s="235"/>
      <c r="K1036" s="235"/>
      <c r="L1036" s="240"/>
      <c r="M1036" s="241"/>
      <c r="N1036" s="242"/>
      <c r="O1036" s="242"/>
      <c r="P1036" s="242"/>
      <c r="Q1036" s="242"/>
      <c r="R1036" s="242"/>
      <c r="S1036" s="242"/>
      <c r="T1036" s="243"/>
      <c r="U1036" s="14"/>
      <c r="V1036" s="14"/>
      <c r="W1036" s="14"/>
      <c r="X1036" s="14"/>
      <c r="Y1036" s="14"/>
      <c r="Z1036" s="14"/>
      <c r="AA1036" s="14"/>
      <c r="AB1036" s="14"/>
      <c r="AC1036" s="14"/>
      <c r="AD1036" s="14"/>
      <c r="AE1036" s="14"/>
      <c r="AT1036" s="244" t="s">
        <v>167</v>
      </c>
      <c r="AU1036" s="244" t="s">
        <v>87</v>
      </c>
      <c r="AV1036" s="14" t="s">
        <v>87</v>
      </c>
      <c r="AW1036" s="14" t="s">
        <v>4</v>
      </c>
      <c r="AX1036" s="14" t="s">
        <v>85</v>
      </c>
      <c r="AY1036" s="244" t="s">
        <v>153</v>
      </c>
    </row>
    <row r="1037" s="2" customFormat="1" ht="14.4" customHeight="1">
      <c r="A1037" s="39"/>
      <c r="B1037" s="40"/>
      <c r="C1037" s="205" t="s">
        <v>1281</v>
      </c>
      <c r="D1037" s="205" t="s">
        <v>156</v>
      </c>
      <c r="E1037" s="206" t="s">
        <v>1282</v>
      </c>
      <c r="F1037" s="207" t="s">
        <v>1283</v>
      </c>
      <c r="G1037" s="208" t="s">
        <v>173</v>
      </c>
      <c r="H1037" s="209">
        <v>0.80000000000000004</v>
      </c>
      <c r="I1037" s="210"/>
      <c r="J1037" s="211">
        <f>ROUND(I1037*H1037,2)</f>
        <v>0</v>
      </c>
      <c r="K1037" s="207" t="s">
        <v>160</v>
      </c>
      <c r="L1037" s="45"/>
      <c r="M1037" s="212" t="s">
        <v>40</v>
      </c>
      <c r="N1037" s="213" t="s">
        <v>48</v>
      </c>
      <c r="O1037" s="85"/>
      <c r="P1037" s="214">
        <f>O1037*H1037</f>
        <v>0</v>
      </c>
      <c r="Q1037" s="214">
        <v>0</v>
      </c>
      <c r="R1037" s="214">
        <f>Q1037*H1037</f>
        <v>0</v>
      </c>
      <c r="S1037" s="214">
        <v>0</v>
      </c>
      <c r="T1037" s="215">
        <f>S1037*H1037</f>
        <v>0</v>
      </c>
      <c r="U1037" s="39"/>
      <c r="V1037" s="39"/>
      <c r="W1037" s="39"/>
      <c r="X1037" s="39"/>
      <c r="Y1037" s="39"/>
      <c r="Z1037" s="39"/>
      <c r="AA1037" s="39"/>
      <c r="AB1037" s="39"/>
      <c r="AC1037" s="39"/>
      <c r="AD1037" s="39"/>
      <c r="AE1037" s="39"/>
      <c r="AR1037" s="216" t="s">
        <v>287</v>
      </c>
      <c r="AT1037" s="216" t="s">
        <v>156</v>
      </c>
      <c r="AU1037" s="216" t="s">
        <v>87</v>
      </c>
      <c r="AY1037" s="18" t="s">
        <v>153</v>
      </c>
      <c r="BE1037" s="217">
        <f>IF(N1037="základní",J1037,0)</f>
        <v>0</v>
      </c>
      <c r="BF1037" s="217">
        <f>IF(N1037="snížená",J1037,0)</f>
        <v>0</v>
      </c>
      <c r="BG1037" s="217">
        <f>IF(N1037="zákl. přenesená",J1037,0)</f>
        <v>0</v>
      </c>
      <c r="BH1037" s="217">
        <f>IF(N1037="sníž. přenesená",J1037,0)</f>
        <v>0</v>
      </c>
      <c r="BI1037" s="217">
        <f>IF(N1037="nulová",J1037,0)</f>
        <v>0</v>
      </c>
      <c r="BJ1037" s="18" t="s">
        <v>85</v>
      </c>
      <c r="BK1037" s="217">
        <f>ROUND(I1037*H1037,2)</f>
        <v>0</v>
      </c>
      <c r="BL1037" s="18" t="s">
        <v>287</v>
      </c>
      <c r="BM1037" s="216" t="s">
        <v>1284</v>
      </c>
    </row>
    <row r="1038" s="2" customFormat="1">
      <c r="A1038" s="39"/>
      <c r="B1038" s="40"/>
      <c r="C1038" s="41"/>
      <c r="D1038" s="218" t="s">
        <v>163</v>
      </c>
      <c r="E1038" s="41"/>
      <c r="F1038" s="219" t="s">
        <v>1285</v>
      </c>
      <c r="G1038" s="41"/>
      <c r="H1038" s="41"/>
      <c r="I1038" s="220"/>
      <c r="J1038" s="41"/>
      <c r="K1038" s="41"/>
      <c r="L1038" s="45"/>
      <c r="M1038" s="221"/>
      <c r="N1038" s="222"/>
      <c r="O1038" s="85"/>
      <c r="P1038" s="85"/>
      <c r="Q1038" s="85"/>
      <c r="R1038" s="85"/>
      <c r="S1038" s="85"/>
      <c r="T1038" s="86"/>
      <c r="U1038" s="39"/>
      <c r="V1038" s="39"/>
      <c r="W1038" s="39"/>
      <c r="X1038" s="39"/>
      <c r="Y1038" s="39"/>
      <c r="Z1038" s="39"/>
      <c r="AA1038" s="39"/>
      <c r="AB1038" s="39"/>
      <c r="AC1038" s="39"/>
      <c r="AD1038" s="39"/>
      <c r="AE1038" s="39"/>
      <c r="AT1038" s="18" t="s">
        <v>163</v>
      </c>
      <c r="AU1038" s="18" t="s">
        <v>87</v>
      </c>
    </row>
    <row r="1039" s="2" customFormat="1" ht="24.15" customHeight="1">
      <c r="A1039" s="39"/>
      <c r="B1039" s="40"/>
      <c r="C1039" s="256" t="s">
        <v>1286</v>
      </c>
      <c r="D1039" s="256" t="s">
        <v>322</v>
      </c>
      <c r="E1039" s="257" t="s">
        <v>1287</v>
      </c>
      <c r="F1039" s="258" t="s">
        <v>1288</v>
      </c>
      <c r="G1039" s="259" t="s">
        <v>173</v>
      </c>
      <c r="H1039" s="260">
        <v>0.81599999999999995</v>
      </c>
      <c r="I1039" s="261"/>
      <c r="J1039" s="262">
        <f>ROUND(I1039*H1039,2)</f>
        <v>0</v>
      </c>
      <c r="K1039" s="258" t="s">
        <v>160</v>
      </c>
      <c r="L1039" s="263"/>
      <c r="M1039" s="264" t="s">
        <v>40</v>
      </c>
      <c r="N1039" s="265" t="s">
        <v>48</v>
      </c>
      <c r="O1039" s="85"/>
      <c r="P1039" s="214">
        <f>O1039*H1039</f>
        <v>0</v>
      </c>
      <c r="Q1039" s="214">
        <v>0.00021000000000000001</v>
      </c>
      <c r="R1039" s="214">
        <f>Q1039*H1039</f>
        <v>0.00017135999999999999</v>
      </c>
      <c r="S1039" s="214">
        <v>0</v>
      </c>
      <c r="T1039" s="215">
        <f>S1039*H1039</f>
        <v>0</v>
      </c>
      <c r="U1039" s="39"/>
      <c r="V1039" s="39"/>
      <c r="W1039" s="39"/>
      <c r="X1039" s="39"/>
      <c r="Y1039" s="39"/>
      <c r="Z1039" s="39"/>
      <c r="AA1039" s="39"/>
      <c r="AB1039" s="39"/>
      <c r="AC1039" s="39"/>
      <c r="AD1039" s="39"/>
      <c r="AE1039" s="39"/>
      <c r="AR1039" s="216" t="s">
        <v>383</v>
      </c>
      <c r="AT1039" s="216" t="s">
        <v>322</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1289</v>
      </c>
    </row>
    <row r="1040" s="2" customFormat="1">
      <c r="A1040" s="39"/>
      <c r="B1040" s="40"/>
      <c r="C1040" s="41"/>
      <c r="D1040" s="218" t="s">
        <v>163</v>
      </c>
      <c r="E1040" s="41"/>
      <c r="F1040" s="219" t="s">
        <v>1288</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14" customFormat="1">
      <c r="A1041" s="14"/>
      <c r="B1041" s="234"/>
      <c r="C1041" s="235"/>
      <c r="D1041" s="218" t="s">
        <v>167</v>
      </c>
      <c r="E1041" s="235"/>
      <c r="F1041" s="237" t="s">
        <v>1290</v>
      </c>
      <c r="G1041" s="235"/>
      <c r="H1041" s="238">
        <v>0.81599999999999995</v>
      </c>
      <c r="I1041" s="239"/>
      <c r="J1041" s="235"/>
      <c r="K1041" s="235"/>
      <c r="L1041" s="240"/>
      <c r="M1041" s="241"/>
      <c r="N1041" s="242"/>
      <c r="O1041" s="242"/>
      <c r="P1041" s="242"/>
      <c r="Q1041" s="242"/>
      <c r="R1041" s="242"/>
      <c r="S1041" s="242"/>
      <c r="T1041" s="243"/>
      <c r="U1041" s="14"/>
      <c r="V1041" s="14"/>
      <c r="W1041" s="14"/>
      <c r="X1041" s="14"/>
      <c r="Y1041" s="14"/>
      <c r="Z1041" s="14"/>
      <c r="AA1041" s="14"/>
      <c r="AB1041" s="14"/>
      <c r="AC1041" s="14"/>
      <c r="AD1041" s="14"/>
      <c r="AE1041" s="14"/>
      <c r="AT1041" s="244" t="s">
        <v>167</v>
      </c>
      <c r="AU1041" s="244" t="s">
        <v>87</v>
      </c>
      <c r="AV1041" s="14" t="s">
        <v>87</v>
      </c>
      <c r="AW1041" s="14" t="s">
        <v>4</v>
      </c>
      <c r="AX1041" s="14" t="s">
        <v>85</v>
      </c>
      <c r="AY1041" s="244" t="s">
        <v>153</v>
      </c>
    </row>
    <row r="1042" s="2" customFormat="1" ht="24.15" customHeight="1">
      <c r="A1042" s="39"/>
      <c r="B1042" s="40"/>
      <c r="C1042" s="205" t="s">
        <v>1291</v>
      </c>
      <c r="D1042" s="205" t="s">
        <v>156</v>
      </c>
      <c r="E1042" s="206" t="s">
        <v>1292</v>
      </c>
      <c r="F1042" s="207" t="s">
        <v>1293</v>
      </c>
      <c r="G1042" s="208" t="s">
        <v>159</v>
      </c>
      <c r="H1042" s="209">
        <v>25.239999999999998</v>
      </c>
      <c r="I1042" s="210"/>
      <c r="J1042" s="211">
        <f>ROUND(I1042*H1042,2)</f>
        <v>0</v>
      </c>
      <c r="K1042" s="207" t="s">
        <v>160</v>
      </c>
      <c r="L1042" s="45"/>
      <c r="M1042" s="212" t="s">
        <v>40</v>
      </c>
      <c r="N1042" s="213" t="s">
        <v>48</v>
      </c>
      <c r="O1042" s="85"/>
      <c r="P1042" s="214">
        <f>O1042*H1042</f>
        <v>0</v>
      </c>
      <c r="Q1042" s="214">
        <v>3.0000000000000001E-05</v>
      </c>
      <c r="R1042" s="214">
        <f>Q1042*H1042</f>
        <v>0.00075719999999999997</v>
      </c>
      <c r="S1042" s="214">
        <v>0</v>
      </c>
      <c r="T1042" s="215">
        <f>S1042*H1042</f>
        <v>0</v>
      </c>
      <c r="U1042" s="39"/>
      <c r="V1042" s="39"/>
      <c r="W1042" s="39"/>
      <c r="X1042" s="39"/>
      <c r="Y1042" s="39"/>
      <c r="Z1042" s="39"/>
      <c r="AA1042" s="39"/>
      <c r="AB1042" s="39"/>
      <c r="AC1042" s="39"/>
      <c r="AD1042" s="39"/>
      <c r="AE1042" s="39"/>
      <c r="AR1042" s="216" t="s">
        <v>287</v>
      </c>
      <c r="AT1042" s="216" t="s">
        <v>156</v>
      </c>
      <c r="AU1042" s="216" t="s">
        <v>87</v>
      </c>
      <c r="AY1042" s="18" t="s">
        <v>153</v>
      </c>
      <c r="BE1042" s="217">
        <f>IF(N1042="základní",J1042,0)</f>
        <v>0</v>
      </c>
      <c r="BF1042" s="217">
        <f>IF(N1042="snížená",J1042,0)</f>
        <v>0</v>
      </c>
      <c r="BG1042" s="217">
        <f>IF(N1042="zákl. přenesená",J1042,0)</f>
        <v>0</v>
      </c>
      <c r="BH1042" s="217">
        <f>IF(N1042="sníž. přenesená",J1042,0)</f>
        <v>0</v>
      </c>
      <c r="BI1042" s="217">
        <f>IF(N1042="nulová",J1042,0)</f>
        <v>0</v>
      </c>
      <c r="BJ1042" s="18" t="s">
        <v>85</v>
      </c>
      <c r="BK1042" s="217">
        <f>ROUND(I1042*H1042,2)</f>
        <v>0</v>
      </c>
      <c r="BL1042" s="18" t="s">
        <v>287</v>
      </c>
      <c r="BM1042" s="216" t="s">
        <v>1294</v>
      </c>
    </row>
    <row r="1043" s="2" customFormat="1">
      <c r="A1043" s="39"/>
      <c r="B1043" s="40"/>
      <c r="C1043" s="41"/>
      <c r="D1043" s="218" t="s">
        <v>163</v>
      </c>
      <c r="E1043" s="41"/>
      <c r="F1043" s="219" t="s">
        <v>1295</v>
      </c>
      <c r="G1043" s="41"/>
      <c r="H1043" s="41"/>
      <c r="I1043" s="220"/>
      <c r="J1043" s="41"/>
      <c r="K1043" s="41"/>
      <c r="L1043" s="45"/>
      <c r="M1043" s="221"/>
      <c r="N1043" s="222"/>
      <c r="O1043" s="85"/>
      <c r="P1043" s="85"/>
      <c r="Q1043" s="85"/>
      <c r="R1043" s="85"/>
      <c r="S1043" s="85"/>
      <c r="T1043" s="86"/>
      <c r="U1043" s="39"/>
      <c r="V1043" s="39"/>
      <c r="W1043" s="39"/>
      <c r="X1043" s="39"/>
      <c r="Y1043" s="39"/>
      <c r="Z1043" s="39"/>
      <c r="AA1043" s="39"/>
      <c r="AB1043" s="39"/>
      <c r="AC1043" s="39"/>
      <c r="AD1043" s="39"/>
      <c r="AE1043" s="39"/>
      <c r="AT1043" s="18" t="s">
        <v>163</v>
      </c>
      <c r="AU1043" s="18" t="s">
        <v>87</v>
      </c>
    </row>
    <row r="1044" s="2" customFormat="1">
      <c r="A1044" s="39"/>
      <c r="B1044" s="40"/>
      <c r="C1044" s="41"/>
      <c r="D1044" s="218" t="s">
        <v>165</v>
      </c>
      <c r="E1044" s="41"/>
      <c r="F1044" s="223" t="s">
        <v>1296</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165</v>
      </c>
      <c r="AU1044" s="18" t="s">
        <v>87</v>
      </c>
    </row>
    <row r="1045" s="13" customFormat="1">
      <c r="A1045" s="13"/>
      <c r="B1045" s="224"/>
      <c r="C1045" s="225"/>
      <c r="D1045" s="218" t="s">
        <v>167</v>
      </c>
      <c r="E1045" s="226" t="s">
        <v>40</v>
      </c>
      <c r="F1045" s="227" t="s">
        <v>211</v>
      </c>
      <c r="G1045" s="225"/>
      <c r="H1045" s="226" t="s">
        <v>40</v>
      </c>
      <c r="I1045" s="228"/>
      <c r="J1045" s="225"/>
      <c r="K1045" s="225"/>
      <c r="L1045" s="229"/>
      <c r="M1045" s="230"/>
      <c r="N1045" s="231"/>
      <c r="O1045" s="231"/>
      <c r="P1045" s="231"/>
      <c r="Q1045" s="231"/>
      <c r="R1045" s="231"/>
      <c r="S1045" s="231"/>
      <c r="T1045" s="232"/>
      <c r="U1045" s="13"/>
      <c r="V1045" s="13"/>
      <c r="W1045" s="13"/>
      <c r="X1045" s="13"/>
      <c r="Y1045" s="13"/>
      <c r="Z1045" s="13"/>
      <c r="AA1045" s="13"/>
      <c r="AB1045" s="13"/>
      <c r="AC1045" s="13"/>
      <c r="AD1045" s="13"/>
      <c r="AE1045" s="13"/>
      <c r="AT1045" s="233" t="s">
        <v>167</v>
      </c>
      <c r="AU1045" s="233" t="s">
        <v>87</v>
      </c>
      <c r="AV1045" s="13" t="s">
        <v>85</v>
      </c>
      <c r="AW1045" s="13" t="s">
        <v>38</v>
      </c>
      <c r="AX1045" s="13" t="s">
        <v>77</v>
      </c>
      <c r="AY1045" s="233" t="s">
        <v>153</v>
      </c>
    </row>
    <row r="1046" s="14" customFormat="1">
      <c r="A1046" s="14"/>
      <c r="B1046" s="234"/>
      <c r="C1046" s="235"/>
      <c r="D1046" s="218" t="s">
        <v>167</v>
      </c>
      <c r="E1046" s="236" t="s">
        <v>40</v>
      </c>
      <c r="F1046" s="237" t="s">
        <v>1274</v>
      </c>
      <c r="G1046" s="235"/>
      <c r="H1046" s="238">
        <v>16</v>
      </c>
      <c r="I1046" s="239"/>
      <c r="J1046" s="235"/>
      <c r="K1046" s="235"/>
      <c r="L1046" s="240"/>
      <c r="M1046" s="241"/>
      <c r="N1046" s="242"/>
      <c r="O1046" s="242"/>
      <c r="P1046" s="242"/>
      <c r="Q1046" s="242"/>
      <c r="R1046" s="242"/>
      <c r="S1046" s="242"/>
      <c r="T1046" s="243"/>
      <c r="U1046" s="14"/>
      <c r="V1046" s="14"/>
      <c r="W1046" s="14"/>
      <c r="X1046" s="14"/>
      <c r="Y1046" s="14"/>
      <c r="Z1046" s="14"/>
      <c r="AA1046" s="14"/>
      <c r="AB1046" s="14"/>
      <c r="AC1046" s="14"/>
      <c r="AD1046" s="14"/>
      <c r="AE1046" s="14"/>
      <c r="AT1046" s="244" t="s">
        <v>167</v>
      </c>
      <c r="AU1046" s="244" t="s">
        <v>87</v>
      </c>
      <c r="AV1046" s="14" t="s">
        <v>87</v>
      </c>
      <c r="AW1046" s="14" t="s">
        <v>38</v>
      </c>
      <c r="AX1046" s="14" t="s">
        <v>77</v>
      </c>
      <c r="AY1046" s="244" t="s">
        <v>153</v>
      </c>
    </row>
    <row r="1047" s="13" customFormat="1">
      <c r="A1047" s="13"/>
      <c r="B1047" s="224"/>
      <c r="C1047" s="225"/>
      <c r="D1047" s="218" t="s">
        <v>167</v>
      </c>
      <c r="E1047" s="226" t="s">
        <v>40</v>
      </c>
      <c r="F1047" s="227" t="s">
        <v>296</v>
      </c>
      <c r="G1047" s="225"/>
      <c r="H1047" s="226" t="s">
        <v>40</v>
      </c>
      <c r="I1047" s="228"/>
      <c r="J1047" s="225"/>
      <c r="K1047" s="225"/>
      <c r="L1047" s="229"/>
      <c r="M1047" s="230"/>
      <c r="N1047" s="231"/>
      <c r="O1047" s="231"/>
      <c r="P1047" s="231"/>
      <c r="Q1047" s="231"/>
      <c r="R1047" s="231"/>
      <c r="S1047" s="231"/>
      <c r="T1047" s="232"/>
      <c r="U1047" s="13"/>
      <c r="V1047" s="13"/>
      <c r="W1047" s="13"/>
      <c r="X1047" s="13"/>
      <c r="Y1047" s="13"/>
      <c r="Z1047" s="13"/>
      <c r="AA1047" s="13"/>
      <c r="AB1047" s="13"/>
      <c r="AC1047" s="13"/>
      <c r="AD1047" s="13"/>
      <c r="AE1047" s="13"/>
      <c r="AT1047" s="233" t="s">
        <v>167</v>
      </c>
      <c r="AU1047" s="233" t="s">
        <v>87</v>
      </c>
      <c r="AV1047" s="13" t="s">
        <v>85</v>
      </c>
      <c r="AW1047" s="13" t="s">
        <v>38</v>
      </c>
      <c r="AX1047" s="13" t="s">
        <v>77</v>
      </c>
      <c r="AY1047" s="233" t="s">
        <v>153</v>
      </c>
    </row>
    <row r="1048" s="14" customFormat="1">
      <c r="A1048" s="14"/>
      <c r="B1048" s="234"/>
      <c r="C1048" s="235"/>
      <c r="D1048" s="218" t="s">
        <v>167</v>
      </c>
      <c r="E1048" s="236" t="s">
        <v>40</v>
      </c>
      <c r="F1048" s="237" t="s">
        <v>1275</v>
      </c>
      <c r="G1048" s="235"/>
      <c r="H1048" s="238">
        <v>9.2400000000000002</v>
      </c>
      <c r="I1048" s="239"/>
      <c r="J1048" s="235"/>
      <c r="K1048" s="235"/>
      <c r="L1048" s="240"/>
      <c r="M1048" s="241"/>
      <c r="N1048" s="242"/>
      <c r="O1048" s="242"/>
      <c r="P1048" s="242"/>
      <c r="Q1048" s="242"/>
      <c r="R1048" s="242"/>
      <c r="S1048" s="242"/>
      <c r="T1048" s="243"/>
      <c r="U1048" s="14"/>
      <c r="V1048" s="14"/>
      <c r="W1048" s="14"/>
      <c r="X1048" s="14"/>
      <c r="Y1048" s="14"/>
      <c r="Z1048" s="14"/>
      <c r="AA1048" s="14"/>
      <c r="AB1048" s="14"/>
      <c r="AC1048" s="14"/>
      <c r="AD1048" s="14"/>
      <c r="AE1048" s="14"/>
      <c r="AT1048" s="244" t="s">
        <v>167</v>
      </c>
      <c r="AU1048" s="244" t="s">
        <v>87</v>
      </c>
      <c r="AV1048" s="14" t="s">
        <v>87</v>
      </c>
      <c r="AW1048" s="14" t="s">
        <v>38</v>
      </c>
      <c r="AX1048" s="14" t="s">
        <v>77</v>
      </c>
      <c r="AY1048" s="244" t="s">
        <v>153</v>
      </c>
    </row>
    <row r="1049" s="15" customFormat="1">
      <c r="A1049" s="15"/>
      <c r="B1049" s="245"/>
      <c r="C1049" s="246"/>
      <c r="D1049" s="218" t="s">
        <v>167</v>
      </c>
      <c r="E1049" s="247" t="s">
        <v>40</v>
      </c>
      <c r="F1049" s="248" t="s">
        <v>170</v>
      </c>
      <c r="G1049" s="246"/>
      <c r="H1049" s="249">
        <v>25.239999999999998</v>
      </c>
      <c r="I1049" s="250"/>
      <c r="J1049" s="246"/>
      <c r="K1049" s="246"/>
      <c r="L1049" s="251"/>
      <c r="M1049" s="252"/>
      <c r="N1049" s="253"/>
      <c r="O1049" s="253"/>
      <c r="P1049" s="253"/>
      <c r="Q1049" s="253"/>
      <c r="R1049" s="253"/>
      <c r="S1049" s="253"/>
      <c r="T1049" s="254"/>
      <c r="U1049" s="15"/>
      <c r="V1049" s="15"/>
      <c r="W1049" s="15"/>
      <c r="X1049" s="15"/>
      <c r="Y1049" s="15"/>
      <c r="Z1049" s="15"/>
      <c r="AA1049" s="15"/>
      <c r="AB1049" s="15"/>
      <c r="AC1049" s="15"/>
      <c r="AD1049" s="15"/>
      <c r="AE1049" s="15"/>
      <c r="AT1049" s="255" t="s">
        <v>167</v>
      </c>
      <c r="AU1049" s="255" t="s">
        <v>87</v>
      </c>
      <c r="AV1049" s="15" t="s">
        <v>161</v>
      </c>
      <c r="AW1049" s="15" t="s">
        <v>38</v>
      </c>
      <c r="AX1049" s="15" t="s">
        <v>85</v>
      </c>
      <c r="AY1049" s="255" t="s">
        <v>153</v>
      </c>
    </row>
    <row r="1050" s="2" customFormat="1" ht="24.15" customHeight="1">
      <c r="A1050" s="39"/>
      <c r="B1050" s="40"/>
      <c r="C1050" s="205" t="s">
        <v>1297</v>
      </c>
      <c r="D1050" s="205" t="s">
        <v>156</v>
      </c>
      <c r="E1050" s="206" t="s">
        <v>1298</v>
      </c>
      <c r="F1050" s="207" t="s">
        <v>1299</v>
      </c>
      <c r="G1050" s="208" t="s">
        <v>422</v>
      </c>
      <c r="H1050" s="209">
        <v>0.085999999999999993</v>
      </c>
      <c r="I1050" s="210"/>
      <c r="J1050" s="211">
        <f>ROUND(I1050*H1050,2)</f>
        <v>0</v>
      </c>
      <c r="K1050" s="207" t="s">
        <v>160</v>
      </c>
      <c r="L1050" s="45"/>
      <c r="M1050" s="212" t="s">
        <v>40</v>
      </c>
      <c r="N1050" s="213" t="s">
        <v>48</v>
      </c>
      <c r="O1050" s="85"/>
      <c r="P1050" s="214">
        <f>O1050*H1050</f>
        <v>0</v>
      </c>
      <c r="Q1050" s="214">
        <v>0</v>
      </c>
      <c r="R1050" s="214">
        <f>Q1050*H1050</f>
        <v>0</v>
      </c>
      <c r="S1050" s="214">
        <v>0</v>
      </c>
      <c r="T1050" s="215">
        <f>S1050*H1050</f>
        <v>0</v>
      </c>
      <c r="U1050" s="39"/>
      <c r="V1050" s="39"/>
      <c r="W1050" s="39"/>
      <c r="X1050" s="39"/>
      <c r="Y1050" s="39"/>
      <c r="Z1050" s="39"/>
      <c r="AA1050" s="39"/>
      <c r="AB1050" s="39"/>
      <c r="AC1050" s="39"/>
      <c r="AD1050" s="39"/>
      <c r="AE1050" s="39"/>
      <c r="AR1050" s="216" t="s">
        <v>287</v>
      </c>
      <c r="AT1050" s="216" t="s">
        <v>156</v>
      </c>
      <c r="AU1050" s="216" t="s">
        <v>87</v>
      </c>
      <c r="AY1050" s="18" t="s">
        <v>153</v>
      </c>
      <c r="BE1050" s="217">
        <f>IF(N1050="základní",J1050,0)</f>
        <v>0</v>
      </c>
      <c r="BF1050" s="217">
        <f>IF(N1050="snížená",J1050,0)</f>
        <v>0</v>
      </c>
      <c r="BG1050" s="217">
        <f>IF(N1050="zákl. přenesená",J1050,0)</f>
        <v>0</v>
      </c>
      <c r="BH1050" s="217">
        <f>IF(N1050="sníž. přenesená",J1050,0)</f>
        <v>0</v>
      </c>
      <c r="BI1050" s="217">
        <f>IF(N1050="nulová",J1050,0)</f>
        <v>0</v>
      </c>
      <c r="BJ1050" s="18" t="s">
        <v>85</v>
      </c>
      <c r="BK1050" s="217">
        <f>ROUND(I1050*H1050,2)</f>
        <v>0</v>
      </c>
      <c r="BL1050" s="18" t="s">
        <v>287</v>
      </c>
      <c r="BM1050" s="216" t="s">
        <v>1300</v>
      </c>
    </row>
    <row r="1051" s="2" customFormat="1">
      <c r="A1051" s="39"/>
      <c r="B1051" s="40"/>
      <c r="C1051" s="41"/>
      <c r="D1051" s="218" t="s">
        <v>163</v>
      </c>
      <c r="E1051" s="41"/>
      <c r="F1051" s="219" t="s">
        <v>1301</v>
      </c>
      <c r="G1051" s="41"/>
      <c r="H1051" s="41"/>
      <c r="I1051" s="220"/>
      <c r="J1051" s="41"/>
      <c r="K1051" s="41"/>
      <c r="L1051" s="45"/>
      <c r="M1051" s="221"/>
      <c r="N1051" s="222"/>
      <c r="O1051" s="85"/>
      <c r="P1051" s="85"/>
      <c r="Q1051" s="85"/>
      <c r="R1051" s="85"/>
      <c r="S1051" s="85"/>
      <c r="T1051" s="86"/>
      <c r="U1051" s="39"/>
      <c r="V1051" s="39"/>
      <c r="W1051" s="39"/>
      <c r="X1051" s="39"/>
      <c r="Y1051" s="39"/>
      <c r="Z1051" s="39"/>
      <c r="AA1051" s="39"/>
      <c r="AB1051" s="39"/>
      <c r="AC1051" s="39"/>
      <c r="AD1051" s="39"/>
      <c r="AE1051" s="39"/>
      <c r="AT1051" s="18" t="s">
        <v>163</v>
      </c>
      <c r="AU1051" s="18" t="s">
        <v>87</v>
      </c>
    </row>
    <row r="1052" s="2" customFormat="1">
      <c r="A1052" s="39"/>
      <c r="B1052" s="40"/>
      <c r="C1052" s="41"/>
      <c r="D1052" s="218" t="s">
        <v>165</v>
      </c>
      <c r="E1052" s="41"/>
      <c r="F1052" s="223" t="s">
        <v>1172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165</v>
      </c>
      <c r="AU1052" s="18" t="s">
        <v>87</v>
      </c>
    </row>
    <row r="1053" s="12" customFormat="1" ht="22.8" customHeight="1">
      <c r="A1053" s="12"/>
      <c r="B1053" s="189"/>
      <c r="C1053" s="190"/>
      <c r="D1053" s="191" t="s">
        <v>76</v>
      </c>
      <c r="E1053" s="203" t="s">
        <v>1302</v>
      </c>
      <c r="F1053" s="203" t="s">
        <v>1303</v>
      </c>
      <c r="G1053" s="190"/>
      <c r="H1053" s="190"/>
      <c r="I1053" s="193"/>
      <c r="J1053" s="204">
        <f>BK1053</f>
        <v>0</v>
      </c>
      <c r="K1053" s="190"/>
      <c r="L1053" s="195"/>
      <c r="M1053" s="196"/>
      <c r="N1053" s="197"/>
      <c r="O1053" s="197"/>
      <c r="P1053" s="198">
        <f>SUM(P1054:P1060)</f>
        <v>0</v>
      </c>
      <c r="Q1053" s="197"/>
      <c r="R1053" s="198">
        <f>SUM(R1054:R1060)</f>
        <v>0.009444000000000001</v>
      </c>
      <c r="S1053" s="197"/>
      <c r="T1053" s="199">
        <f>SUM(T1054:T1060)</f>
        <v>0</v>
      </c>
      <c r="U1053" s="12"/>
      <c r="V1053" s="12"/>
      <c r="W1053" s="12"/>
      <c r="X1053" s="12"/>
      <c r="Y1053" s="12"/>
      <c r="Z1053" s="12"/>
      <c r="AA1053" s="12"/>
      <c r="AB1053" s="12"/>
      <c r="AC1053" s="12"/>
      <c r="AD1053" s="12"/>
      <c r="AE1053" s="12"/>
      <c r="AR1053" s="200" t="s">
        <v>87</v>
      </c>
      <c r="AT1053" s="201" t="s">
        <v>76</v>
      </c>
      <c r="AU1053" s="201" t="s">
        <v>85</v>
      </c>
      <c r="AY1053" s="200" t="s">
        <v>153</v>
      </c>
      <c r="BK1053" s="202">
        <f>SUM(BK1054:BK1060)</f>
        <v>0</v>
      </c>
    </row>
    <row r="1054" s="2" customFormat="1" ht="24.15" customHeight="1">
      <c r="A1054" s="39"/>
      <c r="B1054" s="40"/>
      <c r="C1054" s="205" t="s">
        <v>1304</v>
      </c>
      <c r="D1054" s="205" t="s">
        <v>156</v>
      </c>
      <c r="E1054" s="206" t="s">
        <v>1305</v>
      </c>
      <c r="F1054" s="207" t="s">
        <v>1306</v>
      </c>
      <c r="G1054" s="208" t="s">
        <v>159</v>
      </c>
      <c r="H1054" s="209">
        <v>23.609999999999999</v>
      </c>
      <c r="I1054" s="210"/>
      <c r="J1054" s="211">
        <f>ROUND(I1054*H1054,2)</f>
        <v>0</v>
      </c>
      <c r="K1054" s="207" t="s">
        <v>160</v>
      </c>
      <c r="L1054" s="45"/>
      <c r="M1054" s="212" t="s">
        <v>40</v>
      </c>
      <c r="N1054" s="213" t="s">
        <v>48</v>
      </c>
      <c r="O1054" s="85"/>
      <c r="P1054" s="214">
        <f>O1054*H1054</f>
        <v>0</v>
      </c>
      <c r="Q1054" s="214">
        <v>0.00040000000000000002</v>
      </c>
      <c r="R1054" s="214">
        <f>Q1054*H1054</f>
        <v>0.009444000000000001</v>
      </c>
      <c r="S1054" s="214">
        <v>0</v>
      </c>
      <c r="T1054" s="215">
        <f>S1054*H1054</f>
        <v>0</v>
      </c>
      <c r="U1054" s="39"/>
      <c r="V1054" s="39"/>
      <c r="W1054" s="39"/>
      <c r="X1054" s="39"/>
      <c r="Y1054" s="39"/>
      <c r="Z1054" s="39"/>
      <c r="AA1054" s="39"/>
      <c r="AB1054" s="39"/>
      <c r="AC1054" s="39"/>
      <c r="AD1054" s="39"/>
      <c r="AE1054" s="39"/>
      <c r="AR1054" s="216" t="s">
        <v>287</v>
      </c>
      <c r="AT1054" s="216" t="s">
        <v>156</v>
      </c>
      <c r="AU1054" s="216" t="s">
        <v>87</v>
      </c>
      <c r="AY1054" s="18" t="s">
        <v>153</v>
      </c>
      <c r="BE1054" s="217">
        <f>IF(N1054="základní",J1054,0)</f>
        <v>0</v>
      </c>
      <c r="BF1054" s="217">
        <f>IF(N1054="snížená",J1054,0)</f>
        <v>0</v>
      </c>
      <c r="BG1054" s="217">
        <f>IF(N1054="zákl. přenesená",J1054,0)</f>
        <v>0</v>
      </c>
      <c r="BH1054" s="217">
        <f>IF(N1054="sníž. přenesená",J1054,0)</f>
        <v>0</v>
      </c>
      <c r="BI1054" s="217">
        <f>IF(N1054="nulová",J1054,0)</f>
        <v>0</v>
      </c>
      <c r="BJ1054" s="18" t="s">
        <v>85</v>
      </c>
      <c r="BK1054" s="217">
        <f>ROUND(I1054*H1054,2)</f>
        <v>0</v>
      </c>
      <c r="BL1054" s="18" t="s">
        <v>287</v>
      </c>
      <c r="BM1054" s="216" t="s">
        <v>1307</v>
      </c>
    </row>
    <row r="1055" s="2" customFormat="1">
      <c r="A1055" s="39"/>
      <c r="B1055" s="40"/>
      <c r="C1055" s="41"/>
      <c r="D1055" s="218" t="s">
        <v>163</v>
      </c>
      <c r="E1055" s="41"/>
      <c r="F1055" s="219" t="s">
        <v>1308</v>
      </c>
      <c r="G1055" s="41"/>
      <c r="H1055" s="41"/>
      <c r="I1055" s="220"/>
      <c r="J1055" s="41"/>
      <c r="K1055" s="41"/>
      <c r="L1055" s="45"/>
      <c r="M1055" s="221"/>
      <c r="N1055" s="222"/>
      <c r="O1055" s="85"/>
      <c r="P1055" s="85"/>
      <c r="Q1055" s="85"/>
      <c r="R1055" s="85"/>
      <c r="S1055" s="85"/>
      <c r="T1055" s="86"/>
      <c r="U1055" s="39"/>
      <c r="V1055" s="39"/>
      <c r="W1055" s="39"/>
      <c r="X1055" s="39"/>
      <c r="Y1055" s="39"/>
      <c r="Z1055" s="39"/>
      <c r="AA1055" s="39"/>
      <c r="AB1055" s="39"/>
      <c r="AC1055" s="39"/>
      <c r="AD1055" s="39"/>
      <c r="AE1055" s="39"/>
      <c r="AT1055" s="18" t="s">
        <v>163</v>
      </c>
      <c r="AU1055" s="18" t="s">
        <v>87</v>
      </c>
    </row>
    <row r="1056" s="13" customFormat="1">
      <c r="A1056" s="13"/>
      <c r="B1056" s="224"/>
      <c r="C1056" s="225"/>
      <c r="D1056" s="218" t="s">
        <v>167</v>
      </c>
      <c r="E1056" s="226" t="s">
        <v>40</v>
      </c>
      <c r="F1056" s="227" t="s">
        <v>213</v>
      </c>
      <c r="G1056" s="225"/>
      <c r="H1056" s="226" t="s">
        <v>40</v>
      </c>
      <c r="I1056" s="228"/>
      <c r="J1056" s="225"/>
      <c r="K1056" s="225"/>
      <c r="L1056" s="229"/>
      <c r="M1056" s="230"/>
      <c r="N1056" s="231"/>
      <c r="O1056" s="231"/>
      <c r="P1056" s="231"/>
      <c r="Q1056" s="231"/>
      <c r="R1056" s="231"/>
      <c r="S1056" s="231"/>
      <c r="T1056" s="232"/>
      <c r="U1056" s="13"/>
      <c r="V1056" s="13"/>
      <c r="W1056" s="13"/>
      <c r="X1056" s="13"/>
      <c r="Y1056" s="13"/>
      <c r="Z1056" s="13"/>
      <c r="AA1056" s="13"/>
      <c r="AB1056" s="13"/>
      <c r="AC1056" s="13"/>
      <c r="AD1056" s="13"/>
      <c r="AE1056" s="13"/>
      <c r="AT1056" s="233" t="s">
        <v>167</v>
      </c>
      <c r="AU1056" s="233" t="s">
        <v>87</v>
      </c>
      <c r="AV1056" s="13" t="s">
        <v>85</v>
      </c>
      <c r="AW1056" s="13" t="s">
        <v>38</v>
      </c>
      <c r="AX1056" s="13" t="s">
        <v>77</v>
      </c>
      <c r="AY1056" s="233" t="s">
        <v>153</v>
      </c>
    </row>
    <row r="1057" s="14" customFormat="1">
      <c r="A1057" s="14"/>
      <c r="B1057" s="234"/>
      <c r="C1057" s="235"/>
      <c r="D1057" s="218" t="s">
        <v>167</v>
      </c>
      <c r="E1057" s="236" t="s">
        <v>40</v>
      </c>
      <c r="F1057" s="237" t="s">
        <v>1309</v>
      </c>
      <c r="G1057" s="235"/>
      <c r="H1057" s="238">
        <v>8.5099999999999998</v>
      </c>
      <c r="I1057" s="239"/>
      <c r="J1057" s="235"/>
      <c r="K1057" s="235"/>
      <c r="L1057" s="240"/>
      <c r="M1057" s="241"/>
      <c r="N1057" s="242"/>
      <c r="O1057" s="242"/>
      <c r="P1057" s="242"/>
      <c r="Q1057" s="242"/>
      <c r="R1057" s="242"/>
      <c r="S1057" s="242"/>
      <c r="T1057" s="243"/>
      <c r="U1057" s="14"/>
      <c r="V1057" s="14"/>
      <c r="W1057" s="14"/>
      <c r="X1057" s="14"/>
      <c r="Y1057" s="14"/>
      <c r="Z1057" s="14"/>
      <c r="AA1057" s="14"/>
      <c r="AB1057" s="14"/>
      <c r="AC1057" s="14"/>
      <c r="AD1057" s="14"/>
      <c r="AE1057" s="14"/>
      <c r="AT1057" s="244" t="s">
        <v>167</v>
      </c>
      <c r="AU1057" s="244" t="s">
        <v>87</v>
      </c>
      <c r="AV1057" s="14" t="s">
        <v>87</v>
      </c>
      <c r="AW1057" s="14" t="s">
        <v>38</v>
      </c>
      <c r="AX1057" s="14" t="s">
        <v>77</v>
      </c>
      <c r="AY1057" s="244" t="s">
        <v>153</v>
      </c>
    </row>
    <row r="1058" s="13" customFormat="1">
      <c r="A1058" s="13"/>
      <c r="B1058" s="224"/>
      <c r="C1058" s="225"/>
      <c r="D1058" s="218" t="s">
        <v>167</v>
      </c>
      <c r="E1058" s="226" t="s">
        <v>40</v>
      </c>
      <c r="F1058" s="227" t="s">
        <v>211</v>
      </c>
      <c r="G1058" s="225"/>
      <c r="H1058" s="226" t="s">
        <v>40</v>
      </c>
      <c r="I1058" s="228"/>
      <c r="J1058" s="225"/>
      <c r="K1058" s="225"/>
      <c r="L1058" s="229"/>
      <c r="M1058" s="230"/>
      <c r="N1058" s="231"/>
      <c r="O1058" s="231"/>
      <c r="P1058" s="231"/>
      <c r="Q1058" s="231"/>
      <c r="R1058" s="231"/>
      <c r="S1058" s="231"/>
      <c r="T1058" s="232"/>
      <c r="U1058" s="13"/>
      <c r="V1058" s="13"/>
      <c r="W1058" s="13"/>
      <c r="X1058" s="13"/>
      <c r="Y1058" s="13"/>
      <c r="Z1058" s="13"/>
      <c r="AA1058" s="13"/>
      <c r="AB1058" s="13"/>
      <c r="AC1058" s="13"/>
      <c r="AD1058" s="13"/>
      <c r="AE1058" s="13"/>
      <c r="AT1058" s="233" t="s">
        <v>167</v>
      </c>
      <c r="AU1058" s="233" t="s">
        <v>87</v>
      </c>
      <c r="AV1058" s="13" t="s">
        <v>85</v>
      </c>
      <c r="AW1058" s="13" t="s">
        <v>38</v>
      </c>
      <c r="AX1058" s="13" t="s">
        <v>77</v>
      </c>
      <c r="AY1058" s="233" t="s">
        <v>153</v>
      </c>
    </row>
    <row r="1059" s="14" customFormat="1">
      <c r="A1059" s="14"/>
      <c r="B1059" s="234"/>
      <c r="C1059" s="235"/>
      <c r="D1059" s="218" t="s">
        <v>167</v>
      </c>
      <c r="E1059" s="236" t="s">
        <v>40</v>
      </c>
      <c r="F1059" s="237" t="s">
        <v>1310</v>
      </c>
      <c r="G1059" s="235"/>
      <c r="H1059" s="238">
        <v>15.1</v>
      </c>
      <c r="I1059" s="239"/>
      <c r="J1059" s="235"/>
      <c r="K1059" s="235"/>
      <c r="L1059" s="240"/>
      <c r="M1059" s="241"/>
      <c r="N1059" s="242"/>
      <c r="O1059" s="242"/>
      <c r="P1059" s="242"/>
      <c r="Q1059" s="242"/>
      <c r="R1059" s="242"/>
      <c r="S1059" s="242"/>
      <c r="T1059" s="243"/>
      <c r="U1059" s="14"/>
      <c r="V1059" s="14"/>
      <c r="W1059" s="14"/>
      <c r="X1059" s="14"/>
      <c r="Y1059" s="14"/>
      <c r="Z1059" s="14"/>
      <c r="AA1059" s="14"/>
      <c r="AB1059" s="14"/>
      <c r="AC1059" s="14"/>
      <c r="AD1059" s="14"/>
      <c r="AE1059" s="14"/>
      <c r="AT1059" s="244" t="s">
        <v>167</v>
      </c>
      <c r="AU1059" s="244" t="s">
        <v>87</v>
      </c>
      <c r="AV1059" s="14" t="s">
        <v>87</v>
      </c>
      <c r="AW1059" s="14" t="s">
        <v>38</v>
      </c>
      <c r="AX1059" s="14" t="s">
        <v>77</v>
      </c>
      <c r="AY1059" s="244" t="s">
        <v>153</v>
      </c>
    </row>
    <row r="1060" s="15" customFormat="1">
      <c r="A1060" s="15"/>
      <c r="B1060" s="245"/>
      <c r="C1060" s="246"/>
      <c r="D1060" s="218" t="s">
        <v>167</v>
      </c>
      <c r="E1060" s="247" t="s">
        <v>40</v>
      </c>
      <c r="F1060" s="248" t="s">
        <v>170</v>
      </c>
      <c r="G1060" s="246"/>
      <c r="H1060" s="249">
        <v>23.609999999999999</v>
      </c>
      <c r="I1060" s="250"/>
      <c r="J1060" s="246"/>
      <c r="K1060" s="246"/>
      <c r="L1060" s="251"/>
      <c r="M1060" s="252"/>
      <c r="N1060" s="253"/>
      <c r="O1060" s="253"/>
      <c r="P1060" s="253"/>
      <c r="Q1060" s="253"/>
      <c r="R1060" s="253"/>
      <c r="S1060" s="253"/>
      <c r="T1060" s="254"/>
      <c r="U1060" s="15"/>
      <c r="V1060" s="15"/>
      <c r="W1060" s="15"/>
      <c r="X1060" s="15"/>
      <c r="Y1060" s="15"/>
      <c r="Z1060" s="15"/>
      <c r="AA1060" s="15"/>
      <c r="AB1060" s="15"/>
      <c r="AC1060" s="15"/>
      <c r="AD1060" s="15"/>
      <c r="AE1060" s="15"/>
      <c r="AT1060" s="255" t="s">
        <v>167</v>
      </c>
      <c r="AU1060" s="255" t="s">
        <v>87</v>
      </c>
      <c r="AV1060" s="15" t="s">
        <v>161</v>
      </c>
      <c r="AW1060" s="15" t="s">
        <v>38</v>
      </c>
      <c r="AX1060" s="15" t="s">
        <v>85</v>
      </c>
      <c r="AY1060" s="255" t="s">
        <v>153</v>
      </c>
    </row>
    <row r="1061" s="12" customFormat="1" ht="22.8" customHeight="1">
      <c r="A1061" s="12"/>
      <c r="B1061" s="189"/>
      <c r="C1061" s="190"/>
      <c r="D1061" s="191" t="s">
        <v>76</v>
      </c>
      <c r="E1061" s="203" t="s">
        <v>1311</v>
      </c>
      <c r="F1061" s="203" t="s">
        <v>1312</v>
      </c>
      <c r="G1061" s="190"/>
      <c r="H1061" s="190"/>
      <c r="I1061" s="193"/>
      <c r="J1061" s="204">
        <f>BK1061</f>
        <v>0</v>
      </c>
      <c r="K1061" s="190"/>
      <c r="L1061" s="195"/>
      <c r="M1061" s="196"/>
      <c r="N1061" s="197"/>
      <c r="O1061" s="197"/>
      <c r="P1061" s="198">
        <f>SUM(P1062:P1133)</f>
        <v>0</v>
      </c>
      <c r="Q1061" s="197"/>
      <c r="R1061" s="198">
        <f>SUM(R1062:R1133)</f>
        <v>0.30800263999999999</v>
      </c>
      <c r="S1061" s="197"/>
      <c r="T1061" s="199">
        <f>SUM(T1062:T1133)</f>
        <v>0</v>
      </c>
      <c r="U1061" s="12"/>
      <c r="V1061" s="12"/>
      <c r="W1061" s="12"/>
      <c r="X1061" s="12"/>
      <c r="Y1061" s="12"/>
      <c r="Z1061" s="12"/>
      <c r="AA1061" s="12"/>
      <c r="AB1061" s="12"/>
      <c r="AC1061" s="12"/>
      <c r="AD1061" s="12"/>
      <c r="AE1061" s="12"/>
      <c r="AR1061" s="200" t="s">
        <v>87</v>
      </c>
      <c r="AT1061" s="201" t="s">
        <v>76</v>
      </c>
      <c r="AU1061" s="201" t="s">
        <v>85</v>
      </c>
      <c r="AY1061" s="200" t="s">
        <v>153</v>
      </c>
      <c r="BK1061" s="202">
        <f>SUM(BK1062:BK1133)</f>
        <v>0</v>
      </c>
    </row>
    <row r="1062" s="2" customFormat="1" ht="24.15" customHeight="1">
      <c r="A1062" s="39"/>
      <c r="B1062" s="40"/>
      <c r="C1062" s="205" t="s">
        <v>1313</v>
      </c>
      <c r="D1062" s="205" t="s">
        <v>156</v>
      </c>
      <c r="E1062" s="206" t="s">
        <v>1314</v>
      </c>
      <c r="F1062" s="207" t="s">
        <v>1315</v>
      </c>
      <c r="G1062" s="208" t="s">
        <v>159</v>
      </c>
      <c r="H1062" s="209">
        <v>14.448</v>
      </c>
      <c r="I1062" s="210"/>
      <c r="J1062" s="211">
        <f>ROUND(I1062*H1062,2)</f>
        <v>0</v>
      </c>
      <c r="K1062" s="207" t="s">
        <v>160</v>
      </c>
      <c r="L1062" s="45"/>
      <c r="M1062" s="212" t="s">
        <v>40</v>
      </c>
      <c r="N1062" s="213" t="s">
        <v>48</v>
      </c>
      <c r="O1062" s="85"/>
      <c r="P1062" s="214">
        <f>O1062*H1062</f>
        <v>0</v>
      </c>
      <c r="Q1062" s="214">
        <v>0.0047999999999999996</v>
      </c>
      <c r="R1062" s="214">
        <f>Q1062*H1062</f>
        <v>0.069350399999999993</v>
      </c>
      <c r="S1062" s="214">
        <v>0</v>
      </c>
      <c r="T1062" s="215">
        <f>S1062*H1062</f>
        <v>0</v>
      </c>
      <c r="U1062" s="39"/>
      <c r="V1062" s="39"/>
      <c r="W1062" s="39"/>
      <c r="X1062" s="39"/>
      <c r="Y1062" s="39"/>
      <c r="Z1062" s="39"/>
      <c r="AA1062" s="39"/>
      <c r="AB1062" s="39"/>
      <c r="AC1062" s="39"/>
      <c r="AD1062" s="39"/>
      <c r="AE1062" s="39"/>
      <c r="AR1062" s="216" t="s">
        <v>287</v>
      </c>
      <c r="AT1062" s="216" t="s">
        <v>156</v>
      </c>
      <c r="AU1062" s="216" t="s">
        <v>87</v>
      </c>
      <c r="AY1062" s="18" t="s">
        <v>153</v>
      </c>
      <c r="BE1062" s="217">
        <f>IF(N1062="základní",J1062,0)</f>
        <v>0</v>
      </c>
      <c r="BF1062" s="217">
        <f>IF(N1062="snížená",J1062,0)</f>
        <v>0</v>
      </c>
      <c r="BG1062" s="217">
        <f>IF(N1062="zákl. přenesená",J1062,0)</f>
        <v>0</v>
      </c>
      <c r="BH1062" s="217">
        <f>IF(N1062="sníž. přenesená",J1062,0)</f>
        <v>0</v>
      </c>
      <c r="BI1062" s="217">
        <f>IF(N1062="nulová",J1062,0)</f>
        <v>0</v>
      </c>
      <c r="BJ1062" s="18" t="s">
        <v>85</v>
      </c>
      <c r="BK1062" s="217">
        <f>ROUND(I1062*H1062,2)</f>
        <v>0</v>
      </c>
      <c r="BL1062" s="18" t="s">
        <v>287</v>
      </c>
      <c r="BM1062" s="216" t="s">
        <v>1316</v>
      </c>
    </row>
    <row r="1063" s="2" customFormat="1">
      <c r="A1063" s="39"/>
      <c r="B1063" s="40"/>
      <c r="C1063" s="41"/>
      <c r="D1063" s="218" t="s">
        <v>163</v>
      </c>
      <c r="E1063" s="41"/>
      <c r="F1063" s="219" t="s">
        <v>1317</v>
      </c>
      <c r="G1063" s="41"/>
      <c r="H1063" s="41"/>
      <c r="I1063" s="220"/>
      <c r="J1063" s="41"/>
      <c r="K1063" s="41"/>
      <c r="L1063" s="45"/>
      <c r="M1063" s="221"/>
      <c r="N1063" s="222"/>
      <c r="O1063" s="85"/>
      <c r="P1063" s="85"/>
      <c r="Q1063" s="85"/>
      <c r="R1063" s="85"/>
      <c r="S1063" s="85"/>
      <c r="T1063" s="86"/>
      <c r="U1063" s="39"/>
      <c r="V1063" s="39"/>
      <c r="W1063" s="39"/>
      <c r="X1063" s="39"/>
      <c r="Y1063" s="39"/>
      <c r="Z1063" s="39"/>
      <c r="AA1063" s="39"/>
      <c r="AB1063" s="39"/>
      <c r="AC1063" s="39"/>
      <c r="AD1063" s="39"/>
      <c r="AE1063" s="39"/>
      <c r="AT1063" s="18" t="s">
        <v>163</v>
      </c>
      <c r="AU1063" s="18" t="s">
        <v>87</v>
      </c>
    </row>
    <row r="1064" s="2" customFormat="1">
      <c r="A1064" s="39"/>
      <c r="B1064" s="40"/>
      <c r="C1064" s="41"/>
      <c r="D1064" s="218" t="s">
        <v>165</v>
      </c>
      <c r="E1064" s="41"/>
      <c r="F1064" s="223" t="s">
        <v>1318</v>
      </c>
      <c r="G1064" s="41"/>
      <c r="H1064" s="41"/>
      <c r="I1064" s="220"/>
      <c r="J1064" s="41"/>
      <c r="K1064" s="41"/>
      <c r="L1064" s="45"/>
      <c r="M1064" s="221"/>
      <c r="N1064" s="222"/>
      <c r="O1064" s="85"/>
      <c r="P1064" s="85"/>
      <c r="Q1064" s="85"/>
      <c r="R1064" s="85"/>
      <c r="S1064" s="85"/>
      <c r="T1064" s="86"/>
      <c r="U1064" s="39"/>
      <c r="V1064" s="39"/>
      <c r="W1064" s="39"/>
      <c r="X1064" s="39"/>
      <c r="Y1064" s="39"/>
      <c r="Z1064" s="39"/>
      <c r="AA1064" s="39"/>
      <c r="AB1064" s="39"/>
      <c r="AC1064" s="39"/>
      <c r="AD1064" s="39"/>
      <c r="AE1064" s="39"/>
      <c r="AT1064" s="18" t="s">
        <v>165</v>
      </c>
      <c r="AU1064" s="18" t="s">
        <v>87</v>
      </c>
    </row>
    <row r="1065" s="13" customFormat="1">
      <c r="A1065" s="13"/>
      <c r="B1065" s="224"/>
      <c r="C1065" s="225"/>
      <c r="D1065" s="218" t="s">
        <v>167</v>
      </c>
      <c r="E1065" s="226" t="s">
        <v>40</v>
      </c>
      <c r="F1065" s="227" t="s">
        <v>1319</v>
      </c>
      <c r="G1065" s="225"/>
      <c r="H1065" s="226" t="s">
        <v>40</v>
      </c>
      <c r="I1065" s="228"/>
      <c r="J1065" s="225"/>
      <c r="K1065" s="225"/>
      <c r="L1065" s="229"/>
      <c r="M1065" s="230"/>
      <c r="N1065" s="231"/>
      <c r="O1065" s="231"/>
      <c r="P1065" s="231"/>
      <c r="Q1065" s="231"/>
      <c r="R1065" s="231"/>
      <c r="S1065" s="231"/>
      <c r="T1065" s="232"/>
      <c r="U1065" s="13"/>
      <c r="V1065" s="13"/>
      <c r="W1065" s="13"/>
      <c r="X1065" s="13"/>
      <c r="Y1065" s="13"/>
      <c r="Z1065" s="13"/>
      <c r="AA1065" s="13"/>
      <c r="AB1065" s="13"/>
      <c r="AC1065" s="13"/>
      <c r="AD1065" s="13"/>
      <c r="AE1065" s="13"/>
      <c r="AT1065" s="233" t="s">
        <v>167</v>
      </c>
      <c r="AU1065" s="233" t="s">
        <v>87</v>
      </c>
      <c r="AV1065" s="13" t="s">
        <v>85</v>
      </c>
      <c r="AW1065" s="13" t="s">
        <v>38</v>
      </c>
      <c r="AX1065" s="13" t="s">
        <v>77</v>
      </c>
      <c r="AY1065" s="233" t="s">
        <v>153</v>
      </c>
    </row>
    <row r="1066" s="14" customFormat="1">
      <c r="A1066" s="14"/>
      <c r="B1066" s="234"/>
      <c r="C1066" s="235"/>
      <c r="D1066" s="218" t="s">
        <v>167</v>
      </c>
      <c r="E1066" s="236" t="s">
        <v>40</v>
      </c>
      <c r="F1066" s="237" t="s">
        <v>1320</v>
      </c>
      <c r="G1066" s="235"/>
      <c r="H1066" s="238">
        <v>1.788</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3" customFormat="1">
      <c r="A1067" s="13"/>
      <c r="B1067" s="224"/>
      <c r="C1067" s="225"/>
      <c r="D1067" s="218" t="s">
        <v>167</v>
      </c>
      <c r="E1067" s="226" t="s">
        <v>40</v>
      </c>
      <c r="F1067" s="227" t="s">
        <v>209</v>
      </c>
      <c r="G1067" s="225"/>
      <c r="H1067" s="226" t="s">
        <v>40</v>
      </c>
      <c r="I1067" s="228"/>
      <c r="J1067" s="225"/>
      <c r="K1067" s="225"/>
      <c r="L1067" s="229"/>
      <c r="M1067" s="230"/>
      <c r="N1067" s="231"/>
      <c r="O1067" s="231"/>
      <c r="P1067" s="231"/>
      <c r="Q1067" s="231"/>
      <c r="R1067" s="231"/>
      <c r="S1067" s="231"/>
      <c r="T1067" s="232"/>
      <c r="U1067" s="13"/>
      <c r="V1067" s="13"/>
      <c r="W1067" s="13"/>
      <c r="X1067" s="13"/>
      <c r="Y1067" s="13"/>
      <c r="Z1067" s="13"/>
      <c r="AA1067" s="13"/>
      <c r="AB1067" s="13"/>
      <c r="AC1067" s="13"/>
      <c r="AD1067" s="13"/>
      <c r="AE1067" s="13"/>
      <c r="AT1067" s="233" t="s">
        <v>167</v>
      </c>
      <c r="AU1067" s="233" t="s">
        <v>87</v>
      </c>
      <c r="AV1067" s="13" t="s">
        <v>85</v>
      </c>
      <c r="AW1067" s="13" t="s">
        <v>38</v>
      </c>
      <c r="AX1067" s="13" t="s">
        <v>77</v>
      </c>
      <c r="AY1067" s="233" t="s">
        <v>153</v>
      </c>
    </row>
    <row r="1068" s="14" customFormat="1">
      <c r="A1068" s="14"/>
      <c r="B1068" s="234"/>
      <c r="C1068" s="235"/>
      <c r="D1068" s="218" t="s">
        <v>167</v>
      </c>
      <c r="E1068" s="236" t="s">
        <v>40</v>
      </c>
      <c r="F1068" s="237" t="s">
        <v>1321</v>
      </c>
      <c r="G1068" s="235"/>
      <c r="H1068" s="238">
        <v>13.859999999999999</v>
      </c>
      <c r="I1068" s="239"/>
      <c r="J1068" s="235"/>
      <c r="K1068" s="235"/>
      <c r="L1068" s="240"/>
      <c r="M1068" s="241"/>
      <c r="N1068" s="242"/>
      <c r="O1068" s="242"/>
      <c r="P1068" s="242"/>
      <c r="Q1068" s="242"/>
      <c r="R1068" s="242"/>
      <c r="S1068" s="242"/>
      <c r="T1068" s="243"/>
      <c r="U1068" s="14"/>
      <c r="V1068" s="14"/>
      <c r="W1068" s="14"/>
      <c r="X1068" s="14"/>
      <c r="Y1068" s="14"/>
      <c r="Z1068" s="14"/>
      <c r="AA1068" s="14"/>
      <c r="AB1068" s="14"/>
      <c r="AC1068" s="14"/>
      <c r="AD1068" s="14"/>
      <c r="AE1068" s="14"/>
      <c r="AT1068" s="244" t="s">
        <v>167</v>
      </c>
      <c r="AU1068" s="244" t="s">
        <v>87</v>
      </c>
      <c r="AV1068" s="14" t="s">
        <v>87</v>
      </c>
      <c r="AW1068" s="14" t="s">
        <v>38</v>
      </c>
      <c r="AX1068" s="14" t="s">
        <v>77</v>
      </c>
      <c r="AY1068" s="244" t="s">
        <v>153</v>
      </c>
    </row>
    <row r="1069" s="14" customFormat="1">
      <c r="A1069" s="14"/>
      <c r="B1069" s="234"/>
      <c r="C1069" s="235"/>
      <c r="D1069" s="218" t="s">
        <v>167</v>
      </c>
      <c r="E1069" s="236" t="s">
        <v>40</v>
      </c>
      <c r="F1069" s="237" t="s">
        <v>1322</v>
      </c>
      <c r="G1069" s="235"/>
      <c r="H1069" s="238">
        <v>-1.2</v>
      </c>
      <c r="I1069" s="239"/>
      <c r="J1069" s="235"/>
      <c r="K1069" s="235"/>
      <c r="L1069" s="240"/>
      <c r="M1069" s="241"/>
      <c r="N1069" s="242"/>
      <c r="O1069" s="242"/>
      <c r="P1069" s="242"/>
      <c r="Q1069" s="242"/>
      <c r="R1069" s="242"/>
      <c r="S1069" s="242"/>
      <c r="T1069" s="243"/>
      <c r="U1069" s="14"/>
      <c r="V1069" s="14"/>
      <c r="W1069" s="14"/>
      <c r="X1069" s="14"/>
      <c r="Y1069" s="14"/>
      <c r="Z1069" s="14"/>
      <c r="AA1069" s="14"/>
      <c r="AB1069" s="14"/>
      <c r="AC1069" s="14"/>
      <c r="AD1069" s="14"/>
      <c r="AE1069" s="14"/>
      <c r="AT1069" s="244" t="s">
        <v>167</v>
      </c>
      <c r="AU1069" s="244" t="s">
        <v>87</v>
      </c>
      <c r="AV1069" s="14" t="s">
        <v>87</v>
      </c>
      <c r="AW1069" s="14" t="s">
        <v>38</v>
      </c>
      <c r="AX1069" s="14" t="s">
        <v>77</v>
      </c>
      <c r="AY1069" s="244" t="s">
        <v>153</v>
      </c>
    </row>
    <row r="1070" s="15" customFormat="1">
      <c r="A1070" s="15"/>
      <c r="B1070" s="245"/>
      <c r="C1070" s="246"/>
      <c r="D1070" s="218" t="s">
        <v>167</v>
      </c>
      <c r="E1070" s="247" t="s">
        <v>40</v>
      </c>
      <c r="F1070" s="248" t="s">
        <v>170</v>
      </c>
      <c r="G1070" s="246"/>
      <c r="H1070" s="249">
        <v>14.448</v>
      </c>
      <c r="I1070" s="250"/>
      <c r="J1070" s="246"/>
      <c r="K1070" s="246"/>
      <c r="L1070" s="251"/>
      <c r="M1070" s="252"/>
      <c r="N1070" s="253"/>
      <c r="O1070" s="253"/>
      <c r="P1070" s="253"/>
      <c r="Q1070" s="253"/>
      <c r="R1070" s="253"/>
      <c r="S1070" s="253"/>
      <c r="T1070" s="254"/>
      <c r="U1070" s="15"/>
      <c r="V1070" s="15"/>
      <c r="W1070" s="15"/>
      <c r="X1070" s="15"/>
      <c r="Y1070" s="15"/>
      <c r="Z1070" s="15"/>
      <c r="AA1070" s="15"/>
      <c r="AB1070" s="15"/>
      <c r="AC1070" s="15"/>
      <c r="AD1070" s="15"/>
      <c r="AE1070" s="15"/>
      <c r="AT1070" s="255" t="s">
        <v>167</v>
      </c>
      <c r="AU1070" s="255" t="s">
        <v>87</v>
      </c>
      <c r="AV1070" s="15" t="s">
        <v>161</v>
      </c>
      <c r="AW1070" s="15" t="s">
        <v>38</v>
      </c>
      <c r="AX1070" s="15" t="s">
        <v>85</v>
      </c>
      <c r="AY1070" s="255" t="s">
        <v>153</v>
      </c>
    </row>
    <row r="1071" s="2" customFormat="1" ht="24.15" customHeight="1">
      <c r="A1071" s="39"/>
      <c r="B1071" s="40"/>
      <c r="C1071" s="256" t="s">
        <v>1323</v>
      </c>
      <c r="D1071" s="256" t="s">
        <v>322</v>
      </c>
      <c r="E1071" s="257" t="s">
        <v>1324</v>
      </c>
      <c r="F1071" s="258" t="s">
        <v>1325</v>
      </c>
      <c r="G1071" s="259" t="s">
        <v>159</v>
      </c>
      <c r="H1071" s="260">
        <v>15.603999999999999</v>
      </c>
      <c r="I1071" s="261"/>
      <c r="J1071" s="262">
        <f>ROUND(I1071*H1071,2)</f>
        <v>0</v>
      </c>
      <c r="K1071" s="258" t="s">
        <v>160</v>
      </c>
      <c r="L1071" s="263"/>
      <c r="M1071" s="264" t="s">
        <v>40</v>
      </c>
      <c r="N1071" s="265" t="s">
        <v>48</v>
      </c>
      <c r="O1071" s="85"/>
      <c r="P1071" s="214">
        <f>O1071*H1071</f>
        <v>0</v>
      </c>
      <c r="Q1071" s="214">
        <v>0.0138</v>
      </c>
      <c r="R1071" s="214">
        <f>Q1071*H1071</f>
        <v>0.21533519999999998</v>
      </c>
      <c r="S1071" s="214">
        <v>0</v>
      </c>
      <c r="T1071" s="215">
        <f>S1071*H1071</f>
        <v>0</v>
      </c>
      <c r="U1071" s="39"/>
      <c r="V1071" s="39"/>
      <c r="W1071" s="39"/>
      <c r="X1071" s="39"/>
      <c r="Y1071" s="39"/>
      <c r="Z1071" s="39"/>
      <c r="AA1071" s="39"/>
      <c r="AB1071" s="39"/>
      <c r="AC1071" s="39"/>
      <c r="AD1071" s="39"/>
      <c r="AE1071" s="39"/>
      <c r="AR1071" s="216" t="s">
        <v>383</v>
      </c>
      <c r="AT1071" s="216" t="s">
        <v>322</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1326</v>
      </c>
    </row>
    <row r="1072" s="2" customFormat="1">
      <c r="A1072" s="39"/>
      <c r="B1072" s="40"/>
      <c r="C1072" s="41"/>
      <c r="D1072" s="218" t="s">
        <v>163</v>
      </c>
      <c r="E1072" s="41"/>
      <c r="F1072" s="219" t="s">
        <v>1325</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14" customFormat="1">
      <c r="A1073" s="14"/>
      <c r="B1073" s="234"/>
      <c r="C1073" s="235"/>
      <c r="D1073" s="218" t="s">
        <v>167</v>
      </c>
      <c r="E1073" s="235"/>
      <c r="F1073" s="237" t="s">
        <v>1327</v>
      </c>
      <c r="G1073" s="235"/>
      <c r="H1073" s="238">
        <v>15.603999999999999</v>
      </c>
      <c r="I1073" s="239"/>
      <c r="J1073" s="235"/>
      <c r="K1073" s="235"/>
      <c r="L1073" s="240"/>
      <c r="M1073" s="241"/>
      <c r="N1073" s="242"/>
      <c r="O1073" s="242"/>
      <c r="P1073" s="242"/>
      <c r="Q1073" s="242"/>
      <c r="R1073" s="242"/>
      <c r="S1073" s="242"/>
      <c r="T1073" s="243"/>
      <c r="U1073" s="14"/>
      <c r="V1073" s="14"/>
      <c r="W1073" s="14"/>
      <c r="X1073" s="14"/>
      <c r="Y1073" s="14"/>
      <c r="Z1073" s="14"/>
      <c r="AA1073" s="14"/>
      <c r="AB1073" s="14"/>
      <c r="AC1073" s="14"/>
      <c r="AD1073" s="14"/>
      <c r="AE1073" s="14"/>
      <c r="AT1073" s="244" t="s">
        <v>167</v>
      </c>
      <c r="AU1073" s="244" t="s">
        <v>87</v>
      </c>
      <c r="AV1073" s="14" t="s">
        <v>87</v>
      </c>
      <c r="AW1073" s="14" t="s">
        <v>4</v>
      </c>
      <c r="AX1073" s="14" t="s">
        <v>85</v>
      </c>
      <c r="AY1073" s="244" t="s">
        <v>153</v>
      </c>
    </row>
    <row r="1074" s="2" customFormat="1" ht="24.15" customHeight="1">
      <c r="A1074" s="39"/>
      <c r="B1074" s="40"/>
      <c r="C1074" s="205" t="s">
        <v>1328</v>
      </c>
      <c r="D1074" s="205" t="s">
        <v>156</v>
      </c>
      <c r="E1074" s="206" t="s">
        <v>1329</v>
      </c>
      <c r="F1074" s="207" t="s">
        <v>1330</v>
      </c>
      <c r="G1074" s="208" t="s">
        <v>159</v>
      </c>
      <c r="H1074" s="209">
        <v>14.448</v>
      </c>
      <c r="I1074" s="210"/>
      <c r="J1074" s="211">
        <f>ROUND(I1074*H1074,2)</f>
        <v>0</v>
      </c>
      <c r="K1074" s="207" t="s">
        <v>160</v>
      </c>
      <c r="L1074" s="45"/>
      <c r="M1074" s="212" t="s">
        <v>40</v>
      </c>
      <c r="N1074" s="213" t="s">
        <v>48</v>
      </c>
      <c r="O1074" s="85"/>
      <c r="P1074" s="214">
        <f>O1074*H1074</f>
        <v>0</v>
      </c>
      <c r="Q1074" s="214">
        <v>0</v>
      </c>
      <c r="R1074" s="214">
        <f>Q1074*H1074</f>
        <v>0</v>
      </c>
      <c r="S1074" s="214">
        <v>0</v>
      </c>
      <c r="T1074" s="215">
        <f>S1074*H1074</f>
        <v>0</v>
      </c>
      <c r="U1074" s="39"/>
      <c r="V1074" s="39"/>
      <c r="W1074" s="39"/>
      <c r="X1074" s="39"/>
      <c r="Y1074" s="39"/>
      <c r="Z1074" s="39"/>
      <c r="AA1074" s="39"/>
      <c r="AB1074" s="39"/>
      <c r="AC1074" s="39"/>
      <c r="AD1074" s="39"/>
      <c r="AE1074" s="39"/>
      <c r="AR1074" s="216" t="s">
        <v>287</v>
      </c>
      <c r="AT1074" s="216" t="s">
        <v>156</v>
      </c>
      <c r="AU1074" s="216" t="s">
        <v>87</v>
      </c>
      <c r="AY1074" s="18" t="s">
        <v>153</v>
      </c>
      <c r="BE1074" s="217">
        <f>IF(N1074="základní",J1074,0)</f>
        <v>0</v>
      </c>
      <c r="BF1074" s="217">
        <f>IF(N1074="snížená",J1074,0)</f>
        <v>0</v>
      </c>
      <c r="BG1074" s="217">
        <f>IF(N1074="zákl. přenesená",J1074,0)</f>
        <v>0</v>
      </c>
      <c r="BH1074" s="217">
        <f>IF(N1074="sníž. přenesená",J1074,0)</f>
        <v>0</v>
      </c>
      <c r="BI1074" s="217">
        <f>IF(N1074="nulová",J1074,0)</f>
        <v>0</v>
      </c>
      <c r="BJ1074" s="18" t="s">
        <v>85</v>
      </c>
      <c r="BK1074" s="217">
        <f>ROUND(I1074*H1074,2)</f>
        <v>0</v>
      </c>
      <c r="BL1074" s="18" t="s">
        <v>287</v>
      </c>
      <c r="BM1074" s="216" t="s">
        <v>1331</v>
      </c>
    </row>
    <row r="1075" s="2" customFormat="1">
      <c r="A1075" s="39"/>
      <c r="B1075" s="40"/>
      <c r="C1075" s="41"/>
      <c r="D1075" s="218" t="s">
        <v>163</v>
      </c>
      <c r="E1075" s="41"/>
      <c r="F1075" s="219" t="s">
        <v>1332</v>
      </c>
      <c r="G1075" s="41"/>
      <c r="H1075" s="41"/>
      <c r="I1075" s="220"/>
      <c r="J1075" s="41"/>
      <c r="K1075" s="41"/>
      <c r="L1075" s="45"/>
      <c r="M1075" s="221"/>
      <c r="N1075" s="222"/>
      <c r="O1075" s="85"/>
      <c r="P1075" s="85"/>
      <c r="Q1075" s="85"/>
      <c r="R1075" s="85"/>
      <c r="S1075" s="85"/>
      <c r="T1075" s="86"/>
      <c r="U1075" s="39"/>
      <c r="V1075" s="39"/>
      <c r="W1075" s="39"/>
      <c r="X1075" s="39"/>
      <c r="Y1075" s="39"/>
      <c r="Z1075" s="39"/>
      <c r="AA1075" s="39"/>
      <c r="AB1075" s="39"/>
      <c r="AC1075" s="39"/>
      <c r="AD1075" s="39"/>
      <c r="AE1075" s="39"/>
      <c r="AT1075" s="18" t="s">
        <v>163</v>
      </c>
      <c r="AU1075" s="18" t="s">
        <v>87</v>
      </c>
    </row>
    <row r="1076" s="2" customFormat="1">
      <c r="A1076" s="39"/>
      <c r="B1076" s="40"/>
      <c r="C1076" s="41"/>
      <c r="D1076" s="218" t="s">
        <v>165</v>
      </c>
      <c r="E1076" s="41"/>
      <c r="F1076" s="223" t="s">
        <v>1318</v>
      </c>
      <c r="G1076" s="41"/>
      <c r="H1076" s="41"/>
      <c r="I1076" s="220"/>
      <c r="J1076" s="41"/>
      <c r="K1076" s="41"/>
      <c r="L1076" s="45"/>
      <c r="M1076" s="221"/>
      <c r="N1076" s="222"/>
      <c r="O1076" s="85"/>
      <c r="P1076" s="85"/>
      <c r="Q1076" s="85"/>
      <c r="R1076" s="85"/>
      <c r="S1076" s="85"/>
      <c r="T1076" s="86"/>
      <c r="U1076" s="39"/>
      <c r="V1076" s="39"/>
      <c r="W1076" s="39"/>
      <c r="X1076" s="39"/>
      <c r="Y1076" s="39"/>
      <c r="Z1076" s="39"/>
      <c r="AA1076" s="39"/>
      <c r="AB1076" s="39"/>
      <c r="AC1076" s="39"/>
      <c r="AD1076" s="39"/>
      <c r="AE1076" s="39"/>
      <c r="AT1076" s="18" t="s">
        <v>165</v>
      </c>
      <c r="AU1076" s="18" t="s">
        <v>87</v>
      </c>
    </row>
    <row r="1077" s="13" customFormat="1">
      <c r="A1077" s="13"/>
      <c r="B1077" s="224"/>
      <c r="C1077" s="225"/>
      <c r="D1077" s="218" t="s">
        <v>167</v>
      </c>
      <c r="E1077" s="226" t="s">
        <v>40</v>
      </c>
      <c r="F1077" s="227" t="s">
        <v>1319</v>
      </c>
      <c r="G1077" s="225"/>
      <c r="H1077" s="226" t="s">
        <v>40</v>
      </c>
      <c r="I1077" s="228"/>
      <c r="J1077" s="225"/>
      <c r="K1077" s="225"/>
      <c r="L1077" s="229"/>
      <c r="M1077" s="230"/>
      <c r="N1077" s="231"/>
      <c r="O1077" s="231"/>
      <c r="P1077" s="231"/>
      <c r="Q1077" s="231"/>
      <c r="R1077" s="231"/>
      <c r="S1077" s="231"/>
      <c r="T1077" s="232"/>
      <c r="U1077" s="13"/>
      <c r="V1077" s="13"/>
      <c r="W1077" s="13"/>
      <c r="X1077" s="13"/>
      <c r="Y1077" s="13"/>
      <c r="Z1077" s="13"/>
      <c r="AA1077" s="13"/>
      <c r="AB1077" s="13"/>
      <c r="AC1077" s="13"/>
      <c r="AD1077" s="13"/>
      <c r="AE1077" s="13"/>
      <c r="AT1077" s="233" t="s">
        <v>167</v>
      </c>
      <c r="AU1077" s="233" t="s">
        <v>87</v>
      </c>
      <c r="AV1077" s="13" t="s">
        <v>85</v>
      </c>
      <c r="AW1077" s="13" t="s">
        <v>38</v>
      </c>
      <c r="AX1077" s="13" t="s">
        <v>77</v>
      </c>
      <c r="AY1077" s="233" t="s">
        <v>153</v>
      </c>
    </row>
    <row r="1078" s="14" customFormat="1">
      <c r="A1078" s="14"/>
      <c r="B1078" s="234"/>
      <c r="C1078" s="235"/>
      <c r="D1078" s="218" t="s">
        <v>167</v>
      </c>
      <c r="E1078" s="236" t="s">
        <v>40</v>
      </c>
      <c r="F1078" s="237" t="s">
        <v>1320</v>
      </c>
      <c r="G1078" s="235"/>
      <c r="H1078" s="238">
        <v>1.788</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3" customFormat="1">
      <c r="A1079" s="13"/>
      <c r="B1079" s="224"/>
      <c r="C1079" s="225"/>
      <c r="D1079" s="218" t="s">
        <v>167</v>
      </c>
      <c r="E1079" s="226" t="s">
        <v>40</v>
      </c>
      <c r="F1079" s="227" t="s">
        <v>209</v>
      </c>
      <c r="G1079" s="225"/>
      <c r="H1079" s="226" t="s">
        <v>40</v>
      </c>
      <c r="I1079" s="228"/>
      <c r="J1079" s="225"/>
      <c r="K1079" s="225"/>
      <c r="L1079" s="229"/>
      <c r="M1079" s="230"/>
      <c r="N1079" s="231"/>
      <c r="O1079" s="231"/>
      <c r="P1079" s="231"/>
      <c r="Q1079" s="231"/>
      <c r="R1079" s="231"/>
      <c r="S1079" s="231"/>
      <c r="T1079" s="232"/>
      <c r="U1079" s="13"/>
      <c r="V1079" s="13"/>
      <c r="W1079" s="13"/>
      <c r="X1079" s="13"/>
      <c r="Y1079" s="13"/>
      <c r="Z1079" s="13"/>
      <c r="AA1079" s="13"/>
      <c r="AB1079" s="13"/>
      <c r="AC1079" s="13"/>
      <c r="AD1079" s="13"/>
      <c r="AE1079" s="13"/>
      <c r="AT1079" s="233" t="s">
        <v>167</v>
      </c>
      <c r="AU1079" s="233" t="s">
        <v>87</v>
      </c>
      <c r="AV1079" s="13" t="s">
        <v>85</v>
      </c>
      <c r="AW1079" s="13" t="s">
        <v>38</v>
      </c>
      <c r="AX1079" s="13" t="s">
        <v>77</v>
      </c>
      <c r="AY1079" s="233" t="s">
        <v>153</v>
      </c>
    </row>
    <row r="1080" s="14" customFormat="1">
      <c r="A1080" s="14"/>
      <c r="B1080" s="234"/>
      <c r="C1080" s="235"/>
      <c r="D1080" s="218" t="s">
        <v>167</v>
      </c>
      <c r="E1080" s="236" t="s">
        <v>40</v>
      </c>
      <c r="F1080" s="237" t="s">
        <v>1321</v>
      </c>
      <c r="G1080" s="235"/>
      <c r="H1080" s="238">
        <v>13.859999999999999</v>
      </c>
      <c r="I1080" s="239"/>
      <c r="J1080" s="235"/>
      <c r="K1080" s="235"/>
      <c r="L1080" s="240"/>
      <c r="M1080" s="241"/>
      <c r="N1080" s="242"/>
      <c r="O1080" s="242"/>
      <c r="P1080" s="242"/>
      <c r="Q1080" s="242"/>
      <c r="R1080" s="242"/>
      <c r="S1080" s="242"/>
      <c r="T1080" s="243"/>
      <c r="U1080" s="14"/>
      <c r="V1080" s="14"/>
      <c r="W1080" s="14"/>
      <c r="X1080" s="14"/>
      <c r="Y1080" s="14"/>
      <c r="Z1080" s="14"/>
      <c r="AA1080" s="14"/>
      <c r="AB1080" s="14"/>
      <c r="AC1080" s="14"/>
      <c r="AD1080" s="14"/>
      <c r="AE1080" s="14"/>
      <c r="AT1080" s="244" t="s">
        <v>167</v>
      </c>
      <c r="AU1080" s="244" t="s">
        <v>87</v>
      </c>
      <c r="AV1080" s="14" t="s">
        <v>87</v>
      </c>
      <c r="AW1080" s="14" t="s">
        <v>38</v>
      </c>
      <c r="AX1080" s="14" t="s">
        <v>77</v>
      </c>
      <c r="AY1080" s="244" t="s">
        <v>153</v>
      </c>
    </row>
    <row r="1081" s="14" customFormat="1">
      <c r="A1081" s="14"/>
      <c r="B1081" s="234"/>
      <c r="C1081" s="235"/>
      <c r="D1081" s="218" t="s">
        <v>167</v>
      </c>
      <c r="E1081" s="236" t="s">
        <v>40</v>
      </c>
      <c r="F1081" s="237" t="s">
        <v>1322</v>
      </c>
      <c r="G1081" s="235"/>
      <c r="H1081" s="238">
        <v>-1.2</v>
      </c>
      <c r="I1081" s="239"/>
      <c r="J1081" s="235"/>
      <c r="K1081" s="235"/>
      <c r="L1081" s="240"/>
      <c r="M1081" s="241"/>
      <c r="N1081" s="242"/>
      <c r="O1081" s="242"/>
      <c r="P1081" s="242"/>
      <c r="Q1081" s="242"/>
      <c r="R1081" s="242"/>
      <c r="S1081" s="242"/>
      <c r="T1081" s="243"/>
      <c r="U1081" s="14"/>
      <c r="V1081" s="14"/>
      <c r="W1081" s="14"/>
      <c r="X1081" s="14"/>
      <c r="Y1081" s="14"/>
      <c r="Z1081" s="14"/>
      <c r="AA1081" s="14"/>
      <c r="AB1081" s="14"/>
      <c r="AC1081" s="14"/>
      <c r="AD1081" s="14"/>
      <c r="AE1081" s="14"/>
      <c r="AT1081" s="244" t="s">
        <v>167</v>
      </c>
      <c r="AU1081" s="244" t="s">
        <v>87</v>
      </c>
      <c r="AV1081" s="14" t="s">
        <v>87</v>
      </c>
      <c r="AW1081" s="14" t="s">
        <v>38</v>
      </c>
      <c r="AX1081" s="14" t="s">
        <v>77</v>
      </c>
      <c r="AY1081" s="244" t="s">
        <v>153</v>
      </c>
    </row>
    <row r="1082" s="15" customFormat="1">
      <c r="A1082" s="15"/>
      <c r="B1082" s="245"/>
      <c r="C1082" s="246"/>
      <c r="D1082" s="218" t="s">
        <v>167</v>
      </c>
      <c r="E1082" s="247" t="s">
        <v>40</v>
      </c>
      <c r="F1082" s="248" t="s">
        <v>170</v>
      </c>
      <c r="G1082" s="246"/>
      <c r="H1082" s="249">
        <v>14.448</v>
      </c>
      <c r="I1082" s="250"/>
      <c r="J1082" s="246"/>
      <c r="K1082" s="246"/>
      <c r="L1082" s="251"/>
      <c r="M1082" s="252"/>
      <c r="N1082" s="253"/>
      <c r="O1082" s="253"/>
      <c r="P1082" s="253"/>
      <c r="Q1082" s="253"/>
      <c r="R1082" s="253"/>
      <c r="S1082" s="253"/>
      <c r="T1082" s="254"/>
      <c r="U1082" s="15"/>
      <c r="V1082" s="15"/>
      <c r="W1082" s="15"/>
      <c r="X1082" s="15"/>
      <c r="Y1082" s="15"/>
      <c r="Z1082" s="15"/>
      <c r="AA1082" s="15"/>
      <c r="AB1082" s="15"/>
      <c r="AC1082" s="15"/>
      <c r="AD1082" s="15"/>
      <c r="AE1082" s="15"/>
      <c r="AT1082" s="255" t="s">
        <v>167</v>
      </c>
      <c r="AU1082" s="255" t="s">
        <v>87</v>
      </c>
      <c r="AV1082" s="15" t="s">
        <v>161</v>
      </c>
      <c r="AW1082" s="15" t="s">
        <v>38</v>
      </c>
      <c r="AX1082" s="15" t="s">
        <v>85</v>
      </c>
      <c r="AY1082" s="255" t="s">
        <v>153</v>
      </c>
    </row>
    <row r="1083" s="2" customFormat="1" ht="24.15" customHeight="1">
      <c r="A1083" s="39"/>
      <c r="B1083" s="40"/>
      <c r="C1083" s="205" t="s">
        <v>1333</v>
      </c>
      <c r="D1083" s="205" t="s">
        <v>156</v>
      </c>
      <c r="E1083" s="206" t="s">
        <v>1334</v>
      </c>
      <c r="F1083" s="207" t="s">
        <v>1335</v>
      </c>
      <c r="G1083" s="208" t="s">
        <v>159</v>
      </c>
      <c r="H1083" s="209">
        <v>14.448</v>
      </c>
      <c r="I1083" s="210"/>
      <c r="J1083" s="211">
        <f>ROUND(I1083*H1083,2)</f>
        <v>0</v>
      </c>
      <c r="K1083" s="207" t="s">
        <v>160</v>
      </c>
      <c r="L1083" s="45"/>
      <c r="M1083" s="212" t="s">
        <v>40</v>
      </c>
      <c r="N1083" s="213" t="s">
        <v>48</v>
      </c>
      <c r="O1083" s="85"/>
      <c r="P1083" s="214">
        <f>O1083*H1083</f>
        <v>0</v>
      </c>
      <c r="Q1083" s="214">
        <v>0</v>
      </c>
      <c r="R1083" s="214">
        <f>Q1083*H1083</f>
        <v>0</v>
      </c>
      <c r="S1083" s="214">
        <v>0</v>
      </c>
      <c r="T1083" s="215">
        <f>S1083*H1083</f>
        <v>0</v>
      </c>
      <c r="U1083" s="39"/>
      <c r="V1083" s="39"/>
      <c r="W1083" s="39"/>
      <c r="X1083" s="39"/>
      <c r="Y1083" s="39"/>
      <c r="Z1083" s="39"/>
      <c r="AA1083" s="39"/>
      <c r="AB1083" s="39"/>
      <c r="AC1083" s="39"/>
      <c r="AD1083" s="39"/>
      <c r="AE1083" s="39"/>
      <c r="AR1083" s="216" t="s">
        <v>287</v>
      </c>
      <c r="AT1083" s="216" t="s">
        <v>156</v>
      </c>
      <c r="AU1083" s="216" t="s">
        <v>87</v>
      </c>
      <c r="AY1083" s="18" t="s">
        <v>153</v>
      </c>
      <c r="BE1083" s="217">
        <f>IF(N1083="základní",J1083,0)</f>
        <v>0</v>
      </c>
      <c r="BF1083" s="217">
        <f>IF(N1083="snížená",J1083,0)</f>
        <v>0</v>
      </c>
      <c r="BG1083" s="217">
        <f>IF(N1083="zákl. přenesená",J1083,0)</f>
        <v>0</v>
      </c>
      <c r="BH1083" s="217">
        <f>IF(N1083="sníž. přenesená",J1083,0)</f>
        <v>0</v>
      </c>
      <c r="BI1083" s="217">
        <f>IF(N1083="nulová",J1083,0)</f>
        <v>0</v>
      </c>
      <c r="BJ1083" s="18" t="s">
        <v>85</v>
      </c>
      <c r="BK1083" s="217">
        <f>ROUND(I1083*H1083,2)</f>
        <v>0</v>
      </c>
      <c r="BL1083" s="18" t="s">
        <v>287</v>
      </c>
      <c r="BM1083" s="216" t="s">
        <v>1336</v>
      </c>
    </row>
    <row r="1084" s="2" customFormat="1">
      <c r="A1084" s="39"/>
      <c r="B1084" s="40"/>
      <c r="C1084" s="41"/>
      <c r="D1084" s="218" t="s">
        <v>163</v>
      </c>
      <c r="E1084" s="41"/>
      <c r="F1084" s="219" t="s">
        <v>1337</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163</v>
      </c>
      <c r="AU1084" s="18" t="s">
        <v>87</v>
      </c>
    </row>
    <row r="1085" s="2" customFormat="1">
      <c r="A1085" s="39"/>
      <c r="B1085" s="40"/>
      <c r="C1085" s="41"/>
      <c r="D1085" s="218" t="s">
        <v>165</v>
      </c>
      <c r="E1085" s="41"/>
      <c r="F1085" s="223" t="s">
        <v>1318</v>
      </c>
      <c r="G1085" s="41"/>
      <c r="H1085" s="41"/>
      <c r="I1085" s="220"/>
      <c r="J1085" s="41"/>
      <c r="K1085" s="41"/>
      <c r="L1085" s="45"/>
      <c r="M1085" s="221"/>
      <c r="N1085" s="222"/>
      <c r="O1085" s="85"/>
      <c r="P1085" s="85"/>
      <c r="Q1085" s="85"/>
      <c r="R1085" s="85"/>
      <c r="S1085" s="85"/>
      <c r="T1085" s="86"/>
      <c r="U1085" s="39"/>
      <c r="V1085" s="39"/>
      <c r="W1085" s="39"/>
      <c r="X1085" s="39"/>
      <c r="Y1085" s="39"/>
      <c r="Z1085" s="39"/>
      <c r="AA1085" s="39"/>
      <c r="AB1085" s="39"/>
      <c r="AC1085" s="39"/>
      <c r="AD1085" s="39"/>
      <c r="AE1085" s="39"/>
      <c r="AT1085" s="18" t="s">
        <v>165</v>
      </c>
      <c r="AU1085" s="18" t="s">
        <v>87</v>
      </c>
    </row>
    <row r="1086" s="13" customFormat="1">
      <c r="A1086" s="13"/>
      <c r="B1086" s="224"/>
      <c r="C1086" s="225"/>
      <c r="D1086" s="218" t="s">
        <v>167</v>
      </c>
      <c r="E1086" s="226" t="s">
        <v>40</v>
      </c>
      <c r="F1086" s="227" t="s">
        <v>1319</v>
      </c>
      <c r="G1086" s="225"/>
      <c r="H1086" s="226" t="s">
        <v>40</v>
      </c>
      <c r="I1086" s="228"/>
      <c r="J1086" s="225"/>
      <c r="K1086" s="225"/>
      <c r="L1086" s="229"/>
      <c r="M1086" s="230"/>
      <c r="N1086" s="231"/>
      <c r="O1086" s="231"/>
      <c r="P1086" s="231"/>
      <c r="Q1086" s="231"/>
      <c r="R1086" s="231"/>
      <c r="S1086" s="231"/>
      <c r="T1086" s="232"/>
      <c r="U1086" s="13"/>
      <c r="V1086" s="13"/>
      <c r="W1086" s="13"/>
      <c r="X1086" s="13"/>
      <c r="Y1086" s="13"/>
      <c r="Z1086" s="13"/>
      <c r="AA1086" s="13"/>
      <c r="AB1086" s="13"/>
      <c r="AC1086" s="13"/>
      <c r="AD1086" s="13"/>
      <c r="AE1086" s="13"/>
      <c r="AT1086" s="233" t="s">
        <v>167</v>
      </c>
      <c r="AU1086" s="233" t="s">
        <v>87</v>
      </c>
      <c r="AV1086" s="13" t="s">
        <v>85</v>
      </c>
      <c r="AW1086" s="13" t="s">
        <v>38</v>
      </c>
      <c r="AX1086" s="13" t="s">
        <v>77</v>
      </c>
      <c r="AY1086" s="233" t="s">
        <v>153</v>
      </c>
    </row>
    <row r="1087" s="14" customFormat="1">
      <c r="A1087" s="14"/>
      <c r="B1087" s="234"/>
      <c r="C1087" s="235"/>
      <c r="D1087" s="218" t="s">
        <v>167</v>
      </c>
      <c r="E1087" s="236" t="s">
        <v>40</v>
      </c>
      <c r="F1087" s="237" t="s">
        <v>1320</v>
      </c>
      <c r="G1087" s="235"/>
      <c r="H1087" s="238">
        <v>1.788</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3" customFormat="1">
      <c r="A1088" s="13"/>
      <c r="B1088" s="224"/>
      <c r="C1088" s="225"/>
      <c r="D1088" s="218" t="s">
        <v>167</v>
      </c>
      <c r="E1088" s="226" t="s">
        <v>40</v>
      </c>
      <c r="F1088" s="227" t="s">
        <v>209</v>
      </c>
      <c r="G1088" s="225"/>
      <c r="H1088" s="226" t="s">
        <v>40</v>
      </c>
      <c r="I1088" s="228"/>
      <c r="J1088" s="225"/>
      <c r="K1088" s="225"/>
      <c r="L1088" s="229"/>
      <c r="M1088" s="230"/>
      <c r="N1088" s="231"/>
      <c r="O1088" s="231"/>
      <c r="P1088" s="231"/>
      <c r="Q1088" s="231"/>
      <c r="R1088" s="231"/>
      <c r="S1088" s="231"/>
      <c r="T1088" s="232"/>
      <c r="U1088" s="13"/>
      <c r="V1088" s="13"/>
      <c r="W1088" s="13"/>
      <c r="X1088" s="13"/>
      <c r="Y1088" s="13"/>
      <c r="Z1088" s="13"/>
      <c r="AA1088" s="13"/>
      <c r="AB1088" s="13"/>
      <c r="AC1088" s="13"/>
      <c r="AD1088" s="13"/>
      <c r="AE1088" s="13"/>
      <c r="AT1088" s="233" t="s">
        <v>167</v>
      </c>
      <c r="AU1088" s="233" t="s">
        <v>87</v>
      </c>
      <c r="AV1088" s="13" t="s">
        <v>85</v>
      </c>
      <c r="AW1088" s="13" t="s">
        <v>38</v>
      </c>
      <c r="AX1088" s="13" t="s">
        <v>77</v>
      </c>
      <c r="AY1088" s="233" t="s">
        <v>153</v>
      </c>
    </row>
    <row r="1089" s="14" customFormat="1">
      <c r="A1089" s="14"/>
      <c r="B1089" s="234"/>
      <c r="C1089" s="235"/>
      <c r="D1089" s="218" t="s">
        <v>167</v>
      </c>
      <c r="E1089" s="236" t="s">
        <v>40</v>
      </c>
      <c r="F1089" s="237" t="s">
        <v>1321</v>
      </c>
      <c r="G1089" s="235"/>
      <c r="H1089" s="238">
        <v>13.859999999999999</v>
      </c>
      <c r="I1089" s="239"/>
      <c r="J1089" s="235"/>
      <c r="K1089" s="235"/>
      <c r="L1089" s="240"/>
      <c r="M1089" s="241"/>
      <c r="N1089" s="242"/>
      <c r="O1089" s="242"/>
      <c r="P1089" s="242"/>
      <c r="Q1089" s="242"/>
      <c r="R1089" s="242"/>
      <c r="S1089" s="242"/>
      <c r="T1089" s="243"/>
      <c r="U1089" s="14"/>
      <c r="V1089" s="14"/>
      <c r="W1089" s="14"/>
      <c r="X1089" s="14"/>
      <c r="Y1089" s="14"/>
      <c r="Z1089" s="14"/>
      <c r="AA1089" s="14"/>
      <c r="AB1089" s="14"/>
      <c r="AC1089" s="14"/>
      <c r="AD1089" s="14"/>
      <c r="AE1089" s="14"/>
      <c r="AT1089" s="244" t="s">
        <v>167</v>
      </c>
      <c r="AU1089" s="244" t="s">
        <v>87</v>
      </c>
      <c r="AV1089" s="14" t="s">
        <v>87</v>
      </c>
      <c r="AW1089" s="14" t="s">
        <v>38</v>
      </c>
      <c r="AX1089" s="14" t="s">
        <v>77</v>
      </c>
      <c r="AY1089" s="244" t="s">
        <v>153</v>
      </c>
    </row>
    <row r="1090" s="14" customFormat="1">
      <c r="A1090" s="14"/>
      <c r="B1090" s="234"/>
      <c r="C1090" s="235"/>
      <c r="D1090" s="218" t="s">
        <v>167</v>
      </c>
      <c r="E1090" s="236" t="s">
        <v>40</v>
      </c>
      <c r="F1090" s="237" t="s">
        <v>1322</v>
      </c>
      <c r="G1090" s="235"/>
      <c r="H1090" s="238">
        <v>-1.2</v>
      </c>
      <c r="I1090" s="239"/>
      <c r="J1090" s="235"/>
      <c r="K1090" s="235"/>
      <c r="L1090" s="240"/>
      <c r="M1090" s="241"/>
      <c r="N1090" s="242"/>
      <c r="O1090" s="242"/>
      <c r="P1090" s="242"/>
      <c r="Q1090" s="242"/>
      <c r="R1090" s="242"/>
      <c r="S1090" s="242"/>
      <c r="T1090" s="243"/>
      <c r="U1090" s="14"/>
      <c r="V1090" s="14"/>
      <c r="W1090" s="14"/>
      <c r="X1090" s="14"/>
      <c r="Y1090" s="14"/>
      <c r="Z1090" s="14"/>
      <c r="AA1090" s="14"/>
      <c r="AB1090" s="14"/>
      <c r="AC1090" s="14"/>
      <c r="AD1090" s="14"/>
      <c r="AE1090" s="14"/>
      <c r="AT1090" s="244" t="s">
        <v>167</v>
      </c>
      <c r="AU1090" s="244" t="s">
        <v>87</v>
      </c>
      <c r="AV1090" s="14" t="s">
        <v>87</v>
      </c>
      <c r="AW1090" s="14" t="s">
        <v>38</v>
      </c>
      <c r="AX1090" s="14" t="s">
        <v>77</v>
      </c>
      <c r="AY1090" s="244" t="s">
        <v>153</v>
      </c>
    </row>
    <row r="1091" s="15" customFormat="1">
      <c r="A1091" s="15"/>
      <c r="B1091" s="245"/>
      <c r="C1091" s="246"/>
      <c r="D1091" s="218" t="s">
        <v>167</v>
      </c>
      <c r="E1091" s="247" t="s">
        <v>40</v>
      </c>
      <c r="F1091" s="248" t="s">
        <v>170</v>
      </c>
      <c r="G1091" s="246"/>
      <c r="H1091" s="249">
        <v>14.448</v>
      </c>
      <c r="I1091" s="250"/>
      <c r="J1091" s="246"/>
      <c r="K1091" s="246"/>
      <c r="L1091" s="251"/>
      <c r="M1091" s="252"/>
      <c r="N1091" s="253"/>
      <c r="O1091" s="253"/>
      <c r="P1091" s="253"/>
      <c r="Q1091" s="253"/>
      <c r="R1091" s="253"/>
      <c r="S1091" s="253"/>
      <c r="T1091" s="254"/>
      <c r="U1091" s="15"/>
      <c r="V1091" s="15"/>
      <c r="W1091" s="15"/>
      <c r="X1091" s="15"/>
      <c r="Y1091" s="15"/>
      <c r="Z1091" s="15"/>
      <c r="AA1091" s="15"/>
      <c r="AB1091" s="15"/>
      <c r="AC1091" s="15"/>
      <c r="AD1091" s="15"/>
      <c r="AE1091" s="15"/>
      <c r="AT1091" s="255" t="s">
        <v>167</v>
      </c>
      <c r="AU1091" s="255" t="s">
        <v>87</v>
      </c>
      <c r="AV1091" s="15" t="s">
        <v>161</v>
      </c>
      <c r="AW1091" s="15" t="s">
        <v>38</v>
      </c>
      <c r="AX1091" s="15" t="s">
        <v>85</v>
      </c>
      <c r="AY1091" s="255" t="s">
        <v>153</v>
      </c>
    </row>
    <row r="1092" s="2" customFormat="1" ht="24.15" customHeight="1">
      <c r="A1092" s="39"/>
      <c r="B1092" s="40"/>
      <c r="C1092" s="205" t="s">
        <v>1338</v>
      </c>
      <c r="D1092" s="205" t="s">
        <v>156</v>
      </c>
      <c r="E1092" s="206" t="s">
        <v>1339</v>
      </c>
      <c r="F1092" s="207" t="s">
        <v>1340</v>
      </c>
      <c r="G1092" s="208" t="s">
        <v>159</v>
      </c>
      <c r="H1092" s="209">
        <v>14.448</v>
      </c>
      <c r="I1092" s="210"/>
      <c r="J1092" s="211">
        <f>ROUND(I1092*H1092,2)</f>
        <v>0</v>
      </c>
      <c r="K1092" s="207" t="s">
        <v>160</v>
      </c>
      <c r="L1092" s="45"/>
      <c r="M1092" s="212" t="s">
        <v>40</v>
      </c>
      <c r="N1092" s="213" t="s">
        <v>48</v>
      </c>
      <c r="O1092" s="85"/>
      <c r="P1092" s="214">
        <f>O1092*H1092</f>
        <v>0</v>
      </c>
      <c r="Q1092" s="214">
        <v>0.00093000000000000005</v>
      </c>
      <c r="R1092" s="214">
        <f>Q1092*H1092</f>
        <v>0.013436640000000001</v>
      </c>
      <c r="S1092" s="214">
        <v>0</v>
      </c>
      <c r="T1092" s="215">
        <f>S1092*H1092</f>
        <v>0</v>
      </c>
      <c r="U1092" s="39"/>
      <c r="V1092" s="39"/>
      <c r="W1092" s="39"/>
      <c r="X1092" s="39"/>
      <c r="Y1092" s="39"/>
      <c r="Z1092" s="39"/>
      <c r="AA1092" s="39"/>
      <c r="AB1092" s="39"/>
      <c r="AC1092" s="39"/>
      <c r="AD1092" s="39"/>
      <c r="AE1092" s="39"/>
      <c r="AR1092" s="216" t="s">
        <v>287</v>
      </c>
      <c r="AT1092" s="216" t="s">
        <v>156</v>
      </c>
      <c r="AU1092" s="216" t="s">
        <v>87</v>
      </c>
      <c r="AY1092" s="18" t="s">
        <v>153</v>
      </c>
      <c r="BE1092" s="217">
        <f>IF(N1092="základní",J1092,0)</f>
        <v>0</v>
      </c>
      <c r="BF1092" s="217">
        <f>IF(N1092="snížená",J1092,0)</f>
        <v>0</v>
      </c>
      <c r="BG1092" s="217">
        <f>IF(N1092="zákl. přenesená",J1092,0)</f>
        <v>0</v>
      </c>
      <c r="BH1092" s="217">
        <f>IF(N1092="sníž. přenesená",J1092,0)</f>
        <v>0</v>
      </c>
      <c r="BI1092" s="217">
        <f>IF(N1092="nulová",J1092,0)</f>
        <v>0</v>
      </c>
      <c r="BJ1092" s="18" t="s">
        <v>85</v>
      </c>
      <c r="BK1092" s="217">
        <f>ROUND(I1092*H1092,2)</f>
        <v>0</v>
      </c>
      <c r="BL1092" s="18" t="s">
        <v>287</v>
      </c>
      <c r="BM1092" s="216" t="s">
        <v>1341</v>
      </c>
    </row>
    <row r="1093" s="2" customFormat="1">
      <c r="A1093" s="39"/>
      <c r="B1093" s="40"/>
      <c r="C1093" s="41"/>
      <c r="D1093" s="218" t="s">
        <v>163</v>
      </c>
      <c r="E1093" s="41"/>
      <c r="F1093" s="219" t="s">
        <v>1342</v>
      </c>
      <c r="G1093" s="41"/>
      <c r="H1093" s="41"/>
      <c r="I1093" s="220"/>
      <c r="J1093" s="41"/>
      <c r="K1093" s="41"/>
      <c r="L1093" s="45"/>
      <c r="M1093" s="221"/>
      <c r="N1093" s="222"/>
      <c r="O1093" s="85"/>
      <c r="P1093" s="85"/>
      <c r="Q1093" s="85"/>
      <c r="R1093" s="85"/>
      <c r="S1093" s="85"/>
      <c r="T1093" s="86"/>
      <c r="U1093" s="39"/>
      <c r="V1093" s="39"/>
      <c r="W1093" s="39"/>
      <c r="X1093" s="39"/>
      <c r="Y1093" s="39"/>
      <c r="Z1093" s="39"/>
      <c r="AA1093" s="39"/>
      <c r="AB1093" s="39"/>
      <c r="AC1093" s="39"/>
      <c r="AD1093" s="39"/>
      <c r="AE1093" s="39"/>
      <c r="AT1093" s="18" t="s">
        <v>163</v>
      </c>
      <c r="AU1093" s="18" t="s">
        <v>87</v>
      </c>
    </row>
    <row r="1094" s="2" customFormat="1">
      <c r="A1094" s="39"/>
      <c r="B1094" s="40"/>
      <c r="C1094" s="41"/>
      <c r="D1094" s="218" t="s">
        <v>165</v>
      </c>
      <c r="E1094" s="41"/>
      <c r="F1094" s="223" t="s">
        <v>1318</v>
      </c>
      <c r="G1094" s="41"/>
      <c r="H1094" s="41"/>
      <c r="I1094" s="220"/>
      <c r="J1094" s="41"/>
      <c r="K1094" s="41"/>
      <c r="L1094" s="45"/>
      <c r="M1094" s="221"/>
      <c r="N1094" s="222"/>
      <c r="O1094" s="85"/>
      <c r="P1094" s="85"/>
      <c r="Q1094" s="85"/>
      <c r="R1094" s="85"/>
      <c r="S1094" s="85"/>
      <c r="T1094" s="86"/>
      <c r="U1094" s="39"/>
      <c r="V1094" s="39"/>
      <c r="W1094" s="39"/>
      <c r="X1094" s="39"/>
      <c r="Y1094" s="39"/>
      <c r="Z1094" s="39"/>
      <c r="AA1094" s="39"/>
      <c r="AB1094" s="39"/>
      <c r="AC1094" s="39"/>
      <c r="AD1094" s="39"/>
      <c r="AE1094" s="39"/>
      <c r="AT1094" s="18" t="s">
        <v>165</v>
      </c>
      <c r="AU1094" s="18" t="s">
        <v>87</v>
      </c>
    </row>
    <row r="1095" s="13" customFormat="1">
      <c r="A1095" s="13"/>
      <c r="B1095" s="224"/>
      <c r="C1095" s="225"/>
      <c r="D1095" s="218" t="s">
        <v>167</v>
      </c>
      <c r="E1095" s="226" t="s">
        <v>40</v>
      </c>
      <c r="F1095" s="227" t="s">
        <v>1319</v>
      </c>
      <c r="G1095" s="225"/>
      <c r="H1095" s="226" t="s">
        <v>40</v>
      </c>
      <c r="I1095" s="228"/>
      <c r="J1095" s="225"/>
      <c r="K1095" s="225"/>
      <c r="L1095" s="229"/>
      <c r="M1095" s="230"/>
      <c r="N1095" s="231"/>
      <c r="O1095" s="231"/>
      <c r="P1095" s="231"/>
      <c r="Q1095" s="231"/>
      <c r="R1095" s="231"/>
      <c r="S1095" s="231"/>
      <c r="T1095" s="232"/>
      <c r="U1095" s="13"/>
      <c r="V1095" s="13"/>
      <c r="W1095" s="13"/>
      <c r="X1095" s="13"/>
      <c r="Y1095" s="13"/>
      <c r="Z1095" s="13"/>
      <c r="AA1095" s="13"/>
      <c r="AB1095" s="13"/>
      <c r="AC1095" s="13"/>
      <c r="AD1095" s="13"/>
      <c r="AE1095" s="13"/>
      <c r="AT1095" s="233" t="s">
        <v>167</v>
      </c>
      <c r="AU1095" s="233" t="s">
        <v>87</v>
      </c>
      <c r="AV1095" s="13" t="s">
        <v>85</v>
      </c>
      <c r="AW1095" s="13" t="s">
        <v>38</v>
      </c>
      <c r="AX1095" s="13" t="s">
        <v>77</v>
      </c>
      <c r="AY1095" s="233" t="s">
        <v>153</v>
      </c>
    </row>
    <row r="1096" s="14" customFormat="1">
      <c r="A1096" s="14"/>
      <c r="B1096" s="234"/>
      <c r="C1096" s="235"/>
      <c r="D1096" s="218" t="s">
        <v>167</v>
      </c>
      <c r="E1096" s="236" t="s">
        <v>40</v>
      </c>
      <c r="F1096" s="237" t="s">
        <v>1320</v>
      </c>
      <c r="G1096" s="235"/>
      <c r="H1096" s="238">
        <v>1.788</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3" customFormat="1">
      <c r="A1097" s="13"/>
      <c r="B1097" s="224"/>
      <c r="C1097" s="225"/>
      <c r="D1097" s="218" t="s">
        <v>167</v>
      </c>
      <c r="E1097" s="226" t="s">
        <v>40</v>
      </c>
      <c r="F1097" s="227" t="s">
        <v>209</v>
      </c>
      <c r="G1097" s="225"/>
      <c r="H1097" s="226" t="s">
        <v>40</v>
      </c>
      <c r="I1097" s="228"/>
      <c r="J1097" s="225"/>
      <c r="K1097" s="225"/>
      <c r="L1097" s="229"/>
      <c r="M1097" s="230"/>
      <c r="N1097" s="231"/>
      <c r="O1097" s="231"/>
      <c r="P1097" s="231"/>
      <c r="Q1097" s="231"/>
      <c r="R1097" s="231"/>
      <c r="S1097" s="231"/>
      <c r="T1097" s="232"/>
      <c r="U1097" s="13"/>
      <c r="V1097" s="13"/>
      <c r="W1097" s="13"/>
      <c r="X1097" s="13"/>
      <c r="Y1097" s="13"/>
      <c r="Z1097" s="13"/>
      <c r="AA1097" s="13"/>
      <c r="AB1097" s="13"/>
      <c r="AC1097" s="13"/>
      <c r="AD1097" s="13"/>
      <c r="AE1097" s="13"/>
      <c r="AT1097" s="233" t="s">
        <v>167</v>
      </c>
      <c r="AU1097" s="233" t="s">
        <v>87</v>
      </c>
      <c r="AV1097" s="13" t="s">
        <v>85</v>
      </c>
      <c r="AW1097" s="13" t="s">
        <v>38</v>
      </c>
      <c r="AX1097" s="13" t="s">
        <v>77</v>
      </c>
      <c r="AY1097" s="233" t="s">
        <v>153</v>
      </c>
    </row>
    <row r="1098" s="14" customFormat="1">
      <c r="A1098" s="14"/>
      <c r="B1098" s="234"/>
      <c r="C1098" s="235"/>
      <c r="D1098" s="218" t="s">
        <v>167</v>
      </c>
      <c r="E1098" s="236" t="s">
        <v>40</v>
      </c>
      <c r="F1098" s="237" t="s">
        <v>1321</v>
      </c>
      <c r="G1098" s="235"/>
      <c r="H1098" s="238">
        <v>13.859999999999999</v>
      </c>
      <c r="I1098" s="239"/>
      <c r="J1098" s="235"/>
      <c r="K1098" s="235"/>
      <c r="L1098" s="240"/>
      <c r="M1098" s="241"/>
      <c r="N1098" s="242"/>
      <c r="O1098" s="242"/>
      <c r="P1098" s="242"/>
      <c r="Q1098" s="242"/>
      <c r="R1098" s="242"/>
      <c r="S1098" s="242"/>
      <c r="T1098" s="243"/>
      <c r="U1098" s="14"/>
      <c r="V1098" s="14"/>
      <c r="W1098" s="14"/>
      <c r="X1098" s="14"/>
      <c r="Y1098" s="14"/>
      <c r="Z1098" s="14"/>
      <c r="AA1098" s="14"/>
      <c r="AB1098" s="14"/>
      <c r="AC1098" s="14"/>
      <c r="AD1098" s="14"/>
      <c r="AE1098" s="14"/>
      <c r="AT1098" s="244" t="s">
        <v>167</v>
      </c>
      <c r="AU1098" s="244" t="s">
        <v>87</v>
      </c>
      <c r="AV1098" s="14" t="s">
        <v>87</v>
      </c>
      <c r="AW1098" s="14" t="s">
        <v>38</v>
      </c>
      <c r="AX1098" s="14" t="s">
        <v>77</v>
      </c>
      <c r="AY1098" s="244" t="s">
        <v>153</v>
      </c>
    </row>
    <row r="1099" s="14" customFormat="1">
      <c r="A1099" s="14"/>
      <c r="B1099" s="234"/>
      <c r="C1099" s="235"/>
      <c r="D1099" s="218" t="s">
        <v>167</v>
      </c>
      <c r="E1099" s="236" t="s">
        <v>40</v>
      </c>
      <c r="F1099" s="237" t="s">
        <v>1322</v>
      </c>
      <c r="G1099" s="235"/>
      <c r="H1099" s="238">
        <v>-1.2</v>
      </c>
      <c r="I1099" s="239"/>
      <c r="J1099" s="235"/>
      <c r="K1099" s="235"/>
      <c r="L1099" s="240"/>
      <c r="M1099" s="241"/>
      <c r="N1099" s="242"/>
      <c r="O1099" s="242"/>
      <c r="P1099" s="242"/>
      <c r="Q1099" s="242"/>
      <c r="R1099" s="242"/>
      <c r="S1099" s="242"/>
      <c r="T1099" s="243"/>
      <c r="U1099" s="14"/>
      <c r="V1099" s="14"/>
      <c r="W1099" s="14"/>
      <c r="X1099" s="14"/>
      <c r="Y1099" s="14"/>
      <c r="Z1099" s="14"/>
      <c r="AA1099" s="14"/>
      <c r="AB1099" s="14"/>
      <c r="AC1099" s="14"/>
      <c r="AD1099" s="14"/>
      <c r="AE1099" s="14"/>
      <c r="AT1099" s="244" t="s">
        <v>167</v>
      </c>
      <c r="AU1099" s="244" t="s">
        <v>87</v>
      </c>
      <c r="AV1099" s="14" t="s">
        <v>87</v>
      </c>
      <c r="AW1099" s="14" t="s">
        <v>38</v>
      </c>
      <c r="AX1099" s="14" t="s">
        <v>77</v>
      </c>
      <c r="AY1099" s="244" t="s">
        <v>153</v>
      </c>
    </row>
    <row r="1100" s="15" customFormat="1">
      <c r="A1100" s="15"/>
      <c r="B1100" s="245"/>
      <c r="C1100" s="246"/>
      <c r="D1100" s="218" t="s">
        <v>167</v>
      </c>
      <c r="E1100" s="247" t="s">
        <v>40</v>
      </c>
      <c r="F1100" s="248" t="s">
        <v>170</v>
      </c>
      <c r="G1100" s="246"/>
      <c r="H1100" s="249">
        <v>14.448</v>
      </c>
      <c r="I1100" s="250"/>
      <c r="J1100" s="246"/>
      <c r="K1100" s="246"/>
      <c r="L1100" s="251"/>
      <c r="M1100" s="252"/>
      <c r="N1100" s="253"/>
      <c r="O1100" s="253"/>
      <c r="P1100" s="253"/>
      <c r="Q1100" s="253"/>
      <c r="R1100" s="253"/>
      <c r="S1100" s="253"/>
      <c r="T1100" s="254"/>
      <c r="U1100" s="15"/>
      <c r="V1100" s="15"/>
      <c r="W1100" s="15"/>
      <c r="X1100" s="15"/>
      <c r="Y1100" s="15"/>
      <c r="Z1100" s="15"/>
      <c r="AA1100" s="15"/>
      <c r="AB1100" s="15"/>
      <c r="AC1100" s="15"/>
      <c r="AD1100" s="15"/>
      <c r="AE1100" s="15"/>
      <c r="AT1100" s="255" t="s">
        <v>167</v>
      </c>
      <c r="AU1100" s="255" t="s">
        <v>87</v>
      </c>
      <c r="AV1100" s="15" t="s">
        <v>161</v>
      </c>
      <c r="AW1100" s="15" t="s">
        <v>38</v>
      </c>
      <c r="AX1100" s="15" t="s">
        <v>85</v>
      </c>
      <c r="AY1100" s="255" t="s">
        <v>153</v>
      </c>
    </row>
    <row r="1101" s="2" customFormat="1" ht="14.4" customHeight="1">
      <c r="A1101" s="39"/>
      <c r="B1101" s="40"/>
      <c r="C1101" s="205" t="s">
        <v>1343</v>
      </c>
      <c r="D1101" s="205" t="s">
        <v>156</v>
      </c>
      <c r="E1101" s="206" t="s">
        <v>1344</v>
      </c>
      <c r="F1101" s="207" t="s">
        <v>1345</v>
      </c>
      <c r="G1101" s="208" t="s">
        <v>173</v>
      </c>
      <c r="H1101" s="209">
        <v>8.8000000000000007</v>
      </c>
      <c r="I1101" s="210"/>
      <c r="J1101" s="211">
        <f>ROUND(I1101*H1101,2)</f>
        <v>0</v>
      </c>
      <c r="K1101" s="207" t="s">
        <v>160</v>
      </c>
      <c r="L1101" s="45"/>
      <c r="M1101" s="212" t="s">
        <v>40</v>
      </c>
      <c r="N1101" s="213" t="s">
        <v>48</v>
      </c>
      <c r="O1101" s="85"/>
      <c r="P1101" s="214">
        <f>O1101*H1101</f>
        <v>0</v>
      </c>
      <c r="Q1101" s="214">
        <v>0.00031</v>
      </c>
      <c r="R1101" s="214">
        <f>Q1101*H1101</f>
        <v>0.0027280000000000004</v>
      </c>
      <c r="S1101" s="214">
        <v>0</v>
      </c>
      <c r="T1101" s="215">
        <f>S1101*H1101</f>
        <v>0</v>
      </c>
      <c r="U1101" s="39"/>
      <c r="V1101" s="39"/>
      <c r="W1101" s="39"/>
      <c r="X1101" s="39"/>
      <c r="Y1101" s="39"/>
      <c r="Z1101" s="39"/>
      <c r="AA1101" s="39"/>
      <c r="AB1101" s="39"/>
      <c r="AC1101" s="39"/>
      <c r="AD1101" s="39"/>
      <c r="AE1101" s="39"/>
      <c r="AR1101" s="216" t="s">
        <v>287</v>
      </c>
      <c r="AT1101" s="216" t="s">
        <v>156</v>
      </c>
      <c r="AU1101" s="216" t="s">
        <v>87</v>
      </c>
      <c r="AY1101" s="18" t="s">
        <v>153</v>
      </c>
      <c r="BE1101" s="217">
        <f>IF(N1101="základní",J1101,0)</f>
        <v>0</v>
      </c>
      <c r="BF1101" s="217">
        <f>IF(N1101="snížená",J1101,0)</f>
        <v>0</v>
      </c>
      <c r="BG1101" s="217">
        <f>IF(N1101="zákl. přenesená",J1101,0)</f>
        <v>0</v>
      </c>
      <c r="BH1101" s="217">
        <f>IF(N1101="sníž. přenesená",J1101,0)</f>
        <v>0</v>
      </c>
      <c r="BI1101" s="217">
        <f>IF(N1101="nulová",J1101,0)</f>
        <v>0</v>
      </c>
      <c r="BJ1101" s="18" t="s">
        <v>85</v>
      </c>
      <c r="BK1101" s="217">
        <f>ROUND(I1101*H1101,2)</f>
        <v>0</v>
      </c>
      <c r="BL1101" s="18" t="s">
        <v>287</v>
      </c>
      <c r="BM1101" s="216" t="s">
        <v>1346</v>
      </c>
    </row>
    <row r="1102" s="2" customFormat="1">
      <c r="A1102" s="39"/>
      <c r="B1102" s="40"/>
      <c r="C1102" s="41"/>
      <c r="D1102" s="218" t="s">
        <v>163</v>
      </c>
      <c r="E1102" s="41"/>
      <c r="F1102" s="219" t="s">
        <v>1347</v>
      </c>
      <c r="G1102" s="41"/>
      <c r="H1102" s="41"/>
      <c r="I1102" s="220"/>
      <c r="J1102" s="41"/>
      <c r="K1102" s="41"/>
      <c r="L1102" s="45"/>
      <c r="M1102" s="221"/>
      <c r="N1102" s="222"/>
      <c r="O1102" s="85"/>
      <c r="P1102" s="85"/>
      <c r="Q1102" s="85"/>
      <c r="R1102" s="85"/>
      <c r="S1102" s="85"/>
      <c r="T1102" s="86"/>
      <c r="U1102" s="39"/>
      <c r="V1102" s="39"/>
      <c r="W1102" s="39"/>
      <c r="X1102" s="39"/>
      <c r="Y1102" s="39"/>
      <c r="Z1102" s="39"/>
      <c r="AA1102" s="39"/>
      <c r="AB1102" s="39"/>
      <c r="AC1102" s="39"/>
      <c r="AD1102" s="39"/>
      <c r="AE1102" s="39"/>
      <c r="AT1102" s="18" t="s">
        <v>163</v>
      </c>
      <c r="AU1102" s="18" t="s">
        <v>87</v>
      </c>
    </row>
    <row r="1103" s="2" customFormat="1">
      <c r="A1103" s="39"/>
      <c r="B1103" s="40"/>
      <c r="C1103" s="41"/>
      <c r="D1103" s="218" t="s">
        <v>165</v>
      </c>
      <c r="E1103" s="41"/>
      <c r="F1103" s="223" t="s">
        <v>1348</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165</v>
      </c>
      <c r="AU1103" s="18" t="s">
        <v>87</v>
      </c>
    </row>
    <row r="1104" s="14" customFormat="1">
      <c r="A1104" s="14"/>
      <c r="B1104" s="234"/>
      <c r="C1104" s="235"/>
      <c r="D1104" s="218" t="s">
        <v>167</v>
      </c>
      <c r="E1104" s="236" t="s">
        <v>40</v>
      </c>
      <c r="F1104" s="237" t="s">
        <v>1349</v>
      </c>
      <c r="G1104" s="235"/>
      <c r="H1104" s="238">
        <v>8.8000000000000007</v>
      </c>
      <c r="I1104" s="239"/>
      <c r="J1104" s="235"/>
      <c r="K1104" s="235"/>
      <c r="L1104" s="240"/>
      <c r="M1104" s="241"/>
      <c r="N1104" s="242"/>
      <c r="O1104" s="242"/>
      <c r="P1104" s="242"/>
      <c r="Q1104" s="242"/>
      <c r="R1104" s="242"/>
      <c r="S1104" s="242"/>
      <c r="T1104" s="243"/>
      <c r="U1104" s="14"/>
      <c r="V1104" s="14"/>
      <c r="W1104" s="14"/>
      <c r="X1104" s="14"/>
      <c r="Y1104" s="14"/>
      <c r="Z1104" s="14"/>
      <c r="AA1104" s="14"/>
      <c r="AB1104" s="14"/>
      <c r="AC1104" s="14"/>
      <c r="AD1104" s="14"/>
      <c r="AE1104" s="14"/>
      <c r="AT1104" s="244" t="s">
        <v>167</v>
      </c>
      <c r="AU1104" s="244" t="s">
        <v>87</v>
      </c>
      <c r="AV1104" s="14" t="s">
        <v>87</v>
      </c>
      <c r="AW1104" s="14" t="s">
        <v>38</v>
      </c>
      <c r="AX1104" s="14" t="s">
        <v>77</v>
      </c>
      <c r="AY1104" s="244" t="s">
        <v>153</v>
      </c>
    </row>
    <row r="1105" s="15" customFormat="1">
      <c r="A1105" s="15"/>
      <c r="B1105" s="245"/>
      <c r="C1105" s="246"/>
      <c r="D1105" s="218" t="s">
        <v>167</v>
      </c>
      <c r="E1105" s="247" t="s">
        <v>40</v>
      </c>
      <c r="F1105" s="248" t="s">
        <v>170</v>
      </c>
      <c r="G1105" s="246"/>
      <c r="H1105" s="249">
        <v>8.8000000000000007</v>
      </c>
      <c r="I1105" s="250"/>
      <c r="J1105" s="246"/>
      <c r="K1105" s="246"/>
      <c r="L1105" s="251"/>
      <c r="M1105" s="252"/>
      <c r="N1105" s="253"/>
      <c r="O1105" s="253"/>
      <c r="P1105" s="253"/>
      <c r="Q1105" s="253"/>
      <c r="R1105" s="253"/>
      <c r="S1105" s="253"/>
      <c r="T1105" s="254"/>
      <c r="U1105" s="15"/>
      <c r="V1105" s="15"/>
      <c r="W1105" s="15"/>
      <c r="X1105" s="15"/>
      <c r="Y1105" s="15"/>
      <c r="Z1105" s="15"/>
      <c r="AA1105" s="15"/>
      <c r="AB1105" s="15"/>
      <c r="AC1105" s="15"/>
      <c r="AD1105" s="15"/>
      <c r="AE1105" s="15"/>
      <c r="AT1105" s="255" t="s">
        <v>167</v>
      </c>
      <c r="AU1105" s="255" t="s">
        <v>87</v>
      </c>
      <c r="AV1105" s="15" t="s">
        <v>161</v>
      </c>
      <c r="AW1105" s="15" t="s">
        <v>38</v>
      </c>
      <c r="AX1105" s="15" t="s">
        <v>85</v>
      </c>
      <c r="AY1105" s="255" t="s">
        <v>153</v>
      </c>
    </row>
    <row r="1106" s="2" customFormat="1" ht="14.4" customHeight="1">
      <c r="A1106" s="39"/>
      <c r="B1106" s="40"/>
      <c r="C1106" s="205" t="s">
        <v>1350</v>
      </c>
      <c r="D1106" s="205" t="s">
        <v>156</v>
      </c>
      <c r="E1106" s="206" t="s">
        <v>1351</v>
      </c>
      <c r="F1106" s="207" t="s">
        <v>1352</v>
      </c>
      <c r="G1106" s="208" t="s">
        <v>173</v>
      </c>
      <c r="H1106" s="209">
        <v>1.8</v>
      </c>
      <c r="I1106" s="210"/>
      <c r="J1106" s="211">
        <f>ROUND(I1106*H1106,2)</f>
        <v>0</v>
      </c>
      <c r="K1106" s="207" t="s">
        <v>160</v>
      </c>
      <c r="L1106" s="45"/>
      <c r="M1106" s="212" t="s">
        <v>40</v>
      </c>
      <c r="N1106" s="213" t="s">
        <v>48</v>
      </c>
      <c r="O1106" s="85"/>
      <c r="P1106" s="214">
        <f>O1106*H1106</f>
        <v>0</v>
      </c>
      <c r="Q1106" s="214">
        <v>0.00031</v>
      </c>
      <c r="R1106" s="214">
        <f>Q1106*H1106</f>
        <v>0.00055800000000000001</v>
      </c>
      <c r="S1106" s="214">
        <v>0</v>
      </c>
      <c r="T1106" s="215">
        <f>S1106*H1106</f>
        <v>0</v>
      </c>
      <c r="U1106" s="39"/>
      <c r="V1106" s="39"/>
      <c r="W1106" s="39"/>
      <c r="X1106" s="39"/>
      <c r="Y1106" s="39"/>
      <c r="Z1106" s="39"/>
      <c r="AA1106" s="39"/>
      <c r="AB1106" s="39"/>
      <c r="AC1106" s="39"/>
      <c r="AD1106" s="39"/>
      <c r="AE1106" s="39"/>
      <c r="AR1106" s="216" t="s">
        <v>287</v>
      </c>
      <c r="AT1106" s="216" t="s">
        <v>156</v>
      </c>
      <c r="AU1106" s="216" t="s">
        <v>87</v>
      </c>
      <c r="AY1106" s="18" t="s">
        <v>153</v>
      </c>
      <c r="BE1106" s="217">
        <f>IF(N1106="základní",J1106,0)</f>
        <v>0</v>
      </c>
      <c r="BF1106" s="217">
        <f>IF(N1106="snížená",J1106,0)</f>
        <v>0</v>
      </c>
      <c r="BG1106" s="217">
        <f>IF(N1106="zákl. přenesená",J1106,0)</f>
        <v>0</v>
      </c>
      <c r="BH1106" s="217">
        <f>IF(N1106="sníž. přenesená",J1106,0)</f>
        <v>0</v>
      </c>
      <c r="BI1106" s="217">
        <f>IF(N1106="nulová",J1106,0)</f>
        <v>0</v>
      </c>
      <c r="BJ1106" s="18" t="s">
        <v>85</v>
      </c>
      <c r="BK1106" s="217">
        <f>ROUND(I1106*H1106,2)</f>
        <v>0</v>
      </c>
      <c r="BL1106" s="18" t="s">
        <v>287</v>
      </c>
      <c r="BM1106" s="216" t="s">
        <v>1353</v>
      </c>
    </row>
    <row r="1107" s="2" customFormat="1">
      <c r="A1107" s="39"/>
      <c r="B1107" s="40"/>
      <c r="C1107" s="41"/>
      <c r="D1107" s="218" t="s">
        <v>163</v>
      </c>
      <c r="E1107" s="41"/>
      <c r="F1107" s="219" t="s">
        <v>1354</v>
      </c>
      <c r="G1107" s="41"/>
      <c r="H1107" s="41"/>
      <c r="I1107" s="220"/>
      <c r="J1107" s="41"/>
      <c r="K1107" s="41"/>
      <c r="L1107" s="45"/>
      <c r="M1107" s="221"/>
      <c r="N1107" s="222"/>
      <c r="O1107" s="85"/>
      <c r="P1107" s="85"/>
      <c r="Q1107" s="85"/>
      <c r="R1107" s="85"/>
      <c r="S1107" s="85"/>
      <c r="T1107" s="86"/>
      <c r="U1107" s="39"/>
      <c r="V1107" s="39"/>
      <c r="W1107" s="39"/>
      <c r="X1107" s="39"/>
      <c r="Y1107" s="39"/>
      <c r="Z1107" s="39"/>
      <c r="AA1107" s="39"/>
      <c r="AB1107" s="39"/>
      <c r="AC1107" s="39"/>
      <c r="AD1107" s="39"/>
      <c r="AE1107" s="39"/>
      <c r="AT1107" s="18" t="s">
        <v>163</v>
      </c>
      <c r="AU1107" s="18" t="s">
        <v>87</v>
      </c>
    </row>
    <row r="1108" s="2" customFormat="1">
      <c r="A1108" s="39"/>
      <c r="B1108" s="40"/>
      <c r="C1108" s="41"/>
      <c r="D1108" s="218" t="s">
        <v>165</v>
      </c>
      <c r="E1108" s="41"/>
      <c r="F1108" s="223" t="s">
        <v>1348</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165</v>
      </c>
      <c r="AU1108" s="18" t="s">
        <v>87</v>
      </c>
    </row>
    <row r="1109" s="14" customFormat="1">
      <c r="A1109" s="14"/>
      <c r="B1109" s="234"/>
      <c r="C1109" s="235"/>
      <c r="D1109" s="218" t="s">
        <v>167</v>
      </c>
      <c r="E1109" s="236" t="s">
        <v>40</v>
      </c>
      <c r="F1109" s="237" t="s">
        <v>1355</v>
      </c>
      <c r="G1109" s="235"/>
      <c r="H1109" s="238">
        <v>1.8</v>
      </c>
      <c r="I1109" s="239"/>
      <c r="J1109" s="235"/>
      <c r="K1109" s="235"/>
      <c r="L1109" s="240"/>
      <c r="M1109" s="241"/>
      <c r="N1109" s="242"/>
      <c r="O1109" s="242"/>
      <c r="P1109" s="242"/>
      <c r="Q1109" s="242"/>
      <c r="R1109" s="242"/>
      <c r="S1109" s="242"/>
      <c r="T1109" s="243"/>
      <c r="U1109" s="14"/>
      <c r="V1109" s="14"/>
      <c r="W1109" s="14"/>
      <c r="X1109" s="14"/>
      <c r="Y1109" s="14"/>
      <c r="Z1109" s="14"/>
      <c r="AA1109" s="14"/>
      <c r="AB1109" s="14"/>
      <c r="AC1109" s="14"/>
      <c r="AD1109" s="14"/>
      <c r="AE1109" s="14"/>
      <c r="AT1109" s="244" t="s">
        <v>167</v>
      </c>
      <c r="AU1109" s="244" t="s">
        <v>87</v>
      </c>
      <c r="AV1109" s="14" t="s">
        <v>87</v>
      </c>
      <c r="AW1109" s="14" t="s">
        <v>38</v>
      </c>
      <c r="AX1109" s="14" t="s">
        <v>77</v>
      </c>
      <c r="AY1109" s="244" t="s">
        <v>153</v>
      </c>
    </row>
    <row r="1110" s="15" customFormat="1">
      <c r="A1110" s="15"/>
      <c r="B1110" s="245"/>
      <c r="C1110" s="246"/>
      <c r="D1110" s="218" t="s">
        <v>167</v>
      </c>
      <c r="E1110" s="247" t="s">
        <v>40</v>
      </c>
      <c r="F1110" s="248" t="s">
        <v>170</v>
      </c>
      <c r="G1110" s="246"/>
      <c r="H1110" s="249">
        <v>1.8</v>
      </c>
      <c r="I1110" s="250"/>
      <c r="J1110" s="246"/>
      <c r="K1110" s="246"/>
      <c r="L1110" s="251"/>
      <c r="M1110" s="252"/>
      <c r="N1110" s="253"/>
      <c r="O1110" s="253"/>
      <c r="P1110" s="253"/>
      <c r="Q1110" s="253"/>
      <c r="R1110" s="253"/>
      <c r="S1110" s="253"/>
      <c r="T1110" s="254"/>
      <c r="U1110" s="15"/>
      <c r="V1110" s="15"/>
      <c r="W1110" s="15"/>
      <c r="X1110" s="15"/>
      <c r="Y1110" s="15"/>
      <c r="Z1110" s="15"/>
      <c r="AA1110" s="15"/>
      <c r="AB1110" s="15"/>
      <c r="AC1110" s="15"/>
      <c r="AD1110" s="15"/>
      <c r="AE1110" s="15"/>
      <c r="AT1110" s="255" t="s">
        <v>167</v>
      </c>
      <c r="AU1110" s="255" t="s">
        <v>87</v>
      </c>
      <c r="AV1110" s="15" t="s">
        <v>161</v>
      </c>
      <c r="AW1110" s="15" t="s">
        <v>38</v>
      </c>
      <c r="AX1110" s="15" t="s">
        <v>85</v>
      </c>
      <c r="AY1110" s="255" t="s">
        <v>153</v>
      </c>
    </row>
    <row r="1111" s="2" customFormat="1" ht="14.4" customHeight="1">
      <c r="A1111" s="39"/>
      <c r="B1111" s="40"/>
      <c r="C1111" s="205" t="s">
        <v>1356</v>
      </c>
      <c r="D1111" s="205" t="s">
        <v>156</v>
      </c>
      <c r="E1111" s="206" t="s">
        <v>1357</v>
      </c>
      <c r="F1111" s="207" t="s">
        <v>1358</v>
      </c>
      <c r="G1111" s="208" t="s">
        <v>317</v>
      </c>
      <c r="H1111" s="209">
        <v>1</v>
      </c>
      <c r="I1111" s="210"/>
      <c r="J1111" s="211">
        <f>ROUND(I1111*H1111,2)</f>
        <v>0</v>
      </c>
      <c r="K1111" s="207" t="s">
        <v>160</v>
      </c>
      <c r="L1111" s="45"/>
      <c r="M1111" s="212" t="s">
        <v>40</v>
      </c>
      <c r="N1111" s="213" t="s">
        <v>48</v>
      </c>
      <c r="O1111" s="85"/>
      <c r="P1111" s="214">
        <f>O1111*H1111</f>
        <v>0</v>
      </c>
      <c r="Q1111" s="214">
        <v>0.00020000000000000001</v>
      </c>
      <c r="R1111" s="214">
        <f>Q1111*H1111</f>
        <v>0.00020000000000000001</v>
      </c>
      <c r="S1111" s="214">
        <v>0</v>
      </c>
      <c r="T1111" s="215">
        <f>S1111*H1111</f>
        <v>0</v>
      </c>
      <c r="U1111" s="39"/>
      <c r="V1111" s="39"/>
      <c r="W1111" s="39"/>
      <c r="X1111" s="39"/>
      <c r="Y1111" s="39"/>
      <c r="Z1111" s="39"/>
      <c r="AA1111" s="39"/>
      <c r="AB1111" s="39"/>
      <c r="AC1111" s="39"/>
      <c r="AD1111" s="39"/>
      <c r="AE1111" s="39"/>
      <c r="AR1111" s="216" t="s">
        <v>287</v>
      </c>
      <c r="AT1111" s="216" t="s">
        <v>156</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1359</v>
      </c>
    </row>
    <row r="1112" s="2" customFormat="1">
      <c r="A1112" s="39"/>
      <c r="B1112" s="40"/>
      <c r="C1112" s="41"/>
      <c r="D1112" s="218" t="s">
        <v>163</v>
      </c>
      <c r="E1112" s="41"/>
      <c r="F1112" s="219" t="s">
        <v>1360</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c r="A1113" s="39"/>
      <c r="B1113" s="40"/>
      <c r="C1113" s="41"/>
      <c r="D1113" s="218" t="s">
        <v>165</v>
      </c>
      <c r="E1113" s="41"/>
      <c r="F1113" s="223" t="s">
        <v>1348</v>
      </c>
      <c r="G1113" s="41"/>
      <c r="H1113" s="41"/>
      <c r="I1113" s="220"/>
      <c r="J1113" s="41"/>
      <c r="K1113" s="41"/>
      <c r="L1113" s="45"/>
      <c r="M1113" s="221"/>
      <c r="N1113" s="222"/>
      <c r="O1113" s="85"/>
      <c r="P1113" s="85"/>
      <c r="Q1113" s="85"/>
      <c r="R1113" s="85"/>
      <c r="S1113" s="85"/>
      <c r="T1113" s="86"/>
      <c r="U1113" s="39"/>
      <c r="V1113" s="39"/>
      <c r="W1113" s="39"/>
      <c r="X1113" s="39"/>
      <c r="Y1113" s="39"/>
      <c r="Z1113" s="39"/>
      <c r="AA1113" s="39"/>
      <c r="AB1113" s="39"/>
      <c r="AC1113" s="39"/>
      <c r="AD1113" s="39"/>
      <c r="AE1113" s="39"/>
      <c r="AT1113" s="18" t="s">
        <v>165</v>
      </c>
      <c r="AU1113" s="18" t="s">
        <v>87</v>
      </c>
    </row>
    <row r="1114" s="2" customFormat="1" ht="14.4" customHeight="1">
      <c r="A1114" s="39"/>
      <c r="B1114" s="40"/>
      <c r="C1114" s="256" t="s">
        <v>1361</v>
      </c>
      <c r="D1114" s="256" t="s">
        <v>322</v>
      </c>
      <c r="E1114" s="257" t="s">
        <v>1362</v>
      </c>
      <c r="F1114" s="258" t="s">
        <v>1363</v>
      </c>
      <c r="G1114" s="259" t="s">
        <v>317</v>
      </c>
      <c r="H1114" s="260">
        <v>1</v>
      </c>
      <c r="I1114" s="261"/>
      <c r="J1114" s="262">
        <f>ROUND(I1114*H1114,2)</f>
        <v>0</v>
      </c>
      <c r="K1114" s="258" t="s">
        <v>160</v>
      </c>
      <c r="L1114" s="263"/>
      <c r="M1114" s="264" t="s">
        <v>40</v>
      </c>
      <c r="N1114" s="265" t="s">
        <v>48</v>
      </c>
      <c r="O1114" s="85"/>
      <c r="P1114" s="214">
        <f>O1114*H1114</f>
        <v>0</v>
      </c>
      <c r="Q1114" s="214">
        <v>0.0020600000000000002</v>
      </c>
      <c r="R1114" s="214">
        <f>Q1114*H1114</f>
        <v>0.0020600000000000002</v>
      </c>
      <c r="S1114" s="214">
        <v>0</v>
      </c>
      <c r="T1114" s="215">
        <f>S1114*H1114</f>
        <v>0</v>
      </c>
      <c r="U1114" s="39"/>
      <c r="V1114" s="39"/>
      <c r="W1114" s="39"/>
      <c r="X1114" s="39"/>
      <c r="Y1114" s="39"/>
      <c r="Z1114" s="39"/>
      <c r="AA1114" s="39"/>
      <c r="AB1114" s="39"/>
      <c r="AC1114" s="39"/>
      <c r="AD1114" s="39"/>
      <c r="AE1114" s="39"/>
      <c r="AR1114" s="216" t="s">
        <v>383</v>
      </c>
      <c r="AT1114" s="216" t="s">
        <v>322</v>
      </c>
      <c r="AU1114" s="216" t="s">
        <v>87</v>
      </c>
      <c r="AY1114" s="18" t="s">
        <v>153</v>
      </c>
      <c r="BE1114" s="217">
        <f>IF(N1114="základní",J1114,0)</f>
        <v>0</v>
      </c>
      <c r="BF1114" s="217">
        <f>IF(N1114="snížená",J1114,0)</f>
        <v>0</v>
      </c>
      <c r="BG1114" s="217">
        <f>IF(N1114="zákl. přenesená",J1114,0)</f>
        <v>0</v>
      </c>
      <c r="BH1114" s="217">
        <f>IF(N1114="sníž. přenesená",J1114,0)</f>
        <v>0</v>
      </c>
      <c r="BI1114" s="217">
        <f>IF(N1114="nulová",J1114,0)</f>
        <v>0</v>
      </c>
      <c r="BJ1114" s="18" t="s">
        <v>85</v>
      </c>
      <c r="BK1114" s="217">
        <f>ROUND(I1114*H1114,2)</f>
        <v>0</v>
      </c>
      <c r="BL1114" s="18" t="s">
        <v>287</v>
      </c>
      <c r="BM1114" s="216" t="s">
        <v>1364</v>
      </c>
    </row>
    <row r="1115" s="2" customFormat="1">
      <c r="A1115" s="39"/>
      <c r="B1115" s="40"/>
      <c r="C1115" s="41"/>
      <c r="D1115" s="218" t="s">
        <v>163</v>
      </c>
      <c r="E1115" s="41"/>
      <c r="F1115" s="219" t="s">
        <v>1363</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163</v>
      </c>
      <c r="AU1115" s="18" t="s">
        <v>87</v>
      </c>
    </row>
    <row r="1116" s="2" customFormat="1" ht="14.4" customHeight="1">
      <c r="A1116" s="39"/>
      <c r="B1116" s="40"/>
      <c r="C1116" s="205" t="s">
        <v>1365</v>
      </c>
      <c r="D1116" s="205" t="s">
        <v>156</v>
      </c>
      <c r="E1116" s="206" t="s">
        <v>1366</v>
      </c>
      <c r="F1116" s="207" t="s">
        <v>1367</v>
      </c>
      <c r="G1116" s="208" t="s">
        <v>159</v>
      </c>
      <c r="H1116" s="209">
        <v>14.448</v>
      </c>
      <c r="I1116" s="210"/>
      <c r="J1116" s="211">
        <f>ROUND(I1116*H1116,2)</f>
        <v>0</v>
      </c>
      <c r="K1116" s="207" t="s">
        <v>160</v>
      </c>
      <c r="L1116" s="45"/>
      <c r="M1116" s="212" t="s">
        <v>40</v>
      </c>
      <c r="N1116" s="213" t="s">
        <v>48</v>
      </c>
      <c r="O1116" s="85"/>
      <c r="P1116" s="214">
        <f>O1116*H1116</f>
        <v>0</v>
      </c>
      <c r="Q1116" s="214">
        <v>0.00029999999999999997</v>
      </c>
      <c r="R1116" s="214">
        <f>Q1116*H1116</f>
        <v>0.0043343999999999995</v>
      </c>
      <c r="S1116" s="214">
        <v>0</v>
      </c>
      <c r="T1116" s="215">
        <f>S1116*H1116</f>
        <v>0</v>
      </c>
      <c r="U1116" s="39"/>
      <c r="V1116" s="39"/>
      <c r="W1116" s="39"/>
      <c r="X1116" s="39"/>
      <c r="Y1116" s="39"/>
      <c r="Z1116" s="39"/>
      <c r="AA1116" s="39"/>
      <c r="AB1116" s="39"/>
      <c r="AC1116" s="39"/>
      <c r="AD1116" s="39"/>
      <c r="AE1116" s="39"/>
      <c r="AR1116" s="216" t="s">
        <v>287</v>
      </c>
      <c r="AT1116" s="216" t="s">
        <v>156</v>
      </c>
      <c r="AU1116" s="216" t="s">
        <v>87</v>
      </c>
      <c r="AY1116" s="18" t="s">
        <v>153</v>
      </c>
      <c r="BE1116" s="217">
        <f>IF(N1116="základní",J1116,0)</f>
        <v>0</v>
      </c>
      <c r="BF1116" s="217">
        <f>IF(N1116="snížená",J1116,0)</f>
        <v>0</v>
      </c>
      <c r="BG1116" s="217">
        <f>IF(N1116="zákl. přenesená",J1116,0)</f>
        <v>0</v>
      </c>
      <c r="BH1116" s="217">
        <f>IF(N1116="sníž. přenesená",J1116,0)</f>
        <v>0</v>
      </c>
      <c r="BI1116" s="217">
        <f>IF(N1116="nulová",J1116,0)</f>
        <v>0</v>
      </c>
      <c r="BJ1116" s="18" t="s">
        <v>85</v>
      </c>
      <c r="BK1116" s="217">
        <f>ROUND(I1116*H1116,2)</f>
        <v>0</v>
      </c>
      <c r="BL1116" s="18" t="s">
        <v>287</v>
      </c>
      <c r="BM1116" s="216" t="s">
        <v>1368</v>
      </c>
    </row>
    <row r="1117" s="2" customFormat="1">
      <c r="A1117" s="39"/>
      <c r="B1117" s="40"/>
      <c r="C1117" s="41"/>
      <c r="D1117" s="218" t="s">
        <v>163</v>
      </c>
      <c r="E1117" s="41"/>
      <c r="F1117" s="219" t="s">
        <v>1369</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163</v>
      </c>
      <c r="AU1117" s="18" t="s">
        <v>87</v>
      </c>
    </row>
    <row r="1118" s="2" customFormat="1">
      <c r="A1118" s="39"/>
      <c r="B1118" s="40"/>
      <c r="C1118" s="41"/>
      <c r="D1118" s="218" t="s">
        <v>165</v>
      </c>
      <c r="E1118" s="41"/>
      <c r="F1118" s="223" t="s">
        <v>1370</v>
      </c>
      <c r="G1118" s="41"/>
      <c r="H1118" s="41"/>
      <c r="I1118" s="220"/>
      <c r="J1118" s="41"/>
      <c r="K1118" s="41"/>
      <c r="L1118" s="45"/>
      <c r="M1118" s="221"/>
      <c r="N1118" s="222"/>
      <c r="O1118" s="85"/>
      <c r="P1118" s="85"/>
      <c r="Q1118" s="85"/>
      <c r="R1118" s="85"/>
      <c r="S1118" s="85"/>
      <c r="T1118" s="86"/>
      <c r="U1118" s="39"/>
      <c r="V1118" s="39"/>
      <c r="W1118" s="39"/>
      <c r="X1118" s="39"/>
      <c r="Y1118" s="39"/>
      <c r="Z1118" s="39"/>
      <c r="AA1118" s="39"/>
      <c r="AB1118" s="39"/>
      <c r="AC1118" s="39"/>
      <c r="AD1118" s="39"/>
      <c r="AE1118" s="39"/>
      <c r="AT1118" s="18" t="s">
        <v>165</v>
      </c>
      <c r="AU1118" s="18" t="s">
        <v>87</v>
      </c>
    </row>
    <row r="1119" s="13" customFormat="1">
      <c r="A1119" s="13"/>
      <c r="B1119" s="224"/>
      <c r="C1119" s="225"/>
      <c r="D1119" s="218" t="s">
        <v>167</v>
      </c>
      <c r="E1119" s="226" t="s">
        <v>40</v>
      </c>
      <c r="F1119" s="227" t="s">
        <v>1319</v>
      </c>
      <c r="G1119" s="225"/>
      <c r="H1119" s="226" t="s">
        <v>40</v>
      </c>
      <c r="I1119" s="228"/>
      <c r="J1119" s="225"/>
      <c r="K1119" s="225"/>
      <c r="L1119" s="229"/>
      <c r="M1119" s="230"/>
      <c r="N1119" s="231"/>
      <c r="O1119" s="231"/>
      <c r="P1119" s="231"/>
      <c r="Q1119" s="231"/>
      <c r="R1119" s="231"/>
      <c r="S1119" s="231"/>
      <c r="T1119" s="232"/>
      <c r="U1119" s="13"/>
      <c r="V1119" s="13"/>
      <c r="W1119" s="13"/>
      <c r="X1119" s="13"/>
      <c r="Y1119" s="13"/>
      <c r="Z1119" s="13"/>
      <c r="AA1119" s="13"/>
      <c r="AB1119" s="13"/>
      <c r="AC1119" s="13"/>
      <c r="AD1119" s="13"/>
      <c r="AE1119" s="13"/>
      <c r="AT1119" s="233" t="s">
        <v>167</v>
      </c>
      <c r="AU1119" s="233" t="s">
        <v>87</v>
      </c>
      <c r="AV1119" s="13" t="s">
        <v>85</v>
      </c>
      <c r="AW1119" s="13" t="s">
        <v>38</v>
      </c>
      <c r="AX1119" s="13" t="s">
        <v>77</v>
      </c>
      <c r="AY1119" s="233" t="s">
        <v>153</v>
      </c>
    </row>
    <row r="1120" s="14" customFormat="1">
      <c r="A1120" s="14"/>
      <c r="B1120" s="234"/>
      <c r="C1120" s="235"/>
      <c r="D1120" s="218" t="s">
        <v>167</v>
      </c>
      <c r="E1120" s="236" t="s">
        <v>40</v>
      </c>
      <c r="F1120" s="237" t="s">
        <v>1320</v>
      </c>
      <c r="G1120" s="235"/>
      <c r="H1120" s="238">
        <v>1.788</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3" customFormat="1">
      <c r="A1121" s="13"/>
      <c r="B1121" s="224"/>
      <c r="C1121" s="225"/>
      <c r="D1121" s="218" t="s">
        <v>167</v>
      </c>
      <c r="E1121" s="226" t="s">
        <v>40</v>
      </c>
      <c r="F1121" s="227" t="s">
        <v>209</v>
      </c>
      <c r="G1121" s="225"/>
      <c r="H1121" s="226" t="s">
        <v>40</v>
      </c>
      <c r="I1121" s="228"/>
      <c r="J1121" s="225"/>
      <c r="K1121" s="225"/>
      <c r="L1121" s="229"/>
      <c r="M1121" s="230"/>
      <c r="N1121" s="231"/>
      <c r="O1121" s="231"/>
      <c r="P1121" s="231"/>
      <c r="Q1121" s="231"/>
      <c r="R1121" s="231"/>
      <c r="S1121" s="231"/>
      <c r="T1121" s="232"/>
      <c r="U1121" s="13"/>
      <c r="V1121" s="13"/>
      <c r="W1121" s="13"/>
      <c r="X1121" s="13"/>
      <c r="Y1121" s="13"/>
      <c r="Z1121" s="13"/>
      <c r="AA1121" s="13"/>
      <c r="AB1121" s="13"/>
      <c r="AC1121" s="13"/>
      <c r="AD1121" s="13"/>
      <c r="AE1121" s="13"/>
      <c r="AT1121" s="233" t="s">
        <v>167</v>
      </c>
      <c r="AU1121" s="233" t="s">
        <v>87</v>
      </c>
      <c r="AV1121" s="13" t="s">
        <v>85</v>
      </c>
      <c r="AW1121" s="13" t="s">
        <v>38</v>
      </c>
      <c r="AX1121" s="13" t="s">
        <v>77</v>
      </c>
      <c r="AY1121" s="233" t="s">
        <v>153</v>
      </c>
    </row>
    <row r="1122" s="14" customFormat="1">
      <c r="A1122" s="14"/>
      <c r="B1122" s="234"/>
      <c r="C1122" s="235"/>
      <c r="D1122" s="218" t="s">
        <v>167</v>
      </c>
      <c r="E1122" s="236" t="s">
        <v>40</v>
      </c>
      <c r="F1122" s="237" t="s">
        <v>1321</v>
      </c>
      <c r="G1122" s="235"/>
      <c r="H1122" s="238">
        <v>13.859999999999999</v>
      </c>
      <c r="I1122" s="239"/>
      <c r="J1122" s="235"/>
      <c r="K1122" s="235"/>
      <c r="L1122" s="240"/>
      <c r="M1122" s="241"/>
      <c r="N1122" s="242"/>
      <c r="O1122" s="242"/>
      <c r="P1122" s="242"/>
      <c r="Q1122" s="242"/>
      <c r="R1122" s="242"/>
      <c r="S1122" s="242"/>
      <c r="T1122" s="243"/>
      <c r="U1122" s="14"/>
      <c r="V1122" s="14"/>
      <c r="W1122" s="14"/>
      <c r="X1122" s="14"/>
      <c r="Y1122" s="14"/>
      <c r="Z1122" s="14"/>
      <c r="AA1122" s="14"/>
      <c r="AB1122" s="14"/>
      <c r="AC1122" s="14"/>
      <c r="AD1122" s="14"/>
      <c r="AE1122" s="14"/>
      <c r="AT1122" s="244" t="s">
        <v>167</v>
      </c>
      <c r="AU1122" s="244" t="s">
        <v>87</v>
      </c>
      <c r="AV1122" s="14" t="s">
        <v>87</v>
      </c>
      <c r="AW1122" s="14" t="s">
        <v>38</v>
      </c>
      <c r="AX1122" s="14" t="s">
        <v>77</v>
      </c>
      <c r="AY1122" s="244" t="s">
        <v>153</v>
      </c>
    </row>
    <row r="1123" s="14" customFormat="1">
      <c r="A1123" s="14"/>
      <c r="B1123" s="234"/>
      <c r="C1123" s="235"/>
      <c r="D1123" s="218" t="s">
        <v>167</v>
      </c>
      <c r="E1123" s="236" t="s">
        <v>40</v>
      </c>
      <c r="F1123" s="237" t="s">
        <v>1322</v>
      </c>
      <c r="G1123" s="235"/>
      <c r="H1123" s="238">
        <v>-1.2</v>
      </c>
      <c r="I1123" s="239"/>
      <c r="J1123" s="235"/>
      <c r="K1123" s="235"/>
      <c r="L1123" s="240"/>
      <c r="M1123" s="241"/>
      <c r="N1123" s="242"/>
      <c r="O1123" s="242"/>
      <c r="P1123" s="242"/>
      <c r="Q1123" s="242"/>
      <c r="R1123" s="242"/>
      <c r="S1123" s="242"/>
      <c r="T1123" s="243"/>
      <c r="U1123" s="14"/>
      <c r="V1123" s="14"/>
      <c r="W1123" s="14"/>
      <c r="X1123" s="14"/>
      <c r="Y1123" s="14"/>
      <c r="Z1123" s="14"/>
      <c r="AA1123" s="14"/>
      <c r="AB1123" s="14"/>
      <c r="AC1123" s="14"/>
      <c r="AD1123" s="14"/>
      <c r="AE1123" s="14"/>
      <c r="AT1123" s="244" t="s">
        <v>167</v>
      </c>
      <c r="AU1123" s="244" t="s">
        <v>87</v>
      </c>
      <c r="AV1123" s="14" t="s">
        <v>87</v>
      </c>
      <c r="AW1123" s="14" t="s">
        <v>38</v>
      </c>
      <c r="AX1123" s="14" t="s">
        <v>77</v>
      </c>
      <c r="AY1123" s="244" t="s">
        <v>153</v>
      </c>
    </row>
    <row r="1124" s="15" customFormat="1">
      <c r="A1124" s="15"/>
      <c r="B1124" s="245"/>
      <c r="C1124" s="246"/>
      <c r="D1124" s="218" t="s">
        <v>167</v>
      </c>
      <c r="E1124" s="247" t="s">
        <v>40</v>
      </c>
      <c r="F1124" s="248" t="s">
        <v>170</v>
      </c>
      <c r="G1124" s="246"/>
      <c r="H1124" s="249">
        <v>14.448</v>
      </c>
      <c r="I1124" s="250"/>
      <c r="J1124" s="246"/>
      <c r="K1124" s="246"/>
      <c r="L1124" s="251"/>
      <c r="M1124" s="252"/>
      <c r="N1124" s="253"/>
      <c r="O1124" s="253"/>
      <c r="P1124" s="253"/>
      <c r="Q1124" s="253"/>
      <c r="R1124" s="253"/>
      <c r="S1124" s="253"/>
      <c r="T1124" s="254"/>
      <c r="U1124" s="15"/>
      <c r="V1124" s="15"/>
      <c r="W1124" s="15"/>
      <c r="X1124" s="15"/>
      <c r="Y1124" s="15"/>
      <c r="Z1124" s="15"/>
      <c r="AA1124" s="15"/>
      <c r="AB1124" s="15"/>
      <c r="AC1124" s="15"/>
      <c r="AD1124" s="15"/>
      <c r="AE1124" s="15"/>
      <c r="AT1124" s="255" t="s">
        <v>167</v>
      </c>
      <c r="AU1124" s="255" t="s">
        <v>87</v>
      </c>
      <c r="AV1124" s="15" t="s">
        <v>161</v>
      </c>
      <c r="AW1124" s="15" t="s">
        <v>38</v>
      </c>
      <c r="AX1124" s="15" t="s">
        <v>85</v>
      </c>
      <c r="AY1124" s="255" t="s">
        <v>153</v>
      </c>
    </row>
    <row r="1125" s="2" customFormat="1" ht="24.15" customHeight="1">
      <c r="A1125" s="39"/>
      <c r="B1125" s="40"/>
      <c r="C1125" s="205" t="s">
        <v>1371</v>
      </c>
      <c r="D1125" s="205" t="s">
        <v>156</v>
      </c>
      <c r="E1125" s="206" t="s">
        <v>1372</v>
      </c>
      <c r="F1125" s="207" t="s">
        <v>1373</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1374</v>
      </c>
    </row>
    <row r="1126" s="2" customFormat="1">
      <c r="A1126" s="39"/>
      <c r="B1126" s="40"/>
      <c r="C1126" s="41"/>
      <c r="D1126" s="218" t="s">
        <v>163</v>
      </c>
      <c r="E1126" s="41"/>
      <c r="F1126" s="219" t="s">
        <v>1375</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1376</v>
      </c>
      <c r="D1128" s="205" t="s">
        <v>156</v>
      </c>
      <c r="E1128" s="206" t="s">
        <v>1377</v>
      </c>
      <c r="F1128" s="207" t="s">
        <v>1378</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1379</v>
      </c>
    </row>
    <row r="1129" s="2" customFormat="1">
      <c r="A1129" s="39"/>
      <c r="B1129" s="40"/>
      <c r="C1129" s="41"/>
      <c r="D1129" s="218" t="s">
        <v>163</v>
      </c>
      <c r="E1129" s="41"/>
      <c r="F1129" s="219" t="s">
        <v>1380</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2" customFormat="1" ht="24.15" customHeight="1">
      <c r="A1131" s="39"/>
      <c r="B1131" s="40"/>
      <c r="C1131" s="205" t="s">
        <v>1381</v>
      </c>
      <c r="D1131" s="205" t="s">
        <v>156</v>
      </c>
      <c r="E1131" s="206" t="s">
        <v>1382</v>
      </c>
      <c r="F1131" s="207" t="s">
        <v>1383</v>
      </c>
      <c r="G1131" s="208" t="s">
        <v>422</v>
      </c>
      <c r="H1131" s="209">
        <v>0.308</v>
      </c>
      <c r="I1131" s="210"/>
      <c r="J1131" s="211">
        <f>ROUND(I1131*H1131,2)</f>
        <v>0</v>
      </c>
      <c r="K1131" s="207" t="s">
        <v>160</v>
      </c>
      <c r="L1131" s="45"/>
      <c r="M1131" s="212" t="s">
        <v>40</v>
      </c>
      <c r="N1131" s="213" t="s">
        <v>48</v>
      </c>
      <c r="O1131" s="85"/>
      <c r="P1131" s="214">
        <f>O1131*H1131</f>
        <v>0</v>
      </c>
      <c r="Q1131" s="214">
        <v>0</v>
      </c>
      <c r="R1131" s="214">
        <f>Q1131*H1131</f>
        <v>0</v>
      </c>
      <c r="S1131" s="214">
        <v>0</v>
      </c>
      <c r="T1131" s="215">
        <f>S1131*H1131</f>
        <v>0</v>
      </c>
      <c r="U1131" s="39"/>
      <c r="V1131" s="39"/>
      <c r="W1131" s="39"/>
      <c r="X1131" s="39"/>
      <c r="Y1131" s="39"/>
      <c r="Z1131" s="39"/>
      <c r="AA1131" s="39"/>
      <c r="AB1131" s="39"/>
      <c r="AC1131" s="39"/>
      <c r="AD1131" s="39"/>
      <c r="AE1131" s="39"/>
      <c r="AR1131" s="216" t="s">
        <v>287</v>
      </c>
      <c r="AT1131" s="216" t="s">
        <v>156</v>
      </c>
      <c r="AU1131" s="216" t="s">
        <v>87</v>
      </c>
      <c r="AY1131" s="18" t="s">
        <v>153</v>
      </c>
      <c r="BE1131" s="217">
        <f>IF(N1131="základní",J1131,0)</f>
        <v>0</v>
      </c>
      <c r="BF1131" s="217">
        <f>IF(N1131="snížená",J1131,0)</f>
        <v>0</v>
      </c>
      <c r="BG1131" s="217">
        <f>IF(N1131="zákl. přenesená",J1131,0)</f>
        <v>0</v>
      </c>
      <c r="BH1131" s="217">
        <f>IF(N1131="sníž. přenesená",J1131,0)</f>
        <v>0</v>
      </c>
      <c r="BI1131" s="217">
        <f>IF(N1131="nulová",J1131,0)</f>
        <v>0</v>
      </c>
      <c r="BJ1131" s="18" t="s">
        <v>85</v>
      </c>
      <c r="BK1131" s="217">
        <f>ROUND(I1131*H1131,2)</f>
        <v>0</v>
      </c>
      <c r="BL1131" s="18" t="s">
        <v>287</v>
      </c>
      <c r="BM1131" s="216" t="s">
        <v>1384</v>
      </c>
    </row>
    <row r="1132" s="2" customFormat="1">
      <c r="A1132" s="39"/>
      <c r="B1132" s="40"/>
      <c r="C1132" s="41"/>
      <c r="D1132" s="218" t="s">
        <v>163</v>
      </c>
      <c r="E1132" s="41"/>
      <c r="F1132" s="219" t="s">
        <v>1385</v>
      </c>
      <c r="G1132" s="41"/>
      <c r="H1132" s="41"/>
      <c r="I1132" s="220"/>
      <c r="J1132" s="41"/>
      <c r="K1132" s="41"/>
      <c r="L1132" s="45"/>
      <c r="M1132" s="221"/>
      <c r="N1132" s="222"/>
      <c r="O1132" s="85"/>
      <c r="P1132" s="85"/>
      <c r="Q1132" s="85"/>
      <c r="R1132" s="85"/>
      <c r="S1132" s="85"/>
      <c r="T1132" s="86"/>
      <c r="U1132" s="39"/>
      <c r="V1132" s="39"/>
      <c r="W1132" s="39"/>
      <c r="X1132" s="39"/>
      <c r="Y1132" s="39"/>
      <c r="Z1132" s="39"/>
      <c r="AA1132" s="39"/>
      <c r="AB1132" s="39"/>
      <c r="AC1132" s="39"/>
      <c r="AD1132" s="39"/>
      <c r="AE1132" s="39"/>
      <c r="AT1132" s="18" t="s">
        <v>163</v>
      </c>
      <c r="AU1132" s="18" t="s">
        <v>87</v>
      </c>
    </row>
    <row r="1133" s="2" customFormat="1">
      <c r="A1133" s="39"/>
      <c r="B1133" s="40"/>
      <c r="C1133" s="41"/>
      <c r="D1133" s="218" t="s">
        <v>165</v>
      </c>
      <c r="E1133" s="41"/>
      <c r="F1133" s="223" t="s">
        <v>470</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165</v>
      </c>
      <c r="AU1133" s="18" t="s">
        <v>87</v>
      </c>
    </row>
    <row r="1134" s="12" customFormat="1" ht="22.8" customHeight="1">
      <c r="A1134" s="12"/>
      <c r="B1134" s="189"/>
      <c r="C1134" s="190"/>
      <c r="D1134" s="191" t="s">
        <v>76</v>
      </c>
      <c r="E1134" s="203" t="s">
        <v>1386</v>
      </c>
      <c r="F1134" s="203" t="s">
        <v>1387</v>
      </c>
      <c r="G1134" s="190"/>
      <c r="H1134" s="190"/>
      <c r="I1134" s="193"/>
      <c r="J1134" s="204">
        <f>BK1134</f>
        <v>0</v>
      </c>
      <c r="K1134" s="190"/>
      <c r="L1134" s="195"/>
      <c r="M1134" s="196"/>
      <c r="N1134" s="197"/>
      <c r="O1134" s="197"/>
      <c r="P1134" s="198">
        <f>SUM(P1135:P1154)</f>
        <v>0</v>
      </c>
      <c r="Q1134" s="197"/>
      <c r="R1134" s="198">
        <f>SUM(R1135:R1154)</f>
        <v>0.0026494000000000001</v>
      </c>
      <c r="S1134" s="197"/>
      <c r="T1134" s="199">
        <f>SUM(T1135:T1154)</f>
        <v>0</v>
      </c>
      <c r="U1134" s="12"/>
      <c r="V1134" s="12"/>
      <c r="W1134" s="12"/>
      <c r="X1134" s="12"/>
      <c r="Y1134" s="12"/>
      <c r="Z1134" s="12"/>
      <c r="AA1134" s="12"/>
      <c r="AB1134" s="12"/>
      <c r="AC1134" s="12"/>
      <c r="AD1134" s="12"/>
      <c r="AE1134" s="12"/>
      <c r="AR1134" s="200" t="s">
        <v>87</v>
      </c>
      <c r="AT1134" s="201" t="s">
        <v>76</v>
      </c>
      <c r="AU1134" s="201" t="s">
        <v>85</v>
      </c>
      <c r="AY1134" s="200" t="s">
        <v>153</v>
      </c>
      <c r="BK1134" s="202">
        <f>SUM(BK1135:BK1154)</f>
        <v>0</v>
      </c>
    </row>
    <row r="1135" s="2" customFormat="1" ht="24.15" customHeight="1">
      <c r="A1135" s="39"/>
      <c r="B1135" s="40"/>
      <c r="C1135" s="205" t="s">
        <v>1388</v>
      </c>
      <c r="D1135" s="205" t="s">
        <v>156</v>
      </c>
      <c r="E1135" s="206" t="s">
        <v>1389</v>
      </c>
      <c r="F1135" s="207" t="s">
        <v>1390</v>
      </c>
      <c r="G1135" s="208" t="s">
        <v>159</v>
      </c>
      <c r="H1135" s="209">
        <v>4.0759999999999996</v>
      </c>
      <c r="I1135" s="210"/>
      <c r="J1135" s="211">
        <f>ROUND(I1135*H1135,2)</f>
        <v>0</v>
      </c>
      <c r="K1135" s="207" t="s">
        <v>160</v>
      </c>
      <c r="L1135" s="45"/>
      <c r="M1135" s="212" t="s">
        <v>40</v>
      </c>
      <c r="N1135" s="213" t="s">
        <v>48</v>
      </c>
      <c r="O1135" s="85"/>
      <c r="P1135" s="214">
        <f>O1135*H1135</f>
        <v>0</v>
      </c>
      <c r="Q1135" s="214">
        <v>8.0000000000000007E-05</v>
      </c>
      <c r="R1135" s="214">
        <f>Q1135*H1135</f>
        <v>0.00032608000000000002</v>
      </c>
      <c r="S1135" s="214">
        <v>0</v>
      </c>
      <c r="T1135" s="215">
        <f>S1135*H1135</f>
        <v>0</v>
      </c>
      <c r="U1135" s="39"/>
      <c r="V1135" s="39"/>
      <c r="W1135" s="39"/>
      <c r="X1135" s="39"/>
      <c r="Y1135" s="39"/>
      <c r="Z1135" s="39"/>
      <c r="AA1135" s="39"/>
      <c r="AB1135" s="39"/>
      <c r="AC1135" s="39"/>
      <c r="AD1135" s="39"/>
      <c r="AE1135" s="39"/>
      <c r="AR1135" s="216" t="s">
        <v>287</v>
      </c>
      <c r="AT1135" s="216" t="s">
        <v>156</v>
      </c>
      <c r="AU1135" s="216" t="s">
        <v>87</v>
      </c>
      <c r="AY1135" s="18" t="s">
        <v>153</v>
      </c>
      <c r="BE1135" s="217">
        <f>IF(N1135="základní",J1135,0)</f>
        <v>0</v>
      </c>
      <c r="BF1135" s="217">
        <f>IF(N1135="snížená",J1135,0)</f>
        <v>0</v>
      </c>
      <c r="BG1135" s="217">
        <f>IF(N1135="zákl. přenesená",J1135,0)</f>
        <v>0</v>
      </c>
      <c r="BH1135" s="217">
        <f>IF(N1135="sníž. přenesená",J1135,0)</f>
        <v>0</v>
      </c>
      <c r="BI1135" s="217">
        <f>IF(N1135="nulová",J1135,0)</f>
        <v>0</v>
      </c>
      <c r="BJ1135" s="18" t="s">
        <v>85</v>
      </c>
      <c r="BK1135" s="217">
        <f>ROUND(I1135*H1135,2)</f>
        <v>0</v>
      </c>
      <c r="BL1135" s="18" t="s">
        <v>287</v>
      </c>
      <c r="BM1135" s="216" t="s">
        <v>1391</v>
      </c>
    </row>
    <row r="1136" s="2" customFormat="1">
      <c r="A1136" s="39"/>
      <c r="B1136" s="40"/>
      <c r="C1136" s="41"/>
      <c r="D1136" s="218" t="s">
        <v>163</v>
      </c>
      <c r="E1136" s="41"/>
      <c r="F1136" s="219" t="s">
        <v>1392</v>
      </c>
      <c r="G1136" s="41"/>
      <c r="H1136" s="41"/>
      <c r="I1136" s="220"/>
      <c r="J1136" s="41"/>
      <c r="K1136" s="41"/>
      <c r="L1136" s="45"/>
      <c r="M1136" s="221"/>
      <c r="N1136" s="222"/>
      <c r="O1136" s="85"/>
      <c r="P1136" s="85"/>
      <c r="Q1136" s="85"/>
      <c r="R1136" s="85"/>
      <c r="S1136" s="85"/>
      <c r="T1136" s="86"/>
      <c r="U1136" s="39"/>
      <c r="V1136" s="39"/>
      <c r="W1136" s="39"/>
      <c r="X1136" s="39"/>
      <c r="Y1136" s="39"/>
      <c r="Z1136" s="39"/>
      <c r="AA1136" s="39"/>
      <c r="AB1136" s="39"/>
      <c r="AC1136" s="39"/>
      <c r="AD1136" s="39"/>
      <c r="AE1136" s="39"/>
      <c r="AT1136" s="18" t="s">
        <v>163</v>
      </c>
      <c r="AU1136" s="18" t="s">
        <v>87</v>
      </c>
    </row>
    <row r="1137" s="14" customFormat="1">
      <c r="A1137" s="14"/>
      <c r="B1137" s="234"/>
      <c r="C1137" s="235"/>
      <c r="D1137" s="218" t="s">
        <v>167</v>
      </c>
      <c r="E1137" s="236" t="s">
        <v>40</v>
      </c>
      <c r="F1137" s="237" t="s">
        <v>1393</v>
      </c>
      <c r="G1137" s="235"/>
      <c r="H1137" s="238">
        <v>4.0759999999999996</v>
      </c>
      <c r="I1137" s="239"/>
      <c r="J1137" s="235"/>
      <c r="K1137" s="235"/>
      <c r="L1137" s="240"/>
      <c r="M1137" s="241"/>
      <c r="N1137" s="242"/>
      <c r="O1137" s="242"/>
      <c r="P1137" s="242"/>
      <c r="Q1137" s="242"/>
      <c r="R1137" s="242"/>
      <c r="S1137" s="242"/>
      <c r="T1137" s="243"/>
      <c r="U1137" s="14"/>
      <c r="V1137" s="14"/>
      <c r="W1137" s="14"/>
      <c r="X1137" s="14"/>
      <c r="Y1137" s="14"/>
      <c r="Z1137" s="14"/>
      <c r="AA1137" s="14"/>
      <c r="AB1137" s="14"/>
      <c r="AC1137" s="14"/>
      <c r="AD1137" s="14"/>
      <c r="AE1137" s="14"/>
      <c r="AT1137" s="244" t="s">
        <v>167</v>
      </c>
      <c r="AU1137" s="244" t="s">
        <v>87</v>
      </c>
      <c r="AV1137" s="14" t="s">
        <v>87</v>
      </c>
      <c r="AW1137" s="14" t="s">
        <v>38</v>
      </c>
      <c r="AX1137" s="14" t="s">
        <v>77</v>
      </c>
      <c r="AY1137" s="244" t="s">
        <v>153</v>
      </c>
    </row>
    <row r="1138" s="15" customFormat="1">
      <c r="A1138" s="15"/>
      <c r="B1138" s="245"/>
      <c r="C1138" s="246"/>
      <c r="D1138" s="218" t="s">
        <v>167</v>
      </c>
      <c r="E1138" s="247" t="s">
        <v>40</v>
      </c>
      <c r="F1138" s="248" t="s">
        <v>170</v>
      </c>
      <c r="G1138" s="246"/>
      <c r="H1138" s="249">
        <v>4.0759999999999996</v>
      </c>
      <c r="I1138" s="250"/>
      <c r="J1138" s="246"/>
      <c r="K1138" s="246"/>
      <c r="L1138" s="251"/>
      <c r="M1138" s="252"/>
      <c r="N1138" s="253"/>
      <c r="O1138" s="253"/>
      <c r="P1138" s="253"/>
      <c r="Q1138" s="253"/>
      <c r="R1138" s="253"/>
      <c r="S1138" s="253"/>
      <c r="T1138" s="254"/>
      <c r="U1138" s="15"/>
      <c r="V1138" s="15"/>
      <c r="W1138" s="15"/>
      <c r="X1138" s="15"/>
      <c r="Y1138" s="15"/>
      <c r="Z1138" s="15"/>
      <c r="AA1138" s="15"/>
      <c r="AB1138" s="15"/>
      <c r="AC1138" s="15"/>
      <c r="AD1138" s="15"/>
      <c r="AE1138" s="15"/>
      <c r="AT1138" s="255" t="s">
        <v>167</v>
      </c>
      <c r="AU1138" s="255" t="s">
        <v>87</v>
      </c>
      <c r="AV1138" s="15" t="s">
        <v>161</v>
      </c>
      <c r="AW1138" s="15" t="s">
        <v>38</v>
      </c>
      <c r="AX1138" s="15" t="s">
        <v>85</v>
      </c>
      <c r="AY1138" s="255" t="s">
        <v>153</v>
      </c>
    </row>
    <row r="1139" s="2" customFormat="1" ht="24.15" customHeight="1">
      <c r="A1139" s="39"/>
      <c r="B1139" s="40"/>
      <c r="C1139" s="205" t="s">
        <v>1394</v>
      </c>
      <c r="D1139" s="205" t="s">
        <v>156</v>
      </c>
      <c r="E1139" s="206" t="s">
        <v>1395</v>
      </c>
      <c r="F1139" s="207" t="s">
        <v>1396</v>
      </c>
      <c r="G1139" s="208" t="s">
        <v>159</v>
      </c>
      <c r="H1139" s="209">
        <v>4.0759999999999996</v>
      </c>
      <c r="I1139" s="210"/>
      <c r="J1139" s="211">
        <f>ROUND(I1139*H1139,2)</f>
        <v>0</v>
      </c>
      <c r="K1139" s="207" t="s">
        <v>160</v>
      </c>
      <c r="L1139" s="45"/>
      <c r="M1139" s="212" t="s">
        <v>40</v>
      </c>
      <c r="N1139" s="213" t="s">
        <v>48</v>
      </c>
      <c r="O1139" s="85"/>
      <c r="P1139" s="214">
        <f>O1139*H1139</f>
        <v>0</v>
      </c>
      <c r="Q1139" s="214">
        <v>0.00012</v>
      </c>
      <c r="R1139" s="214">
        <f>Q1139*H1139</f>
        <v>0.00048912000000000001</v>
      </c>
      <c r="S1139" s="214">
        <v>0</v>
      </c>
      <c r="T1139" s="215">
        <f>S1139*H1139</f>
        <v>0</v>
      </c>
      <c r="U1139" s="39"/>
      <c r="V1139" s="39"/>
      <c r="W1139" s="39"/>
      <c r="X1139" s="39"/>
      <c r="Y1139" s="39"/>
      <c r="Z1139" s="39"/>
      <c r="AA1139" s="39"/>
      <c r="AB1139" s="39"/>
      <c r="AC1139" s="39"/>
      <c r="AD1139" s="39"/>
      <c r="AE1139" s="39"/>
      <c r="AR1139" s="216" t="s">
        <v>287</v>
      </c>
      <c r="AT1139" s="216" t="s">
        <v>156</v>
      </c>
      <c r="AU1139" s="216" t="s">
        <v>87</v>
      </c>
      <c r="AY1139" s="18" t="s">
        <v>153</v>
      </c>
      <c r="BE1139" s="217">
        <f>IF(N1139="základní",J1139,0)</f>
        <v>0</v>
      </c>
      <c r="BF1139" s="217">
        <f>IF(N1139="snížená",J1139,0)</f>
        <v>0</v>
      </c>
      <c r="BG1139" s="217">
        <f>IF(N1139="zákl. přenesená",J1139,0)</f>
        <v>0</v>
      </c>
      <c r="BH1139" s="217">
        <f>IF(N1139="sníž. přenesená",J1139,0)</f>
        <v>0</v>
      </c>
      <c r="BI1139" s="217">
        <f>IF(N1139="nulová",J1139,0)</f>
        <v>0</v>
      </c>
      <c r="BJ1139" s="18" t="s">
        <v>85</v>
      </c>
      <c r="BK1139" s="217">
        <f>ROUND(I1139*H1139,2)</f>
        <v>0</v>
      </c>
      <c r="BL1139" s="18" t="s">
        <v>287</v>
      </c>
      <c r="BM1139" s="216" t="s">
        <v>1397</v>
      </c>
    </row>
    <row r="1140" s="2" customFormat="1">
      <c r="A1140" s="39"/>
      <c r="B1140" s="40"/>
      <c r="C1140" s="41"/>
      <c r="D1140" s="218" t="s">
        <v>163</v>
      </c>
      <c r="E1140" s="41"/>
      <c r="F1140" s="219" t="s">
        <v>1398</v>
      </c>
      <c r="G1140" s="41"/>
      <c r="H1140" s="41"/>
      <c r="I1140" s="220"/>
      <c r="J1140" s="41"/>
      <c r="K1140" s="41"/>
      <c r="L1140" s="45"/>
      <c r="M1140" s="221"/>
      <c r="N1140" s="222"/>
      <c r="O1140" s="85"/>
      <c r="P1140" s="85"/>
      <c r="Q1140" s="85"/>
      <c r="R1140" s="85"/>
      <c r="S1140" s="85"/>
      <c r="T1140" s="86"/>
      <c r="U1140" s="39"/>
      <c r="V1140" s="39"/>
      <c r="W1140" s="39"/>
      <c r="X1140" s="39"/>
      <c r="Y1140" s="39"/>
      <c r="Z1140" s="39"/>
      <c r="AA1140" s="39"/>
      <c r="AB1140" s="39"/>
      <c r="AC1140" s="39"/>
      <c r="AD1140" s="39"/>
      <c r="AE1140" s="39"/>
      <c r="AT1140" s="18" t="s">
        <v>163</v>
      </c>
      <c r="AU1140" s="18" t="s">
        <v>87</v>
      </c>
    </row>
    <row r="1141" s="14" customFormat="1">
      <c r="A1141" s="14"/>
      <c r="B1141" s="234"/>
      <c r="C1141" s="235"/>
      <c r="D1141" s="218" t="s">
        <v>167</v>
      </c>
      <c r="E1141" s="236" t="s">
        <v>40</v>
      </c>
      <c r="F1141" s="237" t="s">
        <v>1393</v>
      </c>
      <c r="G1141" s="235"/>
      <c r="H1141" s="238">
        <v>4.0759999999999996</v>
      </c>
      <c r="I1141" s="239"/>
      <c r="J1141" s="235"/>
      <c r="K1141" s="235"/>
      <c r="L1141" s="240"/>
      <c r="M1141" s="241"/>
      <c r="N1141" s="242"/>
      <c r="O1141" s="242"/>
      <c r="P1141" s="242"/>
      <c r="Q1141" s="242"/>
      <c r="R1141" s="242"/>
      <c r="S1141" s="242"/>
      <c r="T1141" s="243"/>
      <c r="U1141" s="14"/>
      <c r="V1141" s="14"/>
      <c r="W1141" s="14"/>
      <c r="X1141" s="14"/>
      <c r="Y1141" s="14"/>
      <c r="Z1141" s="14"/>
      <c r="AA1141" s="14"/>
      <c r="AB1141" s="14"/>
      <c r="AC1141" s="14"/>
      <c r="AD1141" s="14"/>
      <c r="AE1141" s="14"/>
      <c r="AT1141" s="244" t="s">
        <v>167</v>
      </c>
      <c r="AU1141" s="244" t="s">
        <v>87</v>
      </c>
      <c r="AV1141" s="14" t="s">
        <v>87</v>
      </c>
      <c r="AW1141" s="14" t="s">
        <v>38</v>
      </c>
      <c r="AX1141" s="14" t="s">
        <v>77</v>
      </c>
      <c r="AY1141" s="244" t="s">
        <v>153</v>
      </c>
    </row>
    <row r="1142" s="15" customFormat="1">
      <c r="A1142" s="15"/>
      <c r="B1142" s="245"/>
      <c r="C1142" s="246"/>
      <c r="D1142" s="218" t="s">
        <v>167</v>
      </c>
      <c r="E1142" s="247" t="s">
        <v>40</v>
      </c>
      <c r="F1142" s="248" t="s">
        <v>170</v>
      </c>
      <c r="G1142" s="246"/>
      <c r="H1142" s="249">
        <v>4.0759999999999996</v>
      </c>
      <c r="I1142" s="250"/>
      <c r="J1142" s="246"/>
      <c r="K1142" s="246"/>
      <c r="L1142" s="251"/>
      <c r="M1142" s="252"/>
      <c r="N1142" s="253"/>
      <c r="O1142" s="253"/>
      <c r="P1142" s="253"/>
      <c r="Q1142" s="253"/>
      <c r="R1142" s="253"/>
      <c r="S1142" s="253"/>
      <c r="T1142" s="254"/>
      <c r="U1142" s="15"/>
      <c r="V1142" s="15"/>
      <c r="W1142" s="15"/>
      <c r="X1142" s="15"/>
      <c r="Y1142" s="15"/>
      <c r="Z1142" s="15"/>
      <c r="AA1142" s="15"/>
      <c r="AB1142" s="15"/>
      <c r="AC1142" s="15"/>
      <c r="AD1142" s="15"/>
      <c r="AE1142" s="15"/>
      <c r="AT1142" s="255" t="s">
        <v>167</v>
      </c>
      <c r="AU1142" s="255" t="s">
        <v>87</v>
      </c>
      <c r="AV1142" s="15" t="s">
        <v>161</v>
      </c>
      <c r="AW1142" s="15" t="s">
        <v>38</v>
      </c>
      <c r="AX1142" s="15" t="s">
        <v>85</v>
      </c>
      <c r="AY1142" s="255" t="s">
        <v>153</v>
      </c>
    </row>
    <row r="1143" s="2" customFormat="1" ht="24.15" customHeight="1">
      <c r="A1143" s="39"/>
      <c r="B1143" s="40"/>
      <c r="C1143" s="205" t="s">
        <v>1399</v>
      </c>
      <c r="D1143" s="205" t="s">
        <v>156</v>
      </c>
      <c r="E1143" s="206" t="s">
        <v>1400</v>
      </c>
      <c r="F1143" s="207" t="s">
        <v>1401</v>
      </c>
      <c r="G1143" s="208" t="s">
        <v>159</v>
      </c>
      <c r="H1143" s="209">
        <v>4.0759999999999996</v>
      </c>
      <c r="I1143" s="210"/>
      <c r="J1143" s="211">
        <f>ROUND(I1143*H1143,2)</f>
        <v>0</v>
      </c>
      <c r="K1143" s="207" t="s">
        <v>160</v>
      </c>
      <c r="L1143" s="45"/>
      <c r="M1143" s="212" t="s">
        <v>40</v>
      </c>
      <c r="N1143" s="213" t="s">
        <v>48</v>
      </c>
      <c r="O1143" s="85"/>
      <c r="P1143" s="214">
        <f>O1143*H1143</f>
        <v>0</v>
      </c>
      <c r="Q1143" s="214">
        <v>0.00012</v>
      </c>
      <c r="R1143" s="214">
        <f>Q1143*H1143</f>
        <v>0.00048912000000000001</v>
      </c>
      <c r="S1143" s="214">
        <v>0</v>
      </c>
      <c r="T1143" s="215">
        <f>S1143*H1143</f>
        <v>0</v>
      </c>
      <c r="U1143" s="39"/>
      <c r="V1143" s="39"/>
      <c r="W1143" s="39"/>
      <c r="X1143" s="39"/>
      <c r="Y1143" s="39"/>
      <c r="Z1143" s="39"/>
      <c r="AA1143" s="39"/>
      <c r="AB1143" s="39"/>
      <c r="AC1143" s="39"/>
      <c r="AD1143" s="39"/>
      <c r="AE1143" s="39"/>
      <c r="AR1143" s="216" t="s">
        <v>287</v>
      </c>
      <c r="AT1143" s="216" t="s">
        <v>156</v>
      </c>
      <c r="AU1143" s="216" t="s">
        <v>87</v>
      </c>
      <c r="AY1143" s="18" t="s">
        <v>153</v>
      </c>
      <c r="BE1143" s="217">
        <f>IF(N1143="základní",J1143,0)</f>
        <v>0</v>
      </c>
      <c r="BF1143" s="217">
        <f>IF(N1143="snížená",J1143,0)</f>
        <v>0</v>
      </c>
      <c r="BG1143" s="217">
        <f>IF(N1143="zákl. přenesená",J1143,0)</f>
        <v>0</v>
      </c>
      <c r="BH1143" s="217">
        <f>IF(N1143="sníž. přenesená",J1143,0)</f>
        <v>0</v>
      </c>
      <c r="BI1143" s="217">
        <f>IF(N1143="nulová",J1143,0)</f>
        <v>0</v>
      </c>
      <c r="BJ1143" s="18" t="s">
        <v>85</v>
      </c>
      <c r="BK1143" s="217">
        <f>ROUND(I1143*H1143,2)</f>
        <v>0</v>
      </c>
      <c r="BL1143" s="18" t="s">
        <v>287</v>
      </c>
      <c r="BM1143" s="216" t="s">
        <v>1402</v>
      </c>
    </row>
    <row r="1144" s="2" customFormat="1">
      <c r="A1144" s="39"/>
      <c r="B1144" s="40"/>
      <c r="C1144" s="41"/>
      <c r="D1144" s="218" t="s">
        <v>163</v>
      </c>
      <c r="E1144" s="41"/>
      <c r="F1144" s="219" t="s">
        <v>1403</v>
      </c>
      <c r="G1144" s="41"/>
      <c r="H1144" s="41"/>
      <c r="I1144" s="220"/>
      <c r="J1144" s="41"/>
      <c r="K1144" s="41"/>
      <c r="L1144" s="45"/>
      <c r="M1144" s="221"/>
      <c r="N1144" s="222"/>
      <c r="O1144" s="85"/>
      <c r="P1144" s="85"/>
      <c r="Q1144" s="85"/>
      <c r="R1144" s="85"/>
      <c r="S1144" s="85"/>
      <c r="T1144" s="86"/>
      <c r="U1144" s="39"/>
      <c r="V1144" s="39"/>
      <c r="W1144" s="39"/>
      <c r="X1144" s="39"/>
      <c r="Y1144" s="39"/>
      <c r="Z1144" s="39"/>
      <c r="AA1144" s="39"/>
      <c r="AB1144" s="39"/>
      <c r="AC1144" s="39"/>
      <c r="AD1144" s="39"/>
      <c r="AE1144" s="39"/>
      <c r="AT1144" s="18" t="s">
        <v>163</v>
      </c>
      <c r="AU1144" s="18" t="s">
        <v>87</v>
      </c>
    </row>
    <row r="1145" s="14" customFormat="1">
      <c r="A1145" s="14"/>
      <c r="B1145" s="234"/>
      <c r="C1145" s="235"/>
      <c r="D1145" s="218" t="s">
        <v>167</v>
      </c>
      <c r="E1145" s="236" t="s">
        <v>40</v>
      </c>
      <c r="F1145" s="237" t="s">
        <v>1393</v>
      </c>
      <c r="G1145" s="235"/>
      <c r="H1145" s="238">
        <v>4.0759999999999996</v>
      </c>
      <c r="I1145" s="239"/>
      <c r="J1145" s="235"/>
      <c r="K1145" s="235"/>
      <c r="L1145" s="240"/>
      <c r="M1145" s="241"/>
      <c r="N1145" s="242"/>
      <c r="O1145" s="242"/>
      <c r="P1145" s="242"/>
      <c r="Q1145" s="242"/>
      <c r="R1145" s="242"/>
      <c r="S1145" s="242"/>
      <c r="T1145" s="243"/>
      <c r="U1145" s="14"/>
      <c r="V1145" s="14"/>
      <c r="W1145" s="14"/>
      <c r="X1145" s="14"/>
      <c r="Y1145" s="14"/>
      <c r="Z1145" s="14"/>
      <c r="AA1145" s="14"/>
      <c r="AB1145" s="14"/>
      <c r="AC1145" s="14"/>
      <c r="AD1145" s="14"/>
      <c r="AE1145" s="14"/>
      <c r="AT1145" s="244" t="s">
        <v>167</v>
      </c>
      <c r="AU1145" s="244" t="s">
        <v>87</v>
      </c>
      <c r="AV1145" s="14" t="s">
        <v>87</v>
      </c>
      <c r="AW1145" s="14" t="s">
        <v>38</v>
      </c>
      <c r="AX1145" s="14" t="s">
        <v>77</v>
      </c>
      <c r="AY1145" s="244" t="s">
        <v>153</v>
      </c>
    </row>
    <row r="1146" s="15" customFormat="1">
      <c r="A1146" s="15"/>
      <c r="B1146" s="245"/>
      <c r="C1146" s="246"/>
      <c r="D1146" s="218" t="s">
        <v>167</v>
      </c>
      <c r="E1146" s="247" t="s">
        <v>40</v>
      </c>
      <c r="F1146" s="248" t="s">
        <v>170</v>
      </c>
      <c r="G1146" s="246"/>
      <c r="H1146" s="249">
        <v>4.0759999999999996</v>
      </c>
      <c r="I1146" s="250"/>
      <c r="J1146" s="246"/>
      <c r="K1146" s="246"/>
      <c r="L1146" s="251"/>
      <c r="M1146" s="252"/>
      <c r="N1146" s="253"/>
      <c r="O1146" s="253"/>
      <c r="P1146" s="253"/>
      <c r="Q1146" s="253"/>
      <c r="R1146" s="253"/>
      <c r="S1146" s="253"/>
      <c r="T1146" s="254"/>
      <c r="U1146" s="15"/>
      <c r="V1146" s="15"/>
      <c r="W1146" s="15"/>
      <c r="X1146" s="15"/>
      <c r="Y1146" s="15"/>
      <c r="Z1146" s="15"/>
      <c r="AA1146" s="15"/>
      <c r="AB1146" s="15"/>
      <c r="AC1146" s="15"/>
      <c r="AD1146" s="15"/>
      <c r="AE1146" s="15"/>
      <c r="AT1146" s="255" t="s">
        <v>167</v>
      </c>
      <c r="AU1146" s="255" t="s">
        <v>87</v>
      </c>
      <c r="AV1146" s="15" t="s">
        <v>161</v>
      </c>
      <c r="AW1146" s="15" t="s">
        <v>38</v>
      </c>
      <c r="AX1146" s="15" t="s">
        <v>85</v>
      </c>
      <c r="AY1146" s="255" t="s">
        <v>153</v>
      </c>
    </row>
    <row r="1147" s="2" customFormat="1" ht="24.15" customHeight="1">
      <c r="A1147" s="39"/>
      <c r="B1147" s="40"/>
      <c r="C1147" s="205" t="s">
        <v>1404</v>
      </c>
      <c r="D1147" s="205" t="s">
        <v>156</v>
      </c>
      <c r="E1147" s="206" t="s">
        <v>1405</v>
      </c>
      <c r="F1147" s="207" t="s">
        <v>1406</v>
      </c>
      <c r="G1147" s="208" t="s">
        <v>159</v>
      </c>
      <c r="H1147" s="209">
        <v>4.0759999999999996</v>
      </c>
      <c r="I1147" s="210"/>
      <c r="J1147" s="211">
        <f>ROUND(I1147*H1147,2)</f>
        <v>0</v>
      </c>
      <c r="K1147" s="207" t="s">
        <v>160</v>
      </c>
      <c r="L1147" s="45"/>
      <c r="M1147" s="212" t="s">
        <v>40</v>
      </c>
      <c r="N1147" s="213" t="s">
        <v>48</v>
      </c>
      <c r="O1147" s="85"/>
      <c r="P1147" s="214">
        <f>O1147*H1147</f>
        <v>0</v>
      </c>
      <c r="Q1147" s="214">
        <v>0.00023000000000000001</v>
      </c>
      <c r="R1147" s="214">
        <f>Q1147*H1147</f>
        <v>0.00093747999999999998</v>
      </c>
      <c r="S1147" s="214">
        <v>0</v>
      </c>
      <c r="T1147" s="215">
        <f>S1147*H1147</f>
        <v>0</v>
      </c>
      <c r="U1147" s="39"/>
      <c r="V1147" s="39"/>
      <c r="W1147" s="39"/>
      <c r="X1147" s="39"/>
      <c r="Y1147" s="39"/>
      <c r="Z1147" s="39"/>
      <c r="AA1147" s="39"/>
      <c r="AB1147" s="39"/>
      <c r="AC1147" s="39"/>
      <c r="AD1147" s="39"/>
      <c r="AE1147" s="39"/>
      <c r="AR1147" s="216" t="s">
        <v>287</v>
      </c>
      <c r="AT1147" s="216" t="s">
        <v>156</v>
      </c>
      <c r="AU1147" s="216" t="s">
        <v>87</v>
      </c>
      <c r="AY1147" s="18" t="s">
        <v>153</v>
      </c>
      <c r="BE1147" s="217">
        <f>IF(N1147="základní",J1147,0)</f>
        <v>0</v>
      </c>
      <c r="BF1147" s="217">
        <f>IF(N1147="snížená",J1147,0)</f>
        <v>0</v>
      </c>
      <c r="BG1147" s="217">
        <f>IF(N1147="zákl. přenesená",J1147,0)</f>
        <v>0</v>
      </c>
      <c r="BH1147" s="217">
        <f>IF(N1147="sníž. přenesená",J1147,0)</f>
        <v>0</v>
      </c>
      <c r="BI1147" s="217">
        <f>IF(N1147="nulová",J1147,0)</f>
        <v>0</v>
      </c>
      <c r="BJ1147" s="18" t="s">
        <v>85</v>
      </c>
      <c r="BK1147" s="217">
        <f>ROUND(I1147*H1147,2)</f>
        <v>0</v>
      </c>
      <c r="BL1147" s="18" t="s">
        <v>287</v>
      </c>
      <c r="BM1147" s="216" t="s">
        <v>1407</v>
      </c>
    </row>
    <row r="1148" s="2" customFormat="1">
      <c r="A1148" s="39"/>
      <c r="B1148" s="40"/>
      <c r="C1148" s="41"/>
      <c r="D1148" s="218" t="s">
        <v>163</v>
      </c>
      <c r="E1148" s="41"/>
      <c r="F1148" s="219" t="s">
        <v>1408</v>
      </c>
      <c r="G1148" s="41"/>
      <c r="H1148" s="41"/>
      <c r="I1148" s="220"/>
      <c r="J1148" s="41"/>
      <c r="K1148" s="41"/>
      <c r="L1148" s="45"/>
      <c r="M1148" s="221"/>
      <c r="N1148" s="222"/>
      <c r="O1148" s="85"/>
      <c r="P1148" s="85"/>
      <c r="Q1148" s="85"/>
      <c r="R1148" s="85"/>
      <c r="S1148" s="85"/>
      <c r="T1148" s="86"/>
      <c r="U1148" s="39"/>
      <c r="V1148" s="39"/>
      <c r="W1148" s="39"/>
      <c r="X1148" s="39"/>
      <c r="Y1148" s="39"/>
      <c r="Z1148" s="39"/>
      <c r="AA1148" s="39"/>
      <c r="AB1148" s="39"/>
      <c r="AC1148" s="39"/>
      <c r="AD1148" s="39"/>
      <c r="AE1148" s="39"/>
      <c r="AT1148" s="18" t="s">
        <v>163</v>
      </c>
      <c r="AU1148" s="18" t="s">
        <v>87</v>
      </c>
    </row>
    <row r="1149" s="14" customFormat="1">
      <c r="A1149" s="14"/>
      <c r="B1149" s="234"/>
      <c r="C1149" s="235"/>
      <c r="D1149" s="218" t="s">
        <v>167</v>
      </c>
      <c r="E1149" s="236" t="s">
        <v>40</v>
      </c>
      <c r="F1149" s="237" t="s">
        <v>1393</v>
      </c>
      <c r="G1149" s="235"/>
      <c r="H1149" s="238">
        <v>4.0759999999999996</v>
      </c>
      <c r="I1149" s="239"/>
      <c r="J1149" s="235"/>
      <c r="K1149" s="235"/>
      <c r="L1149" s="240"/>
      <c r="M1149" s="241"/>
      <c r="N1149" s="242"/>
      <c r="O1149" s="242"/>
      <c r="P1149" s="242"/>
      <c r="Q1149" s="242"/>
      <c r="R1149" s="242"/>
      <c r="S1149" s="242"/>
      <c r="T1149" s="243"/>
      <c r="U1149" s="14"/>
      <c r="V1149" s="14"/>
      <c r="W1149" s="14"/>
      <c r="X1149" s="14"/>
      <c r="Y1149" s="14"/>
      <c r="Z1149" s="14"/>
      <c r="AA1149" s="14"/>
      <c r="AB1149" s="14"/>
      <c r="AC1149" s="14"/>
      <c r="AD1149" s="14"/>
      <c r="AE1149" s="14"/>
      <c r="AT1149" s="244" t="s">
        <v>167</v>
      </c>
      <c r="AU1149" s="244" t="s">
        <v>87</v>
      </c>
      <c r="AV1149" s="14" t="s">
        <v>87</v>
      </c>
      <c r="AW1149" s="14" t="s">
        <v>38</v>
      </c>
      <c r="AX1149" s="14" t="s">
        <v>77</v>
      </c>
      <c r="AY1149" s="244" t="s">
        <v>153</v>
      </c>
    </row>
    <row r="1150" s="15" customFormat="1">
      <c r="A1150" s="15"/>
      <c r="B1150" s="245"/>
      <c r="C1150" s="246"/>
      <c r="D1150" s="218" t="s">
        <v>167</v>
      </c>
      <c r="E1150" s="247" t="s">
        <v>40</v>
      </c>
      <c r="F1150" s="248" t="s">
        <v>170</v>
      </c>
      <c r="G1150" s="246"/>
      <c r="H1150" s="249">
        <v>4.0759999999999996</v>
      </c>
      <c r="I1150" s="250"/>
      <c r="J1150" s="246"/>
      <c r="K1150" s="246"/>
      <c r="L1150" s="251"/>
      <c r="M1150" s="252"/>
      <c r="N1150" s="253"/>
      <c r="O1150" s="253"/>
      <c r="P1150" s="253"/>
      <c r="Q1150" s="253"/>
      <c r="R1150" s="253"/>
      <c r="S1150" s="253"/>
      <c r="T1150" s="254"/>
      <c r="U1150" s="15"/>
      <c r="V1150" s="15"/>
      <c r="W1150" s="15"/>
      <c r="X1150" s="15"/>
      <c r="Y1150" s="15"/>
      <c r="Z1150" s="15"/>
      <c r="AA1150" s="15"/>
      <c r="AB1150" s="15"/>
      <c r="AC1150" s="15"/>
      <c r="AD1150" s="15"/>
      <c r="AE1150" s="15"/>
      <c r="AT1150" s="255" t="s">
        <v>167</v>
      </c>
      <c r="AU1150" s="255" t="s">
        <v>87</v>
      </c>
      <c r="AV1150" s="15" t="s">
        <v>161</v>
      </c>
      <c r="AW1150" s="15" t="s">
        <v>38</v>
      </c>
      <c r="AX1150" s="15" t="s">
        <v>85</v>
      </c>
      <c r="AY1150" s="255" t="s">
        <v>153</v>
      </c>
    </row>
    <row r="1151" s="2" customFormat="1" ht="24.15" customHeight="1">
      <c r="A1151" s="39"/>
      <c r="B1151" s="40"/>
      <c r="C1151" s="205" t="s">
        <v>1409</v>
      </c>
      <c r="D1151" s="205" t="s">
        <v>156</v>
      </c>
      <c r="E1151" s="206" t="s">
        <v>1410</v>
      </c>
      <c r="F1151" s="207" t="s">
        <v>1411</v>
      </c>
      <c r="G1151" s="208" t="s">
        <v>159</v>
      </c>
      <c r="H1151" s="209">
        <v>4.0759999999999996</v>
      </c>
      <c r="I1151" s="210"/>
      <c r="J1151" s="211">
        <f>ROUND(I1151*H1151,2)</f>
        <v>0</v>
      </c>
      <c r="K1151" s="207" t="s">
        <v>160</v>
      </c>
      <c r="L1151" s="45"/>
      <c r="M1151" s="212" t="s">
        <v>40</v>
      </c>
      <c r="N1151" s="213" t="s">
        <v>48</v>
      </c>
      <c r="O1151" s="85"/>
      <c r="P1151" s="214">
        <f>O1151*H1151</f>
        <v>0</v>
      </c>
      <c r="Q1151" s="214">
        <v>0.00010000000000000001</v>
      </c>
      <c r="R1151" s="214">
        <f>Q1151*H1151</f>
        <v>0.00040759999999999999</v>
      </c>
      <c r="S1151" s="214">
        <v>0</v>
      </c>
      <c r="T1151" s="215">
        <f>S1151*H1151</f>
        <v>0</v>
      </c>
      <c r="U1151" s="39"/>
      <c r="V1151" s="39"/>
      <c r="W1151" s="39"/>
      <c r="X1151" s="39"/>
      <c r="Y1151" s="39"/>
      <c r="Z1151" s="39"/>
      <c r="AA1151" s="39"/>
      <c r="AB1151" s="39"/>
      <c r="AC1151" s="39"/>
      <c r="AD1151" s="39"/>
      <c r="AE1151" s="39"/>
      <c r="AR1151" s="216" t="s">
        <v>287</v>
      </c>
      <c r="AT1151" s="216" t="s">
        <v>156</v>
      </c>
      <c r="AU1151" s="216" t="s">
        <v>87</v>
      </c>
      <c r="AY1151" s="18" t="s">
        <v>153</v>
      </c>
      <c r="BE1151" s="217">
        <f>IF(N1151="základní",J1151,0)</f>
        <v>0</v>
      </c>
      <c r="BF1151" s="217">
        <f>IF(N1151="snížená",J1151,0)</f>
        <v>0</v>
      </c>
      <c r="BG1151" s="217">
        <f>IF(N1151="zákl. přenesená",J1151,0)</f>
        <v>0</v>
      </c>
      <c r="BH1151" s="217">
        <f>IF(N1151="sníž. přenesená",J1151,0)</f>
        <v>0</v>
      </c>
      <c r="BI1151" s="217">
        <f>IF(N1151="nulová",J1151,0)</f>
        <v>0</v>
      </c>
      <c r="BJ1151" s="18" t="s">
        <v>85</v>
      </c>
      <c r="BK1151" s="217">
        <f>ROUND(I1151*H1151,2)</f>
        <v>0</v>
      </c>
      <c r="BL1151" s="18" t="s">
        <v>287</v>
      </c>
      <c r="BM1151" s="216" t="s">
        <v>1412</v>
      </c>
    </row>
    <row r="1152" s="2" customFormat="1">
      <c r="A1152" s="39"/>
      <c r="B1152" s="40"/>
      <c r="C1152" s="41"/>
      <c r="D1152" s="218" t="s">
        <v>163</v>
      </c>
      <c r="E1152" s="41"/>
      <c r="F1152" s="219" t="s">
        <v>1413</v>
      </c>
      <c r="G1152" s="41"/>
      <c r="H1152" s="41"/>
      <c r="I1152" s="220"/>
      <c r="J1152" s="41"/>
      <c r="K1152" s="41"/>
      <c r="L1152" s="45"/>
      <c r="M1152" s="221"/>
      <c r="N1152" s="222"/>
      <c r="O1152" s="85"/>
      <c r="P1152" s="85"/>
      <c r="Q1152" s="85"/>
      <c r="R1152" s="85"/>
      <c r="S1152" s="85"/>
      <c r="T1152" s="86"/>
      <c r="U1152" s="39"/>
      <c r="V1152" s="39"/>
      <c r="W1152" s="39"/>
      <c r="X1152" s="39"/>
      <c r="Y1152" s="39"/>
      <c r="Z1152" s="39"/>
      <c r="AA1152" s="39"/>
      <c r="AB1152" s="39"/>
      <c r="AC1152" s="39"/>
      <c r="AD1152" s="39"/>
      <c r="AE1152" s="39"/>
      <c r="AT1152" s="18" t="s">
        <v>163</v>
      </c>
      <c r="AU1152" s="18" t="s">
        <v>87</v>
      </c>
    </row>
    <row r="1153" s="14" customFormat="1">
      <c r="A1153" s="14"/>
      <c r="B1153" s="234"/>
      <c r="C1153" s="235"/>
      <c r="D1153" s="218" t="s">
        <v>167</v>
      </c>
      <c r="E1153" s="236" t="s">
        <v>40</v>
      </c>
      <c r="F1153" s="237" t="s">
        <v>1393</v>
      </c>
      <c r="G1153" s="235"/>
      <c r="H1153" s="238">
        <v>4.0759999999999996</v>
      </c>
      <c r="I1153" s="239"/>
      <c r="J1153" s="235"/>
      <c r="K1153" s="235"/>
      <c r="L1153" s="240"/>
      <c r="M1153" s="241"/>
      <c r="N1153" s="242"/>
      <c r="O1153" s="242"/>
      <c r="P1153" s="242"/>
      <c r="Q1153" s="242"/>
      <c r="R1153" s="242"/>
      <c r="S1153" s="242"/>
      <c r="T1153" s="243"/>
      <c r="U1153" s="14"/>
      <c r="V1153" s="14"/>
      <c r="W1153" s="14"/>
      <c r="X1153" s="14"/>
      <c r="Y1153" s="14"/>
      <c r="Z1153" s="14"/>
      <c r="AA1153" s="14"/>
      <c r="AB1153" s="14"/>
      <c r="AC1153" s="14"/>
      <c r="AD1153" s="14"/>
      <c r="AE1153" s="14"/>
      <c r="AT1153" s="244" t="s">
        <v>167</v>
      </c>
      <c r="AU1153" s="244" t="s">
        <v>87</v>
      </c>
      <c r="AV1153" s="14" t="s">
        <v>87</v>
      </c>
      <c r="AW1153" s="14" t="s">
        <v>38</v>
      </c>
      <c r="AX1153" s="14" t="s">
        <v>77</v>
      </c>
      <c r="AY1153" s="244" t="s">
        <v>153</v>
      </c>
    </row>
    <row r="1154" s="15" customFormat="1">
      <c r="A1154" s="15"/>
      <c r="B1154" s="245"/>
      <c r="C1154" s="246"/>
      <c r="D1154" s="218" t="s">
        <v>167</v>
      </c>
      <c r="E1154" s="247" t="s">
        <v>40</v>
      </c>
      <c r="F1154" s="248" t="s">
        <v>170</v>
      </c>
      <c r="G1154" s="246"/>
      <c r="H1154" s="249">
        <v>4.0759999999999996</v>
      </c>
      <c r="I1154" s="250"/>
      <c r="J1154" s="246"/>
      <c r="K1154" s="246"/>
      <c r="L1154" s="251"/>
      <c r="M1154" s="252"/>
      <c r="N1154" s="253"/>
      <c r="O1154" s="253"/>
      <c r="P1154" s="253"/>
      <c r="Q1154" s="253"/>
      <c r="R1154" s="253"/>
      <c r="S1154" s="253"/>
      <c r="T1154" s="254"/>
      <c r="U1154" s="15"/>
      <c r="V1154" s="15"/>
      <c r="W1154" s="15"/>
      <c r="X1154" s="15"/>
      <c r="Y1154" s="15"/>
      <c r="Z1154" s="15"/>
      <c r="AA1154" s="15"/>
      <c r="AB1154" s="15"/>
      <c r="AC1154" s="15"/>
      <c r="AD1154" s="15"/>
      <c r="AE1154" s="15"/>
      <c r="AT1154" s="255" t="s">
        <v>167</v>
      </c>
      <c r="AU1154" s="255" t="s">
        <v>87</v>
      </c>
      <c r="AV1154" s="15" t="s">
        <v>161</v>
      </c>
      <c r="AW1154" s="15" t="s">
        <v>38</v>
      </c>
      <c r="AX1154" s="15" t="s">
        <v>85</v>
      </c>
      <c r="AY1154" s="255" t="s">
        <v>153</v>
      </c>
    </row>
    <row r="1155" s="12" customFormat="1" ht="22.8" customHeight="1">
      <c r="A1155" s="12"/>
      <c r="B1155" s="189"/>
      <c r="C1155" s="190"/>
      <c r="D1155" s="191" t="s">
        <v>76</v>
      </c>
      <c r="E1155" s="203" t="s">
        <v>1414</v>
      </c>
      <c r="F1155" s="203" t="s">
        <v>1415</v>
      </c>
      <c r="G1155" s="190"/>
      <c r="H1155" s="190"/>
      <c r="I1155" s="193"/>
      <c r="J1155" s="204">
        <f>BK1155</f>
        <v>0</v>
      </c>
      <c r="K1155" s="190"/>
      <c r="L1155" s="195"/>
      <c r="M1155" s="196"/>
      <c r="N1155" s="197"/>
      <c r="O1155" s="197"/>
      <c r="P1155" s="198">
        <f>SUM(P1156:P1297)</f>
        <v>0</v>
      </c>
      <c r="Q1155" s="197"/>
      <c r="R1155" s="198">
        <f>SUM(R1156:R1297)</f>
        <v>0.16210191999999996</v>
      </c>
      <c r="S1155" s="197"/>
      <c r="T1155" s="199">
        <f>SUM(T1156:T1297)</f>
        <v>0.058560759999999996</v>
      </c>
      <c r="U1155" s="12"/>
      <c r="V1155" s="12"/>
      <c r="W1155" s="12"/>
      <c r="X1155" s="12"/>
      <c r="Y1155" s="12"/>
      <c r="Z1155" s="12"/>
      <c r="AA1155" s="12"/>
      <c r="AB1155" s="12"/>
      <c r="AC1155" s="12"/>
      <c r="AD1155" s="12"/>
      <c r="AE1155" s="12"/>
      <c r="AR1155" s="200" t="s">
        <v>87</v>
      </c>
      <c r="AT1155" s="201" t="s">
        <v>76</v>
      </c>
      <c r="AU1155" s="201" t="s">
        <v>85</v>
      </c>
      <c r="AY1155" s="200" t="s">
        <v>153</v>
      </c>
      <c r="BK1155" s="202">
        <f>SUM(BK1156:BK1297)</f>
        <v>0</v>
      </c>
    </row>
    <row r="1156" s="2" customFormat="1" ht="24.15" customHeight="1">
      <c r="A1156" s="39"/>
      <c r="B1156" s="40"/>
      <c r="C1156" s="205" t="s">
        <v>1416</v>
      </c>
      <c r="D1156" s="205" t="s">
        <v>156</v>
      </c>
      <c r="E1156" s="206" t="s">
        <v>1417</v>
      </c>
      <c r="F1156" s="207" t="s">
        <v>1418</v>
      </c>
      <c r="G1156" s="208" t="s">
        <v>159</v>
      </c>
      <c r="H1156" s="209">
        <v>127.306</v>
      </c>
      <c r="I1156" s="210"/>
      <c r="J1156" s="211">
        <f>ROUND(I1156*H1156,2)</f>
        <v>0</v>
      </c>
      <c r="K1156" s="207" t="s">
        <v>160</v>
      </c>
      <c r="L1156" s="45"/>
      <c r="M1156" s="212" t="s">
        <v>40</v>
      </c>
      <c r="N1156" s="213" t="s">
        <v>48</v>
      </c>
      <c r="O1156" s="85"/>
      <c r="P1156" s="214">
        <f>O1156*H1156</f>
        <v>0</v>
      </c>
      <c r="Q1156" s="214">
        <v>0</v>
      </c>
      <c r="R1156" s="214">
        <f>Q1156*H1156</f>
        <v>0</v>
      </c>
      <c r="S1156" s="214">
        <v>0.00014999999999999999</v>
      </c>
      <c r="T1156" s="215">
        <f>S1156*H1156</f>
        <v>0.019095899999999999</v>
      </c>
      <c r="U1156" s="39"/>
      <c r="V1156" s="39"/>
      <c r="W1156" s="39"/>
      <c r="X1156" s="39"/>
      <c r="Y1156" s="39"/>
      <c r="Z1156" s="39"/>
      <c r="AA1156" s="39"/>
      <c r="AB1156" s="39"/>
      <c r="AC1156" s="39"/>
      <c r="AD1156" s="39"/>
      <c r="AE1156" s="39"/>
      <c r="AR1156" s="216" t="s">
        <v>287</v>
      </c>
      <c r="AT1156" s="216" t="s">
        <v>156</v>
      </c>
      <c r="AU1156" s="216" t="s">
        <v>87</v>
      </c>
      <c r="AY1156" s="18" t="s">
        <v>153</v>
      </c>
      <c r="BE1156" s="217">
        <f>IF(N1156="základní",J1156,0)</f>
        <v>0</v>
      </c>
      <c r="BF1156" s="217">
        <f>IF(N1156="snížená",J1156,0)</f>
        <v>0</v>
      </c>
      <c r="BG1156" s="217">
        <f>IF(N1156="zákl. přenesená",J1156,0)</f>
        <v>0</v>
      </c>
      <c r="BH1156" s="217">
        <f>IF(N1156="sníž. přenesená",J1156,0)</f>
        <v>0</v>
      </c>
      <c r="BI1156" s="217">
        <f>IF(N1156="nulová",J1156,0)</f>
        <v>0</v>
      </c>
      <c r="BJ1156" s="18" t="s">
        <v>85</v>
      </c>
      <c r="BK1156" s="217">
        <f>ROUND(I1156*H1156,2)</f>
        <v>0</v>
      </c>
      <c r="BL1156" s="18" t="s">
        <v>287</v>
      </c>
      <c r="BM1156" s="216" t="s">
        <v>1419</v>
      </c>
    </row>
    <row r="1157" s="2" customFormat="1">
      <c r="A1157" s="39"/>
      <c r="B1157" s="40"/>
      <c r="C1157" s="41"/>
      <c r="D1157" s="218" t="s">
        <v>163</v>
      </c>
      <c r="E1157" s="41"/>
      <c r="F1157" s="219" t="s">
        <v>1420</v>
      </c>
      <c r="G1157" s="41"/>
      <c r="H1157" s="41"/>
      <c r="I1157" s="220"/>
      <c r="J1157" s="41"/>
      <c r="K1157" s="41"/>
      <c r="L1157" s="45"/>
      <c r="M1157" s="221"/>
      <c r="N1157" s="222"/>
      <c r="O1157" s="85"/>
      <c r="P1157" s="85"/>
      <c r="Q1157" s="85"/>
      <c r="R1157" s="85"/>
      <c r="S1157" s="85"/>
      <c r="T1157" s="86"/>
      <c r="U1157" s="39"/>
      <c r="V1157" s="39"/>
      <c r="W1157" s="39"/>
      <c r="X1157" s="39"/>
      <c r="Y1157" s="39"/>
      <c r="Z1157" s="39"/>
      <c r="AA1157" s="39"/>
      <c r="AB1157" s="39"/>
      <c r="AC1157" s="39"/>
      <c r="AD1157" s="39"/>
      <c r="AE1157" s="39"/>
      <c r="AT1157" s="18" t="s">
        <v>163</v>
      </c>
      <c r="AU1157" s="18" t="s">
        <v>87</v>
      </c>
    </row>
    <row r="1158" s="13" customFormat="1">
      <c r="A1158" s="13"/>
      <c r="B1158" s="224"/>
      <c r="C1158" s="225"/>
      <c r="D1158" s="218" t="s">
        <v>167</v>
      </c>
      <c r="E1158" s="226" t="s">
        <v>40</v>
      </c>
      <c r="F1158" s="227" t="s">
        <v>1421</v>
      </c>
      <c r="G1158" s="225"/>
      <c r="H1158" s="226" t="s">
        <v>40</v>
      </c>
      <c r="I1158" s="228"/>
      <c r="J1158" s="225"/>
      <c r="K1158" s="225"/>
      <c r="L1158" s="229"/>
      <c r="M1158" s="230"/>
      <c r="N1158" s="231"/>
      <c r="O1158" s="231"/>
      <c r="P1158" s="231"/>
      <c r="Q1158" s="231"/>
      <c r="R1158" s="231"/>
      <c r="S1158" s="231"/>
      <c r="T1158" s="232"/>
      <c r="U1158" s="13"/>
      <c r="V1158" s="13"/>
      <c r="W1158" s="13"/>
      <c r="X1158" s="13"/>
      <c r="Y1158" s="13"/>
      <c r="Z1158" s="13"/>
      <c r="AA1158" s="13"/>
      <c r="AB1158" s="13"/>
      <c r="AC1158" s="13"/>
      <c r="AD1158" s="13"/>
      <c r="AE1158" s="13"/>
      <c r="AT1158" s="233" t="s">
        <v>167</v>
      </c>
      <c r="AU1158" s="233" t="s">
        <v>87</v>
      </c>
      <c r="AV1158" s="13" t="s">
        <v>85</v>
      </c>
      <c r="AW1158" s="13" t="s">
        <v>38</v>
      </c>
      <c r="AX1158" s="13" t="s">
        <v>77</v>
      </c>
      <c r="AY1158" s="233" t="s">
        <v>153</v>
      </c>
    </row>
    <row r="1159" s="13" customFormat="1">
      <c r="A1159" s="13"/>
      <c r="B1159" s="224"/>
      <c r="C1159" s="225"/>
      <c r="D1159" s="218" t="s">
        <v>167</v>
      </c>
      <c r="E1159" s="226" t="s">
        <v>40</v>
      </c>
      <c r="F1159" s="227" t="s">
        <v>206</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207</v>
      </c>
      <c r="G1160" s="235"/>
      <c r="H1160" s="238">
        <v>2.5579999999999998</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4" customFormat="1">
      <c r="A1161" s="14"/>
      <c r="B1161" s="234"/>
      <c r="C1161" s="235"/>
      <c r="D1161" s="218" t="s">
        <v>167</v>
      </c>
      <c r="E1161" s="236" t="s">
        <v>40</v>
      </c>
      <c r="F1161" s="237" t="s">
        <v>208</v>
      </c>
      <c r="G1161" s="235"/>
      <c r="H1161" s="238">
        <v>0.40000000000000002</v>
      </c>
      <c r="I1161" s="239"/>
      <c r="J1161" s="235"/>
      <c r="K1161" s="235"/>
      <c r="L1161" s="240"/>
      <c r="M1161" s="241"/>
      <c r="N1161" s="242"/>
      <c r="O1161" s="242"/>
      <c r="P1161" s="242"/>
      <c r="Q1161" s="242"/>
      <c r="R1161" s="242"/>
      <c r="S1161" s="242"/>
      <c r="T1161" s="243"/>
      <c r="U1161" s="14"/>
      <c r="V1161" s="14"/>
      <c r="W1161" s="14"/>
      <c r="X1161" s="14"/>
      <c r="Y1161" s="14"/>
      <c r="Z1161" s="14"/>
      <c r="AA1161" s="14"/>
      <c r="AB1161" s="14"/>
      <c r="AC1161" s="14"/>
      <c r="AD1161" s="14"/>
      <c r="AE1161" s="14"/>
      <c r="AT1161" s="244" t="s">
        <v>167</v>
      </c>
      <c r="AU1161" s="244" t="s">
        <v>87</v>
      </c>
      <c r="AV1161" s="14" t="s">
        <v>87</v>
      </c>
      <c r="AW1161" s="14" t="s">
        <v>38</v>
      </c>
      <c r="AX1161" s="14" t="s">
        <v>77</v>
      </c>
      <c r="AY1161" s="244" t="s">
        <v>153</v>
      </c>
    </row>
    <row r="1162" s="13" customFormat="1">
      <c r="A1162" s="13"/>
      <c r="B1162" s="224"/>
      <c r="C1162" s="225"/>
      <c r="D1162" s="218" t="s">
        <v>167</v>
      </c>
      <c r="E1162" s="226" t="s">
        <v>40</v>
      </c>
      <c r="F1162" s="227" t="s">
        <v>209</v>
      </c>
      <c r="G1162" s="225"/>
      <c r="H1162" s="226" t="s">
        <v>40</v>
      </c>
      <c r="I1162" s="228"/>
      <c r="J1162" s="225"/>
      <c r="K1162" s="225"/>
      <c r="L1162" s="229"/>
      <c r="M1162" s="230"/>
      <c r="N1162" s="231"/>
      <c r="O1162" s="231"/>
      <c r="P1162" s="231"/>
      <c r="Q1162" s="231"/>
      <c r="R1162" s="231"/>
      <c r="S1162" s="231"/>
      <c r="T1162" s="232"/>
      <c r="U1162" s="13"/>
      <c r="V1162" s="13"/>
      <c r="W1162" s="13"/>
      <c r="X1162" s="13"/>
      <c r="Y1162" s="13"/>
      <c r="Z1162" s="13"/>
      <c r="AA1162" s="13"/>
      <c r="AB1162" s="13"/>
      <c r="AC1162" s="13"/>
      <c r="AD1162" s="13"/>
      <c r="AE1162" s="13"/>
      <c r="AT1162" s="233" t="s">
        <v>167</v>
      </c>
      <c r="AU1162" s="233" t="s">
        <v>87</v>
      </c>
      <c r="AV1162" s="13" t="s">
        <v>85</v>
      </c>
      <c r="AW1162" s="13" t="s">
        <v>38</v>
      </c>
      <c r="AX1162" s="13" t="s">
        <v>77</v>
      </c>
      <c r="AY1162" s="233" t="s">
        <v>153</v>
      </c>
    </row>
    <row r="1163" s="14" customFormat="1">
      <c r="A1163" s="14"/>
      <c r="B1163" s="234"/>
      <c r="C1163" s="235"/>
      <c r="D1163" s="218" t="s">
        <v>167</v>
      </c>
      <c r="E1163" s="236" t="s">
        <v>40</v>
      </c>
      <c r="F1163" s="237" t="s">
        <v>210</v>
      </c>
      <c r="G1163" s="235"/>
      <c r="H1163" s="238">
        <v>2.2650000000000001</v>
      </c>
      <c r="I1163" s="239"/>
      <c r="J1163" s="235"/>
      <c r="K1163" s="235"/>
      <c r="L1163" s="240"/>
      <c r="M1163" s="241"/>
      <c r="N1163" s="242"/>
      <c r="O1163" s="242"/>
      <c r="P1163" s="242"/>
      <c r="Q1163" s="242"/>
      <c r="R1163" s="242"/>
      <c r="S1163" s="242"/>
      <c r="T1163" s="243"/>
      <c r="U1163" s="14"/>
      <c r="V1163" s="14"/>
      <c r="W1163" s="14"/>
      <c r="X1163" s="14"/>
      <c r="Y1163" s="14"/>
      <c r="Z1163" s="14"/>
      <c r="AA1163" s="14"/>
      <c r="AB1163" s="14"/>
      <c r="AC1163" s="14"/>
      <c r="AD1163" s="14"/>
      <c r="AE1163" s="14"/>
      <c r="AT1163" s="244" t="s">
        <v>167</v>
      </c>
      <c r="AU1163" s="244" t="s">
        <v>87</v>
      </c>
      <c r="AV1163" s="14" t="s">
        <v>87</v>
      </c>
      <c r="AW1163" s="14" t="s">
        <v>38</v>
      </c>
      <c r="AX1163" s="14" t="s">
        <v>77</v>
      </c>
      <c r="AY1163" s="244" t="s">
        <v>153</v>
      </c>
    </row>
    <row r="1164" s="13" customFormat="1">
      <c r="A1164" s="13"/>
      <c r="B1164" s="224"/>
      <c r="C1164" s="225"/>
      <c r="D1164" s="218" t="s">
        <v>167</v>
      </c>
      <c r="E1164" s="226" t="s">
        <v>40</v>
      </c>
      <c r="F1164" s="227" t="s">
        <v>211</v>
      </c>
      <c r="G1164" s="225"/>
      <c r="H1164" s="226" t="s">
        <v>40</v>
      </c>
      <c r="I1164" s="228"/>
      <c r="J1164" s="225"/>
      <c r="K1164" s="225"/>
      <c r="L1164" s="229"/>
      <c r="M1164" s="230"/>
      <c r="N1164" s="231"/>
      <c r="O1164" s="231"/>
      <c r="P1164" s="231"/>
      <c r="Q1164" s="231"/>
      <c r="R1164" s="231"/>
      <c r="S1164" s="231"/>
      <c r="T1164" s="232"/>
      <c r="U1164" s="13"/>
      <c r="V1164" s="13"/>
      <c r="W1164" s="13"/>
      <c r="X1164" s="13"/>
      <c r="Y1164" s="13"/>
      <c r="Z1164" s="13"/>
      <c r="AA1164" s="13"/>
      <c r="AB1164" s="13"/>
      <c r="AC1164" s="13"/>
      <c r="AD1164" s="13"/>
      <c r="AE1164" s="13"/>
      <c r="AT1164" s="233" t="s">
        <v>167</v>
      </c>
      <c r="AU1164" s="233" t="s">
        <v>87</v>
      </c>
      <c r="AV1164" s="13" t="s">
        <v>85</v>
      </c>
      <c r="AW1164" s="13" t="s">
        <v>38</v>
      </c>
      <c r="AX1164" s="13" t="s">
        <v>77</v>
      </c>
      <c r="AY1164" s="233" t="s">
        <v>153</v>
      </c>
    </row>
    <row r="1165" s="14" customFormat="1">
      <c r="A1165" s="14"/>
      <c r="B1165" s="234"/>
      <c r="C1165" s="235"/>
      <c r="D1165" s="218" t="s">
        <v>167</v>
      </c>
      <c r="E1165" s="236" t="s">
        <v>40</v>
      </c>
      <c r="F1165" s="237" t="s">
        <v>212</v>
      </c>
      <c r="G1165" s="235"/>
      <c r="H1165" s="238">
        <v>15.416</v>
      </c>
      <c r="I1165" s="239"/>
      <c r="J1165" s="235"/>
      <c r="K1165" s="235"/>
      <c r="L1165" s="240"/>
      <c r="M1165" s="241"/>
      <c r="N1165" s="242"/>
      <c r="O1165" s="242"/>
      <c r="P1165" s="242"/>
      <c r="Q1165" s="242"/>
      <c r="R1165" s="242"/>
      <c r="S1165" s="242"/>
      <c r="T1165" s="243"/>
      <c r="U1165" s="14"/>
      <c r="V1165" s="14"/>
      <c r="W1165" s="14"/>
      <c r="X1165" s="14"/>
      <c r="Y1165" s="14"/>
      <c r="Z1165" s="14"/>
      <c r="AA1165" s="14"/>
      <c r="AB1165" s="14"/>
      <c r="AC1165" s="14"/>
      <c r="AD1165" s="14"/>
      <c r="AE1165" s="14"/>
      <c r="AT1165" s="244" t="s">
        <v>167</v>
      </c>
      <c r="AU1165" s="244" t="s">
        <v>87</v>
      </c>
      <c r="AV1165" s="14" t="s">
        <v>87</v>
      </c>
      <c r="AW1165" s="14" t="s">
        <v>38</v>
      </c>
      <c r="AX1165" s="14" t="s">
        <v>77</v>
      </c>
      <c r="AY1165" s="244" t="s">
        <v>153</v>
      </c>
    </row>
    <row r="1166" s="13" customFormat="1">
      <c r="A1166" s="13"/>
      <c r="B1166" s="224"/>
      <c r="C1166" s="225"/>
      <c r="D1166" s="218" t="s">
        <v>167</v>
      </c>
      <c r="E1166" s="226" t="s">
        <v>40</v>
      </c>
      <c r="F1166" s="227" t="s">
        <v>213</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214</v>
      </c>
      <c r="G1167" s="235"/>
      <c r="H1167" s="238">
        <v>8.4529999999999994</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3" customFormat="1">
      <c r="A1168" s="13"/>
      <c r="B1168" s="224"/>
      <c r="C1168" s="225"/>
      <c r="D1168" s="218" t="s">
        <v>167</v>
      </c>
      <c r="E1168" s="226" t="s">
        <v>40</v>
      </c>
      <c r="F1168" s="227" t="s">
        <v>1422</v>
      </c>
      <c r="G1168" s="225"/>
      <c r="H1168" s="226" t="s">
        <v>40</v>
      </c>
      <c r="I1168" s="228"/>
      <c r="J1168" s="225"/>
      <c r="K1168" s="225"/>
      <c r="L1168" s="229"/>
      <c r="M1168" s="230"/>
      <c r="N1168" s="231"/>
      <c r="O1168" s="231"/>
      <c r="P1168" s="231"/>
      <c r="Q1168" s="231"/>
      <c r="R1168" s="231"/>
      <c r="S1168" s="231"/>
      <c r="T1168" s="232"/>
      <c r="U1168" s="13"/>
      <c r="V1168" s="13"/>
      <c r="W1168" s="13"/>
      <c r="X1168" s="13"/>
      <c r="Y1168" s="13"/>
      <c r="Z1168" s="13"/>
      <c r="AA1168" s="13"/>
      <c r="AB1168" s="13"/>
      <c r="AC1168" s="13"/>
      <c r="AD1168" s="13"/>
      <c r="AE1168" s="13"/>
      <c r="AT1168" s="233" t="s">
        <v>167</v>
      </c>
      <c r="AU1168" s="233" t="s">
        <v>87</v>
      </c>
      <c r="AV1168" s="13" t="s">
        <v>85</v>
      </c>
      <c r="AW1168" s="13" t="s">
        <v>38</v>
      </c>
      <c r="AX1168" s="13" t="s">
        <v>77</v>
      </c>
      <c r="AY1168" s="233" t="s">
        <v>153</v>
      </c>
    </row>
    <row r="1169" s="13" customFormat="1">
      <c r="A1169" s="13"/>
      <c r="B1169" s="224"/>
      <c r="C1169" s="225"/>
      <c r="D1169" s="218" t="s">
        <v>167</v>
      </c>
      <c r="E1169" s="226" t="s">
        <v>40</v>
      </c>
      <c r="F1169" s="227" t="s">
        <v>206</v>
      </c>
      <c r="G1169" s="225"/>
      <c r="H1169" s="226" t="s">
        <v>40</v>
      </c>
      <c r="I1169" s="228"/>
      <c r="J1169" s="225"/>
      <c r="K1169" s="225"/>
      <c r="L1169" s="229"/>
      <c r="M1169" s="230"/>
      <c r="N1169" s="231"/>
      <c r="O1169" s="231"/>
      <c r="P1169" s="231"/>
      <c r="Q1169" s="231"/>
      <c r="R1169" s="231"/>
      <c r="S1169" s="231"/>
      <c r="T1169" s="232"/>
      <c r="U1169" s="13"/>
      <c r="V1169" s="13"/>
      <c r="W1169" s="13"/>
      <c r="X1169" s="13"/>
      <c r="Y1169" s="13"/>
      <c r="Z1169" s="13"/>
      <c r="AA1169" s="13"/>
      <c r="AB1169" s="13"/>
      <c r="AC1169" s="13"/>
      <c r="AD1169" s="13"/>
      <c r="AE1169" s="13"/>
      <c r="AT1169" s="233" t="s">
        <v>167</v>
      </c>
      <c r="AU1169" s="233" t="s">
        <v>87</v>
      </c>
      <c r="AV1169" s="13" t="s">
        <v>85</v>
      </c>
      <c r="AW1169" s="13" t="s">
        <v>38</v>
      </c>
      <c r="AX1169" s="13" t="s">
        <v>77</v>
      </c>
      <c r="AY1169" s="233" t="s">
        <v>153</v>
      </c>
    </row>
    <row r="1170" s="14" customFormat="1">
      <c r="A1170" s="14"/>
      <c r="B1170" s="234"/>
      <c r="C1170" s="235"/>
      <c r="D1170" s="218" t="s">
        <v>167</v>
      </c>
      <c r="E1170" s="236" t="s">
        <v>40</v>
      </c>
      <c r="F1170" s="237" t="s">
        <v>237</v>
      </c>
      <c r="G1170" s="235"/>
      <c r="H1170" s="238">
        <v>19.079999999999998</v>
      </c>
      <c r="I1170" s="239"/>
      <c r="J1170" s="235"/>
      <c r="K1170" s="235"/>
      <c r="L1170" s="240"/>
      <c r="M1170" s="241"/>
      <c r="N1170" s="242"/>
      <c r="O1170" s="242"/>
      <c r="P1170" s="242"/>
      <c r="Q1170" s="242"/>
      <c r="R1170" s="242"/>
      <c r="S1170" s="242"/>
      <c r="T1170" s="243"/>
      <c r="U1170" s="14"/>
      <c r="V1170" s="14"/>
      <c r="W1170" s="14"/>
      <c r="X1170" s="14"/>
      <c r="Y1170" s="14"/>
      <c r="Z1170" s="14"/>
      <c r="AA1170" s="14"/>
      <c r="AB1170" s="14"/>
      <c r="AC1170" s="14"/>
      <c r="AD1170" s="14"/>
      <c r="AE1170" s="14"/>
      <c r="AT1170" s="244" t="s">
        <v>167</v>
      </c>
      <c r="AU1170" s="244" t="s">
        <v>87</v>
      </c>
      <c r="AV1170" s="14" t="s">
        <v>87</v>
      </c>
      <c r="AW1170" s="14" t="s">
        <v>38</v>
      </c>
      <c r="AX1170" s="14" t="s">
        <v>77</v>
      </c>
      <c r="AY1170" s="244" t="s">
        <v>153</v>
      </c>
    </row>
    <row r="1171" s="14" customFormat="1">
      <c r="A1171" s="14"/>
      <c r="B1171" s="234"/>
      <c r="C1171" s="235"/>
      <c r="D1171" s="218" t="s">
        <v>167</v>
      </c>
      <c r="E1171" s="236" t="s">
        <v>40</v>
      </c>
      <c r="F1171" s="237" t="s">
        <v>238</v>
      </c>
      <c r="G1171" s="235"/>
      <c r="H1171" s="238">
        <v>-4.7279999999999998</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209</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240</v>
      </c>
      <c r="G1174" s="235"/>
      <c r="H1174" s="238">
        <v>16.695</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239</v>
      </c>
      <c r="G1175" s="235"/>
      <c r="H1175" s="238">
        <v>-1.1819999999999999</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3" customFormat="1">
      <c r="A1176" s="13"/>
      <c r="B1176" s="224"/>
      <c r="C1176" s="225"/>
      <c r="D1176" s="218" t="s">
        <v>167</v>
      </c>
      <c r="E1176" s="226" t="s">
        <v>40</v>
      </c>
      <c r="F1176" s="227" t="s">
        <v>211</v>
      </c>
      <c r="G1176" s="225"/>
      <c r="H1176" s="226" t="s">
        <v>40</v>
      </c>
      <c r="I1176" s="228"/>
      <c r="J1176" s="225"/>
      <c r="K1176" s="225"/>
      <c r="L1176" s="229"/>
      <c r="M1176" s="230"/>
      <c r="N1176" s="231"/>
      <c r="O1176" s="231"/>
      <c r="P1176" s="231"/>
      <c r="Q1176" s="231"/>
      <c r="R1176" s="231"/>
      <c r="S1176" s="231"/>
      <c r="T1176" s="232"/>
      <c r="U1176" s="13"/>
      <c r="V1176" s="13"/>
      <c r="W1176" s="13"/>
      <c r="X1176" s="13"/>
      <c r="Y1176" s="13"/>
      <c r="Z1176" s="13"/>
      <c r="AA1176" s="13"/>
      <c r="AB1176" s="13"/>
      <c r="AC1176" s="13"/>
      <c r="AD1176" s="13"/>
      <c r="AE1176" s="13"/>
      <c r="AT1176" s="233" t="s">
        <v>167</v>
      </c>
      <c r="AU1176" s="233" t="s">
        <v>87</v>
      </c>
      <c r="AV1176" s="13" t="s">
        <v>85</v>
      </c>
      <c r="AW1176" s="13" t="s">
        <v>38</v>
      </c>
      <c r="AX1176" s="13" t="s">
        <v>77</v>
      </c>
      <c r="AY1176" s="233" t="s">
        <v>153</v>
      </c>
    </row>
    <row r="1177" s="14" customFormat="1">
      <c r="A1177" s="14"/>
      <c r="B1177" s="234"/>
      <c r="C1177" s="235"/>
      <c r="D1177" s="218" t="s">
        <v>167</v>
      </c>
      <c r="E1177" s="236" t="s">
        <v>40</v>
      </c>
      <c r="F1177" s="237" t="s">
        <v>241</v>
      </c>
      <c r="G1177" s="235"/>
      <c r="H1177" s="238">
        <v>42.051000000000002</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4" customFormat="1">
      <c r="A1178" s="14"/>
      <c r="B1178" s="234"/>
      <c r="C1178" s="235"/>
      <c r="D1178" s="218" t="s">
        <v>167</v>
      </c>
      <c r="E1178" s="236" t="s">
        <v>40</v>
      </c>
      <c r="F1178" s="237" t="s">
        <v>242</v>
      </c>
      <c r="G1178" s="235"/>
      <c r="H1178" s="238">
        <v>-1.5760000000000001</v>
      </c>
      <c r="I1178" s="239"/>
      <c r="J1178" s="235"/>
      <c r="K1178" s="235"/>
      <c r="L1178" s="240"/>
      <c r="M1178" s="241"/>
      <c r="N1178" s="242"/>
      <c r="O1178" s="242"/>
      <c r="P1178" s="242"/>
      <c r="Q1178" s="242"/>
      <c r="R1178" s="242"/>
      <c r="S1178" s="242"/>
      <c r="T1178" s="243"/>
      <c r="U1178" s="14"/>
      <c r="V1178" s="14"/>
      <c r="W1178" s="14"/>
      <c r="X1178" s="14"/>
      <c r="Y1178" s="14"/>
      <c r="Z1178" s="14"/>
      <c r="AA1178" s="14"/>
      <c r="AB1178" s="14"/>
      <c r="AC1178" s="14"/>
      <c r="AD1178" s="14"/>
      <c r="AE1178" s="14"/>
      <c r="AT1178" s="244" t="s">
        <v>167</v>
      </c>
      <c r="AU1178" s="244" t="s">
        <v>87</v>
      </c>
      <c r="AV1178" s="14" t="s">
        <v>87</v>
      </c>
      <c r="AW1178" s="14" t="s">
        <v>38</v>
      </c>
      <c r="AX1178" s="14" t="s">
        <v>77</v>
      </c>
      <c r="AY1178" s="244" t="s">
        <v>153</v>
      </c>
    </row>
    <row r="1179" s="14" customFormat="1">
      <c r="A1179" s="14"/>
      <c r="B1179" s="234"/>
      <c r="C1179" s="235"/>
      <c r="D1179" s="218" t="s">
        <v>167</v>
      </c>
      <c r="E1179" s="236" t="s">
        <v>40</v>
      </c>
      <c r="F1179" s="237" t="s">
        <v>243</v>
      </c>
      <c r="G1179" s="235"/>
      <c r="H1179" s="238">
        <v>-2.093</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244</v>
      </c>
      <c r="G1180" s="235"/>
      <c r="H1180" s="238">
        <v>1.74</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3" customFormat="1">
      <c r="A1181" s="13"/>
      <c r="B1181" s="224"/>
      <c r="C1181" s="225"/>
      <c r="D1181" s="218" t="s">
        <v>167</v>
      </c>
      <c r="E1181" s="226" t="s">
        <v>40</v>
      </c>
      <c r="F1181" s="227" t="s">
        <v>213</v>
      </c>
      <c r="G1181" s="225"/>
      <c r="H1181" s="226" t="s">
        <v>40</v>
      </c>
      <c r="I1181" s="228"/>
      <c r="J1181" s="225"/>
      <c r="K1181" s="225"/>
      <c r="L1181" s="229"/>
      <c r="M1181" s="230"/>
      <c r="N1181" s="231"/>
      <c r="O1181" s="231"/>
      <c r="P1181" s="231"/>
      <c r="Q1181" s="231"/>
      <c r="R1181" s="231"/>
      <c r="S1181" s="231"/>
      <c r="T1181" s="232"/>
      <c r="U1181" s="13"/>
      <c r="V1181" s="13"/>
      <c r="W1181" s="13"/>
      <c r="X1181" s="13"/>
      <c r="Y1181" s="13"/>
      <c r="Z1181" s="13"/>
      <c r="AA1181" s="13"/>
      <c r="AB1181" s="13"/>
      <c r="AC1181" s="13"/>
      <c r="AD1181" s="13"/>
      <c r="AE1181" s="13"/>
      <c r="AT1181" s="233" t="s">
        <v>167</v>
      </c>
      <c r="AU1181" s="233" t="s">
        <v>87</v>
      </c>
      <c r="AV1181" s="13" t="s">
        <v>85</v>
      </c>
      <c r="AW1181" s="13" t="s">
        <v>38</v>
      </c>
      <c r="AX1181" s="13" t="s">
        <v>77</v>
      </c>
      <c r="AY1181" s="233" t="s">
        <v>153</v>
      </c>
    </row>
    <row r="1182" s="14" customFormat="1">
      <c r="A1182" s="14"/>
      <c r="B1182" s="234"/>
      <c r="C1182" s="235"/>
      <c r="D1182" s="218" t="s">
        <v>167</v>
      </c>
      <c r="E1182" s="236" t="s">
        <v>40</v>
      </c>
      <c r="F1182" s="237" t="s">
        <v>245</v>
      </c>
      <c r="G1182" s="235"/>
      <c r="H1182" s="238">
        <v>31.27</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4" customFormat="1">
      <c r="A1183" s="14"/>
      <c r="B1183" s="234"/>
      <c r="C1183" s="235"/>
      <c r="D1183" s="218" t="s">
        <v>167</v>
      </c>
      <c r="E1183" s="236" t="s">
        <v>40</v>
      </c>
      <c r="F1183" s="237" t="s">
        <v>242</v>
      </c>
      <c r="G1183" s="235"/>
      <c r="H1183" s="238">
        <v>-1.5760000000000001</v>
      </c>
      <c r="I1183" s="239"/>
      <c r="J1183" s="235"/>
      <c r="K1183" s="235"/>
      <c r="L1183" s="240"/>
      <c r="M1183" s="241"/>
      <c r="N1183" s="242"/>
      <c r="O1183" s="242"/>
      <c r="P1183" s="242"/>
      <c r="Q1183" s="242"/>
      <c r="R1183" s="242"/>
      <c r="S1183" s="242"/>
      <c r="T1183" s="243"/>
      <c r="U1183" s="14"/>
      <c r="V1183" s="14"/>
      <c r="W1183" s="14"/>
      <c r="X1183" s="14"/>
      <c r="Y1183" s="14"/>
      <c r="Z1183" s="14"/>
      <c r="AA1183" s="14"/>
      <c r="AB1183" s="14"/>
      <c r="AC1183" s="14"/>
      <c r="AD1183" s="14"/>
      <c r="AE1183" s="14"/>
      <c r="AT1183" s="244" t="s">
        <v>167</v>
      </c>
      <c r="AU1183" s="244" t="s">
        <v>87</v>
      </c>
      <c r="AV1183" s="14" t="s">
        <v>87</v>
      </c>
      <c r="AW1183" s="14" t="s">
        <v>38</v>
      </c>
      <c r="AX1183" s="14" t="s">
        <v>77</v>
      </c>
      <c r="AY1183" s="244" t="s">
        <v>153</v>
      </c>
    </row>
    <row r="1184" s="14" customFormat="1">
      <c r="A1184" s="14"/>
      <c r="B1184" s="234"/>
      <c r="C1184" s="235"/>
      <c r="D1184" s="218" t="s">
        <v>167</v>
      </c>
      <c r="E1184" s="236" t="s">
        <v>40</v>
      </c>
      <c r="F1184" s="237" t="s">
        <v>246</v>
      </c>
      <c r="G1184" s="235"/>
      <c r="H1184" s="238">
        <v>-2.0249999999999999</v>
      </c>
      <c r="I1184" s="239"/>
      <c r="J1184" s="235"/>
      <c r="K1184" s="235"/>
      <c r="L1184" s="240"/>
      <c r="M1184" s="241"/>
      <c r="N1184" s="242"/>
      <c r="O1184" s="242"/>
      <c r="P1184" s="242"/>
      <c r="Q1184" s="242"/>
      <c r="R1184" s="242"/>
      <c r="S1184" s="242"/>
      <c r="T1184" s="243"/>
      <c r="U1184" s="14"/>
      <c r="V1184" s="14"/>
      <c r="W1184" s="14"/>
      <c r="X1184" s="14"/>
      <c r="Y1184" s="14"/>
      <c r="Z1184" s="14"/>
      <c r="AA1184" s="14"/>
      <c r="AB1184" s="14"/>
      <c r="AC1184" s="14"/>
      <c r="AD1184" s="14"/>
      <c r="AE1184" s="14"/>
      <c r="AT1184" s="244" t="s">
        <v>167</v>
      </c>
      <c r="AU1184" s="244" t="s">
        <v>87</v>
      </c>
      <c r="AV1184" s="14" t="s">
        <v>87</v>
      </c>
      <c r="AW1184" s="14" t="s">
        <v>38</v>
      </c>
      <c r="AX1184" s="14" t="s">
        <v>77</v>
      </c>
      <c r="AY1184" s="244" t="s">
        <v>153</v>
      </c>
    </row>
    <row r="1185" s="14" customFormat="1">
      <c r="A1185" s="14"/>
      <c r="B1185" s="234"/>
      <c r="C1185" s="235"/>
      <c r="D1185" s="218" t="s">
        <v>167</v>
      </c>
      <c r="E1185" s="236" t="s">
        <v>40</v>
      </c>
      <c r="F1185" s="237" t="s">
        <v>244</v>
      </c>
      <c r="G1185" s="235"/>
      <c r="H1185" s="238">
        <v>1.74</v>
      </c>
      <c r="I1185" s="239"/>
      <c r="J1185" s="235"/>
      <c r="K1185" s="235"/>
      <c r="L1185" s="240"/>
      <c r="M1185" s="241"/>
      <c r="N1185" s="242"/>
      <c r="O1185" s="242"/>
      <c r="P1185" s="242"/>
      <c r="Q1185" s="242"/>
      <c r="R1185" s="242"/>
      <c r="S1185" s="242"/>
      <c r="T1185" s="243"/>
      <c r="U1185" s="14"/>
      <c r="V1185" s="14"/>
      <c r="W1185" s="14"/>
      <c r="X1185" s="14"/>
      <c r="Y1185" s="14"/>
      <c r="Z1185" s="14"/>
      <c r="AA1185" s="14"/>
      <c r="AB1185" s="14"/>
      <c r="AC1185" s="14"/>
      <c r="AD1185" s="14"/>
      <c r="AE1185" s="14"/>
      <c r="AT1185" s="244" t="s">
        <v>167</v>
      </c>
      <c r="AU1185" s="244" t="s">
        <v>87</v>
      </c>
      <c r="AV1185" s="14" t="s">
        <v>87</v>
      </c>
      <c r="AW1185" s="14" t="s">
        <v>38</v>
      </c>
      <c r="AX1185" s="14" t="s">
        <v>77</v>
      </c>
      <c r="AY1185" s="244" t="s">
        <v>153</v>
      </c>
    </row>
    <row r="1186" s="15" customFormat="1">
      <c r="A1186" s="15"/>
      <c r="B1186" s="245"/>
      <c r="C1186" s="246"/>
      <c r="D1186" s="218" t="s">
        <v>167</v>
      </c>
      <c r="E1186" s="247" t="s">
        <v>40</v>
      </c>
      <c r="F1186" s="248" t="s">
        <v>170</v>
      </c>
      <c r="G1186" s="246"/>
      <c r="H1186" s="249">
        <v>127.306</v>
      </c>
      <c r="I1186" s="250"/>
      <c r="J1186" s="246"/>
      <c r="K1186" s="246"/>
      <c r="L1186" s="251"/>
      <c r="M1186" s="252"/>
      <c r="N1186" s="253"/>
      <c r="O1186" s="253"/>
      <c r="P1186" s="253"/>
      <c r="Q1186" s="253"/>
      <c r="R1186" s="253"/>
      <c r="S1186" s="253"/>
      <c r="T1186" s="254"/>
      <c r="U1186" s="15"/>
      <c r="V1186" s="15"/>
      <c r="W1186" s="15"/>
      <c r="X1186" s="15"/>
      <c r="Y1186" s="15"/>
      <c r="Z1186" s="15"/>
      <c r="AA1186" s="15"/>
      <c r="AB1186" s="15"/>
      <c r="AC1186" s="15"/>
      <c r="AD1186" s="15"/>
      <c r="AE1186" s="15"/>
      <c r="AT1186" s="255" t="s">
        <v>167</v>
      </c>
      <c r="AU1186" s="255" t="s">
        <v>87</v>
      </c>
      <c r="AV1186" s="15" t="s">
        <v>161</v>
      </c>
      <c r="AW1186" s="15" t="s">
        <v>38</v>
      </c>
      <c r="AX1186" s="15" t="s">
        <v>85</v>
      </c>
      <c r="AY1186" s="255" t="s">
        <v>153</v>
      </c>
    </row>
    <row r="1187" s="2" customFormat="1" ht="14.4" customHeight="1">
      <c r="A1187" s="39"/>
      <c r="B1187" s="40"/>
      <c r="C1187" s="205" t="s">
        <v>1423</v>
      </c>
      <c r="D1187" s="205" t="s">
        <v>156</v>
      </c>
      <c r="E1187" s="206" t="s">
        <v>1424</v>
      </c>
      <c r="F1187" s="207" t="s">
        <v>1425</v>
      </c>
      <c r="G1187" s="208" t="s">
        <v>159</v>
      </c>
      <c r="H1187" s="209">
        <v>127.306</v>
      </c>
      <c r="I1187" s="210"/>
      <c r="J1187" s="211">
        <f>ROUND(I1187*H1187,2)</f>
        <v>0</v>
      </c>
      <c r="K1187" s="207" t="s">
        <v>160</v>
      </c>
      <c r="L1187" s="45"/>
      <c r="M1187" s="212" t="s">
        <v>40</v>
      </c>
      <c r="N1187" s="213" t="s">
        <v>48</v>
      </c>
      <c r="O1187" s="85"/>
      <c r="P1187" s="214">
        <f>O1187*H1187</f>
        <v>0</v>
      </c>
      <c r="Q1187" s="214">
        <v>0.001</v>
      </c>
      <c r="R1187" s="214">
        <f>Q1187*H1187</f>
        <v>0.127306</v>
      </c>
      <c r="S1187" s="214">
        <v>0.00031</v>
      </c>
      <c r="T1187" s="215">
        <f>S1187*H1187</f>
        <v>0.039464859999999997</v>
      </c>
      <c r="U1187" s="39"/>
      <c r="V1187" s="39"/>
      <c r="W1187" s="39"/>
      <c r="X1187" s="39"/>
      <c r="Y1187" s="39"/>
      <c r="Z1187" s="39"/>
      <c r="AA1187" s="39"/>
      <c r="AB1187" s="39"/>
      <c r="AC1187" s="39"/>
      <c r="AD1187" s="39"/>
      <c r="AE1187" s="39"/>
      <c r="AR1187" s="216" t="s">
        <v>287</v>
      </c>
      <c r="AT1187" s="216" t="s">
        <v>156</v>
      </c>
      <c r="AU1187" s="216" t="s">
        <v>87</v>
      </c>
      <c r="AY1187" s="18" t="s">
        <v>153</v>
      </c>
      <c r="BE1187" s="217">
        <f>IF(N1187="základní",J1187,0)</f>
        <v>0</v>
      </c>
      <c r="BF1187" s="217">
        <f>IF(N1187="snížená",J1187,0)</f>
        <v>0</v>
      </c>
      <c r="BG1187" s="217">
        <f>IF(N1187="zákl. přenesená",J1187,0)</f>
        <v>0</v>
      </c>
      <c r="BH1187" s="217">
        <f>IF(N1187="sníž. přenesená",J1187,0)</f>
        <v>0</v>
      </c>
      <c r="BI1187" s="217">
        <f>IF(N1187="nulová",J1187,0)</f>
        <v>0</v>
      </c>
      <c r="BJ1187" s="18" t="s">
        <v>85</v>
      </c>
      <c r="BK1187" s="217">
        <f>ROUND(I1187*H1187,2)</f>
        <v>0</v>
      </c>
      <c r="BL1187" s="18" t="s">
        <v>287</v>
      </c>
      <c r="BM1187" s="216" t="s">
        <v>1426</v>
      </c>
    </row>
    <row r="1188" s="2" customFormat="1">
      <c r="A1188" s="39"/>
      <c r="B1188" s="40"/>
      <c r="C1188" s="41"/>
      <c r="D1188" s="218" t="s">
        <v>163</v>
      </c>
      <c r="E1188" s="41"/>
      <c r="F1188" s="219" t="s">
        <v>1427</v>
      </c>
      <c r="G1188" s="41"/>
      <c r="H1188" s="41"/>
      <c r="I1188" s="220"/>
      <c r="J1188" s="41"/>
      <c r="K1188" s="41"/>
      <c r="L1188" s="45"/>
      <c r="M1188" s="221"/>
      <c r="N1188" s="222"/>
      <c r="O1188" s="85"/>
      <c r="P1188" s="85"/>
      <c r="Q1188" s="85"/>
      <c r="R1188" s="85"/>
      <c r="S1188" s="85"/>
      <c r="T1188" s="86"/>
      <c r="U1188" s="39"/>
      <c r="V1188" s="39"/>
      <c r="W1188" s="39"/>
      <c r="X1188" s="39"/>
      <c r="Y1188" s="39"/>
      <c r="Z1188" s="39"/>
      <c r="AA1188" s="39"/>
      <c r="AB1188" s="39"/>
      <c r="AC1188" s="39"/>
      <c r="AD1188" s="39"/>
      <c r="AE1188" s="39"/>
      <c r="AT1188" s="18" t="s">
        <v>163</v>
      </c>
      <c r="AU1188" s="18" t="s">
        <v>87</v>
      </c>
    </row>
    <row r="1189" s="2" customFormat="1">
      <c r="A1189" s="39"/>
      <c r="B1189" s="40"/>
      <c r="C1189" s="41"/>
      <c r="D1189" s="218" t="s">
        <v>165</v>
      </c>
      <c r="E1189" s="41"/>
      <c r="F1189" s="223" t="s">
        <v>1428</v>
      </c>
      <c r="G1189" s="41"/>
      <c r="H1189" s="41"/>
      <c r="I1189" s="220"/>
      <c r="J1189" s="41"/>
      <c r="K1189" s="41"/>
      <c r="L1189" s="45"/>
      <c r="M1189" s="221"/>
      <c r="N1189" s="222"/>
      <c r="O1189" s="85"/>
      <c r="P1189" s="85"/>
      <c r="Q1189" s="85"/>
      <c r="R1189" s="85"/>
      <c r="S1189" s="85"/>
      <c r="T1189" s="86"/>
      <c r="U1189" s="39"/>
      <c r="V1189" s="39"/>
      <c r="W1189" s="39"/>
      <c r="X1189" s="39"/>
      <c r="Y1189" s="39"/>
      <c r="Z1189" s="39"/>
      <c r="AA1189" s="39"/>
      <c r="AB1189" s="39"/>
      <c r="AC1189" s="39"/>
      <c r="AD1189" s="39"/>
      <c r="AE1189" s="39"/>
      <c r="AT1189" s="18" t="s">
        <v>165</v>
      </c>
      <c r="AU1189" s="18" t="s">
        <v>87</v>
      </c>
    </row>
    <row r="1190" s="13" customFormat="1">
      <c r="A1190" s="13"/>
      <c r="B1190" s="224"/>
      <c r="C1190" s="225"/>
      <c r="D1190" s="218" t="s">
        <v>167</v>
      </c>
      <c r="E1190" s="226" t="s">
        <v>40</v>
      </c>
      <c r="F1190" s="227" t="s">
        <v>1421</v>
      </c>
      <c r="G1190" s="225"/>
      <c r="H1190" s="226" t="s">
        <v>40</v>
      </c>
      <c r="I1190" s="228"/>
      <c r="J1190" s="225"/>
      <c r="K1190" s="225"/>
      <c r="L1190" s="229"/>
      <c r="M1190" s="230"/>
      <c r="N1190" s="231"/>
      <c r="O1190" s="231"/>
      <c r="P1190" s="231"/>
      <c r="Q1190" s="231"/>
      <c r="R1190" s="231"/>
      <c r="S1190" s="231"/>
      <c r="T1190" s="232"/>
      <c r="U1190" s="13"/>
      <c r="V1190" s="13"/>
      <c r="W1190" s="13"/>
      <c r="X1190" s="13"/>
      <c r="Y1190" s="13"/>
      <c r="Z1190" s="13"/>
      <c r="AA1190" s="13"/>
      <c r="AB1190" s="13"/>
      <c r="AC1190" s="13"/>
      <c r="AD1190" s="13"/>
      <c r="AE1190" s="13"/>
      <c r="AT1190" s="233" t="s">
        <v>167</v>
      </c>
      <c r="AU1190" s="233" t="s">
        <v>87</v>
      </c>
      <c r="AV1190" s="13" t="s">
        <v>85</v>
      </c>
      <c r="AW1190" s="13" t="s">
        <v>38</v>
      </c>
      <c r="AX1190" s="13" t="s">
        <v>77</v>
      </c>
      <c r="AY1190" s="233" t="s">
        <v>153</v>
      </c>
    </row>
    <row r="1191" s="13" customFormat="1">
      <c r="A1191" s="13"/>
      <c r="B1191" s="224"/>
      <c r="C1191" s="225"/>
      <c r="D1191" s="218" t="s">
        <v>167</v>
      </c>
      <c r="E1191" s="226" t="s">
        <v>40</v>
      </c>
      <c r="F1191" s="227" t="s">
        <v>206</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207</v>
      </c>
      <c r="G1192" s="235"/>
      <c r="H1192" s="238">
        <v>2.5579999999999998</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4" customFormat="1">
      <c r="A1193" s="14"/>
      <c r="B1193" s="234"/>
      <c r="C1193" s="235"/>
      <c r="D1193" s="218" t="s">
        <v>167</v>
      </c>
      <c r="E1193" s="236" t="s">
        <v>40</v>
      </c>
      <c r="F1193" s="237" t="s">
        <v>208</v>
      </c>
      <c r="G1193" s="235"/>
      <c r="H1193" s="238">
        <v>0.40000000000000002</v>
      </c>
      <c r="I1193" s="239"/>
      <c r="J1193" s="235"/>
      <c r="K1193" s="235"/>
      <c r="L1193" s="240"/>
      <c r="M1193" s="241"/>
      <c r="N1193" s="242"/>
      <c r="O1193" s="242"/>
      <c r="P1193" s="242"/>
      <c r="Q1193" s="242"/>
      <c r="R1193" s="242"/>
      <c r="S1193" s="242"/>
      <c r="T1193" s="243"/>
      <c r="U1193" s="14"/>
      <c r="V1193" s="14"/>
      <c r="W1193" s="14"/>
      <c r="X1193" s="14"/>
      <c r="Y1193" s="14"/>
      <c r="Z1193" s="14"/>
      <c r="AA1193" s="14"/>
      <c r="AB1193" s="14"/>
      <c r="AC1193" s="14"/>
      <c r="AD1193" s="14"/>
      <c r="AE1193" s="14"/>
      <c r="AT1193" s="244" t="s">
        <v>167</v>
      </c>
      <c r="AU1193" s="244" t="s">
        <v>87</v>
      </c>
      <c r="AV1193" s="14" t="s">
        <v>87</v>
      </c>
      <c r="AW1193" s="14" t="s">
        <v>38</v>
      </c>
      <c r="AX1193" s="14" t="s">
        <v>77</v>
      </c>
      <c r="AY1193" s="244" t="s">
        <v>153</v>
      </c>
    </row>
    <row r="1194" s="13" customFormat="1">
      <c r="A1194" s="13"/>
      <c r="B1194" s="224"/>
      <c r="C1194" s="225"/>
      <c r="D1194" s="218" t="s">
        <v>167</v>
      </c>
      <c r="E1194" s="226" t="s">
        <v>40</v>
      </c>
      <c r="F1194" s="227" t="s">
        <v>209</v>
      </c>
      <c r="G1194" s="225"/>
      <c r="H1194" s="226" t="s">
        <v>40</v>
      </c>
      <c r="I1194" s="228"/>
      <c r="J1194" s="225"/>
      <c r="K1194" s="225"/>
      <c r="L1194" s="229"/>
      <c r="M1194" s="230"/>
      <c r="N1194" s="231"/>
      <c r="O1194" s="231"/>
      <c r="P1194" s="231"/>
      <c r="Q1194" s="231"/>
      <c r="R1194" s="231"/>
      <c r="S1194" s="231"/>
      <c r="T1194" s="232"/>
      <c r="U1194" s="13"/>
      <c r="V1194" s="13"/>
      <c r="W1194" s="13"/>
      <c r="X1194" s="13"/>
      <c r="Y1194" s="13"/>
      <c r="Z1194" s="13"/>
      <c r="AA1194" s="13"/>
      <c r="AB1194" s="13"/>
      <c r="AC1194" s="13"/>
      <c r="AD1194" s="13"/>
      <c r="AE1194" s="13"/>
      <c r="AT1194" s="233" t="s">
        <v>167</v>
      </c>
      <c r="AU1194" s="233" t="s">
        <v>87</v>
      </c>
      <c r="AV1194" s="13" t="s">
        <v>85</v>
      </c>
      <c r="AW1194" s="13" t="s">
        <v>38</v>
      </c>
      <c r="AX1194" s="13" t="s">
        <v>77</v>
      </c>
      <c r="AY1194" s="233" t="s">
        <v>153</v>
      </c>
    </row>
    <row r="1195" s="14" customFormat="1">
      <c r="A1195" s="14"/>
      <c r="B1195" s="234"/>
      <c r="C1195" s="235"/>
      <c r="D1195" s="218" t="s">
        <v>167</v>
      </c>
      <c r="E1195" s="236" t="s">
        <v>40</v>
      </c>
      <c r="F1195" s="237" t="s">
        <v>210</v>
      </c>
      <c r="G1195" s="235"/>
      <c r="H1195" s="238">
        <v>2.2650000000000001</v>
      </c>
      <c r="I1195" s="239"/>
      <c r="J1195" s="235"/>
      <c r="K1195" s="235"/>
      <c r="L1195" s="240"/>
      <c r="M1195" s="241"/>
      <c r="N1195" s="242"/>
      <c r="O1195" s="242"/>
      <c r="P1195" s="242"/>
      <c r="Q1195" s="242"/>
      <c r="R1195" s="242"/>
      <c r="S1195" s="242"/>
      <c r="T1195" s="243"/>
      <c r="U1195" s="14"/>
      <c r="V1195" s="14"/>
      <c r="W1195" s="14"/>
      <c r="X1195" s="14"/>
      <c r="Y1195" s="14"/>
      <c r="Z1195" s="14"/>
      <c r="AA1195" s="14"/>
      <c r="AB1195" s="14"/>
      <c r="AC1195" s="14"/>
      <c r="AD1195" s="14"/>
      <c r="AE1195" s="14"/>
      <c r="AT1195" s="244" t="s">
        <v>167</v>
      </c>
      <c r="AU1195" s="244" t="s">
        <v>87</v>
      </c>
      <c r="AV1195" s="14" t="s">
        <v>87</v>
      </c>
      <c r="AW1195" s="14" t="s">
        <v>38</v>
      </c>
      <c r="AX1195" s="14" t="s">
        <v>77</v>
      </c>
      <c r="AY1195" s="244" t="s">
        <v>153</v>
      </c>
    </row>
    <row r="1196" s="13" customFormat="1">
      <c r="A1196" s="13"/>
      <c r="B1196" s="224"/>
      <c r="C1196" s="225"/>
      <c r="D1196" s="218" t="s">
        <v>167</v>
      </c>
      <c r="E1196" s="226" t="s">
        <v>40</v>
      </c>
      <c r="F1196" s="227" t="s">
        <v>211</v>
      </c>
      <c r="G1196" s="225"/>
      <c r="H1196" s="226" t="s">
        <v>40</v>
      </c>
      <c r="I1196" s="228"/>
      <c r="J1196" s="225"/>
      <c r="K1196" s="225"/>
      <c r="L1196" s="229"/>
      <c r="M1196" s="230"/>
      <c r="N1196" s="231"/>
      <c r="O1196" s="231"/>
      <c r="P1196" s="231"/>
      <c r="Q1196" s="231"/>
      <c r="R1196" s="231"/>
      <c r="S1196" s="231"/>
      <c r="T1196" s="232"/>
      <c r="U1196" s="13"/>
      <c r="V1196" s="13"/>
      <c r="W1196" s="13"/>
      <c r="X1196" s="13"/>
      <c r="Y1196" s="13"/>
      <c r="Z1196" s="13"/>
      <c r="AA1196" s="13"/>
      <c r="AB1196" s="13"/>
      <c r="AC1196" s="13"/>
      <c r="AD1196" s="13"/>
      <c r="AE1196" s="13"/>
      <c r="AT1196" s="233" t="s">
        <v>167</v>
      </c>
      <c r="AU1196" s="233" t="s">
        <v>87</v>
      </c>
      <c r="AV1196" s="13" t="s">
        <v>85</v>
      </c>
      <c r="AW1196" s="13" t="s">
        <v>38</v>
      </c>
      <c r="AX1196" s="13" t="s">
        <v>77</v>
      </c>
      <c r="AY1196" s="233" t="s">
        <v>153</v>
      </c>
    </row>
    <row r="1197" s="14" customFormat="1">
      <c r="A1197" s="14"/>
      <c r="B1197" s="234"/>
      <c r="C1197" s="235"/>
      <c r="D1197" s="218" t="s">
        <v>167</v>
      </c>
      <c r="E1197" s="236" t="s">
        <v>40</v>
      </c>
      <c r="F1197" s="237" t="s">
        <v>212</v>
      </c>
      <c r="G1197" s="235"/>
      <c r="H1197" s="238">
        <v>15.416</v>
      </c>
      <c r="I1197" s="239"/>
      <c r="J1197" s="235"/>
      <c r="K1197" s="235"/>
      <c r="L1197" s="240"/>
      <c r="M1197" s="241"/>
      <c r="N1197" s="242"/>
      <c r="O1197" s="242"/>
      <c r="P1197" s="242"/>
      <c r="Q1197" s="242"/>
      <c r="R1197" s="242"/>
      <c r="S1197" s="242"/>
      <c r="T1197" s="243"/>
      <c r="U1197" s="14"/>
      <c r="V1197" s="14"/>
      <c r="W1197" s="14"/>
      <c r="X1197" s="14"/>
      <c r="Y1197" s="14"/>
      <c r="Z1197" s="14"/>
      <c r="AA1197" s="14"/>
      <c r="AB1197" s="14"/>
      <c r="AC1197" s="14"/>
      <c r="AD1197" s="14"/>
      <c r="AE1197" s="14"/>
      <c r="AT1197" s="244" t="s">
        <v>167</v>
      </c>
      <c r="AU1197" s="244" t="s">
        <v>87</v>
      </c>
      <c r="AV1197" s="14" t="s">
        <v>87</v>
      </c>
      <c r="AW1197" s="14" t="s">
        <v>38</v>
      </c>
      <c r="AX1197" s="14" t="s">
        <v>77</v>
      </c>
      <c r="AY1197" s="244" t="s">
        <v>153</v>
      </c>
    </row>
    <row r="1198" s="13" customFormat="1">
      <c r="A1198" s="13"/>
      <c r="B1198" s="224"/>
      <c r="C1198" s="225"/>
      <c r="D1198" s="218" t="s">
        <v>167</v>
      </c>
      <c r="E1198" s="226" t="s">
        <v>40</v>
      </c>
      <c r="F1198" s="227" t="s">
        <v>213</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214</v>
      </c>
      <c r="G1199" s="235"/>
      <c r="H1199" s="238">
        <v>8.4529999999999994</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3" customFormat="1">
      <c r="A1200" s="13"/>
      <c r="B1200" s="224"/>
      <c r="C1200" s="225"/>
      <c r="D1200" s="218" t="s">
        <v>167</v>
      </c>
      <c r="E1200" s="226" t="s">
        <v>40</v>
      </c>
      <c r="F1200" s="227" t="s">
        <v>1422</v>
      </c>
      <c r="G1200" s="225"/>
      <c r="H1200" s="226" t="s">
        <v>40</v>
      </c>
      <c r="I1200" s="228"/>
      <c r="J1200" s="225"/>
      <c r="K1200" s="225"/>
      <c r="L1200" s="229"/>
      <c r="M1200" s="230"/>
      <c r="N1200" s="231"/>
      <c r="O1200" s="231"/>
      <c r="P1200" s="231"/>
      <c r="Q1200" s="231"/>
      <c r="R1200" s="231"/>
      <c r="S1200" s="231"/>
      <c r="T1200" s="232"/>
      <c r="U1200" s="13"/>
      <c r="V1200" s="13"/>
      <c r="W1200" s="13"/>
      <c r="X1200" s="13"/>
      <c r="Y1200" s="13"/>
      <c r="Z1200" s="13"/>
      <c r="AA1200" s="13"/>
      <c r="AB1200" s="13"/>
      <c r="AC1200" s="13"/>
      <c r="AD1200" s="13"/>
      <c r="AE1200" s="13"/>
      <c r="AT1200" s="233" t="s">
        <v>167</v>
      </c>
      <c r="AU1200" s="233" t="s">
        <v>87</v>
      </c>
      <c r="AV1200" s="13" t="s">
        <v>85</v>
      </c>
      <c r="AW1200" s="13" t="s">
        <v>38</v>
      </c>
      <c r="AX1200" s="13" t="s">
        <v>77</v>
      </c>
      <c r="AY1200" s="233" t="s">
        <v>153</v>
      </c>
    </row>
    <row r="1201" s="13" customFormat="1">
      <c r="A1201" s="13"/>
      <c r="B1201" s="224"/>
      <c r="C1201" s="225"/>
      <c r="D1201" s="218" t="s">
        <v>167</v>
      </c>
      <c r="E1201" s="226" t="s">
        <v>40</v>
      </c>
      <c r="F1201" s="227" t="s">
        <v>206</v>
      </c>
      <c r="G1201" s="225"/>
      <c r="H1201" s="226" t="s">
        <v>40</v>
      </c>
      <c r="I1201" s="228"/>
      <c r="J1201" s="225"/>
      <c r="K1201" s="225"/>
      <c r="L1201" s="229"/>
      <c r="M1201" s="230"/>
      <c r="N1201" s="231"/>
      <c r="O1201" s="231"/>
      <c r="P1201" s="231"/>
      <c r="Q1201" s="231"/>
      <c r="R1201" s="231"/>
      <c r="S1201" s="231"/>
      <c r="T1201" s="232"/>
      <c r="U1201" s="13"/>
      <c r="V1201" s="13"/>
      <c r="W1201" s="13"/>
      <c r="X1201" s="13"/>
      <c r="Y1201" s="13"/>
      <c r="Z1201" s="13"/>
      <c r="AA1201" s="13"/>
      <c r="AB1201" s="13"/>
      <c r="AC1201" s="13"/>
      <c r="AD1201" s="13"/>
      <c r="AE1201" s="13"/>
      <c r="AT1201" s="233" t="s">
        <v>167</v>
      </c>
      <c r="AU1201" s="233" t="s">
        <v>87</v>
      </c>
      <c r="AV1201" s="13" t="s">
        <v>85</v>
      </c>
      <c r="AW1201" s="13" t="s">
        <v>38</v>
      </c>
      <c r="AX1201" s="13" t="s">
        <v>77</v>
      </c>
      <c r="AY1201" s="233" t="s">
        <v>153</v>
      </c>
    </row>
    <row r="1202" s="14" customFormat="1">
      <c r="A1202" s="14"/>
      <c r="B1202" s="234"/>
      <c r="C1202" s="235"/>
      <c r="D1202" s="218" t="s">
        <v>167</v>
      </c>
      <c r="E1202" s="236" t="s">
        <v>40</v>
      </c>
      <c r="F1202" s="237" t="s">
        <v>237</v>
      </c>
      <c r="G1202" s="235"/>
      <c r="H1202" s="238">
        <v>19.079999999999998</v>
      </c>
      <c r="I1202" s="239"/>
      <c r="J1202" s="235"/>
      <c r="K1202" s="235"/>
      <c r="L1202" s="240"/>
      <c r="M1202" s="241"/>
      <c r="N1202" s="242"/>
      <c r="O1202" s="242"/>
      <c r="P1202" s="242"/>
      <c r="Q1202" s="242"/>
      <c r="R1202" s="242"/>
      <c r="S1202" s="242"/>
      <c r="T1202" s="243"/>
      <c r="U1202" s="14"/>
      <c r="V1202" s="14"/>
      <c r="W1202" s="14"/>
      <c r="X1202" s="14"/>
      <c r="Y1202" s="14"/>
      <c r="Z1202" s="14"/>
      <c r="AA1202" s="14"/>
      <c r="AB1202" s="14"/>
      <c r="AC1202" s="14"/>
      <c r="AD1202" s="14"/>
      <c r="AE1202" s="14"/>
      <c r="AT1202" s="244" t="s">
        <v>167</v>
      </c>
      <c r="AU1202" s="244" t="s">
        <v>87</v>
      </c>
      <c r="AV1202" s="14" t="s">
        <v>87</v>
      </c>
      <c r="AW1202" s="14" t="s">
        <v>38</v>
      </c>
      <c r="AX1202" s="14" t="s">
        <v>77</v>
      </c>
      <c r="AY1202" s="244" t="s">
        <v>153</v>
      </c>
    </row>
    <row r="1203" s="14" customFormat="1">
      <c r="A1203" s="14"/>
      <c r="B1203" s="234"/>
      <c r="C1203" s="235"/>
      <c r="D1203" s="218" t="s">
        <v>167</v>
      </c>
      <c r="E1203" s="236" t="s">
        <v>40</v>
      </c>
      <c r="F1203" s="237" t="s">
        <v>238</v>
      </c>
      <c r="G1203" s="235"/>
      <c r="H1203" s="238">
        <v>-4.7279999999999998</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209</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240</v>
      </c>
      <c r="G1206" s="235"/>
      <c r="H1206" s="238">
        <v>16.695</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239</v>
      </c>
      <c r="G1207" s="235"/>
      <c r="H1207" s="238">
        <v>-1.1819999999999999</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3" customFormat="1">
      <c r="A1208" s="13"/>
      <c r="B1208" s="224"/>
      <c r="C1208" s="225"/>
      <c r="D1208" s="218" t="s">
        <v>167</v>
      </c>
      <c r="E1208" s="226" t="s">
        <v>40</v>
      </c>
      <c r="F1208" s="227" t="s">
        <v>211</v>
      </c>
      <c r="G1208" s="225"/>
      <c r="H1208" s="226" t="s">
        <v>40</v>
      </c>
      <c r="I1208" s="228"/>
      <c r="J1208" s="225"/>
      <c r="K1208" s="225"/>
      <c r="L1208" s="229"/>
      <c r="M1208" s="230"/>
      <c r="N1208" s="231"/>
      <c r="O1208" s="231"/>
      <c r="P1208" s="231"/>
      <c r="Q1208" s="231"/>
      <c r="R1208" s="231"/>
      <c r="S1208" s="231"/>
      <c r="T1208" s="232"/>
      <c r="U1208" s="13"/>
      <c r="V1208" s="13"/>
      <c r="W1208" s="13"/>
      <c r="X1208" s="13"/>
      <c r="Y1208" s="13"/>
      <c r="Z1208" s="13"/>
      <c r="AA1208" s="13"/>
      <c r="AB1208" s="13"/>
      <c r="AC1208" s="13"/>
      <c r="AD1208" s="13"/>
      <c r="AE1208" s="13"/>
      <c r="AT1208" s="233" t="s">
        <v>167</v>
      </c>
      <c r="AU1208" s="233" t="s">
        <v>87</v>
      </c>
      <c r="AV1208" s="13" t="s">
        <v>85</v>
      </c>
      <c r="AW1208" s="13" t="s">
        <v>38</v>
      </c>
      <c r="AX1208" s="13" t="s">
        <v>77</v>
      </c>
      <c r="AY1208" s="233" t="s">
        <v>153</v>
      </c>
    </row>
    <row r="1209" s="14" customFormat="1">
      <c r="A1209" s="14"/>
      <c r="B1209" s="234"/>
      <c r="C1209" s="235"/>
      <c r="D1209" s="218" t="s">
        <v>167</v>
      </c>
      <c r="E1209" s="236" t="s">
        <v>40</v>
      </c>
      <c r="F1209" s="237" t="s">
        <v>241</v>
      </c>
      <c r="G1209" s="235"/>
      <c r="H1209" s="238">
        <v>42.051000000000002</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4" customFormat="1">
      <c r="A1210" s="14"/>
      <c r="B1210" s="234"/>
      <c r="C1210" s="235"/>
      <c r="D1210" s="218" t="s">
        <v>167</v>
      </c>
      <c r="E1210" s="236" t="s">
        <v>40</v>
      </c>
      <c r="F1210" s="237" t="s">
        <v>242</v>
      </c>
      <c r="G1210" s="235"/>
      <c r="H1210" s="238">
        <v>-1.5760000000000001</v>
      </c>
      <c r="I1210" s="239"/>
      <c r="J1210" s="235"/>
      <c r="K1210" s="235"/>
      <c r="L1210" s="240"/>
      <c r="M1210" s="241"/>
      <c r="N1210" s="242"/>
      <c r="O1210" s="242"/>
      <c r="P1210" s="242"/>
      <c r="Q1210" s="242"/>
      <c r="R1210" s="242"/>
      <c r="S1210" s="242"/>
      <c r="T1210" s="243"/>
      <c r="U1210" s="14"/>
      <c r="V1210" s="14"/>
      <c r="W1210" s="14"/>
      <c r="X1210" s="14"/>
      <c r="Y1210" s="14"/>
      <c r="Z1210" s="14"/>
      <c r="AA1210" s="14"/>
      <c r="AB1210" s="14"/>
      <c r="AC1210" s="14"/>
      <c r="AD1210" s="14"/>
      <c r="AE1210" s="14"/>
      <c r="AT1210" s="244" t="s">
        <v>167</v>
      </c>
      <c r="AU1210" s="244" t="s">
        <v>87</v>
      </c>
      <c r="AV1210" s="14" t="s">
        <v>87</v>
      </c>
      <c r="AW1210" s="14" t="s">
        <v>38</v>
      </c>
      <c r="AX1210" s="14" t="s">
        <v>77</v>
      </c>
      <c r="AY1210" s="244" t="s">
        <v>153</v>
      </c>
    </row>
    <row r="1211" s="14" customFormat="1">
      <c r="A1211" s="14"/>
      <c r="B1211" s="234"/>
      <c r="C1211" s="235"/>
      <c r="D1211" s="218" t="s">
        <v>167</v>
      </c>
      <c r="E1211" s="236" t="s">
        <v>40</v>
      </c>
      <c r="F1211" s="237" t="s">
        <v>243</v>
      </c>
      <c r="G1211" s="235"/>
      <c r="H1211" s="238">
        <v>-2.093</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244</v>
      </c>
      <c r="G1212" s="235"/>
      <c r="H1212" s="238">
        <v>1.74</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3" customFormat="1">
      <c r="A1213" s="13"/>
      <c r="B1213" s="224"/>
      <c r="C1213" s="225"/>
      <c r="D1213" s="218" t="s">
        <v>167</v>
      </c>
      <c r="E1213" s="226" t="s">
        <v>40</v>
      </c>
      <c r="F1213" s="227" t="s">
        <v>213</v>
      </c>
      <c r="G1213" s="225"/>
      <c r="H1213" s="226" t="s">
        <v>40</v>
      </c>
      <c r="I1213" s="228"/>
      <c r="J1213" s="225"/>
      <c r="K1213" s="225"/>
      <c r="L1213" s="229"/>
      <c r="M1213" s="230"/>
      <c r="N1213" s="231"/>
      <c r="O1213" s="231"/>
      <c r="P1213" s="231"/>
      <c r="Q1213" s="231"/>
      <c r="R1213" s="231"/>
      <c r="S1213" s="231"/>
      <c r="T1213" s="232"/>
      <c r="U1213" s="13"/>
      <c r="V1213" s="13"/>
      <c r="W1213" s="13"/>
      <c r="X1213" s="13"/>
      <c r="Y1213" s="13"/>
      <c r="Z1213" s="13"/>
      <c r="AA1213" s="13"/>
      <c r="AB1213" s="13"/>
      <c r="AC1213" s="13"/>
      <c r="AD1213" s="13"/>
      <c r="AE1213" s="13"/>
      <c r="AT1213" s="233" t="s">
        <v>167</v>
      </c>
      <c r="AU1213" s="233" t="s">
        <v>87</v>
      </c>
      <c r="AV1213" s="13" t="s">
        <v>85</v>
      </c>
      <c r="AW1213" s="13" t="s">
        <v>38</v>
      </c>
      <c r="AX1213" s="13" t="s">
        <v>77</v>
      </c>
      <c r="AY1213" s="233" t="s">
        <v>153</v>
      </c>
    </row>
    <row r="1214" s="14" customFormat="1">
      <c r="A1214" s="14"/>
      <c r="B1214" s="234"/>
      <c r="C1214" s="235"/>
      <c r="D1214" s="218" t="s">
        <v>167</v>
      </c>
      <c r="E1214" s="236" t="s">
        <v>40</v>
      </c>
      <c r="F1214" s="237" t="s">
        <v>245</v>
      </c>
      <c r="G1214" s="235"/>
      <c r="H1214" s="238">
        <v>31.27</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4" customFormat="1">
      <c r="A1215" s="14"/>
      <c r="B1215" s="234"/>
      <c r="C1215" s="235"/>
      <c r="D1215" s="218" t="s">
        <v>167</v>
      </c>
      <c r="E1215" s="236" t="s">
        <v>40</v>
      </c>
      <c r="F1215" s="237" t="s">
        <v>242</v>
      </c>
      <c r="G1215" s="235"/>
      <c r="H1215" s="238">
        <v>-1.5760000000000001</v>
      </c>
      <c r="I1215" s="239"/>
      <c r="J1215" s="235"/>
      <c r="K1215" s="235"/>
      <c r="L1215" s="240"/>
      <c r="M1215" s="241"/>
      <c r="N1215" s="242"/>
      <c r="O1215" s="242"/>
      <c r="P1215" s="242"/>
      <c r="Q1215" s="242"/>
      <c r="R1215" s="242"/>
      <c r="S1215" s="242"/>
      <c r="T1215" s="243"/>
      <c r="U1215" s="14"/>
      <c r="V1215" s="14"/>
      <c r="W1215" s="14"/>
      <c r="X1215" s="14"/>
      <c r="Y1215" s="14"/>
      <c r="Z1215" s="14"/>
      <c r="AA1215" s="14"/>
      <c r="AB1215" s="14"/>
      <c r="AC1215" s="14"/>
      <c r="AD1215" s="14"/>
      <c r="AE1215" s="14"/>
      <c r="AT1215" s="244" t="s">
        <v>167</v>
      </c>
      <c r="AU1215" s="244" t="s">
        <v>87</v>
      </c>
      <c r="AV1215" s="14" t="s">
        <v>87</v>
      </c>
      <c r="AW1215" s="14" t="s">
        <v>38</v>
      </c>
      <c r="AX1215" s="14" t="s">
        <v>77</v>
      </c>
      <c r="AY1215" s="244" t="s">
        <v>153</v>
      </c>
    </row>
    <row r="1216" s="14" customFormat="1">
      <c r="A1216" s="14"/>
      <c r="B1216" s="234"/>
      <c r="C1216" s="235"/>
      <c r="D1216" s="218" t="s">
        <v>167</v>
      </c>
      <c r="E1216" s="236" t="s">
        <v>40</v>
      </c>
      <c r="F1216" s="237" t="s">
        <v>246</v>
      </c>
      <c r="G1216" s="235"/>
      <c r="H1216" s="238">
        <v>-2.0249999999999999</v>
      </c>
      <c r="I1216" s="239"/>
      <c r="J1216" s="235"/>
      <c r="K1216" s="235"/>
      <c r="L1216" s="240"/>
      <c r="M1216" s="241"/>
      <c r="N1216" s="242"/>
      <c r="O1216" s="242"/>
      <c r="P1216" s="242"/>
      <c r="Q1216" s="242"/>
      <c r="R1216" s="242"/>
      <c r="S1216" s="242"/>
      <c r="T1216" s="243"/>
      <c r="U1216" s="14"/>
      <c r="V1216" s="14"/>
      <c r="W1216" s="14"/>
      <c r="X1216" s="14"/>
      <c r="Y1216" s="14"/>
      <c r="Z1216" s="14"/>
      <c r="AA1216" s="14"/>
      <c r="AB1216" s="14"/>
      <c r="AC1216" s="14"/>
      <c r="AD1216" s="14"/>
      <c r="AE1216" s="14"/>
      <c r="AT1216" s="244" t="s">
        <v>167</v>
      </c>
      <c r="AU1216" s="244" t="s">
        <v>87</v>
      </c>
      <c r="AV1216" s="14" t="s">
        <v>87</v>
      </c>
      <c r="AW1216" s="14" t="s">
        <v>38</v>
      </c>
      <c r="AX1216" s="14" t="s">
        <v>77</v>
      </c>
      <c r="AY1216" s="244" t="s">
        <v>153</v>
      </c>
    </row>
    <row r="1217" s="14" customFormat="1">
      <c r="A1217" s="14"/>
      <c r="B1217" s="234"/>
      <c r="C1217" s="235"/>
      <c r="D1217" s="218" t="s">
        <v>167</v>
      </c>
      <c r="E1217" s="236" t="s">
        <v>40</v>
      </c>
      <c r="F1217" s="237" t="s">
        <v>244</v>
      </c>
      <c r="G1217" s="235"/>
      <c r="H1217" s="238">
        <v>1.74</v>
      </c>
      <c r="I1217" s="239"/>
      <c r="J1217" s="235"/>
      <c r="K1217" s="235"/>
      <c r="L1217" s="240"/>
      <c r="M1217" s="241"/>
      <c r="N1217" s="242"/>
      <c r="O1217" s="242"/>
      <c r="P1217" s="242"/>
      <c r="Q1217" s="242"/>
      <c r="R1217" s="242"/>
      <c r="S1217" s="242"/>
      <c r="T1217" s="243"/>
      <c r="U1217" s="14"/>
      <c r="V1217" s="14"/>
      <c r="W1217" s="14"/>
      <c r="X1217" s="14"/>
      <c r="Y1217" s="14"/>
      <c r="Z1217" s="14"/>
      <c r="AA1217" s="14"/>
      <c r="AB1217" s="14"/>
      <c r="AC1217" s="14"/>
      <c r="AD1217" s="14"/>
      <c r="AE1217" s="14"/>
      <c r="AT1217" s="244" t="s">
        <v>167</v>
      </c>
      <c r="AU1217" s="244" t="s">
        <v>87</v>
      </c>
      <c r="AV1217" s="14" t="s">
        <v>87</v>
      </c>
      <c r="AW1217" s="14" t="s">
        <v>38</v>
      </c>
      <c r="AX1217" s="14" t="s">
        <v>77</v>
      </c>
      <c r="AY1217" s="244" t="s">
        <v>153</v>
      </c>
    </row>
    <row r="1218" s="15" customFormat="1">
      <c r="A1218" s="15"/>
      <c r="B1218" s="245"/>
      <c r="C1218" s="246"/>
      <c r="D1218" s="218" t="s">
        <v>167</v>
      </c>
      <c r="E1218" s="247" t="s">
        <v>40</v>
      </c>
      <c r="F1218" s="248" t="s">
        <v>170</v>
      </c>
      <c r="G1218" s="246"/>
      <c r="H1218" s="249">
        <v>127.306</v>
      </c>
      <c r="I1218" s="250"/>
      <c r="J1218" s="246"/>
      <c r="K1218" s="246"/>
      <c r="L1218" s="251"/>
      <c r="M1218" s="252"/>
      <c r="N1218" s="253"/>
      <c r="O1218" s="253"/>
      <c r="P1218" s="253"/>
      <c r="Q1218" s="253"/>
      <c r="R1218" s="253"/>
      <c r="S1218" s="253"/>
      <c r="T1218" s="254"/>
      <c r="U1218" s="15"/>
      <c r="V1218" s="15"/>
      <c r="W1218" s="15"/>
      <c r="X1218" s="15"/>
      <c r="Y1218" s="15"/>
      <c r="Z1218" s="15"/>
      <c r="AA1218" s="15"/>
      <c r="AB1218" s="15"/>
      <c r="AC1218" s="15"/>
      <c r="AD1218" s="15"/>
      <c r="AE1218" s="15"/>
      <c r="AT1218" s="255" t="s">
        <v>167</v>
      </c>
      <c r="AU1218" s="255" t="s">
        <v>87</v>
      </c>
      <c r="AV1218" s="15" t="s">
        <v>161</v>
      </c>
      <c r="AW1218" s="15" t="s">
        <v>38</v>
      </c>
      <c r="AX1218" s="15" t="s">
        <v>85</v>
      </c>
      <c r="AY1218" s="255" t="s">
        <v>153</v>
      </c>
    </row>
    <row r="1219" s="2" customFormat="1" ht="24.15" customHeight="1">
      <c r="A1219" s="39"/>
      <c r="B1219" s="40"/>
      <c r="C1219" s="205" t="s">
        <v>1429</v>
      </c>
      <c r="D1219" s="205" t="s">
        <v>156</v>
      </c>
      <c r="E1219" s="206" t="s">
        <v>1430</v>
      </c>
      <c r="F1219" s="207" t="s">
        <v>1431</v>
      </c>
      <c r="G1219" s="208" t="s">
        <v>159</v>
      </c>
      <c r="H1219" s="209">
        <v>127.306</v>
      </c>
      <c r="I1219" s="210"/>
      <c r="J1219" s="211">
        <f>ROUND(I1219*H1219,2)</f>
        <v>0</v>
      </c>
      <c r="K1219" s="207" t="s">
        <v>160</v>
      </c>
      <c r="L1219" s="45"/>
      <c r="M1219" s="212" t="s">
        <v>40</v>
      </c>
      <c r="N1219" s="213" t="s">
        <v>48</v>
      </c>
      <c r="O1219" s="85"/>
      <c r="P1219" s="214">
        <f>O1219*H1219</f>
        <v>0</v>
      </c>
      <c r="Q1219" s="214">
        <v>0.00020000000000000001</v>
      </c>
      <c r="R1219" s="214">
        <f>Q1219*H1219</f>
        <v>0.0254612</v>
      </c>
      <c r="S1219" s="214">
        <v>0</v>
      </c>
      <c r="T1219" s="215">
        <f>S1219*H1219</f>
        <v>0</v>
      </c>
      <c r="U1219" s="39"/>
      <c r="V1219" s="39"/>
      <c r="W1219" s="39"/>
      <c r="X1219" s="39"/>
      <c r="Y1219" s="39"/>
      <c r="Z1219" s="39"/>
      <c r="AA1219" s="39"/>
      <c r="AB1219" s="39"/>
      <c r="AC1219" s="39"/>
      <c r="AD1219" s="39"/>
      <c r="AE1219" s="39"/>
      <c r="AR1219" s="216" t="s">
        <v>287</v>
      </c>
      <c r="AT1219" s="216" t="s">
        <v>156</v>
      </c>
      <c r="AU1219" s="216" t="s">
        <v>87</v>
      </c>
      <c r="AY1219" s="18" t="s">
        <v>153</v>
      </c>
      <c r="BE1219" s="217">
        <f>IF(N1219="základní",J1219,0)</f>
        <v>0</v>
      </c>
      <c r="BF1219" s="217">
        <f>IF(N1219="snížená",J1219,0)</f>
        <v>0</v>
      </c>
      <c r="BG1219" s="217">
        <f>IF(N1219="zákl. přenesená",J1219,0)</f>
        <v>0</v>
      </c>
      <c r="BH1219" s="217">
        <f>IF(N1219="sníž. přenesená",J1219,0)</f>
        <v>0</v>
      </c>
      <c r="BI1219" s="217">
        <f>IF(N1219="nulová",J1219,0)</f>
        <v>0</v>
      </c>
      <c r="BJ1219" s="18" t="s">
        <v>85</v>
      </c>
      <c r="BK1219" s="217">
        <f>ROUND(I1219*H1219,2)</f>
        <v>0</v>
      </c>
      <c r="BL1219" s="18" t="s">
        <v>287</v>
      </c>
      <c r="BM1219" s="216" t="s">
        <v>1432</v>
      </c>
    </row>
    <row r="1220" s="2" customFormat="1">
      <c r="A1220" s="39"/>
      <c r="B1220" s="40"/>
      <c r="C1220" s="41"/>
      <c r="D1220" s="218" t="s">
        <v>163</v>
      </c>
      <c r="E1220" s="41"/>
      <c r="F1220" s="219" t="s">
        <v>1433</v>
      </c>
      <c r="G1220" s="41"/>
      <c r="H1220" s="41"/>
      <c r="I1220" s="220"/>
      <c r="J1220" s="41"/>
      <c r="K1220" s="41"/>
      <c r="L1220" s="45"/>
      <c r="M1220" s="221"/>
      <c r="N1220" s="222"/>
      <c r="O1220" s="85"/>
      <c r="P1220" s="85"/>
      <c r="Q1220" s="85"/>
      <c r="R1220" s="85"/>
      <c r="S1220" s="85"/>
      <c r="T1220" s="86"/>
      <c r="U1220" s="39"/>
      <c r="V1220" s="39"/>
      <c r="W1220" s="39"/>
      <c r="X1220" s="39"/>
      <c r="Y1220" s="39"/>
      <c r="Z1220" s="39"/>
      <c r="AA1220" s="39"/>
      <c r="AB1220" s="39"/>
      <c r="AC1220" s="39"/>
      <c r="AD1220" s="39"/>
      <c r="AE1220" s="39"/>
      <c r="AT1220" s="18" t="s">
        <v>163</v>
      </c>
      <c r="AU1220" s="18" t="s">
        <v>87</v>
      </c>
    </row>
    <row r="1221" s="13" customFormat="1">
      <c r="A1221" s="13"/>
      <c r="B1221" s="224"/>
      <c r="C1221" s="225"/>
      <c r="D1221" s="218" t="s">
        <v>167</v>
      </c>
      <c r="E1221" s="226" t="s">
        <v>40</v>
      </c>
      <c r="F1221" s="227" t="s">
        <v>1421</v>
      </c>
      <c r="G1221" s="225"/>
      <c r="H1221" s="226" t="s">
        <v>40</v>
      </c>
      <c r="I1221" s="228"/>
      <c r="J1221" s="225"/>
      <c r="K1221" s="225"/>
      <c r="L1221" s="229"/>
      <c r="M1221" s="230"/>
      <c r="N1221" s="231"/>
      <c r="O1221" s="231"/>
      <c r="P1221" s="231"/>
      <c r="Q1221" s="231"/>
      <c r="R1221" s="231"/>
      <c r="S1221" s="231"/>
      <c r="T1221" s="232"/>
      <c r="U1221" s="13"/>
      <c r="V1221" s="13"/>
      <c r="W1221" s="13"/>
      <c r="X1221" s="13"/>
      <c r="Y1221" s="13"/>
      <c r="Z1221" s="13"/>
      <c r="AA1221" s="13"/>
      <c r="AB1221" s="13"/>
      <c r="AC1221" s="13"/>
      <c r="AD1221" s="13"/>
      <c r="AE1221" s="13"/>
      <c r="AT1221" s="233" t="s">
        <v>167</v>
      </c>
      <c r="AU1221" s="233" t="s">
        <v>87</v>
      </c>
      <c r="AV1221" s="13" t="s">
        <v>85</v>
      </c>
      <c r="AW1221" s="13" t="s">
        <v>38</v>
      </c>
      <c r="AX1221" s="13" t="s">
        <v>77</v>
      </c>
      <c r="AY1221" s="233" t="s">
        <v>153</v>
      </c>
    </row>
    <row r="1222" s="13" customFormat="1">
      <c r="A1222" s="13"/>
      <c r="B1222" s="224"/>
      <c r="C1222" s="225"/>
      <c r="D1222" s="218" t="s">
        <v>167</v>
      </c>
      <c r="E1222" s="226" t="s">
        <v>40</v>
      </c>
      <c r="F1222" s="227" t="s">
        <v>206</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207</v>
      </c>
      <c r="G1223" s="235"/>
      <c r="H1223" s="238">
        <v>2.5579999999999998</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4" customFormat="1">
      <c r="A1224" s="14"/>
      <c r="B1224" s="234"/>
      <c r="C1224" s="235"/>
      <c r="D1224" s="218" t="s">
        <v>167</v>
      </c>
      <c r="E1224" s="236" t="s">
        <v>40</v>
      </c>
      <c r="F1224" s="237" t="s">
        <v>208</v>
      </c>
      <c r="G1224" s="235"/>
      <c r="H1224" s="238">
        <v>0.40000000000000002</v>
      </c>
      <c r="I1224" s="239"/>
      <c r="J1224" s="235"/>
      <c r="K1224" s="235"/>
      <c r="L1224" s="240"/>
      <c r="M1224" s="241"/>
      <c r="N1224" s="242"/>
      <c r="O1224" s="242"/>
      <c r="P1224" s="242"/>
      <c r="Q1224" s="242"/>
      <c r="R1224" s="242"/>
      <c r="S1224" s="242"/>
      <c r="T1224" s="243"/>
      <c r="U1224" s="14"/>
      <c r="V1224" s="14"/>
      <c r="W1224" s="14"/>
      <c r="X1224" s="14"/>
      <c r="Y1224" s="14"/>
      <c r="Z1224" s="14"/>
      <c r="AA1224" s="14"/>
      <c r="AB1224" s="14"/>
      <c r="AC1224" s="14"/>
      <c r="AD1224" s="14"/>
      <c r="AE1224" s="14"/>
      <c r="AT1224" s="244" t="s">
        <v>167</v>
      </c>
      <c r="AU1224" s="244" t="s">
        <v>87</v>
      </c>
      <c r="AV1224" s="14" t="s">
        <v>87</v>
      </c>
      <c r="AW1224" s="14" t="s">
        <v>38</v>
      </c>
      <c r="AX1224" s="14" t="s">
        <v>77</v>
      </c>
      <c r="AY1224" s="244" t="s">
        <v>153</v>
      </c>
    </row>
    <row r="1225" s="13" customFormat="1">
      <c r="A1225" s="13"/>
      <c r="B1225" s="224"/>
      <c r="C1225" s="225"/>
      <c r="D1225" s="218" t="s">
        <v>167</v>
      </c>
      <c r="E1225" s="226" t="s">
        <v>40</v>
      </c>
      <c r="F1225" s="227" t="s">
        <v>209</v>
      </c>
      <c r="G1225" s="225"/>
      <c r="H1225" s="226" t="s">
        <v>40</v>
      </c>
      <c r="I1225" s="228"/>
      <c r="J1225" s="225"/>
      <c r="K1225" s="225"/>
      <c r="L1225" s="229"/>
      <c r="M1225" s="230"/>
      <c r="N1225" s="231"/>
      <c r="O1225" s="231"/>
      <c r="P1225" s="231"/>
      <c r="Q1225" s="231"/>
      <c r="R1225" s="231"/>
      <c r="S1225" s="231"/>
      <c r="T1225" s="232"/>
      <c r="U1225" s="13"/>
      <c r="V1225" s="13"/>
      <c r="W1225" s="13"/>
      <c r="X1225" s="13"/>
      <c r="Y1225" s="13"/>
      <c r="Z1225" s="13"/>
      <c r="AA1225" s="13"/>
      <c r="AB1225" s="13"/>
      <c r="AC1225" s="13"/>
      <c r="AD1225" s="13"/>
      <c r="AE1225" s="13"/>
      <c r="AT1225" s="233" t="s">
        <v>167</v>
      </c>
      <c r="AU1225" s="233" t="s">
        <v>87</v>
      </c>
      <c r="AV1225" s="13" t="s">
        <v>85</v>
      </c>
      <c r="AW1225" s="13" t="s">
        <v>38</v>
      </c>
      <c r="AX1225" s="13" t="s">
        <v>77</v>
      </c>
      <c r="AY1225" s="233" t="s">
        <v>153</v>
      </c>
    </row>
    <row r="1226" s="14" customFormat="1">
      <c r="A1226" s="14"/>
      <c r="B1226" s="234"/>
      <c r="C1226" s="235"/>
      <c r="D1226" s="218" t="s">
        <v>167</v>
      </c>
      <c r="E1226" s="236" t="s">
        <v>40</v>
      </c>
      <c r="F1226" s="237" t="s">
        <v>210</v>
      </c>
      <c r="G1226" s="235"/>
      <c r="H1226" s="238">
        <v>2.2650000000000001</v>
      </c>
      <c r="I1226" s="239"/>
      <c r="J1226" s="235"/>
      <c r="K1226" s="235"/>
      <c r="L1226" s="240"/>
      <c r="M1226" s="241"/>
      <c r="N1226" s="242"/>
      <c r="O1226" s="242"/>
      <c r="P1226" s="242"/>
      <c r="Q1226" s="242"/>
      <c r="R1226" s="242"/>
      <c r="S1226" s="242"/>
      <c r="T1226" s="243"/>
      <c r="U1226" s="14"/>
      <c r="V1226" s="14"/>
      <c r="W1226" s="14"/>
      <c r="X1226" s="14"/>
      <c r="Y1226" s="14"/>
      <c r="Z1226" s="14"/>
      <c r="AA1226" s="14"/>
      <c r="AB1226" s="14"/>
      <c r="AC1226" s="14"/>
      <c r="AD1226" s="14"/>
      <c r="AE1226" s="14"/>
      <c r="AT1226" s="244" t="s">
        <v>167</v>
      </c>
      <c r="AU1226" s="244" t="s">
        <v>87</v>
      </c>
      <c r="AV1226" s="14" t="s">
        <v>87</v>
      </c>
      <c r="AW1226" s="14" t="s">
        <v>38</v>
      </c>
      <c r="AX1226" s="14" t="s">
        <v>77</v>
      </c>
      <c r="AY1226" s="244" t="s">
        <v>153</v>
      </c>
    </row>
    <row r="1227" s="13" customFormat="1">
      <c r="A1227" s="13"/>
      <c r="B1227" s="224"/>
      <c r="C1227" s="225"/>
      <c r="D1227" s="218" t="s">
        <v>167</v>
      </c>
      <c r="E1227" s="226" t="s">
        <v>40</v>
      </c>
      <c r="F1227" s="227" t="s">
        <v>211</v>
      </c>
      <c r="G1227" s="225"/>
      <c r="H1227" s="226" t="s">
        <v>40</v>
      </c>
      <c r="I1227" s="228"/>
      <c r="J1227" s="225"/>
      <c r="K1227" s="225"/>
      <c r="L1227" s="229"/>
      <c r="M1227" s="230"/>
      <c r="N1227" s="231"/>
      <c r="O1227" s="231"/>
      <c r="P1227" s="231"/>
      <c r="Q1227" s="231"/>
      <c r="R1227" s="231"/>
      <c r="S1227" s="231"/>
      <c r="T1227" s="232"/>
      <c r="U1227" s="13"/>
      <c r="V1227" s="13"/>
      <c r="W1227" s="13"/>
      <c r="X1227" s="13"/>
      <c r="Y1227" s="13"/>
      <c r="Z1227" s="13"/>
      <c r="AA1227" s="13"/>
      <c r="AB1227" s="13"/>
      <c r="AC1227" s="13"/>
      <c r="AD1227" s="13"/>
      <c r="AE1227" s="13"/>
      <c r="AT1227" s="233" t="s">
        <v>167</v>
      </c>
      <c r="AU1227" s="233" t="s">
        <v>87</v>
      </c>
      <c r="AV1227" s="13" t="s">
        <v>85</v>
      </c>
      <c r="AW1227" s="13" t="s">
        <v>38</v>
      </c>
      <c r="AX1227" s="13" t="s">
        <v>77</v>
      </c>
      <c r="AY1227" s="233" t="s">
        <v>153</v>
      </c>
    </row>
    <row r="1228" s="14" customFormat="1">
      <c r="A1228" s="14"/>
      <c r="B1228" s="234"/>
      <c r="C1228" s="235"/>
      <c r="D1228" s="218" t="s">
        <v>167</v>
      </c>
      <c r="E1228" s="236" t="s">
        <v>40</v>
      </c>
      <c r="F1228" s="237" t="s">
        <v>212</v>
      </c>
      <c r="G1228" s="235"/>
      <c r="H1228" s="238">
        <v>15.416</v>
      </c>
      <c r="I1228" s="239"/>
      <c r="J1228" s="235"/>
      <c r="K1228" s="235"/>
      <c r="L1228" s="240"/>
      <c r="M1228" s="241"/>
      <c r="N1228" s="242"/>
      <c r="O1228" s="242"/>
      <c r="P1228" s="242"/>
      <c r="Q1228" s="242"/>
      <c r="R1228" s="242"/>
      <c r="S1228" s="242"/>
      <c r="T1228" s="243"/>
      <c r="U1228" s="14"/>
      <c r="V1228" s="14"/>
      <c r="W1228" s="14"/>
      <c r="X1228" s="14"/>
      <c r="Y1228" s="14"/>
      <c r="Z1228" s="14"/>
      <c r="AA1228" s="14"/>
      <c r="AB1228" s="14"/>
      <c r="AC1228" s="14"/>
      <c r="AD1228" s="14"/>
      <c r="AE1228" s="14"/>
      <c r="AT1228" s="244" t="s">
        <v>167</v>
      </c>
      <c r="AU1228" s="244" t="s">
        <v>87</v>
      </c>
      <c r="AV1228" s="14" t="s">
        <v>87</v>
      </c>
      <c r="AW1228" s="14" t="s">
        <v>38</v>
      </c>
      <c r="AX1228" s="14" t="s">
        <v>77</v>
      </c>
      <c r="AY1228" s="244" t="s">
        <v>153</v>
      </c>
    </row>
    <row r="1229" s="13" customFormat="1">
      <c r="A1229" s="13"/>
      <c r="B1229" s="224"/>
      <c r="C1229" s="225"/>
      <c r="D1229" s="218" t="s">
        <v>167</v>
      </c>
      <c r="E1229" s="226" t="s">
        <v>40</v>
      </c>
      <c r="F1229" s="227" t="s">
        <v>213</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214</v>
      </c>
      <c r="G1230" s="235"/>
      <c r="H1230" s="238">
        <v>8.4529999999999994</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3" customFormat="1">
      <c r="A1231" s="13"/>
      <c r="B1231" s="224"/>
      <c r="C1231" s="225"/>
      <c r="D1231" s="218" t="s">
        <v>167</v>
      </c>
      <c r="E1231" s="226" t="s">
        <v>40</v>
      </c>
      <c r="F1231" s="227" t="s">
        <v>1422</v>
      </c>
      <c r="G1231" s="225"/>
      <c r="H1231" s="226" t="s">
        <v>40</v>
      </c>
      <c r="I1231" s="228"/>
      <c r="J1231" s="225"/>
      <c r="K1231" s="225"/>
      <c r="L1231" s="229"/>
      <c r="M1231" s="230"/>
      <c r="N1231" s="231"/>
      <c r="O1231" s="231"/>
      <c r="P1231" s="231"/>
      <c r="Q1231" s="231"/>
      <c r="R1231" s="231"/>
      <c r="S1231" s="231"/>
      <c r="T1231" s="232"/>
      <c r="U1231" s="13"/>
      <c r="V1231" s="13"/>
      <c r="W1231" s="13"/>
      <c r="X1231" s="13"/>
      <c r="Y1231" s="13"/>
      <c r="Z1231" s="13"/>
      <c r="AA1231" s="13"/>
      <c r="AB1231" s="13"/>
      <c r="AC1231" s="13"/>
      <c r="AD1231" s="13"/>
      <c r="AE1231" s="13"/>
      <c r="AT1231" s="233" t="s">
        <v>167</v>
      </c>
      <c r="AU1231" s="233" t="s">
        <v>87</v>
      </c>
      <c r="AV1231" s="13" t="s">
        <v>85</v>
      </c>
      <c r="AW1231" s="13" t="s">
        <v>38</v>
      </c>
      <c r="AX1231" s="13" t="s">
        <v>77</v>
      </c>
      <c r="AY1231" s="233" t="s">
        <v>153</v>
      </c>
    </row>
    <row r="1232" s="13" customFormat="1">
      <c r="A1232" s="13"/>
      <c r="B1232" s="224"/>
      <c r="C1232" s="225"/>
      <c r="D1232" s="218" t="s">
        <v>167</v>
      </c>
      <c r="E1232" s="226" t="s">
        <v>40</v>
      </c>
      <c r="F1232" s="227" t="s">
        <v>206</v>
      </c>
      <c r="G1232" s="225"/>
      <c r="H1232" s="226" t="s">
        <v>40</v>
      </c>
      <c r="I1232" s="228"/>
      <c r="J1232" s="225"/>
      <c r="K1232" s="225"/>
      <c r="L1232" s="229"/>
      <c r="M1232" s="230"/>
      <c r="N1232" s="231"/>
      <c r="O1232" s="231"/>
      <c r="P1232" s="231"/>
      <c r="Q1232" s="231"/>
      <c r="R1232" s="231"/>
      <c r="S1232" s="231"/>
      <c r="T1232" s="232"/>
      <c r="U1232" s="13"/>
      <c r="V1232" s="13"/>
      <c r="W1232" s="13"/>
      <c r="X1232" s="13"/>
      <c r="Y1232" s="13"/>
      <c r="Z1232" s="13"/>
      <c r="AA1232" s="13"/>
      <c r="AB1232" s="13"/>
      <c r="AC1232" s="13"/>
      <c r="AD1232" s="13"/>
      <c r="AE1232" s="13"/>
      <c r="AT1232" s="233" t="s">
        <v>167</v>
      </c>
      <c r="AU1232" s="233" t="s">
        <v>87</v>
      </c>
      <c r="AV1232" s="13" t="s">
        <v>85</v>
      </c>
      <c r="AW1232" s="13" t="s">
        <v>38</v>
      </c>
      <c r="AX1232" s="13" t="s">
        <v>77</v>
      </c>
      <c r="AY1232" s="233" t="s">
        <v>153</v>
      </c>
    </row>
    <row r="1233" s="14" customFormat="1">
      <c r="A1233" s="14"/>
      <c r="B1233" s="234"/>
      <c r="C1233" s="235"/>
      <c r="D1233" s="218" t="s">
        <v>167</v>
      </c>
      <c r="E1233" s="236" t="s">
        <v>40</v>
      </c>
      <c r="F1233" s="237" t="s">
        <v>237</v>
      </c>
      <c r="G1233" s="235"/>
      <c r="H1233" s="238">
        <v>19.079999999999998</v>
      </c>
      <c r="I1233" s="239"/>
      <c r="J1233" s="235"/>
      <c r="K1233" s="235"/>
      <c r="L1233" s="240"/>
      <c r="M1233" s="241"/>
      <c r="N1233" s="242"/>
      <c r="O1233" s="242"/>
      <c r="P1233" s="242"/>
      <c r="Q1233" s="242"/>
      <c r="R1233" s="242"/>
      <c r="S1233" s="242"/>
      <c r="T1233" s="243"/>
      <c r="U1233" s="14"/>
      <c r="V1233" s="14"/>
      <c r="W1233" s="14"/>
      <c r="X1233" s="14"/>
      <c r="Y1233" s="14"/>
      <c r="Z1233" s="14"/>
      <c r="AA1233" s="14"/>
      <c r="AB1233" s="14"/>
      <c r="AC1233" s="14"/>
      <c r="AD1233" s="14"/>
      <c r="AE1233" s="14"/>
      <c r="AT1233" s="244" t="s">
        <v>167</v>
      </c>
      <c r="AU1233" s="244" t="s">
        <v>87</v>
      </c>
      <c r="AV1233" s="14" t="s">
        <v>87</v>
      </c>
      <c r="AW1233" s="14" t="s">
        <v>38</v>
      </c>
      <c r="AX1233" s="14" t="s">
        <v>77</v>
      </c>
      <c r="AY1233" s="244" t="s">
        <v>153</v>
      </c>
    </row>
    <row r="1234" s="14" customFormat="1">
      <c r="A1234" s="14"/>
      <c r="B1234" s="234"/>
      <c r="C1234" s="235"/>
      <c r="D1234" s="218" t="s">
        <v>167</v>
      </c>
      <c r="E1234" s="236" t="s">
        <v>40</v>
      </c>
      <c r="F1234" s="237" t="s">
        <v>238</v>
      </c>
      <c r="G1234" s="235"/>
      <c r="H1234" s="238">
        <v>-4.7279999999999998</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209</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240</v>
      </c>
      <c r="G1237" s="235"/>
      <c r="H1237" s="238">
        <v>16.695</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239</v>
      </c>
      <c r="G1238" s="235"/>
      <c r="H1238" s="238">
        <v>-1.1819999999999999</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3" customFormat="1">
      <c r="A1239" s="13"/>
      <c r="B1239" s="224"/>
      <c r="C1239" s="225"/>
      <c r="D1239" s="218" t="s">
        <v>167</v>
      </c>
      <c r="E1239" s="226" t="s">
        <v>40</v>
      </c>
      <c r="F1239" s="227" t="s">
        <v>211</v>
      </c>
      <c r="G1239" s="225"/>
      <c r="H1239" s="226" t="s">
        <v>40</v>
      </c>
      <c r="I1239" s="228"/>
      <c r="J1239" s="225"/>
      <c r="K1239" s="225"/>
      <c r="L1239" s="229"/>
      <c r="M1239" s="230"/>
      <c r="N1239" s="231"/>
      <c r="O1239" s="231"/>
      <c r="P1239" s="231"/>
      <c r="Q1239" s="231"/>
      <c r="R1239" s="231"/>
      <c r="S1239" s="231"/>
      <c r="T1239" s="232"/>
      <c r="U1239" s="13"/>
      <c r="V1239" s="13"/>
      <c r="W1239" s="13"/>
      <c r="X1239" s="13"/>
      <c r="Y1239" s="13"/>
      <c r="Z1239" s="13"/>
      <c r="AA1239" s="13"/>
      <c r="AB1239" s="13"/>
      <c r="AC1239" s="13"/>
      <c r="AD1239" s="13"/>
      <c r="AE1239" s="13"/>
      <c r="AT1239" s="233" t="s">
        <v>167</v>
      </c>
      <c r="AU1239" s="233" t="s">
        <v>87</v>
      </c>
      <c r="AV1239" s="13" t="s">
        <v>85</v>
      </c>
      <c r="AW1239" s="13" t="s">
        <v>38</v>
      </c>
      <c r="AX1239" s="13" t="s">
        <v>77</v>
      </c>
      <c r="AY1239" s="233" t="s">
        <v>153</v>
      </c>
    </row>
    <row r="1240" s="14" customFormat="1">
      <c r="A1240" s="14"/>
      <c r="B1240" s="234"/>
      <c r="C1240" s="235"/>
      <c r="D1240" s="218" t="s">
        <v>167</v>
      </c>
      <c r="E1240" s="236" t="s">
        <v>40</v>
      </c>
      <c r="F1240" s="237" t="s">
        <v>241</v>
      </c>
      <c r="G1240" s="235"/>
      <c r="H1240" s="238">
        <v>42.051000000000002</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4" customFormat="1">
      <c r="A1241" s="14"/>
      <c r="B1241" s="234"/>
      <c r="C1241" s="235"/>
      <c r="D1241" s="218" t="s">
        <v>167</v>
      </c>
      <c r="E1241" s="236" t="s">
        <v>40</v>
      </c>
      <c r="F1241" s="237" t="s">
        <v>242</v>
      </c>
      <c r="G1241" s="235"/>
      <c r="H1241" s="238">
        <v>-1.5760000000000001</v>
      </c>
      <c r="I1241" s="239"/>
      <c r="J1241" s="235"/>
      <c r="K1241" s="235"/>
      <c r="L1241" s="240"/>
      <c r="M1241" s="241"/>
      <c r="N1241" s="242"/>
      <c r="O1241" s="242"/>
      <c r="P1241" s="242"/>
      <c r="Q1241" s="242"/>
      <c r="R1241" s="242"/>
      <c r="S1241" s="242"/>
      <c r="T1241" s="243"/>
      <c r="U1241" s="14"/>
      <c r="V1241" s="14"/>
      <c r="W1241" s="14"/>
      <c r="X1241" s="14"/>
      <c r="Y1241" s="14"/>
      <c r="Z1241" s="14"/>
      <c r="AA1241" s="14"/>
      <c r="AB1241" s="14"/>
      <c r="AC1241" s="14"/>
      <c r="AD1241" s="14"/>
      <c r="AE1241" s="14"/>
      <c r="AT1241" s="244" t="s">
        <v>167</v>
      </c>
      <c r="AU1241" s="244" t="s">
        <v>87</v>
      </c>
      <c r="AV1241" s="14" t="s">
        <v>87</v>
      </c>
      <c r="AW1241" s="14" t="s">
        <v>38</v>
      </c>
      <c r="AX1241" s="14" t="s">
        <v>77</v>
      </c>
      <c r="AY1241" s="244" t="s">
        <v>153</v>
      </c>
    </row>
    <row r="1242" s="14" customFormat="1">
      <c r="A1242" s="14"/>
      <c r="B1242" s="234"/>
      <c r="C1242" s="235"/>
      <c r="D1242" s="218" t="s">
        <v>167</v>
      </c>
      <c r="E1242" s="236" t="s">
        <v>40</v>
      </c>
      <c r="F1242" s="237" t="s">
        <v>243</v>
      </c>
      <c r="G1242" s="235"/>
      <c r="H1242" s="238">
        <v>-2.093</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244</v>
      </c>
      <c r="G1243" s="235"/>
      <c r="H1243" s="238">
        <v>1.74</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3" customFormat="1">
      <c r="A1244" s="13"/>
      <c r="B1244" s="224"/>
      <c r="C1244" s="225"/>
      <c r="D1244" s="218" t="s">
        <v>167</v>
      </c>
      <c r="E1244" s="226" t="s">
        <v>40</v>
      </c>
      <c r="F1244" s="227" t="s">
        <v>213</v>
      </c>
      <c r="G1244" s="225"/>
      <c r="H1244" s="226" t="s">
        <v>40</v>
      </c>
      <c r="I1244" s="228"/>
      <c r="J1244" s="225"/>
      <c r="K1244" s="225"/>
      <c r="L1244" s="229"/>
      <c r="M1244" s="230"/>
      <c r="N1244" s="231"/>
      <c r="O1244" s="231"/>
      <c r="P1244" s="231"/>
      <c r="Q1244" s="231"/>
      <c r="R1244" s="231"/>
      <c r="S1244" s="231"/>
      <c r="T1244" s="232"/>
      <c r="U1244" s="13"/>
      <c r="V1244" s="13"/>
      <c r="W1244" s="13"/>
      <c r="X1244" s="13"/>
      <c r="Y1244" s="13"/>
      <c r="Z1244" s="13"/>
      <c r="AA1244" s="13"/>
      <c r="AB1244" s="13"/>
      <c r="AC1244" s="13"/>
      <c r="AD1244" s="13"/>
      <c r="AE1244" s="13"/>
      <c r="AT1244" s="233" t="s">
        <v>167</v>
      </c>
      <c r="AU1244" s="233" t="s">
        <v>87</v>
      </c>
      <c r="AV1244" s="13" t="s">
        <v>85</v>
      </c>
      <c r="AW1244" s="13" t="s">
        <v>38</v>
      </c>
      <c r="AX1244" s="13" t="s">
        <v>77</v>
      </c>
      <c r="AY1244" s="233" t="s">
        <v>153</v>
      </c>
    </row>
    <row r="1245" s="14" customFormat="1">
      <c r="A1245" s="14"/>
      <c r="B1245" s="234"/>
      <c r="C1245" s="235"/>
      <c r="D1245" s="218" t="s">
        <v>167</v>
      </c>
      <c r="E1245" s="236" t="s">
        <v>40</v>
      </c>
      <c r="F1245" s="237" t="s">
        <v>245</v>
      </c>
      <c r="G1245" s="235"/>
      <c r="H1245" s="238">
        <v>31.27</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4" customFormat="1">
      <c r="A1246" s="14"/>
      <c r="B1246" s="234"/>
      <c r="C1246" s="235"/>
      <c r="D1246" s="218" t="s">
        <v>167</v>
      </c>
      <c r="E1246" s="236" t="s">
        <v>40</v>
      </c>
      <c r="F1246" s="237" t="s">
        <v>242</v>
      </c>
      <c r="G1246" s="235"/>
      <c r="H1246" s="238">
        <v>-1.5760000000000001</v>
      </c>
      <c r="I1246" s="239"/>
      <c r="J1246" s="235"/>
      <c r="K1246" s="235"/>
      <c r="L1246" s="240"/>
      <c r="M1246" s="241"/>
      <c r="N1246" s="242"/>
      <c r="O1246" s="242"/>
      <c r="P1246" s="242"/>
      <c r="Q1246" s="242"/>
      <c r="R1246" s="242"/>
      <c r="S1246" s="242"/>
      <c r="T1246" s="243"/>
      <c r="U1246" s="14"/>
      <c r="V1246" s="14"/>
      <c r="W1246" s="14"/>
      <c r="X1246" s="14"/>
      <c r="Y1246" s="14"/>
      <c r="Z1246" s="14"/>
      <c r="AA1246" s="14"/>
      <c r="AB1246" s="14"/>
      <c r="AC1246" s="14"/>
      <c r="AD1246" s="14"/>
      <c r="AE1246" s="14"/>
      <c r="AT1246" s="244" t="s">
        <v>167</v>
      </c>
      <c r="AU1246" s="244" t="s">
        <v>87</v>
      </c>
      <c r="AV1246" s="14" t="s">
        <v>87</v>
      </c>
      <c r="AW1246" s="14" t="s">
        <v>38</v>
      </c>
      <c r="AX1246" s="14" t="s">
        <v>77</v>
      </c>
      <c r="AY1246" s="244" t="s">
        <v>153</v>
      </c>
    </row>
    <row r="1247" s="14" customFormat="1">
      <c r="A1247" s="14"/>
      <c r="B1247" s="234"/>
      <c r="C1247" s="235"/>
      <c r="D1247" s="218" t="s">
        <v>167</v>
      </c>
      <c r="E1247" s="236" t="s">
        <v>40</v>
      </c>
      <c r="F1247" s="237" t="s">
        <v>246</v>
      </c>
      <c r="G1247" s="235"/>
      <c r="H1247" s="238">
        <v>-2.0249999999999999</v>
      </c>
      <c r="I1247" s="239"/>
      <c r="J1247" s="235"/>
      <c r="K1247" s="235"/>
      <c r="L1247" s="240"/>
      <c r="M1247" s="241"/>
      <c r="N1247" s="242"/>
      <c r="O1247" s="242"/>
      <c r="P1247" s="242"/>
      <c r="Q1247" s="242"/>
      <c r="R1247" s="242"/>
      <c r="S1247" s="242"/>
      <c r="T1247" s="243"/>
      <c r="U1247" s="14"/>
      <c r="V1247" s="14"/>
      <c r="W1247" s="14"/>
      <c r="X1247" s="14"/>
      <c r="Y1247" s="14"/>
      <c r="Z1247" s="14"/>
      <c r="AA1247" s="14"/>
      <c r="AB1247" s="14"/>
      <c r="AC1247" s="14"/>
      <c r="AD1247" s="14"/>
      <c r="AE1247" s="14"/>
      <c r="AT1247" s="244" t="s">
        <v>167</v>
      </c>
      <c r="AU1247" s="244" t="s">
        <v>87</v>
      </c>
      <c r="AV1247" s="14" t="s">
        <v>87</v>
      </c>
      <c r="AW1247" s="14" t="s">
        <v>38</v>
      </c>
      <c r="AX1247" s="14" t="s">
        <v>77</v>
      </c>
      <c r="AY1247" s="244" t="s">
        <v>153</v>
      </c>
    </row>
    <row r="1248" s="14" customFormat="1">
      <c r="A1248" s="14"/>
      <c r="B1248" s="234"/>
      <c r="C1248" s="235"/>
      <c r="D1248" s="218" t="s">
        <v>167</v>
      </c>
      <c r="E1248" s="236" t="s">
        <v>40</v>
      </c>
      <c r="F1248" s="237" t="s">
        <v>244</v>
      </c>
      <c r="G1248" s="235"/>
      <c r="H1248" s="238">
        <v>1.74</v>
      </c>
      <c r="I1248" s="239"/>
      <c r="J1248" s="235"/>
      <c r="K1248" s="235"/>
      <c r="L1248" s="240"/>
      <c r="M1248" s="241"/>
      <c r="N1248" s="242"/>
      <c r="O1248" s="242"/>
      <c r="P1248" s="242"/>
      <c r="Q1248" s="242"/>
      <c r="R1248" s="242"/>
      <c r="S1248" s="242"/>
      <c r="T1248" s="243"/>
      <c r="U1248" s="14"/>
      <c r="V1248" s="14"/>
      <c r="W1248" s="14"/>
      <c r="X1248" s="14"/>
      <c r="Y1248" s="14"/>
      <c r="Z1248" s="14"/>
      <c r="AA1248" s="14"/>
      <c r="AB1248" s="14"/>
      <c r="AC1248" s="14"/>
      <c r="AD1248" s="14"/>
      <c r="AE1248" s="14"/>
      <c r="AT1248" s="244" t="s">
        <v>167</v>
      </c>
      <c r="AU1248" s="244" t="s">
        <v>87</v>
      </c>
      <c r="AV1248" s="14" t="s">
        <v>87</v>
      </c>
      <c r="AW1248" s="14" t="s">
        <v>38</v>
      </c>
      <c r="AX1248" s="14" t="s">
        <v>77</v>
      </c>
      <c r="AY1248" s="244" t="s">
        <v>153</v>
      </c>
    </row>
    <row r="1249" s="15" customFormat="1">
      <c r="A1249" s="15"/>
      <c r="B1249" s="245"/>
      <c r="C1249" s="246"/>
      <c r="D1249" s="218" t="s">
        <v>167</v>
      </c>
      <c r="E1249" s="247" t="s">
        <v>40</v>
      </c>
      <c r="F1249" s="248" t="s">
        <v>170</v>
      </c>
      <c r="G1249" s="246"/>
      <c r="H1249" s="249">
        <v>127.306</v>
      </c>
      <c r="I1249" s="250"/>
      <c r="J1249" s="246"/>
      <c r="K1249" s="246"/>
      <c r="L1249" s="251"/>
      <c r="M1249" s="252"/>
      <c r="N1249" s="253"/>
      <c r="O1249" s="253"/>
      <c r="P1249" s="253"/>
      <c r="Q1249" s="253"/>
      <c r="R1249" s="253"/>
      <c r="S1249" s="253"/>
      <c r="T1249" s="254"/>
      <c r="U1249" s="15"/>
      <c r="V1249" s="15"/>
      <c r="W1249" s="15"/>
      <c r="X1249" s="15"/>
      <c r="Y1249" s="15"/>
      <c r="Z1249" s="15"/>
      <c r="AA1249" s="15"/>
      <c r="AB1249" s="15"/>
      <c r="AC1249" s="15"/>
      <c r="AD1249" s="15"/>
      <c r="AE1249" s="15"/>
      <c r="AT1249" s="255" t="s">
        <v>167</v>
      </c>
      <c r="AU1249" s="255" t="s">
        <v>87</v>
      </c>
      <c r="AV1249" s="15" t="s">
        <v>161</v>
      </c>
      <c r="AW1249" s="15" t="s">
        <v>38</v>
      </c>
      <c r="AX1249" s="15" t="s">
        <v>85</v>
      </c>
      <c r="AY1249" s="255" t="s">
        <v>153</v>
      </c>
    </row>
    <row r="1250" s="2" customFormat="1" ht="24.15" customHeight="1">
      <c r="A1250" s="39"/>
      <c r="B1250" s="40"/>
      <c r="C1250" s="205" t="s">
        <v>1434</v>
      </c>
      <c r="D1250" s="205" t="s">
        <v>156</v>
      </c>
      <c r="E1250" s="206" t="s">
        <v>1435</v>
      </c>
      <c r="F1250" s="207" t="s">
        <v>1436</v>
      </c>
      <c r="G1250" s="208" t="s">
        <v>159</v>
      </c>
      <c r="H1250" s="209">
        <v>30.111999999999998</v>
      </c>
      <c r="I1250" s="210"/>
      <c r="J1250" s="211">
        <f>ROUND(I1250*H1250,2)</f>
        <v>0</v>
      </c>
      <c r="K1250" s="207" t="s">
        <v>160</v>
      </c>
      <c r="L1250" s="45"/>
      <c r="M1250" s="212" t="s">
        <v>40</v>
      </c>
      <c r="N1250" s="213" t="s">
        <v>48</v>
      </c>
      <c r="O1250" s="85"/>
      <c r="P1250" s="214">
        <f>O1250*H1250</f>
        <v>0</v>
      </c>
      <c r="Q1250" s="214">
        <v>1.0000000000000001E-05</v>
      </c>
      <c r="R1250" s="214">
        <f>Q1250*H1250</f>
        <v>0.00030111999999999999</v>
      </c>
      <c r="S1250" s="214">
        <v>0</v>
      </c>
      <c r="T1250" s="215">
        <f>S1250*H1250</f>
        <v>0</v>
      </c>
      <c r="U1250" s="39"/>
      <c r="V1250" s="39"/>
      <c r="W1250" s="39"/>
      <c r="X1250" s="39"/>
      <c r="Y1250" s="39"/>
      <c r="Z1250" s="39"/>
      <c r="AA1250" s="39"/>
      <c r="AB1250" s="39"/>
      <c r="AC1250" s="39"/>
      <c r="AD1250" s="39"/>
      <c r="AE1250" s="39"/>
      <c r="AR1250" s="216" t="s">
        <v>287</v>
      </c>
      <c r="AT1250" s="216" t="s">
        <v>156</v>
      </c>
      <c r="AU1250" s="216" t="s">
        <v>87</v>
      </c>
      <c r="AY1250" s="18" t="s">
        <v>153</v>
      </c>
      <c r="BE1250" s="217">
        <f>IF(N1250="základní",J1250,0)</f>
        <v>0</v>
      </c>
      <c r="BF1250" s="217">
        <f>IF(N1250="snížená",J1250,0)</f>
        <v>0</v>
      </c>
      <c r="BG1250" s="217">
        <f>IF(N1250="zákl. přenesená",J1250,0)</f>
        <v>0</v>
      </c>
      <c r="BH1250" s="217">
        <f>IF(N1250="sníž. přenesená",J1250,0)</f>
        <v>0</v>
      </c>
      <c r="BI1250" s="217">
        <f>IF(N1250="nulová",J1250,0)</f>
        <v>0</v>
      </c>
      <c r="BJ1250" s="18" t="s">
        <v>85</v>
      </c>
      <c r="BK1250" s="217">
        <f>ROUND(I1250*H1250,2)</f>
        <v>0</v>
      </c>
      <c r="BL1250" s="18" t="s">
        <v>287</v>
      </c>
      <c r="BM1250" s="216" t="s">
        <v>1437</v>
      </c>
    </row>
    <row r="1251" s="2" customFormat="1">
      <c r="A1251" s="39"/>
      <c r="B1251" s="40"/>
      <c r="C1251" s="41"/>
      <c r="D1251" s="218" t="s">
        <v>163</v>
      </c>
      <c r="E1251" s="41"/>
      <c r="F1251" s="219" t="s">
        <v>1438</v>
      </c>
      <c r="G1251" s="41"/>
      <c r="H1251" s="41"/>
      <c r="I1251" s="220"/>
      <c r="J1251" s="41"/>
      <c r="K1251" s="41"/>
      <c r="L1251" s="45"/>
      <c r="M1251" s="221"/>
      <c r="N1251" s="222"/>
      <c r="O1251" s="85"/>
      <c r="P1251" s="85"/>
      <c r="Q1251" s="85"/>
      <c r="R1251" s="85"/>
      <c r="S1251" s="85"/>
      <c r="T1251" s="86"/>
      <c r="U1251" s="39"/>
      <c r="V1251" s="39"/>
      <c r="W1251" s="39"/>
      <c r="X1251" s="39"/>
      <c r="Y1251" s="39"/>
      <c r="Z1251" s="39"/>
      <c r="AA1251" s="39"/>
      <c r="AB1251" s="39"/>
      <c r="AC1251" s="39"/>
      <c r="AD1251" s="39"/>
      <c r="AE1251" s="39"/>
      <c r="AT1251" s="18" t="s">
        <v>163</v>
      </c>
      <c r="AU1251" s="18" t="s">
        <v>87</v>
      </c>
    </row>
    <row r="1252" s="13" customFormat="1">
      <c r="A1252" s="13"/>
      <c r="B1252" s="224"/>
      <c r="C1252" s="225"/>
      <c r="D1252" s="218" t="s">
        <v>167</v>
      </c>
      <c r="E1252" s="226" t="s">
        <v>40</v>
      </c>
      <c r="F1252" s="227" t="s">
        <v>206</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1439</v>
      </c>
      <c r="G1253" s="235"/>
      <c r="H1253" s="238">
        <v>1.6779999999999999</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4" customFormat="1">
      <c r="A1254" s="14"/>
      <c r="B1254" s="234"/>
      <c r="C1254" s="235"/>
      <c r="D1254" s="218" t="s">
        <v>167</v>
      </c>
      <c r="E1254" s="236" t="s">
        <v>40</v>
      </c>
      <c r="F1254" s="237" t="s">
        <v>1440</v>
      </c>
      <c r="G1254" s="235"/>
      <c r="H1254" s="238">
        <v>0.45000000000000001</v>
      </c>
      <c r="I1254" s="239"/>
      <c r="J1254" s="235"/>
      <c r="K1254" s="235"/>
      <c r="L1254" s="240"/>
      <c r="M1254" s="241"/>
      <c r="N1254" s="242"/>
      <c r="O1254" s="242"/>
      <c r="P1254" s="242"/>
      <c r="Q1254" s="242"/>
      <c r="R1254" s="242"/>
      <c r="S1254" s="242"/>
      <c r="T1254" s="243"/>
      <c r="U1254" s="14"/>
      <c r="V1254" s="14"/>
      <c r="W1254" s="14"/>
      <c r="X1254" s="14"/>
      <c r="Y1254" s="14"/>
      <c r="Z1254" s="14"/>
      <c r="AA1254" s="14"/>
      <c r="AB1254" s="14"/>
      <c r="AC1254" s="14"/>
      <c r="AD1254" s="14"/>
      <c r="AE1254" s="14"/>
      <c r="AT1254" s="244" t="s">
        <v>167</v>
      </c>
      <c r="AU1254" s="244" t="s">
        <v>87</v>
      </c>
      <c r="AV1254" s="14" t="s">
        <v>87</v>
      </c>
      <c r="AW1254" s="14" t="s">
        <v>38</v>
      </c>
      <c r="AX1254" s="14" t="s">
        <v>77</v>
      </c>
      <c r="AY1254" s="244" t="s">
        <v>153</v>
      </c>
    </row>
    <row r="1255" s="13" customFormat="1">
      <c r="A1255" s="13"/>
      <c r="B1255" s="224"/>
      <c r="C1255" s="225"/>
      <c r="D1255" s="218" t="s">
        <v>167</v>
      </c>
      <c r="E1255" s="226" t="s">
        <v>40</v>
      </c>
      <c r="F1255" s="227" t="s">
        <v>209</v>
      </c>
      <c r="G1255" s="225"/>
      <c r="H1255" s="226" t="s">
        <v>40</v>
      </c>
      <c r="I1255" s="228"/>
      <c r="J1255" s="225"/>
      <c r="K1255" s="225"/>
      <c r="L1255" s="229"/>
      <c r="M1255" s="230"/>
      <c r="N1255" s="231"/>
      <c r="O1255" s="231"/>
      <c r="P1255" s="231"/>
      <c r="Q1255" s="231"/>
      <c r="R1255" s="231"/>
      <c r="S1255" s="231"/>
      <c r="T1255" s="232"/>
      <c r="U1255" s="13"/>
      <c r="V1255" s="13"/>
      <c r="W1255" s="13"/>
      <c r="X1255" s="13"/>
      <c r="Y1255" s="13"/>
      <c r="Z1255" s="13"/>
      <c r="AA1255" s="13"/>
      <c r="AB1255" s="13"/>
      <c r="AC1255" s="13"/>
      <c r="AD1255" s="13"/>
      <c r="AE1255" s="13"/>
      <c r="AT1255" s="233" t="s">
        <v>167</v>
      </c>
      <c r="AU1255" s="233" t="s">
        <v>87</v>
      </c>
      <c r="AV1255" s="13" t="s">
        <v>85</v>
      </c>
      <c r="AW1255" s="13" t="s">
        <v>38</v>
      </c>
      <c r="AX1255" s="13" t="s">
        <v>77</v>
      </c>
      <c r="AY1255" s="233" t="s">
        <v>153</v>
      </c>
    </row>
    <row r="1256" s="14" customFormat="1">
      <c r="A1256" s="14"/>
      <c r="B1256" s="234"/>
      <c r="C1256" s="235"/>
      <c r="D1256" s="218" t="s">
        <v>167</v>
      </c>
      <c r="E1256" s="236" t="s">
        <v>40</v>
      </c>
      <c r="F1256" s="237" t="s">
        <v>1441</v>
      </c>
      <c r="G1256" s="235"/>
      <c r="H1256" s="238">
        <v>2.0150000000000001</v>
      </c>
      <c r="I1256" s="239"/>
      <c r="J1256" s="235"/>
      <c r="K1256" s="235"/>
      <c r="L1256" s="240"/>
      <c r="M1256" s="241"/>
      <c r="N1256" s="242"/>
      <c r="O1256" s="242"/>
      <c r="P1256" s="242"/>
      <c r="Q1256" s="242"/>
      <c r="R1256" s="242"/>
      <c r="S1256" s="242"/>
      <c r="T1256" s="243"/>
      <c r="U1256" s="14"/>
      <c r="V1256" s="14"/>
      <c r="W1256" s="14"/>
      <c r="X1256" s="14"/>
      <c r="Y1256" s="14"/>
      <c r="Z1256" s="14"/>
      <c r="AA1256" s="14"/>
      <c r="AB1256" s="14"/>
      <c r="AC1256" s="14"/>
      <c r="AD1256" s="14"/>
      <c r="AE1256" s="14"/>
      <c r="AT1256" s="244" t="s">
        <v>167</v>
      </c>
      <c r="AU1256" s="244" t="s">
        <v>87</v>
      </c>
      <c r="AV1256" s="14" t="s">
        <v>87</v>
      </c>
      <c r="AW1256" s="14" t="s">
        <v>38</v>
      </c>
      <c r="AX1256" s="14" t="s">
        <v>77</v>
      </c>
      <c r="AY1256" s="244" t="s">
        <v>153</v>
      </c>
    </row>
    <row r="1257" s="13" customFormat="1">
      <c r="A1257" s="13"/>
      <c r="B1257" s="224"/>
      <c r="C1257" s="225"/>
      <c r="D1257" s="218" t="s">
        <v>167</v>
      </c>
      <c r="E1257" s="226" t="s">
        <v>40</v>
      </c>
      <c r="F1257" s="227" t="s">
        <v>211</v>
      </c>
      <c r="G1257" s="225"/>
      <c r="H1257" s="226" t="s">
        <v>40</v>
      </c>
      <c r="I1257" s="228"/>
      <c r="J1257" s="225"/>
      <c r="K1257" s="225"/>
      <c r="L1257" s="229"/>
      <c r="M1257" s="230"/>
      <c r="N1257" s="231"/>
      <c r="O1257" s="231"/>
      <c r="P1257" s="231"/>
      <c r="Q1257" s="231"/>
      <c r="R1257" s="231"/>
      <c r="S1257" s="231"/>
      <c r="T1257" s="232"/>
      <c r="U1257" s="13"/>
      <c r="V1257" s="13"/>
      <c r="W1257" s="13"/>
      <c r="X1257" s="13"/>
      <c r="Y1257" s="13"/>
      <c r="Z1257" s="13"/>
      <c r="AA1257" s="13"/>
      <c r="AB1257" s="13"/>
      <c r="AC1257" s="13"/>
      <c r="AD1257" s="13"/>
      <c r="AE1257" s="13"/>
      <c r="AT1257" s="233" t="s">
        <v>167</v>
      </c>
      <c r="AU1257" s="233" t="s">
        <v>87</v>
      </c>
      <c r="AV1257" s="13" t="s">
        <v>85</v>
      </c>
      <c r="AW1257" s="13" t="s">
        <v>38</v>
      </c>
      <c r="AX1257" s="13" t="s">
        <v>77</v>
      </c>
      <c r="AY1257" s="233" t="s">
        <v>153</v>
      </c>
    </row>
    <row r="1258" s="14" customFormat="1">
      <c r="A1258" s="14"/>
      <c r="B1258" s="234"/>
      <c r="C1258" s="235"/>
      <c r="D1258" s="218" t="s">
        <v>167</v>
      </c>
      <c r="E1258" s="236" t="s">
        <v>40</v>
      </c>
      <c r="F1258" s="237" t="s">
        <v>1442</v>
      </c>
      <c r="G1258" s="235"/>
      <c r="H1258" s="238">
        <v>14.438000000000001</v>
      </c>
      <c r="I1258" s="239"/>
      <c r="J1258" s="235"/>
      <c r="K1258" s="235"/>
      <c r="L1258" s="240"/>
      <c r="M1258" s="241"/>
      <c r="N1258" s="242"/>
      <c r="O1258" s="242"/>
      <c r="P1258" s="242"/>
      <c r="Q1258" s="242"/>
      <c r="R1258" s="242"/>
      <c r="S1258" s="242"/>
      <c r="T1258" s="243"/>
      <c r="U1258" s="14"/>
      <c r="V1258" s="14"/>
      <c r="W1258" s="14"/>
      <c r="X1258" s="14"/>
      <c r="Y1258" s="14"/>
      <c r="Z1258" s="14"/>
      <c r="AA1258" s="14"/>
      <c r="AB1258" s="14"/>
      <c r="AC1258" s="14"/>
      <c r="AD1258" s="14"/>
      <c r="AE1258" s="14"/>
      <c r="AT1258" s="244" t="s">
        <v>167</v>
      </c>
      <c r="AU1258" s="244" t="s">
        <v>87</v>
      </c>
      <c r="AV1258" s="14" t="s">
        <v>87</v>
      </c>
      <c r="AW1258" s="14" t="s">
        <v>38</v>
      </c>
      <c r="AX1258" s="14" t="s">
        <v>77</v>
      </c>
      <c r="AY1258" s="244" t="s">
        <v>153</v>
      </c>
    </row>
    <row r="1259" s="13" customFormat="1">
      <c r="A1259" s="13"/>
      <c r="B1259" s="224"/>
      <c r="C1259" s="225"/>
      <c r="D1259" s="218" t="s">
        <v>167</v>
      </c>
      <c r="E1259" s="226" t="s">
        <v>40</v>
      </c>
      <c r="F1259" s="227" t="s">
        <v>213</v>
      </c>
      <c r="G1259" s="225"/>
      <c r="H1259" s="226" t="s">
        <v>40</v>
      </c>
      <c r="I1259" s="228"/>
      <c r="J1259" s="225"/>
      <c r="K1259" s="225"/>
      <c r="L1259" s="229"/>
      <c r="M1259" s="230"/>
      <c r="N1259" s="231"/>
      <c r="O1259" s="231"/>
      <c r="P1259" s="231"/>
      <c r="Q1259" s="231"/>
      <c r="R1259" s="231"/>
      <c r="S1259" s="231"/>
      <c r="T1259" s="232"/>
      <c r="U1259" s="13"/>
      <c r="V1259" s="13"/>
      <c r="W1259" s="13"/>
      <c r="X1259" s="13"/>
      <c r="Y1259" s="13"/>
      <c r="Z1259" s="13"/>
      <c r="AA1259" s="13"/>
      <c r="AB1259" s="13"/>
      <c r="AC1259" s="13"/>
      <c r="AD1259" s="13"/>
      <c r="AE1259" s="13"/>
      <c r="AT1259" s="233" t="s">
        <v>167</v>
      </c>
      <c r="AU1259" s="233" t="s">
        <v>87</v>
      </c>
      <c r="AV1259" s="13" t="s">
        <v>85</v>
      </c>
      <c r="AW1259" s="13" t="s">
        <v>38</v>
      </c>
      <c r="AX1259" s="13" t="s">
        <v>77</v>
      </c>
      <c r="AY1259" s="233" t="s">
        <v>153</v>
      </c>
    </row>
    <row r="1260" s="14" customFormat="1">
      <c r="A1260" s="14"/>
      <c r="B1260" s="234"/>
      <c r="C1260" s="235"/>
      <c r="D1260" s="218" t="s">
        <v>167</v>
      </c>
      <c r="E1260" s="236" t="s">
        <v>40</v>
      </c>
      <c r="F1260" s="237" t="s">
        <v>1443</v>
      </c>
      <c r="G1260" s="235"/>
      <c r="H1260" s="238">
        <v>11.531000000000001</v>
      </c>
      <c r="I1260" s="239"/>
      <c r="J1260" s="235"/>
      <c r="K1260" s="235"/>
      <c r="L1260" s="240"/>
      <c r="M1260" s="241"/>
      <c r="N1260" s="242"/>
      <c r="O1260" s="242"/>
      <c r="P1260" s="242"/>
      <c r="Q1260" s="242"/>
      <c r="R1260" s="242"/>
      <c r="S1260" s="242"/>
      <c r="T1260" s="243"/>
      <c r="U1260" s="14"/>
      <c r="V1260" s="14"/>
      <c r="W1260" s="14"/>
      <c r="X1260" s="14"/>
      <c r="Y1260" s="14"/>
      <c r="Z1260" s="14"/>
      <c r="AA1260" s="14"/>
      <c r="AB1260" s="14"/>
      <c r="AC1260" s="14"/>
      <c r="AD1260" s="14"/>
      <c r="AE1260" s="14"/>
      <c r="AT1260" s="244" t="s">
        <v>167</v>
      </c>
      <c r="AU1260" s="244" t="s">
        <v>87</v>
      </c>
      <c r="AV1260" s="14" t="s">
        <v>87</v>
      </c>
      <c r="AW1260" s="14" t="s">
        <v>38</v>
      </c>
      <c r="AX1260" s="14" t="s">
        <v>77</v>
      </c>
      <c r="AY1260" s="244" t="s">
        <v>153</v>
      </c>
    </row>
    <row r="1261" s="15" customFormat="1">
      <c r="A1261" s="15"/>
      <c r="B1261" s="245"/>
      <c r="C1261" s="246"/>
      <c r="D1261" s="218" t="s">
        <v>167</v>
      </c>
      <c r="E1261" s="247" t="s">
        <v>40</v>
      </c>
      <c r="F1261" s="248" t="s">
        <v>170</v>
      </c>
      <c r="G1261" s="246"/>
      <c r="H1261" s="249">
        <v>30.111999999999998</v>
      </c>
      <c r="I1261" s="250"/>
      <c r="J1261" s="246"/>
      <c r="K1261" s="246"/>
      <c r="L1261" s="251"/>
      <c r="M1261" s="252"/>
      <c r="N1261" s="253"/>
      <c r="O1261" s="253"/>
      <c r="P1261" s="253"/>
      <c r="Q1261" s="253"/>
      <c r="R1261" s="253"/>
      <c r="S1261" s="253"/>
      <c r="T1261" s="254"/>
      <c r="U1261" s="15"/>
      <c r="V1261" s="15"/>
      <c r="W1261" s="15"/>
      <c r="X1261" s="15"/>
      <c r="Y1261" s="15"/>
      <c r="Z1261" s="15"/>
      <c r="AA1261" s="15"/>
      <c r="AB1261" s="15"/>
      <c r="AC1261" s="15"/>
      <c r="AD1261" s="15"/>
      <c r="AE1261" s="15"/>
      <c r="AT1261" s="255" t="s">
        <v>167</v>
      </c>
      <c r="AU1261" s="255" t="s">
        <v>87</v>
      </c>
      <c r="AV1261" s="15" t="s">
        <v>161</v>
      </c>
      <c r="AW1261" s="15" t="s">
        <v>38</v>
      </c>
      <c r="AX1261" s="15" t="s">
        <v>85</v>
      </c>
      <c r="AY1261" s="255" t="s">
        <v>153</v>
      </c>
    </row>
    <row r="1262" s="2" customFormat="1" ht="24.15" customHeight="1">
      <c r="A1262" s="39"/>
      <c r="B1262" s="40"/>
      <c r="C1262" s="205" t="s">
        <v>1444</v>
      </c>
      <c r="D1262" s="205" t="s">
        <v>156</v>
      </c>
      <c r="E1262" s="206" t="s">
        <v>1445</v>
      </c>
      <c r="F1262" s="207" t="s">
        <v>1446</v>
      </c>
      <c r="G1262" s="208" t="s">
        <v>159</v>
      </c>
      <c r="H1262" s="209">
        <v>30.111999999999998</v>
      </c>
      <c r="I1262" s="210"/>
      <c r="J1262" s="211">
        <f>ROUND(I1262*H1262,2)</f>
        <v>0</v>
      </c>
      <c r="K1262" s="207" t="s">
        <v>160</v>
      </c>
      <c r="L1262" s="45"/>
      <c r="M1262" s="212" t="s">
        <v>40</v>
      </c>
      <c r="N1262" s="213" t="s">
        <v>48</v>
      </c>
      <c r="O1262" s="85"/>
      <c r="P1262" s="214">
        <f>O1262*H1262</f>
        <v>0</v>
      </c>
      <c r="Q1262" s="214">
        <v>1.0000000000000001E-05</v>
      </c>
      <c r="R1262" s="214">
        <f>Q1262*H1262</f>
        <v>0.00030111999999999999</v>
      </c>
      <c r="S1262" s="214">
        <v>0</v>
      </c>
      <c r="T1262" s="215">
        <f>S1262*H1262</f>
        <v>0</v>
      </c>
      <c r="U1262" s="39"/>
      <c r="V1262" s="39"/>
      <c r="W1262" s="39"/>
      <c r="X1262" s="39"/>
      <c r="Y1262" s="39"/>
      <c r="Z1262" s="39"/>
      <c r="AA1262" s="39"/>
      <c r="AB1262" s="39"/>
      <c r="AC1262" s="39"/>
      <c r="AD1262" s="39"/>
      <c r="AE1262" s="39"/>
      <c r="AR1262" s="216" t="s">
        <v>287</v>
      </c>
      <c r="AT1262" s="216" t="s">
        <v>156</v>
      </c>
      <c r="AU1262" s="216" t="s">
        <v>87</v>
      </c>
      <c r="AY1262" s="18" t="s">
        <v>153</v>
      </c>
      <c r="BE1262" s="217">
        <f>IF(N1262="základní",J1262,0)</f>
        <v>0</v>
      </c>
      <c r="BF1262" s="217">
        <f>IF(N1262="snížená",J1262,0)</f>
        <v>0</v>
      </c>
      <c r="BG1262" s="217">
        <f>IF(N1262="zákl. přenesená",J1262,0)</f>
        <v>0</v>
      </c>
      <c r="BH1262" s="217">
        <f>IF(N1262="sníž. přenesená",J1262,0)</f>
        <v>0</v>
      </c>
      <c r="BI1262" s="217">
        <f>IF(N1262="nulová",J1262,0)</f>
        <v>0</v>
      </c>
      <c r="BJ1262" s="18" t="s">
        <v>85</v>
      </c>
      <c r="BK1262" s="217">
        <f>ROUND(I1262*H1262,2)</f>
        <v>0</v>
      </c>
      <c r="BL1262" s="18" t="s">
        <v>287</v>
      </c>
      <c r="BM1262" s="216" t="s">
        <v>1447</v>
      </c>
    </row>
    <row r="1263" s="2" customFormat="1">
      <c r="A1263" s="39"/>
      <c r="B1263" s="40"/>
      <c r="C1263" s="41"/>
      <c r="D1263" s="218" t="s">
        <v>163</v>
      </c>
      <c r="E1263" s="41"/>
      <c r="F1263" s="219" t="s">
        <v>1448</v>
      </c>
      <c r="G1263" s="41"/>
      <c r="H1263" s="41"/>
      <c r="I1263" s="220"/>
      <c r="J1263" s="41"/>
      <c r="K1263" s="41"/>
      <c r="L1263" s="45"/>
      <c r="M1263" s="221"/>
      <c r="N1263" s="222"/>
      <c r="O1263" s="85"/>
      <c r="P1263" s="85"/>
      <c r="Q1263" s="85"/>
      <c r="R1263" s="85"/>
      <c r="S1263" s="85"/>
      <c r="T1263" s="86"/>
      <c r="U1263" s="39"/>
      <c r="V1263" s="39"/>
      <c r="W1263" s="39"/>
      <c r="X1263" s="39"/>
      <c r="Y1263" s="39"/>
      <c r="Z1263" s="39"/>
      <c r="AA1263" s="39"/>
      <c r="AB1263" s="39"/>
      <c r="AC1263" s="39"/>
      <c r="AD1263" s="39"/>
      <c r="AE1263" s="39"/>
      <c r="AT1263" s="18" t="s">
        <v>163</v>
      </c>
      <c r="AU1263" s="18" t="s">
        <v>87</v>
      </c>
    </row>
    <row r="1264" s="13" customFormat="1">
      <c r="A1264" s="13"/>
      <c r="B1264" s="224"/>
      <c r="C1264" s="225"/>
      <c r="D1264" s="218" t="s">
        <v>167</v>
      </c>
      <c r="E1264" s="226" t="s">
        <v>40</v>
      </c>
      <c r="F1264" s="227" t="s">
        <v>206</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1439</v>
      </c>
      <c r="G1265" s="235"/>
      <c r="H1265" s="238">
        <v>1.6779999999999999</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4" customFormat="1">
      <c r="A1266" s="14"/>
      <c r="B1266" s="234"/>
      <c r="C1266" s="235"/>
      <c r="D1266" s="218" t="s">
        <v>167</v>
      </c>
      <c r="E1266" s="236" t="s">
        <v>40</v>
      </c>
      <c r="F1266" s="237" t="s">
        <v>1440</v>
      </c>
      <c r="G1266" s="235"/>
      <c r="H1266" s="238">
        <v>0.45000000000000001</v>
      </c>
      <c r="I1266" s="239"/>
      <c r="J1266" s="235"/>
      <c r="K1266" s="235"/>
      <c r="L1266" s="240"/>
      <c r="M1266" s="241"/>
      <c r="N1266" s="242"/>
      <c r="O1266" s="242"/>
      <c r="P1266" s="242"/>
      <c r="Q1266" s="242"/>
      <c r="R1266" s="242"/>
      <c r="S1266" s="242"/>
      <c r="T1266" s="243"/>
      <c r="U1266" s="14"/>
      <c r="V1266" s="14"/>
      <c r="W1266" s="14"/>
      <c r="X1266" s="14"/>
      <c r="Y1266" s="14"/>
      <c r="Z1266" s="14"/>
      <c r="AA1266" s="14"/>
      <c r="AB1266" s="14"/>
      <c r="AC1266" s="14"/>
      <c r="AD1266" s="14"/>
      <c r="AE1266" s="14"/>
      <c r="AT1266" s="244" t="s">
        <v>167</v>
      </c>
      <c r="AU1266" s="244" t="s">
        <v>87</v>
      </c>
      <c r="AV1266" s="14" t="s">
        <v>87</v>
      </c>
      <c r="AW1266" s="14" t="s">
        <v>38</v>
      </c>
      <c r="AX1266" s="14" t="s">
        <v>77</v>
      </c>
      <c r="AY1266" s="244" t="s">
        <v>153</v>
      </c>
    </row>
    <row r="1267" s="13" customFormat="1">
      <c r="A1267" s="13"/>
      <c r="B1267" s="224"/>
      <c r="C1267" s="225"/>
      <c r="D1267" s="218" t="s">
        <v>167</v>
      </c>
      <c r="E1267" s="226" t="s">
        <v>40</v>
      </c>
      <c r="F1267" s="227" t="s">
        <v>209</v>
      </c>
      <c r="G1267" s="225"/>
      <c r="H1267" s="226" t="s">
        <v>40</v>
      </c>
      <c r="I1267" s="228"/>
      <c r="J1267" s="225"/>
      <c r="K1267" s="225"/>
      <c r="L1267" s="229"/>
      <c r="M1267" s="230"/>
      <c r="N1267" s="231"/>
      <c r="O1267" s="231"/>
      <c r="P1267" s="231"/>
      <c r="Q1267" s="231"/>
      <c r="R1267" s="231"/>
      <c r="S1267" s="231"/>
      <c r="T1267" s="232"/>
      <c r="U1267" s="13"/>
      <c r="V1267" s="13"/>
      <c r="W1267" s="13"/>
      <c r="X1267" s="13"/>
      <c r="Y1267" s="13"/>
      <c r="Z1267" s="13"/>
      <c r="AA1267" s="13"/>
      <c r="AB1267" s="13"/>
      <c r="AC1267" s="13"/>
      <c r="AD1267" s="13"/>
      <c r="AE1267" s="13"/>
      <c r="AT1267" s="233" t="s">
        <v>167</v>
      </c>
      <c r="AU1267" s="233" t="s">
        <v>87</v>
      </c>
      <c r="AV1267" s="13" t="s">
        <v>85</v>
      </c>
      <c r="AW1267" s="13" t="s">
        <v>38</v>
      </c>
      <c r="AX1267" s="13" t="s">
        <v>77</v>
      </c>
      <c r="AY1267" s="233" t="s">
        <v>153</v>
      </c>
    </row>
    <row r="1268" s="14" customFormat="1">
      <c r="A1268" s="14"/>
      <c r="B1268" s="234"/>
      <c r="C1268" s="235"/>
      <c r="D1268" s="218" t="s">
        <v>167</v>
      </c>
      <c r="E1268" s="236" t="s">
        <v>40</v>
      </c>
      <c r="F1268" s="237" t="s">
        <v>1441</v>
      </c>
      <c r="G1268" s="235"/>
      <c r="H1268" s="238">
        <v>2.0150000000000001</v>
      </c>
      <c r="I1268" s="239"/>
      <c r="J1268" s="235"/>
      <c r="K1268" s="235"/>
      <c r="L1268" s="240"/>
      <c r="M1268" s="241"/>
      <c r="N1268" s="242"/>
      <c r="O1268" s="242"/>
      <c r="P1268" s="242"/>
      <c r="Q1268" s="242"/>
      <c r="R1268" s="242"/>
      <c r="S1268" s="242"/>
      <c r="T1268" s="243"/>
      <c r="U1268" s="14"/>
      <c r="V1268" s="14"/>
      <c r="W1268" s="14"/>
      <c r="X1268" s="14"/>
      <c r="Y1268" s="14"/>
      <c r="Z1268" s="14"/>
      <c r="AA1268" s="14"/>
      <c r="AB1268" s="14"/>
      <c r="AC1268" s="14"/>
      <c r="AD1268" s="14"/>
      <c r="AE1268" s="14"/>
      <c r="AT1268" s="244" t="s">
        <v>167</v>
      </c>
      <c r="AU1268" s="244" t="s">
        <v>87</v>
      </c>
      <c r="AV1268" s="14" t="s">
        <v>87</v>
      </c>
      <c r="AW1268" s="14" t="s">
        <v>38</v>
      </c>
      <c r="AX1268" s="14" t="s">
        <v>77</v>
      </c>
      <c r="AY1268" s="244" t="s">
        <v>153</v>
      </c>
    </row>
    <row r="1269" s="13" customFormat="1">
      <c r="A1269" s="13"/>
      <c r="B1269" s="224"/>
      <c r="C1269" s="225"/>
      <c r="D1269" s="218" t="s">
        <v>167</v>
      </c>
      <c r="E1269" s="226" t="s">
        <v>40</v>
      </c>
      <c r="F1269" s="227" t="s">
        <v>211</v>
      </c>
      <c r="G1269" s="225"/>
      <c r="H1269" s="226" t="s">
        <v>40</v>
      </c>
      <c r="I1269" s="228"/>
      <c r="J1269" s="225"/>
      <c r="K1269" s="225"/>
      <c r="L1269" s="229"/>
      <c r="M1269" s="230"/>
      <c r="N1269" s="231"/>
      <c r="O1269" s="231"/>
      <c r="P1269" s="231"/>
      <c r="Q1269" s="231"/>
      <c r="R1269" s="231"/>
      <c r="S1269" s="231"/>
      <c r="T1269" s="232"/>
      <c r="U1269" s="13"/>
      <c r="V1269" s="13"/>
      <c r="W1269" s="13"/>
      <c r="X1269" s="13"/>
      <c r="Y1269" s="13"/>
      <c r="Z1269" s="13"/>
      <c r="AA1269" s="13"/>
      <c r="AB1269" s="13"/>
      <c r="AC1269" s="13"/>
      <c r="AD1269" s="13"/>
      <c r="AE1269" s="13"/>
      <c r="AT1269" s="233" t="s">
        <v>167</v>
      </c>
      <c r="AU1269" s="233" t="s">
        <v>87</v>
      </c>
      <c r="AV1269" s="13" t="s">
        <v>85</v>
      </c>
      <c r="AW1269" s="13" t="s">
        <v>38</v>
      </c>
      <c r="AX1269" s="13" t="s">
        <v>77</v>
      </c>
      <c r="AY1269" s="233" t="s">
        <v>153</v>
      </c>
    </row>
    <row r="1270" s="14" customFormat="1">
      <c r="A1270" s="14"/>
      <c r="B1270" s="234"/>
      <c r="C1270" s="235"/>
      <c r="D1270" s="218" t="s">
        <v>167</v>
      </c>
      <c r="E1270" s="236" t="s">
        <v>40</v>
      </c>
      <c r="F1270" s="237" t="s">
        <v>1442</v>
      </c>
      <c r="G1270" s="235"/>
      <c r="H1270" s="238">
        <v>14.438000000000001</v>
      </c>
      <c r="I1270" s="239"/>
      <c r="J1270" s="235"/>
      <c r="K1270" s="235"/>
      <c r="L1270" s="240"/>
      <c r="M1270" s="241"/>
      <c r="N1270" s="242"/>
      <c r="O1270" s="242"/>
      <c r="P1270" s="242"/>
      <c r="Q1270" s="242"/>
      <c r="R1270" s="242"/>
      <c r="S1270" s="242"/>
      <c r="T1270" s="243"/>
      <c r="U1270" s="14"/>
      <c r="V1270" s="14"/>
      <c r="W1270" s="14"/>
      <c r="X1270" s="14"/>
      <c r="Y1270" s="14"/>
      <c r="Z1270" s="14"/>
      <c r="AA1270" s="14"/>
      <c r="AB1270" s="14"/>
      <c r="AC1270" s="14"/>
      <c r="AD1270" s="14"/>
      <c r="AE1270" s="14"/>
      <c r="AT1270" s="244" t="s">
        <v>167</v>
      </c>
      <c r="AU1270" s="244" t="s">
        <v>87</v>
      </c>
      <c r="AV1270" s="14" t="s">
        <v>87</v>
      </c>
      <c r="AW1270" s="14" t="s">
        <v>38</v>
      </c>
      <c r="AX1270" s="14" t="s">
        <v>77</v>
      </c>
      <c r="AY1270" s="244" t="s">
        <v>153</v>
      </c>
    </row>
    <row r="1271" s="13" customFormat="1">
      <c r="A1271" s="13"/>
      <c r="B1271" s="224"/>
      <c r="C1271" s="225"/>
      <c r="D1271" s="218" t="s">
        <v>167</v>
      </c>
      <c r="E1271" s="226" t="s">
        <v>40</v>
      </c>
      <c r="F1271" s="227" t="s">
        <v>213</v>
      </c>
      <c r="G1271" s="225"/>
      <c r="H1271" s="226" t="s">
        <v>40</v>
      </c>
      <c r="I1271" s="228"/>
      <c r="J1271" s="225"/>
      <c r="K1271" s="225"/>
      <c r="L1271" s="229"/>
      <c r="M1271" s="230"/>
      <c r="N1271" s="231"/>
      <c r="O1271" s="231"/>
      <c r="P1271" s="231"/>
      <c r="Q1271" s="231"/>
      <c r="R1271" s="231"/>
      <c r="S1271" s="231"/>
      <c r="T1271" s="232"/>
      <c r="U1271" s="13"/>
      <c r="V1271" s="13"/>
      <c r="W1271" s="13"/>
      <c r="X1271" s="13"/>
      <c r="Y1271" s="13"/>
      <c r="Z1271" s="13"/>
      <c r="AA1271" s="13"/>
      <c r="AB1271" s="13"/>
      <c r="AC1271" s="13"/>
      <c r="AD1271" s="13"/>
      <c r="AE1271" s="13"/>
      <c r="AT1271" s="233" t="s">
        <v>167</v>
      </c>
      <c r="AU1271" s="233" t="s">
        <v>87</v>
      </c>
      <c r="AV1271" s="13" t="s">
        <v>85</v>
      </c>
      <c r="AW1271" s="13" t="s">
        <v>38</v>
      </c>
      <c r="AX1271" s="13" t="s">
        <v>77</v>
      </c>
      <c r="AY1271" s="233" t="s">
        <v>153</v>
      </c>
    </row>
    <row r="1272" s="14" customFormat="1">
      <c r="A1272" s="14"/>
      <c r="B1272" s="234"/>
      <c r="C1272" s="235"/>
      <c r="D1272" s="218" t="s">
        <v>167</v>
      </c>
      <c r="E1272" s="236" t="s">
        <v>40</v>
      </c>
      <c r="F1272" s="237" t="s">
        <v>1443</v>
      </c>
      <c r="G1272" s="235"/>
      <c r="H1272" s="238">
        <v>11.531000000000001</v>
      </c>
      <c r="I1272" s="239"/>
      <c r="J1272" s="235"/>
      <c r="K1272" s="235"/>
      <c r="L1272" s="240"/>
      <c r="M1272" s="241"/>
      <c r="N1272" s="242"/>
      <c r="O1272" s="242"/>
      <c r="P1272" s="242"/>
      <c r="Q1272" s="242"/>
      <c r="R1272" s="242"/>
      <c r="S1272" s="242"/>
      <c r="T1272" s="243"/>
      <c r="U1272" s="14"/>
      <c r="V1272" s="14"/>
      <c r="W1272" s="14"/>
      <c r="X1272" s="14"/>
      <c r="Y1272" s="14"/>
      <c r="Z1272" s="14"/>
      <c r="AA1272" s="14"/>
      <c r="AB1272" s="14"/>
      <c r="AC1272" s="14"/>
      <c r="AD1272" s="14"/>
      <c r="AE1272" s="14"/>
      <c r="AT1272" s="244" t="s">
        <v>167</v>
      </c>
      <c r="AU1272" s="244" t="s">
        <v>87</v>
      </c>
      <c r="AV1272" s="14" t="s">
        <v>87</v>
      </c>
      <c r="AW1272" s="14" t="s">
        <v>38</v>
      </c>
      <c r="AX1272" s="14" t="s">
        <v>77</v>
      </c>
      <c r="AY1272" s="244" t="s">
        <v>153</v>
      </c>
    </row>
    <row r="1273" s="15" customFormat="1">
      <c r="A1273" s="15"/>
      <c r="B1273" s="245"/>
      <c r="C1273" s="246"/>
      <c r="D1273" s="218" t="s">
        <v>167</v>
      </c>
      <c r="E1273" s="247" t="s">
        <v>40</v>
      </c>
      <c r="F1273" s="248" t="s">
        <v>170</v>
      </c>
      <c r="G1273" s="246"/>
      <c r="H1273" s="249">
        <v>30.111999999999998</v>
      </c>
      <c r="I1273" s="250"/>
      <c r="J1273" s="246"/>
      <c r="K1273" s="246"/>
      <c r="L1273" s="251"/>
      <c r="M1273" s="252"/>
      <c r="N1273" s="253"/>
      <c r="O1273" s="253"/>
      <c r="P1273" s="253"/>
      <c r="Q1273" s="253"/>
      <c r="R1273" s="253"/>
      <c r="S1273" s="253"/>
      <c r="T1273" s="254"/>
      <c r="U1273" s="15"/>
      <c r="V1273" s="15"/>
      <c r="W1273" s="15"/>
      <c r="X1273" s="15"/>
      <c r="Y1273" s="15"/>
      <c r="Z1273" s="15"/>
      <c r="AA1273" s="15"/>
      <c r="AB1273" s="15"/>
      <c r="AC1273" s="15"/>
      <c r="AD1273" s="15"/>
      <c r="AE1273" s="15"/>
      <c r="AT1273" s="255" t="s">
        <v>167</v>
      </c>
      <c r="AU1273" s="255" t="s">
        <v>87</v>
      </c>
      <c r="AV1273" s="15" t="s">
        <v>161</v>
      </c>
      <c r="AW1273" s="15" t="s">
        <v>38</v>
      </c>
      <c r="AX1273" s="15" t="s">
        <v>85</v>
      </c>
      <c r="AY1273" s="255" t="s">
        <v>153</v>
      </c>
    </row>
    <row r="1274" s="2" customFormat="1" ht="24.15" customHeight="1">
      <c r="A1274" s="39"/>
      <c r="B1274" s="40"/>
      <c r="C1274" s="205" t="s">
        <v>1449</v>
      </c>
      <c r="D1274" s="205" t="s">
        <v>156</v>
      </c>
      <c r="E1274" s="206" t="s">
        <v>1450</v>
      </c>
      <c r="F1274" s="207" t="s">
        <v>1451</v>
      </c>
      <c r="G1274" s="208" t="s">
        <v>159</v>
      </c>
      <c r="H1274" s="209">
        <v>30.111999999999998</v>
      </c>
      <c r="I1274" s="210"/>
      <c r="J1274" s="211">
        <f>ROUND(I1274*H1274,2)</f>
        <v>0</v>
      </c>
      <c r="K1274" s="207" t="s">
        <v>160</v>
      </c>
      <c r="L1274" s="45"/>
      <c r="M1274" s="212" t="s">
        <v>40</v>
      </c>
      <c r="N1274" s="213" t="s">
        <v>48</v>
      </c>
      <c r="O1274" s="85"/>
      <c r="P1274" s="214">
        <f>O1274*H1274</f>
        <v>0</v>
      </c>
      <c r="Q1274" s="214">
        <v>0.00025999999999999998</v>
      </c>
      <c r="R1274" s="214">
        <f>Q1274*H1274</f>
        <v>0.0078291199999999984</v>
      </c>
      <c r="S1274" s="214">
        <v>0</v>
      </c>
      <c r="T1274" s="215">
        <f>S1274*H1274</f>
        <v>0</v>
      </c>
      <c r="U1274" s="39"/>
      <c r="V1274" s="39"/>
      <c r="W1274" s="39"/>
      <c r="X1274" s="39"/>
      <c r="Y1274" s="39"/>
      <c r="Z1274" s="39"/>
      <c r="AA1274" s="39"/>
      <c r="AB1274" s="39"/>
      <c r="AC1274" s="39"/>
      <c r="AD1274" s="39"/>
      <c r="AE1274" s="39"/>
      <c r="AR1274" s="216" t="s">
        <v>287</v>
      </c>
      <c r="AT1274" s="216" t="s">
        <v>156</v>
      </c>
      <c r="AU1274" s="216" t="s">
        <v>87</v>
      </c>
      <c r="AY1274" s="18" t="s">
        <v>153</v>
      </c>
      <c r="BE1274" s="217">
        <f>IF(N1274="základní",J1274,0)</f>
        <v>0</v>
      </c>
      <c r="BF1274" s="217">
        <f>IF(N1274="snížená",J1274,0)</f>
        <v>0</v>
      </c>
      <c r="BG1274" s="217">
        <f>IF(N1274="zákl. přenesená",J1274,0)</f>
        <v>0</v>
      </c>
      <c r="BH1274" s="217">
        <f>IF(N1274="sníž. přenesená",J1274,0)</f>
        <v>0</v>
      </c>
      <c r="BI1274" s="217">
        <f>IF(N1274="nulová",J1274,0)</f>
        <v>0</v>
      </c>
      <c r="BJ1274" s="18" t="s">
        <v>85</v>
      </c>
      <c r="BK1274" s="217">
        <f>ROUND(I1274*H1274,2)</f>
        <v>0</v>
      </c>
      <c r="BL1274" s="18" t="s">
        <v>287</v>
      </c>
      <c r="BM1274" s="216" t="s">
        <v>1452</v>
      </c>
    </row>
    <row r="1275" s="2" customFormat="1">
      <c r="A1275" s="39"/>
      <c r="B1275" s="40"/>
      <c r="C1275" s="41"/>
      <c r="D1275" s="218" t="s">
        <v>163</v>
      </c>
      <c r="E1275" s="41"/>
      <c r="F1275" s="219" t="s">
        <v>1453</v>
      </c>
      <c r="G1275" s="41"/>
      <c r="H1275" s="41"/>
      <c r="I1275" s="220"/>
      <c r="J1275" s="41"/>
      <c r="K1275" s="41"/>
      <c r="L1275" s="45"/>
      <c r="M1275" s="221"/>
      <c r="N1275" s="222"/>
      <c r="O1275" s="85"/>
      <c r="P1275" s="85"/>
      <c r="Q1275" s="85"/>
      <c r="R1275" s="85"/>
      <c r="S1275" s="85"/>
      <c r="T1275" s="86"/>
      <c r="U1275" s="39"/>
      <c r="V1275" s="39"/>
      <c r="W1275" s="39"/>
      <c r="X1275" s="39"/>
      <c r="Y1275" s="39"/>
      <c r="Z1275" s="39"/>
      <c r="AA1275" s="39"/>
      <c r="AB1275" s="39"/>
      <c r="AC1275" s="39"/>
      <c r="AD1275" s="39"/>
      <c r="AE1275" s="39"/>
      <c r="AT1275" s="18" t="s">
        <v>163</v>
      </c>
      <c r="AU1275" s="18" t="s">
        <v>87</v>
      </c>
    </row>
    <row r="1276" s="13" customFormat="1">
      <c r="A1276" s="13"/>
      <c r="B1276" s="224"/>
      <c r="C1276" s="225"/>
      <c r="D1276" s="218" t="s">
        <v>167</v>
      </c>
      <c r="E1276" s="226" t="s">
        <v>40</v>
      </c>
      <c r="F1276" s="227" t="s">
        <v>206</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1439</v>
      </c>
      <c r="G1277" s="235"/>
      <c r="H1277" s="238">
        <v>1.6779999999999999</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4" customFormat="1">
      <c r="A1278" s="14"/>
      <c r="B1278" s="234"/>
      <c r="C1278" s="235"/>
      <c r="D1278" s="218" t="s">
        <v>167</v>
      </c>
      <c r="E1278" s="236" t="s">
        <v>40</v>
      </c>
      <c r="F1278" s="237" t="s">
        <v>1440</v>
      </c>
      <c r="G1278" s="235"/>
      <c r="H1278" s="238">
        <v>0.45000000000000001</v>
      </c>
      <c r="I1278" s="239"/>
      <c r="J1278" s="235"/>
      <c r="K1278" s="235"/>
      <c r="L1278" s="240"/>
      <c r="M1278" s="241"/>
      <c r="N1278" s="242"/>
      <c r="O1278" s="242"/>
      <c r="P1278" s="242"/>
      <c r="Q1278" s="242"/>
      <c r="R1278" s="242"/>
      <c r="S1278" s="242"/>
      <c r="T1278" s="243"/>
      <c r="U1278" s="14"/>
      <c r="V1278" s="14"/>
      <c r="W1278" s="14"/>
      <c r="X1278" s="14"/>
      <c r="Y1278" s="14"/>
      <c r="Z1278" s="14"/>
      <c r="AA1278" s="14"/>
      <c r="AB1278" s="14"/>
      <c r="AC1278" s="14"/>
      <c r="AD1278" s="14"/>
      <c r="AE1278" s="14"/>
      <c r="AT1278" s="244" t="s">
        <v>167</v>
      </c>
      <c r="AU1278" s="244" t="s">
        <v>87</v>
      </c>
      <c r="AV1278" s="14" t="s">
        <v>87</v>
      </c>
      <c r="AW1278" s="14" t="s">
        <v>38</v>
      </c>
      <c r="AX1278" s="14" t="s">
        <v>77</v>
      </c>
      <c r="AY1278" s="244" t="s">
        <v>153</v>
      </c>
    </row>
    <row r="1279" s="13" customFormat="1">
      <c r="A1279" s="13"/>
      <c r="B1279" s="224"/>
      <c r="C1279" s="225"/>
      <c r="D1279" s="218" t="s">
        <v>167</v>
      </c>
      <c r="E1279" s="226" t="s">
        <v>40</v>
      </c>
      <c r="F1279" s="227" t="s">
        <v>209</v>
      </c>
      <c r="G1279" s="225"/>
      <c r="H1279" s="226" t="s">
        <v>40</v>
      </c>
      <c r="I1279" s="228"/>
      <c r="J1279" s="225"/>
      <c r="K1279" s="225"/>
      <c r="L1279" s="229"/>
      <c r="M1279" s="230"/>
      <c r="N1279" s="231"/>
      <c r="O1279" s="231"/>
      <c r="P1279" s="231"/>
      <c r="Q1279" s="231"/>
      <c r="R1279" s="231"/>
      <c r="S1279" s="231"/>
      <c r="T1279" s="232"/>
      <c r="U1279" s="13"/>
      <c r="V1279" s="13"/>
      <c r="W1279" s="13"/>
      <c r="X1279" s="13"/>
      <c r="Y1279" s="13"/>
      <c r="Z1279" s="13"/>
      <c r="AA1279" s="13"/>
      <c r="AB1279" s="13"/>
      <c r="AC1279" s="13"/>
      <c r="AD1279" s="13"/>
      <c r="AE1279" s="13"/>
      <c r="AT1279" s="233" t="s">
        <v>167</v>
      </c>
      <c r="AU1279" s="233" t="s">
        <v>87</v>
      </c>
      <c r="AV1279" s="13" t="s">
        <v>85</v>
      </c>
      <c r="AW1279" s="13" t="s">
        <v>38</v>
      </c>
      <c r="AX1279" s="13" t="s">
        <v>77</v>
      </c>
      <c r="AY1279" s="233" t="s">
        <v>153</v>
      </c>
    </row>
    <row r="1280" s="14" customFormat="1">
      <c r="A1280" s="14"/>
      <c r="B1280" s="234"/>
      <c r="C1280" s="235"/>
      <c r="D1280" s="218" t="s">
        <v>167</v>
      </c>
      <c r="E1280" s="236" t="s">
        <v>40</v>
      </c>
      <c r="F1280" s="237" t="s">
        <v>1441</v>
      </c>
      <c r="G1280" s="235"/>
      <c r="H1280" s="238">
        <v>2.0150000000000001</v>
      </c>
      <c r="I1280" s="239"/>
      <c r="J1280" s="235"/>
      <c r="K1280" s="235"/>
      <c r="L1280" s="240"/>
      <c r="M1280" s="241"/>
      <c r="N1280" s="242"/>
      <c r="O1280" s="242"/>
      <c r="P1280" s="242"/>
      <c r="Q1280" s="242"/>
      <c r="R1280" s="242"/>
      <c r="S1280" s="242"/>
      <c r="T1280" s="243"/>
      <c r="U1280" s="14"/>
      <c r="V1280" s="14"/>
      <c r="W1280" s="14"/>
      <c r="X1280" s="14"/>
      <c r="Y1280" s="14"/>
      <c r="Z1280" s="14"/>
      <c r="AA1280" s="14"/>
      <c r="AB1280" s="14"/>
      <c r="AC1280" s="14"/>
      <c r="AD1280" s="14"/>
      <c r="AE1280" s="14"/>
      <c r="AT1280" s="244" t="s">
        <v>167</v>
      </c>
      <c r="AU1280" s="244" t="s">
        <v>87</v>
      </c>
      <c r="AV1280" s="14" t="s">
        <v>87</v>
      </c>
      <c r="AW1280" s="14" t="s">
        <v>38</v>
      </c>
      <c r="AX1280" s="14" t="s">
        <v>77</v>
      </c>
      <c r="AY1280" s="244" t="s">
        <v>153</v>
      </c>
    </row>
    <row r="1281" s="13" customFormat="1">
      <c r="A1281" s="13"/>
      <c r="B1281" s="224"/>
      <c r="C1281" s="225"/>
      <c r="D1281" s="218" t="s">
        <v>167</v>
      </c>
      <c r="E1281" s="226" t="s">
        <v>40</v>
      </c>
      <c r="F1281" s="227" t="s">
        <v>211</v>
      </c>
      <c r="G1281" s="225"/>
      <c r="H1281" s="226" t="s">
        <v>40</v>
      </c>
      <c r="I1281" s="228"/>
      <c r="J1281" s="225"/>
      <c r="K1281" s="225"/>
      <c r="L1281" s="229"/>
      <c r="M1281" s="230"/>
      <c r="N1281" s="231"/>
      <c r="O1281" s="231"/>
      <c r="P1281" s="231"/>
      <c r="Q1281" s="231"/>
      <c r="R1281" s="231"/>
      <c r="S1281" s="231"/>
      <c r="T1281" s="232"/>
      <c r="U1281" s="13"/>
      <c r="V1281" s="13"/>
      <c r="W1281" s="13"/>
      <c r="X1281" s="13"/>
      <c r="Y1281" s="13"/>
      <c r="Z1281" s="13"/>
      <c r="AA1281" s="13"/>
      <c r="AB1281" s="13"/>
      <c r="AC1281" s="13"/>
      <c r="AD1281" s="13"/>
      <c r="AE1281" s="13"/>
      <c r="AT1281" s="233" t="s">
        <v>167</v>
      </c>
      <c r="AU1281" s="233" t="s">
        <v>87</v>
      </c>
      <c r="AV1281" s="13" t="s">
        <v>85</v>
      </c>
      <c r="AW1281" s="13" t="s">
        <v>38</v>
      </c>
      <c r="AX1281" s="13" t="s">
        <v>77</v>
      </c>
      <c r="AY1281" s="233" t="s">
        <v>153</v>
      </c>
    </row>
    <row r="1282" s="14" customFormat="1">
      <c r="A1282" s="14"/>
      <c r="B1282" s="234"/>
      <c r="C1282" s="235"/>
      <c r="D1282" s="218" t="s">
        <v>167</v>
      </c>
      <c r="E1282" s="236" t="s">
        <v>40</v>
      </c>
      <c r="F1282" s="237" t="s">
        <v>1442</v>
      </c>
      <c r="G1282" s="235"/>
      <c r="H1282" s="238">
        <v>14.438000000000001</v>
      </c>
      <c r="I1282" s="239"/>
      <c r="J1282" s="235"/>
      <c r="K1282" s="235"/>
      <c r="L1282" s="240"/>
      <c r="M1282" s="241"/>
      <c r="N1282" s="242"/>
      <c r="O1282" s="242"/>
      <c r="P1282" s="242"/>
      <c r="Q1282" s="242"/>
      <c r="R1282" s="242"/>
      <c r="S1282" s="242"/>
      <c r="T1282" s="243"/>
      <c r="U1282" s="14"/>
      <c r="V1282" s="14"/>
      <c r="W1282" s="14"/>
      <c r="X1282" s="14"/>
      <c r="Y1282" s="14"/>
      <c r="Z1282" s="14"/>
      <c r="AA1282" s="14"/>
      <c r="AB1282" s="14"/>
      <c r="AC1282" s="14"/>
      <c r="AD1282" s="14"/>
      <c r="AE1282" s="14"/>
      <c r="AT1282" s="244" t="s">
        <v>167</v>
      </c>
      <c r="AU1282" s="244" t="s">
        <v>87</v>
      </c>
      <c r="AV1282" s="14" t="s">
        <v>87</v>
      </c>
      <c r="AW1282" s="14" t="s">
        <v>38</v>
      </c>
      <c r="AX1282" s="14" t="s">
        <v>77</v>
      </c>
      <c r="AY1282" s="244" t="s">
        <v>153</v>
      </c>
    </row>
    <row r="1283" s="13" customFormat="1">
      <c r="A1283" s="13"/>
      <c r="B1283" s="224"/>
      <c r="C1283" s="225"/>
      <c r="D1283" s="218" t="s">
        <v>167</v>
      </c>
      <c r="E1283" s="226" t="s">
        <v>40</v>
      </c>
      <c r="F1283" s="227" t="s">
        <v>213</v>
      </c>
      <c r="G1283" s="225"/>
      <c r="H1283" s="226" t="s">
        <v>40</v>
      </c>
      <c r="I1283" s="228"/>
      <c r="J1283" s="225"/>
      <c r="K1283" s="225"/>
      <c r="L1283" s="229"/>
      <c r="M1283" s="230"/>
      <c r="N1283" s="231"/>
      <c r="O1283" s="231"/>
      <c r="P1283" s="231"/>
      <c r="Q1283" s="231"/>
      <c r="R1283" s="231"/>
      <c r="S1283" s="231"/>
      <c r="T1283" s="232"/>
      <c r="U1283" s="13"/>
      <c r="V1283" s="13"/>
      <c r="W1283" s="13"/>
      <c r="X1283" s="13"/>
      <c r="Y1283" s="13"/>
      <c r="Z1283" s="13"/>
      <c r="AA1283" s="13"/>
      <c r="AB1283" s="13"/>
      <c r="AC1283" s="13"/>
      <c r="AD1283" s="13"/>
      <c r="AE1283" s="13"/>
      <c r="AT1283" s="233" t="s">
        <v>167</v>
      </c>
      <c r="AU1283" s="233" t="s">
        <v>87</v>
      </c>
      <c r="AV1283" s="13" t="s">
        <v>85</v>
      </c>
      <c r="AW1283" s="13" t="s">
        <v>38</v>
      </c>
      <c r="AX1283" s="13" t="s">
        <v>77</v>
      </c>
      <c r="AY1283" s="233" t="s">
        <v>153</v>
      </c>
    </row>
    <row r="1284" s="14" customFormat="1">
      <c r="A1284" s="14"/>
      <c r="B1284" s="234"/>
      <c r="C1284" s="235"/>
      <c r="D1284" s="218" t="s">
        <v>167</v>
      </c>
      <c r="E1284" s="236" t="s">
        <v>40</v>
      </c>
      <c r="F1284" s="237" t="s">
        <v>1443</v>
      </c>
      <c r="G1284" s="235"/>
      <c r="H1284" s="238">
        <v>11.531000000000001</v>
      </c>
      <c r="I1284" s="239"/>
      <c r="J1284" s="235"/>
      <c r="K1284" s="235"/>
      <c r="L1284" s="240"/>
      <c r="M1284" s="241"/>
      <c r="N1284" s="242"/>
      <c r="O1284" s="242"/>
      <c r="P1284" s="242"/>
      <c r="Q1284" s="242"/>
      <c r="R1284" s="242"/>
      <c r="S1284" s="242"/>
      <c r="T1284" s="243"/>
      <c r="U1284" s="14"/>
      <c r="V1284" s="14"/>
      <c r="W1284" s="14"/>
      <c r="X1284" s="14"/>
      <c r="Y1284" s="14"/>
      <c r="Z1284" s="14"/>
      <c r="AA1284" s="14"/>
      <c r="AB1284" s="14"/>
      <c r="AC1284" s="14"/>
      <c r="AD1284" s="14"/>
      <c r="AE1284" s="14"/>
      <c r="AT1284" s="244" t="s">
        <v>167</v>
      </c>
      <c r="AU1284" s="244" t="s">
        <v>87</v>
      </c>
      <c r="AV1284" s="14" t="s">
        <v>87</v>
      </c>
      <c r="AW1284" s="14" t="s">
        <v>38</v>
      </c>
      <c r="AX1284" s="14" t="s">
        <v>77</v>
      </c>
      <c r="AY1284" s="244" t="s">
        <v>153</v>
      </c>
    </row>
    <row r="1285" s="15" customFormat="1">
      <c r="A1285" s="15"/>
      <c r="B1285" s="245"/>
      <c r="C1285" s="246"/>
      <c r="D1285" s="218" t="s">
        <v>167</v>
      </c>
      <c r="E1285" s="247" t="s">
        <v>40</v>
      </c>
      <c r="F1285" s="248" t="s">
        <v>170</v>
      </c>
      <c r="G1285" s="246"/>
      <c r="H1285" s="249">
        <v>30.111999999999998</v>
      </c>
      <c r="I1285" s="250"/>
      <c r="J1285" s="246"/>
      <c r="K1285" s="246"/>
      <c r="L1285" s="251"/>
      <c r="M1285" s="252"/>
      <c r="N1285" s="253"/>
      <c r="O1285" s="253"/>
      <c r="P1285" s="253"/>
      <c r="Q1285" s="253"/>
      <c r="R1285" s="253"/>
      <c r="S1285" s="253"/>
      <c r="T1285" s="254"/>
      <c r="U1285" s="15"/>
      <c r="V1285" s="15"/>
      <c r="W1285" s="15"/>
      <c r="X1285" s="15"/>
      <c r="Y1285" s="15"/>
      <c r="Z1285" s="15"/>
      <c r="AA1285" s="15"/>
      <c r="AB1285" s="15"/>
      <c r="AC1285" s="15"/>
      <c r="AD1285" s="15"/>
      <c r="AE1285" s="15"/>
      <c r="AT1285" s="255" t="s">
        <v>167</v>
      </c>
      <c r="AU1285" s="255" t="s">
        <v>87</v>
      </c>
      <c r="AV1285" s="15" t="s">
        <v>161</v>
      </c>
      <c r="AW1285" s="15" t="s">
        <v>38</v>
      </c>
      <c r="AX1285" s="15" t="s">
        <v>85</v>
      </c>
      <c r="AY1285" s="255" t="s">
        <v>153</v>
      </c>
    </row>
    <row r="1286" s="2" customFormat="1" ht="24.15" customHeight="1">
      <c r="A1286" s="39"/>
      <c r="B1286" s="40"/>
      <c r="C1286" s="205" t="s">
        <v>1454</v>
      </c>
      <c r="D1286" s="205" t="s">
        <v>156</v>
      </c>
      <c r="E1286" s="206" t="s">
        <v>1455</v>
      </c>
      <c r="F1286" s="207" t="s">
        <v>1456</v>
      </c>
      <c r="G1286" s="208" t="s">
        <v>159</v>
      </c>
      <c r="H1286" s="209">
        <v>30.111999999999998</v>
      </c>
      <c r="I1286" s="210"/>
      <c r="J1286" s="211">
        <f>ROUND(I1286*H1286,2)</f>
        <v>0</v>
      </c>
      <c r="K1286" s="207" t="s">
        <v>160</v>
      </c>
      <c r="L1286" s="45"/>
      <c r="M1286" s="212" t="s">
        <v>40</v>
      </c>
      <c r="N1286" s="213" t="s">
        <v>48</v>
      </c>
      <c r="O1286" s="85"/>
      <c r="P1286" s="214">
        <f>O1286*H1286</f>
        <v>0</v>
      </c>
      <c r="Q1286" s="214">
        <v>3.0000000000000001E-05</v>
      </c>
      <c r="R1286" s="214">
        <f>Q1286*H1286</f>
        <v>0.00090335999999999997</v>
      </c>
      <c r="S1286" s="214">
        <v>0</v>
      </c>
      <c r="T1286" s="215">
        <f>S1286*H1286</f>
        <v>0</v>
      </c>
      <c r="U1286" s="39"/>
      <c r="V1286" s="39"/>
      <c r="W1286" s="39"/>
      <c r="X1286" s="39"/>
      <c r="Y1286" s="39"/>
      <c r="Z1286" s="39"/>
      <c r="AA1286" s="39"/>
      <c r="AB1286" s="39"/>
      <c r="AC1286" s="39"/>
      <c r="AD1286" s="39"/>
      <c r="AE1286" s="39"/>
      <c r="AR1286" s="216" t="s">
        <v>287</v>
      </c>
      <c r="AT1286" s="216" t="s">
        <v>156</v>
      </c>
      <c r="AU1286" s="216" t="s">
        <v>87</v>
      </c>
      <c r="AY1286" s="18" t="s">
        <v>153</v>
      </c>
      <c r="BE1286" s="217">
        <f>IF(N1286="základní",J1286,0)</f>
        <v>0</v>
      </c>
      <c r="BF1286" s="217">
        <f>IF(N1286="snížená",J1286,0)</f>
        <v>0</v>
      </c>
      <c r="BG1286" s="217">
        <f>IF(N1286="zákl. přenesená",J1286,0)</f>
        <v>0</v>
      </c>
      <c r="BH1286" s="217">
        <f>IF(N1286="sníž. přenesená",J1286,0)</f>
        <v>0</v>
      </c>
      <c r="BI1286" s="217">
        <f>IF(N1286="nulová",J1286,0)</f>
        <v>0</v>
      </c>
      <c r="BJ1286" s="18" t="s">
        <v>85</v>
      </c>
      <c r="BK1286" s="217">
        <f>ROUND(I1286*H1286,2)</f>
        <v>0</v>
      </c>
      <c r="BL1286" s="18" t="s">
        <v>287</v>
      </c>
      <c r="BM1286" s="216" t="s">
        <v>1457</v>
      </c>
    </row>
    <row r="1287" s="2" customFormat="1">
      <c r="A1287" s="39"/>
      <c r="B1287" s="40"/>
      <c r="C1287" s="41"/>
      <c r="D1287" s="218" t="s">
        <v>163</v>
      </c>
      <c r="E1287" s="41"/>
      <c r="F1287" s="219" t="s">
        <v>1458</v>
      </c>
      <c r="G1287" s="41"/>
      <c r="H1287" s="41"/>
      <c r="I1287" s="220"/>
      <c r="J1287" s="41"/>
      <c r="K1287" s="41"/>
      <c r="L1287" s="45"/>
      <c r="M1287" s="221"/>
      <c r="N1287" s="222"/>
      <c r="O1287" s="85"/>
      <c r="P1287" s="85"/>
      <c r="Q1287" s="85"/>
      <c r="R1287" s="85"/>
      <c r="S1287" s="85"/>
      <c r="T1287" s="86"/>
      <c r="U1287" s="39"/>
      <c r="V1287" s="39"/>
      <c r="W1287" s="39"/>
      <c r="X1287" s="39"/>
      <c r="Y1287" s="39"/>
      <c r="Z1287" s="39"/>
      <c r="AA1287" s="39"/>
      <c r="AB1287" s="39"/>
      <c r="AC1287" s="39"/>
      <c r="AD1287" s="39"/>
      <c r="AE1287" s="39"/>
      <c r="AT1287" s="18" t="s">
        <v>163</v>
      </c>
      <c r="AU1287" s="18" t="s">
        <v>87</v>
      </c>
    </row>
    <row r="1288" s="13" customFormat="1">
      <c r="A1288" s="13"/>
      <c r="B1288" s="224"/>
      <c r="C1288" s="225"/>
      <c r="D1288" s="218" t="s">
        <v>167</v>
      </c>
      <c r="E1288" s="226" t="s">
        <v>40</v>
      </c>
      <c r="F1288" s="227" t="s">
        <v>206</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1439</v>
      </c>
      <c r="G1289" s="235"/>
      <c r="H1289" s="238">
        <v>1.6779999999999999</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4" customFormat="1">
      <c r="A1290" s="14"/>
      <c r="B1290" s="234"/>
      <c r="C1290" s="235"/>
      <c r="D1290" s="218" t="s">
        <v>167</v>
      </c>
      <c r="E1290" s="236" t="s">
        <v>40</v>
      </c>
      <c r="F1290" s="237" t="s">
        <v>1440</v>
      </c>
      <c r="G1290" s="235"/>
      <c r="H1290" s="238">
        <v>0.45000000000000001</v>
      </c>
      <c r="I1290" s="239"/>
      <c r="J1290" s="235"/>
      <c r="K1290" s="235"/>
      <c r="L1290" s="240"/>
      <c r="M1290" s="241"/>
      <c r="N1290" s="242"/>
      <c r="O1290" s="242"/>
      <c r="P1290" s="242"/>
      <c r="Q1290" s="242"/>
      <c r="R1290" s="242"/>
      <c r="S1290" s="242"/>
      <c r="T1290" s="243"/>
      <c r="U1290" s="14"/>
      <c r="V1290" s="14"/>
      <c r="W1290" s="14"/>
      <c r="X1290" s="14"/>
      <c r="Y1290" s="14"/>
      <c r="Z1290" s="14"/>
      <c r="AA1290" s="14"/>
      <c r="AB1290" s="14"/>
      <c r="AC1290" s="14"/>
      <c r="AD1290" s="14"/>
      <c r="AE1290" s="14"/>
      <c r="AT1290" s="244" t="s">
        <v>167</v>
      </c>
      <c r="AU1290" s="244" t="s">
        <v>87</v>
      </c>
      <c r="AV1290" s="14" t="s">
        <v>87</v>
      </c>
      <c r="AW1290" s="14" t="s">
        <v>38</v>
      </c>
      <c r="AX1290" s="14" t="s">
        <v>77</v>
      </c>
      <c r="AY1290" s="244" t="s">
        <v>153</v>
      </c>
    </row>
    <row r="1291" s="13" customFormat="1">
      <c r="A1291" s="13"/>
      <c r="B1291" s="224"/>
      <c r="C1291" s="225"/>
      <c r="D1291" s="218" t="s">
        <v>167</v>
      </c>
      <c r="E1291" s="226" t="s">
        <v>40</v>
      </c>
      <c r="F1291" s="227" t="s">
        <v>209</v>
      </c>
      <c r="G1291" s="225"/>
      <c r="H1291" s="226" t="s">
        <v>40</v>
      </c>
      <c r="I1291" s="228"/>
      <c r="J1291" s="225"/>
      <c r="K1291" s="225"/>
      <c r="L1291" s="229"/>
      <c r="M1291" s="230"/>
      <c r="N1291" s="231"/>
      <c r="O1291" s="231"/>
      <c r="P1291" s="231"/>
      <c r="Q1291" s="231"/>
      <c r="R1291" s="231"/>
      <c r="S1291" s="231"/>
      <c r="T1291" s="232"/>
      <c r="U1291" s="13"/>
      <c r="V1291" s="13"/>
      <c r="W1291" s="13"/>
      <c r="X1291" s="13"/>
      <c r="Y1291" s="13"/>
      <c r="Z1291" s="13"/>
      <c r="AA1291" s="13"/>
      <c r="AB1291" s="13"/>
      <c r="AC1291" s="13"/>
      <c r="AD1291" s="13"/>
      <c r="AE1291" s="13"/>
      <c r="AT1291" s="233" t="s">
        <v>167</v>
      </c>
      <c r="AU1291" s="233" t="s">
        <v>87</v>
      </c>
      <c r="AV1291" s="13" t="s">
        <v>85</v>
      </c>
      <c r="AW1291" s="13" t="s">
        <v>38</v>
      </c>
      <c r="AX1291" s="13" t="s">
        <v>77</v>
      </c>
      <c r="AY1291" s="233" t="s">
        <v>153</v>
      </c>
    </row>
    <row r="1292" s="14" customFormat="1">
      <c r="A1292" s="14"/>
      <c r="B1292" s="234"/>
      <c r="C1292" s="235"/>
      <c r="D1292" s="218" t="s">
        <v>167</v>
      </c>
      <c r="E1292" s="236" t="s">
        <v>40</v>
      </c>
      <c r="F1292" s="237" t="s">
        <v>1441</v>
      </c>
      <c r="G1292" s="235"/>
      <c r="H1292" s="238">
        <v>2.0150000000000001</v>
      </c>
      <c r="I1292" s="239"/>
      <c r="J1292" s="235"/>
      <c r="K1292" s="235"/>
      <c r="L1292" s="240"/>
      <c r="M1292" s="241"/>
      <c r="N1292" s="242"/>
      <c r="O1292" s="242"/>
      <c r="P1292" s="242"/>
      <c r="Q1292" s="242"/>
      <c r="R1292" s="242"/>
      <c r="S1292" s="242"/>
      <c r="T1292" s="243"/>
      <c r="U1292" s="14"/>
      <c r="V1292" s="14"/>
      <c r="W1292" s="14"/>
      <c r="X1292" s="14"/>
      <c r="Y1292" s="14"/>
      <c r="Z1292" s="14"/>
      <c r="AA1292" s="14"/>
      <c r="AB1292" s="14"/>
      <c r="AC1292" s="14"/>
      <c r="AD1292" s="14"/>
      <c r="AE1292" s="14"/>
      <c r="AT1292" s="244" t="s">
        <v>167</v>
      </c>
      <c r="AU1292" s="244" t="s">
        <v>87</v>
      </c>
      <c r="AV1292" s="14" t="s">
        <v>87</v>
      </c>
      <c r="AW1292" s="14" t="s">
        <v>38</v>
      </c>
      <c r="AX1292" s="14" t="s">
        <v>77</v>
      </c>
      <c r="AY1292" s="244" t="s">
        <v>153</v>
      </c>
    </row>
    <row r="1293" s="13" customFormat="1">
      <c r="A1293" s="13"/>
      <c r="B1293" s="224"/>
      <c r="C1293" s="225"/>
      <c r="D1293" s="218" t="s">
        <v>167</v>
      </c>
      <c r="E1293" s="226" t="s">
        <v>40</v>
      </c>
      <c r="F1293" s="227" t="s">
        <v>211</v>
      </c>
      <c r="G1293" s="225"/>
      <c r="H1293" s="226" t="s">
        <v>40</v>
      </c>
      <c r="I1293" s="228"/>
      <c r="J1293" s="225"/>
      <c r="K1293" s="225"/>
      <c r="L1293" s="229"/>
      <c r="M1293" s="230"/>
      <c r="N1293" s="231"/>
      <c r="O1293" s="231"/>
      <c r="P1293" s="231"/>
      <c r="Q1293" s="231"/>
      <c r="R1293" s="231"/>
      <c r="S1293" s="231"/>
      <c r="T1293" s="232"/>
      <c r="U1293" s="13"/>
      <c r="V1293" s="13"/>
      <c r="W1293" s="13"/>
      <c r="X1293" s="13"/>
      <c r="Y1293" s="13"/>
      <c r="Z1293" s="13"/>
      <c r="AA1293" s="13"/>
      <c r="AB1293" s="13"/>
      <c r="AC1293" s="13"/>
      <c r="AD1293" s="13"/>
      <c r="AE1293" s="13"/>
      <c r="AT1293" s="233" t="s">
        <v>167</v>
      </c>
      <c r="AU1293" s="233" t="s">
        <v>87</v>
      </c>
      <c r="AV1293" s="13" t="s">
        <v>85</v>
      </c>
      <c r="AW1293" s="13" t="s">
        <v>38</v>
      </c>
      <c r="AX1293" s="13" t="s">
        <v>77</v>
      </c>
      <c r="AY1293" s="233" t="s">
        <v>153</v>
      </c>
    </row>
    <row r="1294" s="14" customFormat="1">
      <c r="A1294" s="14"/>
      <c r="B1294" s="234"/>
      <c r="C1294" s="235"/>
      <c r="D1294" s="218" t="s">
        <v>167</v>
      </c>
      <c r="E1294" s="236" t="s">
        <v>40</v>
      </c>
      <c r="F1294" s="237" t="s">
        <v>1442</v>
      </c>
      <c r="G1294" s="235"/>
      <c r="H1294" s="238">
        <v>14.438000000000001</v>
      </c>
      <c r="I1294" s="239"/>
      <c r="J1294" s="235"/>
      <c r="K1294" s="235"/>
      <c r="L1294" s="240"/>
      <c r="M1294" s="241"/>
      <c r="N1294" s="242"/>
      <c r="O1294" s="242"/>
      <c r="P1294" s="242"/>
      <c r="Q1294" s="242"/>
      <c r="R1294" s="242"/>
      <c r="S1294" s="242"/>
      <c r="T1294" s="243"/>
      <c r="U1294" s="14"/>
      <c r="V1294" s="14"/>
      <c r="W1294" s="14"/>
      <c r="X1294" s="14"/>
      <c r="Y1294" s="14"/>
      <c r="Z1294" s="14"/>
      <c r="AA1294" s="14"/>
      <c r="AB1294" s="14"/>
      <c r="AC1294" s="14"/>
      <c r="AD1294" s="14"/>
      <c r="AE1294" s="14"/>
      <c r="AT1294" s="244" t="s">
        <v>167</v>
      </c>
      <c r="AU1294" s="244" t="s">
        <v>87</v>
      </c>
      <c r="AV1294" s="14" t="s">
        <v>87</v>
      </c>
      <c r="AW1294" s="14" t="s">
        <v>38</v>
      </c>
      <c r="AX1294" s="14" t="s">
        <v>77</v>
      </c>
      <c r="AY1294" s="244" t="s">
        <v>153</v>
      </c>
    </row>
    <row r="1295" s="13" customFormat="1">
      <c r="A1295" s="13"/>
      <c r="B1295" s="224"/>
      <c r="C1295" s="225"/>
      <c r="D1295" s="218" t="s">
        <v>167</v>
      </c>
      <c r="E1295" s="226" t="s">
        <v>40</v>
      </c>
      <c r="F1295" s="227" t="s">
        <v>213</v>
      </c>
      <c r="G1295" s="225"/>
      <c r="H1295" s="226" t="s">
        <v>40</v>
      </c>
      <c r="I1295" s="228"/>
      <c r="J1295" s="225"/>
      <c r="K1295" s="225"/>
      <c r="L1295" s="229"/>
      <c r="M1295" s="230"/>
      <c r="N1295" s="231"/>
      <c r="O1295" s="231"/>
      <c r="P1295" s="231"/>
      <c r="Q1295" s="231"/>
      <c r="R1295" s="231"/>
      <c r="S1295" s="231"/>
      <c r="T1295" s="232"/>
      <c r="U1295" s="13"/>
      <c r="V1295" s="13"/>
      <c r="W1295" s="13"/>
      <c r="X1295" s="13"/>
      <c r="Y1295" s="13"/>
      <c r="Z1295" s="13"/>
      <c r="AA1295" s="13"/>
      <c r="AB1295" s="13"/>
      <c r="AC1295" s="13"/>
      <c r="AD1295" s="13"/>
      <c r="AE1295" s="13"/>
      <c r="AT1295" s="233" t="s">
        <v>167</v>
      </c>
      <c r="AU1295" s="233" t="s">
        <v>87</v>
      </c>
      <c r="AV1295" s="13" t="s">
        <v>85</v>
      </c>
      <c r="AW1295" s="13" t="s">
        <v>38</v>
      </c>
      <c r="AX1295" s="13" t="s">
        <v>77</v>
      </c>
      <c r="AY1295" s="233" t="s">
        <v>153</v>
      </c>
    </row>
    <row r="1296" s="14" customFormat="1">
      <c r="A1296" s="14"/>
      <c r="B1296" s="234"/>
      <c r="C1296" s="235"/>
      <c r="D1296" s="218" t="s">
        <v>167</v>
      </c>
      <c r="E1296" s="236" t="s">
        <v>40</v>
      </c>
      <c r="F1296" s="237" t="s">
        <v>1443</v>
      </c>
      <c r="G1296" s="235"/>
      <c r="H1296" s="238">
        <v>11.531000000000001</v>
      </c>
      <c r="I1296" s="239"/>
      <c r="J1296" s="235"/>
      <c r="K1296" s="235"/>
      <c r="L1296" s="240"/>
      <c r="M1296" s="241"/>
      <c r="N1296" s="242"/>
      <c r="O1296" s="242"/>
      <c r="P1296" s="242"/>
      <c r="Q1296" s="242"/>
      <c r="R1296" s="242"/>
      <c r="S1296" s="242"/>
      <c r="T1296" s="243"/>
      <c r="U1296" s="14"/>
      <c r="V1296" s="14"/>
      <c r="W1296" s="14"/>
      <c r="X1296" s="14"/>
      <c r="Y1296" s="14"/>
      <c r="Z1296" s="14"/>
      <c r="AA1296" s="14"/>
      <c r="AB1296" s="14"/>
      <c r="AC1296" s="14"/>
      <c r="AD1296" s="14"/>
      <c r="AE1296" s="14"/>
      <c r="AT1296" s="244" t="s">
        <v>167</v>
      </c>
      <c r="AU1296" s="244" t="s">
        <v>87</v>
      </c>
      <c r="AV1296" s="14" t="s">
        <v>87</v>
      </c>
      <c r="AW1296" s="14" t="s">
        <v>38</v>
      </c>
      <c r="AX1296" s="14" t="s">
        <v>77</v>
      </c>
      <c r="AY1296" s="244" t="s">
        <v>153</v>
      </c>
    </row>
    <row r="1297" s="15" customFormat="1">
      <c r="A1297" s="15"/>
      <c r="B1297" s="245"/>
      <c r="C1297" s="246"/>
      <c r="D1297" s="218" t="s">
        <v>167</v>
      </c>
      <c r="E1297" s="247" t="s">
        <v>40</v>
      </c>
      <c r="F1297" s="248" t="s">
        <v>170</v>
      </c>
      <c r="G1297" s="246"/>
      <c r="H1297" s="249">
        <v>30.111999999999998</v>
      </c>
      <c r="I1297" s="250"/>
      <c r="J1297" s="246"/>
      <c r="K1297" s="246"/>
      <c r="L1297" s="251"/>
      <c r="M1297" s="267"/>
      <c r="N1297" s="268"/>
      <c r="O1297" s="268"/>
      <c r="P1297" s="268"/>
      <c r="Q1297" s="268"/>
      <c r="R1297" s="268"/>
      <c r="S1297" s="268"/>
      <c r="T1297" s="269"/>
      <c r="U1297" s="15"/>
      <c r="V1297" s="15"/>
      <c r="W1297" s="15"/>
      <c r="X1297" s="15"/>
      <c r="Y1297" s="15"/>
      <c r="Z1297" s="15"/>
      <c r="AA1297" s="15"/>
      <c r="AB1297" s="15"/>
      <c r="AC1297" s="15"/>
      <c r="AD1297" s="15"/>
      <c r="AE1297" s="15"/>
      <c r="AT1297" s="255" t="s">
        <v>167</v>
      </c>
      <c r="AU1297" s="255" t="s">
        <v>87</v>
      </c>
      <c r="AV1297" s="15" t="s">
        <v>161</v>
      </c>
      <c r="AW1297" s="15" t="s">
        <v>38</v>
      </c>
      <c r="AX1297" s="15" t="s">
        <v>85</v>
      </c>
      <c r="AY1297" s="255" t="s">
        <v>153</v>
      </c>
    </row>
    <row r="1298" s="2" customFormat="1" ht="6.96" customHeight="1">
      <c r="A1298" s="39"/>
      <c r="B1298" s="60"/>
      <c r="C1298" s="61"/>
      <c r="D1298" s="61"/>
      <c r="E1298" s="61"/>
      <c r="F1298" s="61"/>
      <c r="G1298" s="61"/>
      <c r="H1298" s="61"/>
      <c r="I1298" s="61"/>
      <c r="J1298" s="61"/>
      <c r="K1298" s="61"/>
      <c r="L1298" s="45"/>
      <c r="M1298" s="39"/>
      <c r="O1298" s="39"/>
      <c r="P1298" s="39"/>
      <c r="Q1298" s="39"/>
      <c r="R1298" s="39"/>
      <c r="S1298" s="39"/>
      <c r="T1298" s="39"/>
      <c r="U1298" s="39"/>
      <c r="V1298" s="39"/>
      <c r="W1298" s="39"/>
      <c r="X1298" s="39"/>
      <c r="Y1298" s="39"/>
      <c r="Z1298" s="39"/>
      <c r="AA1298" s="39"/>
      <c r="AB1298" s="39"/>
      <c r="AC1298" s="39"/>
      <c r="AD1298" s="39"/>
      <c r="AE1298" s="39"/>
    </row>
  </sheetData>
  <sheetProtection sheet="1" autoFilter="0" formatColumns="0" formatRows="0" objects="1" scenarios="1" spinCount="100000" saltValue="Rak/SKBcwEAgciwy6LbcOGVaFaqqUF5NF4RpniO898BKwb1D2bsZfyVE9aErSRe3fBCwnOm+7ktPMum0YzmHmQ==" hashValue="y6mofAe14ljWe7NDqvpAjhrx6VnKkDfwHm5NlsxS6FCWa5Ug2sEyTEPbCm9krmMKvRioy3acKGpRQs0DWVch4Q==" algorithmName="SHA-512" password="CC35"/>
  <autoFilter ref="C106:K1297"/>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1593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40</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ROUND((SUM(BE81:BE89)),  2)</f>
        <v>0</v>
      </c>
      <c r="G33" s="39"/>
      <c r="H33" s="39"/>
      <c r="I33" s="149">
        <v>0.20999999999999999</v>
      </c>
      <c r="J33" s="148">
        <f>ROUND(((SUM(BE81:BE89))*I33),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ROUND((SUM(BF81:BF89)),  2)</f>
        <v>0</v>
      </c>
      <c r="G34" s="39"/>
      <c r="H34" s="39"/>
      <c r="I34" s="149">
        <v>0.14999999999999999</v>
      </c>
      <c r="J34" s="148">
        <f>ROUND(((SUM(BF81:BF89))*I34),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ROUND((SUM(BG81:BG89)),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ROUND((SUM(BH81:BH89)),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ROUND((SUM(BI81:BI89)),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006 - VRN</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1594</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1595</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138</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Rekonstrukce ubytovny Rokycanské nemocnice</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006 - VRN</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Rokycany</v>
      </c>
      <c r="G75" s="41"/>
      <c r="H75" s="41"/>
      <c r="I75" s="33" t="s">
        <v>24</v>
      </c>
      <c r="J75" s="73" t="str">
        <f>IF(J12="","",J12)</f>
        <v>13. 5. 2020</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Rokycanská nemocnice, a.s</v>
      </c>
      <c r="G77" s="41"/>
      <c r="H77" s="41"/>
      <c r="I77" s="33" t="s">
        <v>34</v>
      </c>
      <c r="J77" s="37" t="str">
        <f>E21</f>
        <v>Ing. Jiří Červený</v>
      </c>
      <c r="K77" s="41"/>
      <c r="L77" s="135"/>
      <c r="S77" s="39"/>
      <c r="T77" s="39"/>
      <c r="U77" s="39"/>
      <c r="V77" s="39"/>
      <c r="W77" s="39"/>
      <c r="X77" s="39"/>
      <c r="Y77" s="39"/>
      <c r="Z77" s="39"/>
      <c r="AA77" s="39"/>
      <c r="AB77" s="39"/>
      <c r="AC77" s="39"/>
      <c r="AD77" s="39"/>
      <c r="AE77" s="39"/>
    </row>
    <row r="78" s="2" customFormat="1" ht="15.15" customHeight="1">
      <c r="A78" s="39"/>
      <c r="B78" s="40"/>
      <c r="C78" s="33" t="s">
        <v>32</v>
      </c>
      <c r="D78" s="41"/>
      <c r="E78" s="41"/>
      <c r="F78" s="28" t="str">
        <f>IF(E18="","",E18)</f>
        <v>Vyplň údaj</v>
      </c>
      <c r="G78" s="41"/>
      <c r="H78" s="41"/>
      <c r="I78" s="33" t="s">
        <v>39</v>
      </c>
      <c r="J78" s="37" t="str">
        <f>E24</f>
        <v>Ing. Jiří Červený</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139</v>
      </c>
      <c r="D80" s="181" t="s">
        <v>62</v>
      </c>
      <c r="E80" s="181" t="s">
        <v>58</v>
      </c>
      <c r="F80" s="181" t="s">
        <v>59</v>
      </c>
      <c r="G80" s="181" t="s">
        <v>140</v>
      </c>
      <c r="H80" s="181" t="s">
        <v>141</v>
      </c>
      <c r="I80" s="181" t="s">
        <v>142</v>
      </c>
      <c r="J80" s="181" t="s">
        <v>108</v>
      </c>
      <c r="K80" s="182" t="s">
        <v>143</v>
      </c>
      <c r="L80" s="183"/>
      <c r="M80" s="93" t="s">
        <v>40</v>
      </c>
      <c r="N80" s="94" t="s">
        <v>47</v>
      </c>
      <c r="O80" s="94" t="s">
        <v>144</v>
      </c>
      <c r="P80" s="94" t="s">
        <v>145</v>
      </c>
      <c r="Q80" s="94" t="s">
        <v>146</v>
      </c>
      <c r="R80" s="94" t="s">
        <v>147</v>
      </c>
      <c r="S80" s="94" t="s">
        <v>148</v>
      </c>
      <c r="T80" s="95" t="s">
        <v>149</v>
      </c>
      <c r="U80" s="178"/>
      <c r="V80" s="178"/>
      <c r="W80" s="178"/>
      <c r="X80" s="178"/>
      <c r="Y80" s="178"/>
      <c r="Z80" s="178"/>
      <c r="AA80" s="178"/>
      <c r="AB80" s="178"/>
      <c r="AC80" s="178"/>
      <c r="AD80" s="178"/>
      <c r="AE80" s="178"/>
    </row>
    <row r="81" s="2" customFormat="1" ht="22.8" customHeight="1">
      <c r="A81" s="39"/>
      <c r="B81" s="40"/>
      <c r="C81" s="100" t="s">
        <v>150</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76</v>
      </c>
      <c r="AU81" s="18" t="s">
        <v>109</v>
      </c>
      <c r="BK81" s="188">
        <f>BK82</f>
        <v>0</v>
      </c>
    </row>
    <row r="82" s="12" customFormat="1" ht="25.92" customHeight="1">
      <c r="A82" s="12"/>
      <c r="B82" s="189"/>
      <c r="C82" s="190"/>
      <c r="D82" s="191" t="s">
        <v>76</v>
      </c>
      <c r="E82" s="192" t="s">
        <v>101</v>
      </c>
      <c r="F82" s="192" t="s">
        <v>1596</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192</v>
      </c>
      <c r="AT82" s="201" t="s">
        <v>76</v>
      </c>
      <c r="AU82" s="201" t="s">
        <v>77</v>
      </c>
      <c r="AY82" s="200" t="s">
        <v>153</v>
      </c>
      <c r="BK82" s="202">
        <f>BK83</f>
        <v>0</v>
      </c>
    </row>
    <row r="83" s="12" customFormat="1" ht="22.8" customHeight="1">
      <c r="A83" s="12"/>
      <c r="B83" s="189"/>
      <c r="C83" s="190"/>
      <c r="D83" s="191" t="s">
        <v>76</v>
      </c>
      <c r="E83" s="203" t="s">
        <v>1597</v>
      </c>
      <c r="F83" s="203" t="s">
        <v>1598</v>
      </c>
      <c r="G83" s="190"/>
      <c r="H83" s="190"/>
      <c r="I83" s="193"/>
      <c r="J83" s="204">
        <f>BK83</f>
        <v>0</v>
      </c>
      <c r="K83" s="190"/>
      <c r="L83" s="195"/>
      <c r="M83" s="196"/>
      <c r="N83" s="197"/>
      <c r="O83" s="197"/>
      <c r="P83" s="198">
        <f>SUM(P84:P89)</f>
        <v>0</v>
      </c>
      <c r="Q83" s="197"/>
      <c r="R83" s="198">
        <f>SUM(R84:R89)</f>
        <v>0</v>
      </c>
      <c r="S83" s="197"/>
      <c r="T83" s="199">
        <f>SUM(T84:T89)</f>
        <v>0</v>
      </c>
      <c r="U83" s="12"/>
      <c r="V83" s="12"/>
      <c r="W83" s="12"/>
      <c r="X83" s="12"/>
      <c r="Y83" s="12"/>
      <c r="Z83" s="12"/>
      <c r="AA83" s="12"/>
      <c r="AB83" s="12"/>
      <c r="AC83" s="12"/>
      <c r="AD83" s="12"/>
      <c r="AE83" s="12"/>
      <c r="AR83" s="200" t="s">
        <v>192</v>
      </c>
      <c r="AT83" s="201" t="s">
        <v>76</v>
      </c>
      <c r="AU83" s="201" t="s">
        <v>85</v>
      </c>
      <c r="AY83" s="200" t="s">
        <v>153</v>
      </c>
      <c r="BK83" s="202">
        <f>SUM(BK84:BK89)</f>
        <v>0</v>
      </c>
    </row>
    <row r="84" s="2" customFormat="1" ht="14.4" customHeight="1">
      <c r="A84" s="39"/>
      <c r="B84" s="40"/>
      <c r="C84" s="205" t="s">
        <v>85</v>
      </c>
      <c r="D84" s="205" t="s">
        <v>156</v>
      </c>
      <c r="E84" s="206" t="s">
        <v>1599</v>
      </c>
      <c r="F84" s="207" t="s">
        <v>1600</v>
      </c>
      <c r="G84" s="208" t="s">
        <v>1601</v>
      </c>
      <c r="H84" s="209">
        <v>1</v>
      </c>
      <c r="I84" s="210"/>
      <c r="J84" s="211">
        <f>ROUND(I84*H84,2)</f>
        <v>0</v>
      </c>
      <c r="K84" s="207" t="s">
        <v>160</v>
      </c>
      <c r="L84" s="45"/>
      <c r="M84" s="212" t="s">
        <v>40</v>
      </c>
      <c r="N84" s="213" t="s">
        <v>48</v>
      </c>
      <c r="O84" s="85"/>
      <c r="P84" s="214">
        <f>O84*H84</f>
        <v>0</v>
      </c>
      <c r="Q84" s="214">
        <v>0</v>
      </c>
      <c r="R84" s="214">
        <f>Q84*H84</f>
        <v>0</v>
      </c>
      <c r="S84" s="214">
        <v>0</v>
      </c>
      <c r="T84" s="215">
        <f>S84*H84</f>
        <v>0</v>
      </c>
      <c r="U84" s="39"/>
      <c r="V84" s="39"/>
      <c r="W84" s="39"/>
      <c r="X84" s="39"/>
      <c r="Y84" s="39"/>
      <c r="Z84" s="39"/>
      <c r="AA84" s="39"/>
      <c r="AB84" s="39"/>
      <c r="AC84" s="39"/>
      <c r="AD84" s="39"/>
      <c r="AE84" s="39"/>
      <c r="AR84" s="216" t="s">
        <v>1602</v>
      </c>
      <c r="AT84" s="216" t="s">
        <v>156</v>
      </c>
      <c r="AU84" s="216" t="s">
        <v>87</v>
      </c>
      <c r="AY84" s="18" t="s">
        <v>153</v>
      </c>
      <c r="BE84" s="217">
        <f>IF(N84="základní",J84,0)</f>
        <v>0</v>
      </c>
      <c r="BF84" s="217">
        <f>IF(N84="snížená",J84,0)</f>
        <v>0</v>
      </c>
      <c r="BG84" s="217">
        <f>IF(N84="zákl. přenesená",J84,0)</f>
        <v>0</v>
      </c>
      <c r="BH84" s="217">
        <f>IF(N84="sníž. přenesená",J84,0)</f>
        <v>0</v>
      </c>
      <c r="BI84" s="217">
        <f>IF(N84="nulová",J84,0)</f>
        <v>0</v>
      </c>
      <c r="BJ84" s="18" t="s">
        <v>85</v>
      </c>
      <c r="BK84" s="217">
        <f>ROUND(I84*H84,2)</f>
        <v>0</v>
      </c>
      <c r="BL84" s="18" t="s">
        <v>1602</v>
      </c>
      <c r="BM84" s="216" t="s">
        <v>1603</v>
      </c>
    </row>
    <row r="85" s="2" customFormat="1">
      <c r="A85" s="39"/>
      <c r="B85" s="40"/>
      <c r="C85" s="41"/>
      <c r="D85" s="218" t="s">
        <v>163</v>
      </c>
      <c r="E85" s="41"/>
      <c r="F85" s="219" t="s">
        <v>1600</v>
      </c>
      <c r="G85" s="41"/>
      <c r="H85" s="41"/>
      <c r="I85" s="220"/>
      <c r="J85" s="41"/>
      <c r="K85" s="41"/>
      <c r="L85" s="45"/>
      <c r="M85" s="221"/>
      <c r="N85" s="222"/>
      <c r="O85" s="85"/>
      <c r="P85" s="85"/>
      <c r="Q85" s="85"/>
      <c r="R85" s="85"/>
      <c r="S85" s="85"/>
      <c r="T85" s="86"/>
      <c r="U85" s="39"/>
      <c r="V85" s="39"/>
      <c r="W85" s="39"/>
      <c r="X85" s="39"/>
      <c r="Y85" s="39"/>
      <c r="Z85" s="39"/>
      <c r="AA85" s="39"/>
      <c r="AB85" s="39"/>
      <c r="AC85" s="39"/>
      <c r="AD85" s="39"/>
      <c r="AE85" s="39"/>
      <c r="AT85" s="18" t="s">
        <v>163</v>
      </c>
      <c r="AU85" s="18" t="s">
        <v>87</v>
      </c>
    </row>
    <row r="86" s="2" customFormat="1" ht="14.4" customHeight="1">
      <c r="A86" s="39"/>
      <c r="B86" s="40"/>
      <c r="C86" s="205" t="s">
        <v>87</v>
      </c>
      <c r="D86" s="205" t="s">
        <v>156</v>
      </c>
      <c r="E86" s="206" t="s">
        <v>1604</v>
      </c>
      <c r="F86" s="207" t="s">
        <v>1605</v>
      </c>
      <c r="G86" s="208" t="s">
        <v>1601</v>
      </c>
      <c r="H86" s="209">
        <v>1</v>
      </c>
      <c r="I86" s="210"/>
      <c r="J86" s="211">
        <f>ROUND(I86*H86,2)</f>
        <v>0</v>
      </c>
      <c r="K86" s="207" t="s">
        <v>160</v>
      </c>
      <c r="L86" s="45"/>
      <c r="M86" s="212" t="s">
        <v>40</v>
      </c>
      <c r="N86" s="213" t="s">
        <v>48</v>
      </c>
      <c r="O86" s="85"/>
      <c r="P86" s="214">
        <f>O86*H86</f>
        <v>0</v>
      </c>
      <c r="Q86" s="214">
        <v>0</v>
      </c>
      <c r="R86" s="214">
        <f>Q86*H86</f>
        <v>0</v>
      </c>
      <c r="S86" s="214">
        <v>0</v>
      </c>
      <c r="T86" s="215">
        <f>S86*H86</f>
        <v>0</v>
      </c>
      <c r="U86" s="39"/>
      <c r="V86" s="39"/>
      <c r="W86" s="39"/>
      <c r="X86" s="39"/>
      <c r="Y86" s="39"/>
      <c r="Z86" s="39"/>
      <c r="AA86" s="39"/>
      <c r="AB86" s="39"/>
      <c r="AC86" s="39"/>
      <c r="AD86" s="39"/>
      <c r="AE86" s="39"/>
      <c r="AR86" s="216" t="s">
        <v>1602</v>
      </c>
      <c r="AT86" s="216" t="s">
        <v>156</v>
      </c>
      <c r="AU86" s="216" t="s">
        <v>87</v>
      </c>
      <c r="AY86" s="18" t="s">
        <v>153</v>
      </c>
      <c r="BE86" s="217">
        <f>IF(N86="základní",J86,0)</f>
        <v>0</v>
      </c>
      <c r="BF86" s="217">
        <f>IF(N86="snížená",J86,0)</f>
        <v>0</v>
      </c>
      <c r="BG86" s="217">
        <f>IF(N86="zákl. přenesená",J86,0)</f>
        <v>0</v>
      </c>
      <c r="BH86" s="217">
        <f>IF(N86="sníž. přenesená",J86,0)</f>
        <v>0</v>
      </c>
      <c r="BI86" s="217">
        <f>IF(N86="nulová",J86,0)</f>
        <v>0</v>
      </c>
      <c r="BJ86" s="18" t="s">
        <v>85</v>
      </c>
      <c r="BK86" s="217">
        <f>ROUND(I86*H86,2)</f>
        <v>0</v>
      </c>
      <c r="BL86" s="18" t="s">
        <v>1602</v>
      </c>
      <c r="BM86" s="216" t="s">
        <v>1606</v>
      </c>
    </row>
    <row r="87" s="2" customFormat="1">
      <c r="A87" s="39"/>
      <c r="B87" s="40"/>
      <c r="C87" s="41"/>
      <c r="D87" s="218" t="s">
        <v>163</v>
      </c>
      <c r="E87" s="41"/>
      <c r="F87" s="219" t="s">
        <v>1605</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163</v>
      </c>
      <c r="AU87" s="18" t="s">
        <v>87</v>
      </c>
    </row>
    <row r="88" s="2" customFormat="1" ht="14.4" customHeight="1">
      <c r="A88" s="39"/>
      <c r="B88" s="40"/>
      <c r="C88" s="205" t="s">
        <v>154</v>
      </c>
      <c r="D88" s="205" t="s">
        <v>156</v>
      </c>
      <c r="E88" s="206" t="s">
        <v>1607</v>
      </c>
      <c r="F88" s="207" t="s">
        <v>1608</v>
      </c>
      <c r="G88" s="208" t="s">
        <v>1601</v>
      </c>
      <c r="H88" s="209">
        <v>1</v>
      </c>
      <c r="I88" s="210"/>
      <c r="J88" s="211">
        <f>ROUND(I88*H88,2)</f>
        <v>0</v>
      </c>
      <c r="K88" s="207" t="s">
        <v>160</v>
      </c>
      <c r="L88" s="45"/>
      <c r="M88" s="212" t="s">
        <v>40</v>
      </c>
      <c r="N88" s="213" t="s">
        <v>48</v>
      </c>
      <c r="O88" s="85"/>
      <c r="P88" s="214">
        <f>O88*H88</f>
        <v>0</v>
      </c>
      <c r="Q88" s="214">
        <v>0</v>
      </c>
      <c r="R88" s="214">
        <f>Q88*H88</f>
        <v>0</v>
      </c>
      <c r="S88" s="214">
        <v>0</v>
      </c>
      <c r="T88" s="215">
        <f>S88*H88</f>
        <v>0</v>
      </c>
      <c r="U88" s="39"/>
      <c r="V88" s="39"/>
      <c r="W88" s="39"/>
      <c r="X88" s="39"/>
      <c r="Y88" s="39"/>
      <c r="Z88" s="39"/>
      <c r="AA88" s="39"/>
      <c r="AB88" s="39"/>
      <c r="AC88" s="39"/>
      <c r="AD88" s="39"/>
      <c r="AE88" s="39"/>
      <c r="AR88" s="216" t="s">
        <v>1602</v>
      </c>
      <c r="AT88" s="216" t="s">
        <v>156</v>
      </c>
      <c r="AU88" s="216" t="s">
        <v>87</v>
      </c>
      <c r="AY88" s="18" t="s">
        <v>153</v>
      </c>
      <c r="BE88" s="217">
        <f>IF(N88="základní",J88,0)</f>
        <v>0</v>
      </c>
      <c r="BF88" s="217">
        <f>IF(N88="snížená",J88,0)</f>
        <v>0</v>
      </c>
      <c r="BG88" s="217">
        <f>IF(N88="zákl. přenesená",J88,0)</f>
        <v>0</v>
      </c>
      <c r="BH88" s="217">
        <f>IF(N88="sníž. přenesená",J88,0)</f>
        <v>0</v>
      </c>
      <c r="BI88" s="217">
        <f>IF(N88="nulová",J88,0)</f>
        <v>0</v>
      </c>
      <c r="BJ88" s="18" t="s">
        <v>85</v>
      </c>
      <c r="BK88" s="217">
        <f>ROUND(I88*H88,2)</f>
        <v>0</v>
      </c>
      <c r="BL88" s="18" t="s">
        <v>1602</v>
      </c>
      <c r="BM88" s="216" t="s">
        <v>1609</v>
      </c>
    </row>
    <row r="89" s="2" customFormat="1">
      <c r="A89" s="39"/>
      <c r="B89" s="40"/>
      <c r="C89" s="41"/>
      <c r="D89" s="218" t="s">
        <v>163</v>
      </c>
      <c r="E89" s="41"/>
      <c r="F89" s="219" t="s">
        <v>1608</v>
      </c>
      <c r="G89" s="41"/>
      <c r="H89" s="41"/>
      <c r="I89" s="220"/>
      <c r="J89" s="41"/>
      <c r="K89" s="41"/>
      <c r="L89" s="45"/>
      <c r="M89" s="270"/>
      <c r="N89" s="271"/>
      <c r="O89" s="272"/>
      <c r="P89" s="272"/>
      <c r="Q89" s="272"/>
      <c r="R89" s="272"/>
      <c r="S89" s="272"/>
      <c r="T89" s="273"/>
      <c r="U89" s="39"/>
      <c r="V89" s="39"/>
      <c r="W89" s="39"/>
      <c r="X89" s="39"/>
      <c r="Y89" s="39"/>
      <c r="Z89" s="39"/>
      <c r="AA89" s="39"/>
      <c r="AB89" s="39"/>
      <c r="AC89" s="39"/>
      <c r="AD89" s="39"/>
      <c r="AE89" s="39"/>
      <c r="AT89" s="18" t="s">
        <v>163</v>
      </c>
      <c r="AU89" s="18" t="s">
        <v>87</v>
      </c>
    </row>
    <row r="90" s="2" customFormat="1" ht="6.96" customHeight="1">
      <c r="A90" s="39"/>
      <c r="B90" s="60"/>
      <c r="C90" s="61"/>
      <c r="D90" s="61"/>
      <c r="E90" s="61"/>
      <c r="F90" s="61"/>
      <c r="G90" s="61"/>
      <c r="H90" s="61"/>
      <c r="I90" s="61"/>
      <c r="J90" s="61"/>
      <c r="K90" s="61"/>
      <c r="L90" s="45"/>
      <c r="M90" s="39"/>
      <c r="O90" s="39"/>
      <c r="P90" s="39"/>
      <c r="Q90" s="39"/>
      <c r="R90" s="39"/>
      <c r="S90" s="39"/>
      <c r="T90" s="39"/>
      <c r="U90" s="39"/>
      <c r="V90" s="39"/>
      <c r="W90" s="39"/>
      <c r="X90" s="39"/>
      <c r="Y90" s="39"/>
      <c r="Z90" s="39"/>
      <c r="AA90" s="39"/>
      <c r="AB90" s="39"/>
      <c r="AC90" s="39"/>
      <c r="AD90" s="39"/>
      <c r="AE90" s="39"/>
    </row>
  </sheetData>
  <sheetProtection sheet="1" autoFilter="0" formatColumns="0" formatRows="0" objects="1" scenarios="1" spinCount="100000" saltValue="OEksPwv1Vx4oph0+YdrpBlo2KTr+AuSYf/bAxk2abN419jC6hFYhd9eg9qeC0Qp+mJ3CU005tCXuZEszLt0jJQ==" hashValue="4LeB+SpVk5ffiVdDBH1+iLw+uRYJXDWiXV1O+o/ga1xwuiwZYBPtniICz6BB4g2R+b7EyXGtiqo4FqKU4ZDMmQ==" algorithmName="SHA-512" password="CC35"/>
  <autoFilter ref="C80:K8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6" customFormat="1" ht="45" customHeight="1">
      <c r="B3" s="278"/>
      <c r="C3" s="279" t="s">
        <v>1610</v>
      </c>
      <c r="D3" s="279"/>
      <c r="E3" s="279"/>
      <c r="F3" s="279"/>
      <c r="G3" s="279"/>
      <c r="H3" s="279"/>
      <c r="I3" s="279"/>
      <c r="J3" s="279"/>
      <c r="K3" s="280"/>
    </row>
    <row r="4" s="1" customFormat="1" ht="25.5" customHeight="1">
      <c r="B4" s="281"/>
      <c r="C4" s="282" t="s">
        <v>1611</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1612</v>
      </c>
      <c r="D6" s="285"/>
      <c r="E6" s="285"/>
      <c r="F6" s="285"/>
      <c r="G6" s="285"/>
      <c r="H6" s="285"/>
      <c r="I6" s="285"/>
      <c r="J6" s="285"/>
      <c r="K6" s="283"/>
    </row>
    <row r="7" s="1" customFormat="1" ht="15" customHeight="1">
      <c r="B7" s="286"/>
      <c r="C7" s="285" t="s">
        <v>1613</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1614</v>
      </c>
      <c r="D9" s="285"/>
      <c r="E9" s="285"/>
      <c r="F9" s="285"/>
      <c r="G9" s="285"/>
      <c r="H9" s="285"/>
      <c r="I9" s="285"/>
      <c r="J9" s="285"/>
      <c r="K9" s="283"/>
    </row>
    <row r="10" s="1" customFormat="1" ht="15" customHeight="1">
      <c r="B10" s="286"/>
      <c r="C10" s="285"/>
      <c r="D10" s="285" t="s">
        <v>1615</v>
      </c>
      <c r="E10" s="285"/>
      <c r="F10" s="285"/>
      <c r="G10" s="285"/>
      <c r="H10" s="285"/>
      <c r="I10" s="285"/>
      <c r="J10" s="285"/>
      <c r="K10" s="283"/>
    </row>
    <row r="11" s="1" customFormat="1" ht="15" customHeight="1">
      <c r="B11" s="286"/>
      <c r="C11" s="287"/>
      <c r="D11" s="285" t="s">
        <v>1616</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1617</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1618</v>
      </c>
      <c r="E15" s="285"/>
      <c r="F15" s="285"/>
      <c r="G15" s="285"/>
      <c r="H15" s="285"/>
      <c r="I15" s="285"/>
      <c r="J15" s="285"/>
      <c r="K15" s="283"/>
    </row>
    <row r="16" s="1" customFormat="1" ht="15" customHeight="1">
      <c r="B16" s="286"/>
      <c r="C16" s="287"/>
      <c r="D16" s="285" t="s">
        <v>1619</v>
      </c>
      <c r="E16" s="285"/>
      <c r="F16" s="285"/>
      <c r="G16" s="285"/>
      <c r="H16" s="285"/>
      <c r="I16" s="285"/>
      <c r="J16" s="285"/>
      <c r="K16" s="283"/>
    </row>
    <row r="17" s="1" customFormat="1" ht="15" customHeight="1">
      <c r="B17" s="286"/>
      <c r="C17" s="287"/>
      <c r="D17" s="285" t="s">
        <v>1620</v>
      </c>
      <c r="E17" s="285"/>
      <c r="F17" s="285"/>
      <c r="G17" s="285"/>
      <c r="H17" s="285"/>
      <c r="I17" s="285"/>
      <c r="J17" s="285"/>
      <c r="K17" s="283"/>
    </row>
    <row r="18" s="1" customFormat="1" ht="15" customHeight="1">
      <c r="B18" s="286"/>
      <c r="C18" s="287"/>
      <c r="D18" s="287"/>
      <c r="E18" s="289" t="s">
        <v>84</v>
      </c>
      <c r="F18" s="285" t="s">
        <v>1621</v>
      </c>
      <c r="G18" s="285"/>
      <c r="H18" s="285"/>
      <c r="I18" s="285"/>
      <c r="J18" s="285"/>
      <c r="K18" s="283"/>
    </row>
    <row r="19" s="1" customFormat="1" ht="15" customHeight="1">
      <c r="B19" s="286"/>
      <c r="C19" s="287"/>
      <c r="D19" s="287"/>
      <c r="E19" s="289" t="s">
        <v>1622</v>
      </c>
      <c r="F19" s="285" t="s">
        <v>1623</v>
      </c>
      <c r="G19" s="285"/>
      <c r="H19" s="285"/>
      <c r="I19" s="285"/>
      <c r="J19" s="285"/>
      <c r="K19" s="283"/>
    </row>
    <row r="20" s="1" customFormat="1" ht="15" customHeight="1">
      <c r="B20" s="286"/>
      <c r="C20" s="287"/>
      <c r="D20" s="287"/>
      <c r="E20" s="289" t="s">
        <v>1624</v>
      </c>
      <c r="F20" s="285" t="s">
        <v>1625</v>
      </c>
      <c r="G20" s="285"/>
      <c r="H20" s="285"/>
      <c r="I20" s="285"/>
      <c r="J20" s="285"/>
      <c r="K20" s="283"/>
    </row>
    <row r="21" s="1" customFormat="1" ht="15" customHeight="1">
      <c r="B21" s="286"/>
      <c r="C21" s="287"/>
      <c r="D21" s="287"/>
      <c r="E21" s="289" t="s">
        <v>1626</v>
      </c>
      <c r="F21" s="285" t="s">
        <v>1627</v>
      </c>
      <c r="G21" s="285"/>
      <c r="H21" s="285"/>
      <c r="I21" s="285"/>
      <c r="J21" s="285"/>
      <c r="K21" s="283"/>
    </row>
    <row r="22" s="1" customFormat="1" ht="15" customHeight="1">
      <c r="B22" s="286"/>
      <c r="C22" s="287"/>
      <c r="D22" s="287"/>
      <c r="E22" s="289" t="s">
        <v>1628</v>
      </c>
      <c r="F22" s="285" t="s">
        <v>1629</v>
      </c>
      <c r="G22" s="285"/>
      <c r="H22" s="285"/>
      <c r="I22" s="285"/>
      <c r="J22" s="285"/>
      <c r="K22" s="283"/>
    </row>
    <row r="23" s="1" customFormat="1" ht="15" customHeight="1">
      <c r="B23" s="286"/>
      <c r="C23" s="287"/>
      <c r="D23" s="287"/>
      <c r="E23" s="289" t="s">
        <v>1630</v>
      </c>
      <c r="F23" s="285" t="s">
        <v>1631</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1632</v>
      </c>
      <c r="D25" s="285"/>
      <c r="E25" s="285"/>
      <c r="F25" s="285"/>
      <c r="G25" s="285"/>
      <c r="H25" s="285"/>
      <c r="I25" s="285"/>
      <c r="J25" s="285"/>
      <c r="K25" s="283"/>
    </row>
    <row r="26" s="1" customFormat="1" ht="15" customHeight="1">
      <c r="B26" s="286"/>
      <c r="C26" s="285" t="s">
        <v>1633</v>
      </c>
      <c r="D26" s="285"/>
      <c r="E26" s="285"/>
      <c r="F26" s="285"/>
      <c r="G26" s="285"/>
      <c r="H26" s="285"/>
      <c r="I26" s="285"/>
      <c r="J26" s="285"/>
      <c r="K26" s="283"/>
    </row>
    <row r="27" s="1" customFormat="1" ht="15" customHeight="1">
      <c r="B27" s="286"/>
      <c r="C27" s="285"/>
      <c r="D27" s="285" t="s">
        <v>1634</v>
      </c>
      <c r="E27" s="285"/>
      <c r="F27" s="285"/>
      <c r="G27" s="285"/>
      <c r="H27" s="285"/>
      <c r="I27" s="285"/>
      <c r="J27" s="285"/>
      <c r="K27" s="283"/>
    </row>
    <row r="28" s="1" customFormat="1" ht="15" customHeight="1">
      <c r="B28" s="286"/>
      <c r="C28" s="287"/>
      <c r="D28" s="285" t="s">
        <v>1635</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1636</v>
      </c>
      <c r="E30" s="285"/>
      <c r="F30" s="285"/>
      <c r="G30" s="285"/>
      <c r="H30" s="285"/>
      <c r="I30" s="285"/>
      <c r="J30" s="285"/>
      <c r="K30" s="283"/>
    </row>
    <row r="31" s="1" customFormat="1" ht="15" customHeight="1">
      <c r="B31" s="286"/>
      <c r="C31" s="287"/>
      <c r="D31" s="285" t="s">
        <v>1637</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1638</v>
      </c>
      <c r="E33" s="285"/>
      <c r="F33" s="285"/>
      <c r="G33" s="285"/>
      <c r="H33" s="285"/>
      <c r="I33" s="285"/>
      <c r="J33" s="285"/>
      <c r="K33" s="283"/>
    </row>
    <row r="34" s="1" customFormat="1" ht="15" customHeight="1">
      <c r="B34" s="286"/>
      <c r="C34" s="287"/>
      <c r="D34" s="285" t="s">
        <v>1639</v>
      </c>
      <c r="E34" s="285"/>
      <c r="F34" s="285"/>
      <c r="G34" s="285"/>
      <c r="H34" s="285"/>
      <c r="I34" s="285"/>
      <c r="J34" s="285"/>
      <c r="K34" s="283"/>
    </row>
    <row r="35" s="1" customFormat="1" ht="15" customHeight="1">
      <c r="B35" s="286"/>
      <c r="C35" s="287"/>
      <c r="D35" s="285" t="s">
        <v>1640</v>
      </c>
      <c r="E35" s="285"/>
      <c r="F35" s="285"/>
      <c r="G35" s="285"/>
      <c r="H35" s="285"/>
      <c r="I35" s="285"/>
      <c r="J35" s="285"/>
      <c r="K35" s="283"/>
    </row>
    <row r="36" s="1" customFormat="1" ht="15" customHeight="1">
      <c r="B36" s="286"/>
      <c r="C36" s="287"/>
      <c r="D36" s="285"/>
      <c r="E36" s="288" t="s">
        <v>139</v>
      </c>
      <c r="F36" s="285"/>
      <c r="G36" s="285" t="s">
        <v>1641</v>
      </c>
      <c r="H36" s="285"/>
      <c r="I36" s="285"/>
      <c r="J36" s="285"/>
      <c r="K36" s="283"/>
    </row>
    <row r="37" s="1" customFormat="1" ht="30.75" customHeight="1">
      <c r="B37" s="286"/>
      <c r="C37" s="287"/>
      <c r="D37" s="285"/>
      <c r="E37" s="288" t="s">
        <v>1642</v>
      </c>
      <c r="F37" s="285"/>
      <c r="G37" s="285" t="s">
        <v>1643</v>
      </c>
      <c r="H37" s="285"/>
      <c r="I37" s="285"/>
      <c r="J37" s="285"/>
      <c r="K37" s="283"/>
    </row>
    <row r="38" s="1" customFormat="1" ht="15" customHeight="1">
      <c r="B38" s="286"/>
      <c r="C38" s="287"/>
      <c r="D38" s="285"/>
      <c r="E38" s="288" t="s">
        <v>58</v>
      </c>
      <c r="F38" s="285"/>
      <c r="G38" s="285" t="s">
        <v>1644</v>
      </c>
      <c r="H38" s="285"/>
      <c r="I38" s="285"/>
      <c r="J38" s="285"/>
      <c r="K38" s="283"/>
    </row>
    <row r="39" s="1" customFormat="1" ht="15" customHeight="1">
      <c r="B39" s="286"/>
      <c r="C39" s="287"/>
      <c r="D39" s="285"/>
      <c r="E39" s="288" t="s">
        <v>59</v>
      </c>
      <c r="F39" s="285"/>
      <c r="G39" s="285" t="s">
        <v>1645</v>
      </c>
      <c r="H39" s="285"/>
      <c r="I39" s="285"/>
      <c r="J39" s="285"/>
      <c r="K39" s="283"/>
    </row>
    <row r="40" s="1" customFormat="1" ht="15" customHeight="1">
      <c r="B40" s="286"/>
      <c r="C40" s="287"/>
      <c r="D40" s="285"/>
      <c r="E40" s="288" t="s">
        <v>140</v>
      </c>
      <c r="F40" s="285"/>
      <c r="G40" s="285" t="s">
        <v>1646</v>
      </c>
      <c r="H40" s="285"/>
      <c r="I40" s="285"/>
      <c r="J40" s="285"/>
      <c r="K40" s="283"/>
    </row>
    <row r="41" s="1" customFormat="1" ht="15" customHeight="1">
      <c r="B41" s="286"/>
      <c r="C41" s="287"/>
      <c r="D41" s="285"/>
      <c r="E41" s="288" t="s">
        <v>141</v>
      </c>
      <c r="F41" s="285"/>
      <c r="G41" s="285" t="s">
        <v>1647</v>
      </c>
      <c r="H41" s="285"/>
      <c r="I41" s="285"/>
      <c r="J41" s="285"/>
      <c r="K41" s="283"/>
    </row>
    <row r="42" s="1" customFormat="1" ht="15" customHeight="1">
      <c r="B42" s="286"/>
      <c r="C42" s="287"/>
      <c r="D42" s="285"/>
      <c r="E42" s="288" t="s">
        <v>1648</v>
      </c>
      <c r="F42" s="285"/>
      <c r="G42" s="285" t="s">
        <v>1649</v>
      </c>
      <c r="H42" s="285"/>
      <c r="I42" s="285"/>
      <c r="J42" s="285"/>
      <c r="K42" s="283"/>
    </row>
    <row r="43" s="1" customFormat="1" ht="15" customHeight="1">
      <c r="B43" s="286"/>
      <c r="C43" s="287"/>
      <c r="D43" s="285"/>
      <c r="E43" s="288"/>
      <c r="F43" s="285"/>
      <c r="G43" s="285" t="s">
        <v>1650</v>
      </c>
      <c r="H43" s="285"/>
      <c r="I43" s="285"/>
      <c r="J43" s="285"/>
      <c r="K43" s="283"/>
    </row>
    <row r="44" s="1" customFormat="1" ht="15" customHeight="1">
      <c r="B44" s="286"/>
      <c r="C44" s="287"/>
      <c r="D44" s="285"/>
      <c r="E44" s="288" t="s">
        <v>1651</v>
      </c>
      <c r="F44" s="285"/>
      <c r="G44" s="285" t="s">
        <v>1652</v>
      </c>
      <c r="H44" s="285"/>
      <c r="I44" s="285"/>
      <c r="J44" s="285"/>
      <c r="K44" s="283"/>
    </row>
    <row r="45" s="1" customFormat="1" ht="15" customHeight="1">
      <c r="B45" s="286"/>
      <c r="C45" s="287"/>
      <c r="D45" s="285"/>
      <c r="E45" s="288" t="s">
        <v>143</v>
      </c>
      <c r="F45" s="285"/>
      <c r="G45" s="285" t="s">
        <v>1653</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1654</v>
      </c>
      <c r="E47" s="285"/>
      <c r="F47" s="285"/>
      <c r="G47" s="285"/>
      <c r="H47" s="285"/>
      <c r="I47" s="285"/>
      <c r="J47" s="285"/>
      <c r="K47" s="283"/>
    </row>
    <row r="48" s="1" customFormat="1" ht="15" customHeight="1">
      <c r="B48" s="286"/>
      <c r="C48" s="287"/>
      <c r="D48" s="287"/>
      <c r="E48" s="285" t="s">
        <v>1655</v>
      </c>
      <c r="F48" s="285"/>
      <c r="G48" s="285"/>
      <c r="H48" s="285"/>
      <c r="I48" s="285"/>
      <c r="J48" s="285"/>
      <c r="K48" s="283"/>
    </row>
    <row r="49" s="1" customFormat="1" ht="15" customHeight="1">
      <c r="B49" s="286"/>
      <c r="C49" s="287"/>
      <c r="D49" s="287"/>
      <c r="E49" s="285" t="s">
        <v>1656</v>
      </c>
      <c r="F49" s="285"/>
      <c r="G49" s="285"/>
      <c r="H49" s="285"/>
      <c r="I49" s="285"/>
      <c r="J49" s="285"/>
      <c r="K49" s="283"/>
    </row>
    <row r="50" s="1" customFormat="1" ht="15" customHeight="1">
      <c r="B50" s="286"/>
      <c r="C50" s="287"/>
      <c r="D50" s="287"/>
      <c r="E50" s="285" t="s">
        <v>1657</v>
      </c>
      <c r="F50" s="285"/>
      <c r="G50" s="285"/>
      <c r="H50" s="285"/>
      <c r="I50" s="285"/>
      <c r="J50" s="285"/>
      <c r="K50" s="283"/>
    </row>
    <row r="51" s="1" customFormat="1" ht="15" customHeight="1">
      <c r="B51" s="286"/>
      <c r="C51" s="287"/>
      <c r="D51" s="285" t="s">
        <v>1658</v>
      </c>
      <c r="E51" s="285"/>
      <c r="F51" s="285"/>
      <c r="G51" s="285"/>
      <c r="H51" s="285"/>
      <c r="I51" s="285"/>
      <c r="J51" s="285"/>
      <c r="K51" s="283"/>
    </row>
    <row r="52" s="1" customFormat="1" ht="25.5" customHeight="1">
      <c r="B52" s="281"/>
      <c r="C52" s="282" t="s">
        <v>1659</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1660</v>
      </c>
      <c r="D54" s="285"/>
      <c r="E54" s="285"/>
      <c r="F54" s="285"/>
      <c r="G54" s="285"/>
      <c r="H54" s="285"/>
      <c r="I54" s="285"/>
      <c r="J54" s="285"/>
      <c r="K54" s="283"/>
    </row>
    <row r="55" s="1" customFormat="1" ht="15" customHeight="1">
      <c r="B55" s="281"/>
      <c r="C55" s="285" t="s">
        <v>1661</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1662</v>
      </c>
      <c r="D57" s="285"/>
      <c r="E57" s="285"/>
      <c r="F57" s="285"/>
      <c r="G57" s="285"/>
      <c r="H57" s="285"/>
      <c r="I57" s="285"/>
      <c r="J57" s="285"/>
      <c r="K57" s="283"/>
    </row>
    <row r="58" s="1" customFormat="1" ht="15" customHeight="1">
      <c r="B58" s="281"/>
      <c r="C58" s="287"/>
      <c r="D58" s="285" t="s">
        <v>1663</v>
      </c>
      <c r="E58" s="285"/>
      <c r="F58" s="285"/>
      <c r="G58" s="285"/>
      <c r="H58" s="285"/>
      <c r="I58" s="285"/>
      <c r="J58" s="285"/>
      <c r="K58" s="283"/>
    </row>
    <row r="59" s="1" customFormat="1" ht="15" customHeight="1">
      <c r="B59" s="281"/>
      <c r="C59" s="287"/>
      <c r="D59" s="285" t="s">
        <v>1664</v>
      </c>
      <c r="E59" s="285"/>
      <c r="F59" s="285"/>
      <c r="G59" s="285"/>
      <c r="H59" s="285"/>
      <c r="I59" s="285"/>
      <c r="J59" s="285"/>
      <c r="K59" s="283"/>
    </row>
    <row r="60" s="1" customFormat="1" ht="15" customHeight="1">
      <c r="B60" s="281"/>
      <c r="C60" s="287"/>
      <c r="D60" s="285" t="s">
        <v>1665</v>
      </c>
      <c r="E60" s="285"/>
      <c r="F60" s="285"/>
      <c r="G60" s="285"/>
      <c r="H60" s="285"/>
      <c r="I60" s="285"/>
      <c r="J60" s="285"/>
      <c r="K60" s="283"/>
    </row>
    <row r="61" s="1" customFormat="1" ht="15" customHeight="1">
      <c r="B61" s="281"/>
      <c r="C61" s="287"/>
      <c r="D61" s="285" t="s">
        <v>1666</v>
      </c>
      <c r="E61" s="285"/>
      <c r="F61" s="285"/>
      <c r="G61" s="285"/>
      <c r="H61" s="285"/>
      <c r="I61" s="285"/>
      <c r="J61" s="285"/>
      <c r="K61" s="283"/>
    </row>
    <row r="62" s="1" customFormat="1" ht="15" customHeight="1">
      <c r="B62" s="281"/>
      <c r="C62" s="287"/>
      <c r="D62" s="290" t="s">
        <v>1667</v>
      </c>
      <c r="E62" s="290"/>
      <c r="F62" s="290"/>
      <c r="G62" s="290"/>
      <c r="H62" s="290"/>
      <c r="I62" s="290"/>
      <c r="J62" s="290"/>
      <c r="K62" s="283"/>
    </row>
    <row r="63" s="1" customFormat="1" ht="15" customHeight="1">
      <c r="B63" s="281"/>
      <c r="C63" s="287"/>
      <c r="D63" s="285" t="s">
        <v>1668</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1669</v>
      </c>
      <c r="E65" s="285"/>
      <c r="F65" s="285"/>
      <c r="G65" s="285"/>
      <c r="H65" s="285"/>
      <c r="I65" s="285"/>
      <c r="J65" s="285"/>
      <c r="K65" s="283"/>
    </row>
    <row r="66" s="1" customFormat="1" ht="15" customHeight="1">
      <c r="B66" s="281"/>
      <c r="C66" s="287"/>
      <c r="D66" s="290" t="s">
        <v>1670</v>
      </c>
      <c r="E66" s="290"/>
      <c r="F66" s="290"/>
      <c r="G66" s="290"/>
      <c r="H66" s="290"/>
      <c r="I66" s="290"/>
      <c r="J66" s="290"/>
      <c r="K66" s="283"/>
    </row>
    <row r="67" s="1" customFormat="1" ht="15" customHeight="1">
      <c r="B67" s="281"/>
      <c r="C67" s="287"/>
      <c r="D67" s="285" t="s">
        <v>1671</v>
      </c>
      <c r="E67" s="285"/>
      <c r="F67" s="285"/>
      <c r="G67" s="285"/>
      <c r="H67" s="285"/>
      <c r="I67" s="285"/>
      <c r="J67" s="285"/>
      <c r="K67" s="283"/>
    </row>
    <row r="68" s="1" customFormat="1" ht="15" customHeight="1">
      <c r="B68" s="281"/>
      <c r="C68" s="287"/>
      <c r="D68" s="285" t="s">
        <v>1672</v>
      </c>
      <c r="E68" s="285"/>
      <c r="F68" s="285"/>
      <c r="G68" s="285"/>
      <c r="H68" s="285"/>
      <c r="I68" s="285"/>
      <c r="J68" s="285"/>
      <c r="K68" s="283"/>
    </row>
    <row r="69" s="1" customFormat="1" ht="15" customHeight="1">
      <c r="B69" s="281"/>
      <c r="C69" s="287"/>
      <c r="D69" s="285" t="s">
        <v>1673</v>
      </c>
      <c r="E69" s="285"/>
      <c r="F69" s="285"/>
      <c r="G69" s="285"/>
      <c r="H69" s="285"/>
      <c r="I69" s="285"/>
      <c r="J69" s="285"/>
      <c r="K69" s="283"/>
    </row>
    <row r="70" s="1" customFormat="1" ht="15" customHeight="1">
      <c r="B70" s="281"/>
      <c r="C70" s="287"/>
      <c r="D70" s="285" t="s">
        <v>1674</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1675</v>
      </c>
      <c r="D75" s="301"/>
      <c r="E75" s="301"/>
      <c r="F75" s="301"/>
      <c r="G75" s="301"/>
      <c r="H75" s="301"/>
      <c r="I75" s="301"/>
      <c r="J75" s="301"/>
      <c r="K75" s="302"/>
    </row>
    <row r="76" s="1" customFormat="1" ht="17.25" customHeight="1">
      <c r="B76" s="300"/>
      <c r="C76" s="303" t="s">
        <v>1676</v>
      </c>
      <c r="D76" s="303"/>
      <c r="E76" s="303"/>
      <c r="F76" s="303" t="s">
        <v>1677</v>
      </c>
      <c r="G76" s="304"/>
      <c r="H76" s="303" t="s">
        <v>59</v>
      </c>
      <c r="I76" s="303" t="s">
        <v>62</v>
      </c>
      <c r="J76" s="303" t="s">
        <v>1678</v>
      </c>
      <c r="K76" s="302"/>
    </row>
    <row r="77" s="1" customFormat="1" ht="17.25" customHeight="1">
      <c r="B77" s="300"/>
      <c r="C77" s="305" t="s">
        <v>1679</v>
      </c>
      <c r="D77" s="305"/>
      <c r="E77" s="305"/>
      <c r="F77" s="306" t="s">
        <v>1680</v>
      </c>
      <c r="G77" s="307"/>
      <c r="H77" s="305"/>
      <c r="I77" s="305"/>
      <c r="J77" s="305" t="s">
        <v>1681</v>
      </c>
      <c r="K77" s="302"/>
    </row>
    <row r="78" s="1" customFormat="1" ht="5.25" customHeight="1">
      <c r="B78" s="300"/>
      <c r="C78" s="308"/>
      <c r="D78" s="308"/>
      <c r="E78" s="308"/>
      <c r="F78" s="308"/>
      <c r="G78" s="309"/>
      <c r="H78" s="308"/>
      <c r="I78" s="308"/>
      <c r="J78" s="308"/>
      <c r="K78" s="302"/>
    </row>
    <row r="79" s="1" customFormat="1" ht="15" customHeight="1">
      <c r="B79" s="300"/>
      <c r="C79" s="288" t="s">
        <v>58</v>
      </c>
      <c r="D79" s="310"/>
      <c r="E79" s="310"/>
      <c r="F79" s="311" t="s">
        <v>1682</v>
      </c>
      <c r="G79" s="312"/>
      <c r="H79" s="288" t="s">
        <v>1683</v>
      </c>
      <c r="I79" s="288" t="s">
        <v>1684</v>
      </c>
      <c r="J79" s="288">
        <v>20</v>
      </c>
      <c r="K79" s="302"/>
    </row>
    <row r="80" s="1" customFormat="1" ht="15" customHeight="1">
      <c r="B80" s="300"/>
      <c r="C80" s="288" t="s">
        <v>1685</v>
      </c>
      <c r="D80" s="288"/>
      <c r="E80" s="288"/>
      <c r="F80" s="311" t="s">
        <v>1682</v>
      </c>
      <c r="G80" s="312"/>
      <c r="H80" s="288" t="s">
        <v>1686</v>
      </c>
      <c r="I80" s="288" t="s">
        <v>1684</v>
      </c>
      <c r="J80" s="288">
        <v>120</v>
      </c>
      <c r="K80" s="302"/>
    </row>
    <row r="81" s="1" customFormat="1" ht="15" customHeight="1">
      <c r="B81" s="313"/>
      <c r="C81" s="288" t="s">
        <v>1687</v>
      </c>
      <c r="D81" s="288"/>
      <c r="E81" s="288"/>
      <c r="F81" s="311" t="s">
        <v>1688</v>
      </c>
      <c r="G81" s="312"/>
      <c r="H81" s="288" t="s">
        <v>1689</v>
      </c>
      <c r="I81" s="288" t="s">
        <v>1684</v>
      </c>
      <c r="J81" s="288">
        <v>50</v>
      </c>
      <c r="K81" s="302"/>
    </row>
    <row r="82" s="1" customFormat="1" ht="15" customHeight="1">
      <c r="B82" s="313"/>
      <c r="C82" s="288" t="s">
        <v>1690</v>
      </c>
      <c r="D82" s="288"/>
      <c r="E82" s="288"/>
      <c r="F82" s="311" t="s">
        <v>1682</v>
      </c>
      <c r="G82" s="312"/>
      <c r="H82" s="288" t="s">
        <v>1691</v>
      </c>
      <c r="I82" s="288" t="s">
        <v>1692</v>
      </c>
      <c r="J82" s="288"/>
      <c r="K82" s="302"/>
    </row>
    <row r="83" s="1" customFormat="1" ht="15" customHeight="1">
      <c r="B83" s="313"/>
      <c r="C83" s="314" t="s">
        <v>1693</v>
      </c>
      <c r="D83" s="314"/>
      <c r="E83" s="314"/>
      <c r="F83" s="315" t="s">
        <v>1688</v>
      </c>
      <c r="G83" s="314"/>
      <c r="H83" s="314" t="s">
        <v>1694</v>
      </c>
      <c r="I83" s="314" t="s">
        <v>1684</v>
      </c>
      <c r="J83" s="314">
        <v>15</v>
      </c>
      <c r="K83" s="302"/>
    </row>
    <row r="84" s="1" customFormat="1" ht="15" customHeight="1">
      <c r="B84" s="313"/>
      <c r="C84" s="314" t="s">
        <v>1695</v>
      </c>
      <c r="D84" s="314"/>
      <c r="E84" s="314"/>
      <c r="F84" s="315" t="s">
        <v>1688</v>
      </c>
      <c r="G84" s="314"/>
      <c r="H84" s="314" t="s">
        <v>1696</v>
      </c>
      <c r="I84" s="314" t="s">
        <v>1684</v>
      </c>
      <c r="J84" s="314">
        <v>15</v>
      </c>
      <c r="K84" s="302"/>
    </row>
    <row r="85" s="1" customFormat="1" ht="15" customHeight="1">
      <c r="B85" s="313"/>
      <c r="C85" s="314" t="s">
        <v>1697</v>
      </c>
      <c r="D85" s="314"/>
      <c r="E85" s="314"/>
      <c r="F85" s="315" t="s">
        <v>1688</v>
      </c>
      <c r="G85" s="314"/>
      <c r="H85" s="314" t="s">
        <v>1698</v>
      </c>
      <c r="I85" s="314" t="s">
        <v>1684</v>
      </c>
      <c r="J85" s="314">
        <v>20</v>
      </c>
      <c r="K85" s="302"/>
    </row>
    <row r="86" s="1" customFormat="1" ht="15" customHeight="1">
      <c r="B86" s="313"/>
      <c r="C86" s="314" t="s">
        <v>1699</v>
      </c>
      <c r="D86" s="314"/>
      <c r="E86" s="314"/>
      <c r="F86" s="315" t="s">
        <v>1688</v>
      </c>
      <c r="G86" s="314"/>
      <c r="H86" s="314" t="s">
        <v>1700</v>
      </c>
      <c r="I86" s="314" t="s">
        <v>1684</v>
      </c>
      <c r="J86" s="314">
        <v>20</v>
      </c>
      <c r="K86" s="302"/>
    </row>
    <row r="87" s="1" customFormat="1" ht="15" customHeight="1">
      <c r="B87" s="313"/>
      <c r="C87" s="288" t="s">
        <v>1701</v>
      </c>
      <c r="D87" s="288"/>
      <c r="E87" s="288"/>
      <c r="F87" s="311" t="s">
        <v>1688</v>
      </c>
      <c r="G87" s="312"/>
      <c r="H87" s="288" t="s">
        <v>1702</v>
      </c>
      <c r="I87" s="288" t="s">
        <v>1684</v>
      </c>
      <c r="J87" s="288">
        <v>50</v>
      </c>
      <c r="K87" s="302"/>
    </row>
    <row r="88" s="1" customFormat="1" ht="15" customHeight="1">
      <c r="B88" s="313"/>
      <c r="C88" s="288" t="s">
        <v>1703</v>
      </c>
      <c r="D88" s="288"/>
      <c r="E88" s="288"/>
      <c r="F88" s="311" t="s">
        <v>1688</v>
      </c>
      <c r="G88" s="312"/>
      <c r="H88" s="288" t="s">
        <v>1704</v>
      </c>
      <c r="I88" s="288" t="s">
        <v>1684</v>
      </c>
      <c r="J88" s="288">
        <v>20</v>
      </c>
      <c r="K88" s="302"/>
    </row>
    <row r="89" s="1" customFormat="1" ht="15" customHeight="1">
      <c r="B89" s="313"/>
      <c r="C89" s="288" t="s">
        <v>1705</v>
      </c>
      <c r="D89" s="288"/>
      <c r="E89" s="288"/>
      <c r="F89" s="311" t="s">
        <v>1688</v>
      </c>
      <c r="G89" s="312"/>
      <c r="H89" s="288" t="s">
        <v>1706</v>
      </c>
      <c r="I89" s="288" t="s">
        <v>1684</v>
      </c>
      <c r="J89" s="288">
        <v>20</v>
      </c>
      <c r="K89" s="302"/>
    </row>
    <row r="90" s="1" customFormat="1" ht="15" customHeight="1">
      <c r="B90" s="313"/>
      <c r="C90" s="288" t="s">
        <v>1707</v>
      </c>
      <c r="D90" s="288"/>
      <c r="E90" s="288"/>
      <c r="F90" s="311" t="s">
        <v>1688</v>
      </c>
      <c r="G90" s="312"/>
      <c r="H90" s="288" t="s">
        <v>1708</v>
      </c>
      <c r="I90" s="288" t="s">
        <v>1684</v>
      </c>
      <c r="J90" s="288">
        <v>50</v>
      </c>
      <c r="K90" s="302"/>
    </row>
    <row r="91" s="1" customFormat="1" ht="15" customHeight="1">
      <c r="B91" s="313"/>
      <c r="C91" s="288" t="s">
        <v>1709</v>
      </c>
      <c r="D91" s="288"/>
      <c r="E91" s="288"/>
      <c r="F91" s="311" t="s">
        <v>1688</v>
      </c>
      <c r="G91" s="312"/>
      <c r="H91" s="288" t="s">
        <v>1709</v>
      </c>
      <c r="I91" s="288" t="s">
        <v>1684</v>
      </c>
      <c r="J91" s="288">
        <v>50</v>
      </c>
      <c r="K91" s="302"/>
    </row>
    <row r="92" s="1" customFormat="1" ht="15" customHeight="1">
      <c r="B92" s="313"/>
      <c r="C92" s="288" t="s">
        <v>1710</v>
      </c>
      <c r="D92" s="288"/>
      <c r="E92" s="288"/>
      <c r="F92" s="311" t="s">
        <v>1688</v>
      </c>
      <c r="G92" s="312"/>
      <c r="H92" s="288" t="s">
        <v>1711</v>
      </c>
      <c r="I92" s="288" t="s">
        <v>1684</v>
      </c>
      <c r="J92" s="288">
        <v>255</v>
      </c>
      <c r="K92" s="302"/>
    </row>
    <row r="93" s="1" customFormat="1" ht="15" customHeight="1">
      <c r="B93" s="313"/>
      <c r="C93" s="288" t="s">
        <v>1712</v>
      </c>
      <c r="D93" s="288"/>
      <c r="E93" s="288"/>
      <c r="F93" s="311" t="s">
        <v>1682</v>
      </c>
      <c r="G93" s="312"/>
      <c r="H93" s="288" t="s">
        <v>1713</v>
      </c>
      <c r="I93" s="288" t="s">
        <v>1714</v>
      </c>
      <c r="J93" s="288"/>
      <c r="K93" s="302"/>
    </row>
    <row r="94" s="1" customFormat="1" ht="15" customHeight="1">
      <c r="B94" s="313"/>
      <c r="C94" s="288" t="s">
        <v>1715</v>
      </c>
      <c r="D94" s="288"/>
      <c r="E94" s="288"/>
      <c r="F94" s="311" t="s">
        <v>1682</v>
      </c>
      <c r="G94" s="312"/>
      <c r="H94" s="288" t="s">
        <v>1716</v>
      </c>
      <c r="I94" s="288" t="s">
        <v>1717</v>
      </c>
      <c r="J94" s="288"/>
      <c r="K94" s="302"/>
    </row>
    <row r="95" s="1" customFormat="1" ht="15" customHeight="1">
      <c r="B95" s="313"/>
      <c r="C95" s="288" t="s">
        <v>1718</v>
      </c>
      <c r="D95" s="288"/>
      <c r="E95" s="288"/>
      <c r="F95" s="311" t="s">
        <v>1682</v>
      </c>
      <c r="G95" s="312"/>
      <c r="H95" s="288" t="s">
        <v>1718</v>
      </c>
      <c r="I95" s="288" t="s">
        <v>1717</v>
      </c>
      <c r="J95" s="288"/>
      <c r="K95" s="302"/>
    </row>
    <row r="96" s="1" customFormat="1" ht="15" customHeight="1">
      <c r="B96" s="313"/>
      <c r="C96" s="288" t="s">
        <v>43</v>
      </c>
      <c r="D96" s="288"/>
      <c r="E96" s="288"/>
      <c r="F96" s="311" t="s">
        <v>1682</v>
      </c>
      <c r="G96" s="312"/>
      <c r="H96" s="288" t="s">
        <v>1719</v>
      </c>
      <c r="I96" s="288" t="s">
        <v>1717</v>
      </c>
      <c r="J96" s="288"/>
      <c r="K96" s="302"/>
    </row>
    <row r="97" s="1" customFormat="1" ht="15" customHeight="1">
      <c r="B97" s="313"/>
      <c r="C97" s="288" t="s">
        <v>53</v>
      </c>
      <c r="D97" s="288"/>
      <c r="E97" s="288"/>
      <c r="F97" s="311" t="s">
        <v>1682</v>
      </c>
      <c r="G97" s="312"/>
      <c r="H97" s="288" t="s">
        <v>1720</v>
      </c>
      <c r="I97" s="288" t="s">
        <v>1717</v>
      </c>
      <c r="J97" s="288"/>
      <c r="K97" s="302"/>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1721</v>
      </c>
      <c r="D102" s="301"/>
      <c r="E102" s="301"/>
      <c r="F102" s="301"/>
      <c r="G102" s="301"/>
      <c r="H102" s="301"/>
      <c r="I102" s="301"/>
      <c r="J102" s="301"/>
      <c r="K102" s="302"/>
    </row>
    <row r="103" s="1" customFormat="1" ht="17.25" customHeight="1">
      <c r="B103" s="300"/>
      <c r="C103" s="303" t="s">
        <v>1676</v>
      </c>
      <c r="D103" s="303"/>
      <c r="E103" s="303"/>
      <c r="F103" s="303" t="s">
        <v>1677</v>
      </c>
      <c r="G103" s="304"/>
      <c r="H103" s="303" t="s">
        <v>59</v>
      </c>
      <c r="I103" s="303" t="s">
        <v>62</v>
      </c>
      <c r="J103" s="303" t="s">
        <v>1678</v>
      </c>
      <c r="K103" s="302"/>
    </row>
    <row r="104" s="1" customFormat="1" ht="17.25" customHeight="1">
      <c r="B104" s="300"/>
      <c r="C104" s="305" t="s">
        <v>1679</v>
      </c>
      <c r="D104" s="305"/>
      <c r="E104" s="305"/>
      <c r="F104" s="306" t="s">
        <v>1680</v>
      </c>
      <c r="G104" s="307"/>
      <c r="H104" s="305"/>
      <c r="I104" s="305"/>
      <c r="J104" s="305" t="s">
        <v>1681</v>
      </c>
      <c r="K104" s="302"/>
    </row>
    <row r="105" s="1" customFormat="1" ht="5.25" customHeight="1">
      <c r="B105" s="300"/>
      <c r="C105" s="303"/>
      <c r="D105" s="303"/>
      <c r="E105" s="303"/>
      <c r="F105" s="303"/>
      <c r="G105" s="321"/>
      <c r="H105" s="303"/>
      <c r="I105" s="303"/>
      <c r="J105" s="303"/>
      <c r="K105" s="302"/>
    </row>
    <row r="106" s="1" customFormat="1" ht="15" customHeight="1">
      <c r="B106" s="300"/>
      <c r="C106" s="288" t="s">
        <v>58</v>
      </c>
      <c r="D106" s="310"/>
      <c r="E106" s="310"/>
      <c r="F106" s="311" t="s">
        <v>1682</v>
      </c>
      <c r="G106" s="288"/>
      <c r="H106" s="288" t="s">
        <v>1722</v>
      </c>
      <c r="I106" s="288" t="s">
        <v>1684</v>
      </c>
      <c r="J106" s="288">
        <v>20</v>
      </c>
      <c r="K106" s="302"/>
    </row>
    <row r="107" s="1" customFormat="1" ht="15" customHeight="1">
      <c r="B107" s="300"/>
      <c r="C107" s="288" t="s">
        <v>1685</v>
      </c>
      <c r="D107" s="288"/>
      <c r="E107" s="288"/>
      <c r="F107" s="311" t="s">
        <v>1682</v>
      </c>
      <c r="G107" s="288"/>
      <c r="H107" s="288" t="s">
        <v>1722</v>
      </c>
      <c r="I107" s="288" t="s">
        <v>1684</v>
      </c>
      <c r="J107" s="288">
        <v>120</v>
      </c>
      <c r="K107" s="302"/>
    </row>
    <row r="108" s="1" customFormat="1" ht="15" customHeight="1">
      <c r="B108" s="313"/>
      <c r="C108" s="288" t="s">
        <v>1687</v>
      </c>
      <c r="D108" s="288"/>
      <c r="E108" s="288"/>
      <c r="F108" s="311" t="s">
        <v>1688</v>
      </c>
      <c r="G108" s="288"/>
      <c r="H108" s="288" t="s">
        <v>1722</v>
      </c>
      <c r="I108" s="288" t="s">
        <v>1684</v>
      </c>
      <c r="J108" s="288">
        <v>50</v>
      </c>
      <c r="K108" s="302"/>
    </row>
    <row r="109" s="1" customFormat="1" ht="15" customHeight="1">
      <c r="B109" s="313"/>
      <c r="C109" s="288" t="s">
        <v>1690</v>
      </c>
      <c r="D109" s="288"/>
      <c r="E109" s="288"/>
      <c r="F109" s="311" t="s">
        <v>1682</v>
      </c>
      <c r="G109" s="288"/>
      <c r="H109" s="288" t="s">
        <v>1722</v>
      </c>
      <c r="I109" s="288" t="s">
        <v>1692</v>
      </c>
      <c r="J109" s="288"/>
      <c r="K109" s="302"/>
    </row>
    <row r="110" s="1" customFormat="1" ht="15" customHeight="1">
      <c r="B110" s="313"/>
      <c r="C110" s="288" t="s">
        <v>1701</v>
      </c>
      <c r="D110" s="288"/>
      <c r="E110" s="288"/>
      <c r="F110" s="311" t="s">
        <v>1688</v>
      </c>
      <c r="G110" s="288"/>
      <c r="H110" s="288" t="s">
        <v>1722</v>
      </c>
      <c r="I110" s="288" t="s">
        <v>1684</v>
      </c>
      <c r="J110" s="288">
        <v>50</v>
      </c>
      <c r="K110" s="302"/>
    </row>
    <row r="111" s="1" customFormat="1" ht="15" customHeight="1">
      <c r="B111" s="313"/>
      <c r="C111" s="288" t="s">
        <v>1709</v>
      </c>
      <c r="D111" s="288"/>
      <c r="E111" s="288"/>
      <c r="F111" s="311" t="s">
        <v>1688</v>
      </c>
      <c r="G111" s="288"/>
      <c r="H111" s="288" t="s">
        <v>1722</v>
      </c>
      <c r="I111" s="288" t="s">
        <v>1684</v>
      </c>
      <c r="J111" s="288">
        <v>50</v>
      </c>
      <c r="K111" s="302"/>
    </row>
    <row r="112" s="1" customFormat="1" ht="15" customHeight="1">
      <c r="B112" s="313"/>
      <c r="C112" s="288" t="s">
        <v>1707</v>
      </c>
      <c r="D112" s="288"/>
      <c r="E112" s="288"/>
      <c r="F112" s="311" t="s">
        <v>1688</v>
      </c>
      <c r="G112" s="288"/>
      <c r="H112" s="288" t="s">
        <v>1722</v>
      </c>
      <c r="I112" s="288" t="s">
        <v>1684</v>
      </c>
      <c r="J112" s="288">
        <v>50</v>
      </c>
      <c r="K112" s="302"/>
    </row>
    <row r="113" s="1" customFormat="1" ht="15" customHeight="1">
      <c r="B113" s="313"/>
      <c r="C113" s="288" t="s">
        <v>58</v>
      </c>
      <c r="D113" s="288"/>
      <c r="E113" s="288"/>
      <c r="F113" s="311" t="s">
        <v>1682</v>
      </c>
      <c r="G113" s="288"/>
      <c r="H113" s="288" t="s">
        <v>1723</v>
      </c>
      <c r="I113" s="288" t="s">
        <v>1684</v>
      </c>
      <c r="J113" s="288">
        <v>20</v>
      </c>
      <c r="K113" s="302"/>
    </row>
    <row r="114" s="1" customFormat="1" ht="15" customHeight="1">
      <c r="B114" s="313"/>
      <c r="C114" s="288" t="s">
        <v>1724</v>
      </c>
      <c r="D114" s="288"/>
      <c r="E114" s="288"/>
      <c r="F114" s="311" t="s">
        <v>1682</v>
      </c>
      <c r="G114" s="288"/>
      <c r="H114" s="288" t="s">
        <v>1725</v>
      </c>
      <c r="I114" s="288" t="s">
        <v>1684</v>
      </c>
      <c r="J114" s="288">
        <v>120</v>
      </c>
      <c r="K114" s="302"/>
    </row>
    <row r="115" s="1" customFormat="1" ht="15" customHeight="1">
      <c r="B115" s="313"/>
      <c r="C115" s="288" t="s">
        <v>43</v>
      </c>
      <c r="D115" s="288"/>
      <c r="E115" s="288"/>
      <c r="F115" s="311" t="s">
        <v>1682</v>
      </c>
      <c r="G115" s="288"/>
      <c r="H115" s="288" t="s">
        <v>1726</v>
      </c>
      <c r="I115" s="288" t="s">
        <v>1717</v>
      </c>
      <c r="J115" s="288"/>
      <c r="K115" s="302"/>
    </row>
    <row r="116" s="1" customFormat="1" ht="15" customHeight="1">
      <c r="B116" s="313"/>
      <c r="C116" s="288" t="s">
        <v>53</v>
      </c>
      <c r="D116" s="288"/>
      <c r="E116" s="288"/>
      <c r="F116" s="311" t="s">
        <v>1682</v>
      </c>
      <c r="G116" s="288"/>
      <c r="H116" s="288" t="s">
        <v>1727</v>
      </c>
      <c r="I116" s="288" t="s">
        <v>1717</v>
      </c>
      <c r="J116" s="288"/>
      <c r="K116" s="302"/>
    </row>
    <row r="117" s="1" customFormat="1" ht="15" customHeight="1">
      <c r="B117" s="313"/>
      <c r="C117" s="288" t="s">
        <v>62</v>
      </c>
      <c r="D117" s="288"/>
      <c r="E117" s="288"/>
      <c r="F117" s="311" t="s">
        <v>1682</v>
      </c>
      <c r="G117" s="288"/>
      <c r="H117" s="288" t="s">
        <v>1728</v>
      </c>
      <c r="I117" s="288" t="s">
        <v>1729</v>
      </c>
      <c r="J117" s="288"/>
      <c r="K117" s="302"/>
    </row>
    <row r="118" s="1" customFormat="1" ht="15" customHeight="1">
      <c r="B118" s="316"/>
      <c r="C118" s="322"/>
      <c r="D118" s="322"/>
      <c r="E118" s="322"/>
      <c r="F118" s="322"/>
      <c r="G118" s="322"/>
      <c r="H118" s="322"/>
      <c r="I118" s="322"/>
      <c r="J118" s="322"/>
      <c r="K118" s="318"/>
    </row>
    <row r="119" s="1" customFormat="1" ht="18.75" customHeight="1">
      <c r="B119" s="323"/>
      <c r="C119" s="324"/>
      <c r="D119" s="324"/>
      <c r="E119" s="324"/>
      <c r="F119" s="325"/>
      <c r="G119" s="324"/>
      <c r="H119" s="324"/>
      <c r="I119" s="324"/>
      <c r="J119" s="324"/>
      <c r="K119" s="323"/>
    </row>
    <row r="120" s="1" customFormat="1" ht="18.75" customHeight="1">
      <c r="B120" s="296"/>
      <c r="C120" s="296"/>
      <c r="D120" s="296"/>
      <c r="E120" s="296"/>
      <c r="F120" s="296"/>
      <c r="G120" s="296"/>
      <c r="H120" s="296"/>
      <c r="I120" s="296"/>
      <c r="J120" s="296"/>
      <c r="K120" s="296"/>
    </row>
    <row r="121" s="1" customFormat="1" ht="7.5" customHeight="1">
      <c r="B121" s="326"/>
      <c r="C121" s="327"/>
      <c r="D121" s="327"/>
      <c r="E121" s="327"/>
      <c r="F121" s="327"/>
      <c r="G121" s="327"/>
      <c r="H121" s="327"/>
      <c r="I121" s="327"/>
      <c r="J121" s="327"/>
      <c r="K121" s="328"/>
    </row>
    <row r="122" s="1" customFormat="1" ht="45" customHeight="1">
      <c r="B122" s="329"/>
      <c r="C122" s="279" t="s">
        <v>1730</v>
      </c>
      <c r="D122" s="279"/>
      <c r="E122" s="279"/>
      <c r="F122" s="279"/>
      <c r="G122" s="279"/>
      <c r="H122" s="279"/>
      <c r="I122" s="279"/>
      <c r="J122" s="279"/>
      <c r="K122" s="330"/>
    </row>
    <row r="123" s="1" customFormat="1" ht="17.25" customHeight="1">
      <c r="B123" s="331"/>
      <c r="C123" s="303" t="s">
        <v>1676</v>
      </c>
      <c r="D123" s="303"/>
      <c r="E123" s="303"/>
      <c r="F123" s="303" t="s">
        <v>1677</v>
      </c>
      <c r="G123" s="304"/>
      <c r="H123" s="303" t="s">
        <v>59</v>
      </c>
      <c r="I123" s="303" t="s">
        <v>62</v>
      </c>
      <c r="J123" s="303" t="s">
        <v>1678</v>
      </c>
      <c r="K123" s="332"/>
    </row>
    <row r="124" s="1" customFormat="1" ht="17.25" customHeight="1">
      <c r="B124" s="331"/>
      <c r="C124" s="305" t="s">
        <v>1679</v>
      </c>
      <c r="D124" s="305"/>
      <c r="E124" s="305"/>
      <c r="F124" s="306" t="s">
        <v>1680</v>
      </c>
      <c r="G124" s="307"/>
      <c r="H124" s="305"/>
      <c r="I124" s="305"/>
      <c r="J124" s="305" t="s">
        <v>1681</v>
      </c>
      <c r="K124" s="332"/>
    </row>
    <row r="125" s="1" customFormat="1" ht="5.25" customHeight="1">
      <c r="B125" s="333"/>
      <c r="C125" s="308"/>
      <c r="D125" s="308"/>
      <c r="E125" s="308"/>
      <c r="F125" s="308"/>
      <c r="G125" s="334"/>
      <c r="H125" s="308"/>
      <c r="I125" s="308"/>
      <c r="J125" s="308"/>
      <c r="K125" s="335"/>
    </row>
    <row r="126" s="1" customFormat="1" ht="15" customHeight="1">
      <c r="B126" s="333"/>
      <c r="C126" s="288" t="s">
        <v>1685</v>
      </c>
      <c r="D126" s="310"/>
      <c r="E126" s="310"/>
      <c r="F126" s="311" t="s">
        <v>1682</v>
      </c>
      <c r="G126" s="288"/>
      <c r="H126" s="288" t="s">
        <v>1722</v>
      </c>
      <c r="I126" s="288" t="s">
        <v>1684</v>
      </c>
      <c r="J126" s="288">
        <v>120</v>
      </c>
      <c r="K126" s="336"/>
    </row>
    <row r="127" s="1" customFormat="1" ht="15" customHeight="1">
      <c r="B127" s="333"/>
      <c r="C127" s="288" t="s">
        <v>1731</v>
      </c>
      <c r="D127" s="288"/>
      <c r="E127" s="288"/>
      <c r="F127" s="311" t="s">
        <v>1682</v>
      </c>
      <c r="G127" s="288"/>
      <c r="H127" s="288" t="s">
        <v>1732</v>
      </c>
      <c r="I127" s="288" t="s">
        <v>1684</v>
      </c>
      <c r="J127" s="288" t="s">
        <v>1733</v>
      </c>
      <c r="K127" s="336"/>
    </row>
    <row r="128" s="1" customFormat="1" ht="15" customHeight="1">
      <c r="B128" s="333"/>
      <c r="C128" s="288" t="s">
        <v>1630</v>
      </c>
      <c r="D128" s="288"/>
      <c r="E128" s="288"/>
      <c r="F128" s="311" t="s">
        <v>1682</v>
      </c>
      <c r="G128" s="288"/>
      <c r="H128" s="288" t="s">
        <v>1734</v>
      </c>
      <c r="I128" s="288" t="s">
        <v>1684</v>
      </c>
      <c r="J128" s="288" t="s">
        <v>1733</v>
      </c>
      <c r="K128" s="336"/>
    </row>
    <row r="129" s="1" customFormat="1" ht="15" customHeight="1">
      <c r="B129" s="333"/>
      <c r="C129" s="288" t="s">
        <v>1693</v>
      </c>
      <c r="D129" s="288"/>
      <c r="E129" s="288"/>
      <c r="F129" s="311" t="s">
        <v>1688</v>
      </c>
      <c r="G129" s="288"/>
      <c r="H129" s="288" t="s">
        <v>1694</v>
      </c>
      <c r="I129" s="288" t="s">
        <v>1684</v>
      </c>
      <c r="J129" s="288">
        <v>15</v>
      </c>
      <c r="K129" s="336"/>
    </row>
    <row r="130" s="1" customFormat="1" ht="15" customHeight="1">
      <c r="B130" s="333"/>
      <c r="C130" s="314" t="s">
        <v>1695</v>
      </c>
      <c r="D130" s="314"/>
      <c r="E130" s="314"/>
      <c r="F130" s="315" t="s">
        <v>1688</v>
      </c>
      <c r="G130" s="314"/>
      <c r="H130" s="314" t="s">
        <v>1696</v>
      </c>
      <c r="I130" s="314" t="s">
        <v>1684</v>
      </c>
      <c r="J130" s="314">
        <v>15</v>
      </c>
      <c r="K130" s="336"/>
    </row>
    <row r="131" s="1" customFormat="1" ht="15" customHeight="1">
      <c r="B131" s="333"/>
      <c r="C131" s="314" t="s">
        <v>1697</v>
      </c>
      <c r="D131" s="314"/>
      <c r="E131" s="314"/>
      <c r="F131" s="315" t="s">
        <v>1688</v>
      </c>
      <c r="G131" s="314"/>
      <c r="H131" s="314" t="s">
        <v>1698</v>
      </c>
      <c r="I131" s="314" t="s">
        <v>1684</v>
      </c>
      <c r="J131" s="314">
        <v>20</v>
      </c>
      <c r="K131" s="336"/>
    </row>
    <row r="132" s="1" customFormat="1" ht="15" customHeight="1">
      <c r="B132" s="333"/>
      <c r="C132" s="314" t="s">
        <v>1699</v>
      </c>
      <c r="D132" s="314"/>
      <c r="E132" s="314"/>
      <c r="F132" s="315" t="s">
        <v>1688</v>
      </c>
      <c r="G132" s="314"/>
      <c r="H132" s="314" t="s">
        <v>1700</v>
      </c>
      <c r="I132" s="314" t="s">
        <v>1684</v>
      </c>
      <c r="J132" s="314">
        <v>20</v>
      </c>
      <c r="K132" s="336"/>
    </row>
    <row r="133" s="1" customFormat="1" ht="15" customHeight="1">
      <c r="B133" s="333"/>
      <c r="C133" s="288" t="s">
        <v>1687</v>
      </c>
      <c r="D133" s="288"/>
      <c r="E133" s="288"/>
      <c r="F133" s="311" t="s">
        <v>1688</v>
      </c>
      <c r="G133" s="288"/>
      <c r="H133" s="288" t="s">
        <v>1722</v>
      </c>
      <c r="I133" s="288" t="s">
        <v>1684</v>
      </c>
      <c r="J133" s="288">
        <v>50</v>
      </c>
      <c r="K133" s="336"/>
    </row>
    <row r="134" s="1" customFormat="1" ht="15" customHeight="1">
      <c r="B134" s="333"/>
      <c r="C134" s="288" t="s">
        <v>1701</v>
      </c>
      <c r="D134" s="288"/>
      <c r="E134" s="288"/>
      <c r="F134" s="311" t="s">
        <v>1688</v>
      </c>
      <c r="G134" s="288"/>
      <c r="H134" s="288" t="s">
        <v>1722</v>
      </c>
      <c r="I134" s="288" t="s">
        <v>1684</v>
      </c>
      <c r="J134" s="288">
        <v>50</v>
      </c>
      <c r="K134" s="336"/>
    </row>
    <row r="135" s="1" customFormat="1" ht="15" customHeight="1">
      <c r="B135" s="333"/>
      <c r="C135" s="288" t="s">
        <v>1707</v>
      </c>
      <c r="D135" s="288"/>
      <c r="E135" s="288"/>
      <c r="F135" s="311" t="s">
        <v>1688</v>
      </c>
      <c r="G135" s="288"/>
      <c r="H135" s="288" t="s">
        <v>1722</v>
      </c>
      <c r="I135" s="288" t="s">
        <v>1684</v>
      </c>
      <c r="J135" s="288">
        <v>50</v>
      </c>
      <c r="K135" s="336"/>
    </row>
    <row r="136" s="1" customFormat="1" ht="15" customHeight="1">
      <c r="B136" s="333"/>
      <c r="C136" s="288" t="s">
        <v>1709</v>
      </c>
      <c r="D136" s="288"/>
      <c r="E136" s="288"/>
      <c r="F136" s="311" t="s">
        <v>1688</v>
      </c>
      <c r="G136" s="288"/>
      <c r="H136" s="288" t="s">
        <v>1722</v>
      </c>
      <c r="I136" s="288" t="s">
        <v>1684</v>
      </c>
      <c r="J136" s="288">
        <v>50</v>
      </c>
      <c r="K136" s="336"/>
    </row>
    <row r="137" s="1" customFormat="1" ht="15" customHeight="1">
      <c r="B137" s="333"/>
      <c r="C137" s="288" t="s">
        <v>1710</v>
      </c>
      <c r="D137" s="288"/>
      <c r="E137" s="288"/>
      <c r="F137" s="311" t="s">
        <v>1688</v>
      </c>
      <c r="G137" s="288"/>
      <c r="H137" s="288" t="s">
        <v>1735</v>
      </c>
      <c r="I137" s="288" t="s">
        <v>1684</v>
      </c>
      <c r="J137" s="288">
        <v>255</v>
      </c>
      <c r="K137" s="336"/>
    </row>
    <row r="138" s="1" customFormat="1" ht="15" customHeight="1">
      <c r="B138" s="333"/>
      <c r="C138" s="288" t="s">
        <v>1712</v>
      </c>
      <c r="D138" s="288"/>
      <c r="E138" s="288"/>
      <c r="F138" s="311" t="s">
        <v>1682</v>
      </c>
      <c r="G138" s="288"/>
      <c r="H138" s="288" t="s">
        <v>1736</v>
      </c>
      <c r="I138" s="288" t="s">
        <v>1714</v>
      </c>
      <c r="J138" s="288"/>
      <c r="K138" s="336"/>
    </row>
    <row r="139" s="1" customFormat="1" ht="15" customHeight="1">
      <c r="B139" s="333"/>
      <c r="C139" s="288" t="s">
        <v>1715</v>
      </c>
      <c r="D139" s="288"/>
      <c r="E139" s="288"/>
      <c r="F139" s="311" t="s">
        <v>1682</v>
      </c>
      <c r="G139" s="288"/>
      <c r="H139" s="288" t="s">
        <v>1737</v>
      </c>
      <c r="I139" s="288" t="s">
        <v>1717</v>
      </c>
      <c r="J139" s="288"/>
      <c r="K139" s="336"/>
    </row>
    <row r="140" s="1" customFormat="1" ht="15" customHeight="1">
      <c r="B140" s="333"/>
      <c r="C140" s="288" t="s">
        <v>1718</v>
      </c>
      <c r="D140" s="288"/>
      <c r="E140" s="288"/>
      <c r="F140" s="311" t="s">
        <v>1682</v>
      </c>
      <c r="G140" s="288"/>
      <c r="H140" s="288" t="s">
        <v>1718</v>
      </c>
      <c r="I140" s="288" t="s">
        <v>1717</v>
      </c>
      <c r="J140" s="288"/>
      <c r="K140" s="336"/>
    </row>
    <row r="141" s="1" customFormat="1" ht="15" customHeight="1">
      <c r="B141" s="333"/>
      <c r="C141" s="288" t="s">
        <v>43</v>
      </c>
      <c r="D141" s="288"/>
      <c r="E141" s="288"/>
      <c r="F141" s="311" t="s">
        <v>1682</v>
      </c>
      <c r="G141" s="288"/>
      <c r="H141" s="288" t="s">
        <v>1738</v>
      </c>
      <c r="I141" s="288" t="s">
        <v>1717</v>
      </c>
      <c r="J141" s="288"/>
      <c r="K141" s="336"/>
    </row>
    <row r="142" s="1" customFormat="1" ht="15" customHeight="1">
      <c r="B142" s="333"/>
      <c r="C142" s="288" t="s">
        <v>1739</v>
      </c>
      <c r="D142" s="288"/>
      <c r="E142" s="288"/>
      <c r="F142" s="311" t="s">
        <v>1682</v>
      </c>
      <c r="G142" s="288"/>
      <c r="H142" s="288" t="s">
        <v>1740</v>
      </c>
      <c r="I142" s="288" t="s">
        <v>1717</v>
      </c>
      <c r="J142" s="288"/>
      <c r="K142" s="336"/>
    </row>
    <row r="143" s="1" customFormat="1" ht="15" customHeight="1">
      <c r="B143" s="337"/>
      <c r="C143" s="338"/>
      <c r="D143" s="338"/>
      <c r="E143" s="338"/>
      <c r="F143" s="338"/>
      <c r="G143" s="338"/>
      <c r="H143" s="338"/>
      <c r="I143" s="338"/>
      <c r="J143" s="338"/>
      <c r="K143" s="339"/>
    </row>
    <row r="144" s="1" customFormat="1" ht="18.75" customHeight="1">
      <c r="B144" s="324"/>
      <c r="C144" s="324"/>
      <c r="D144" s="324"/>
      <c r="E144" s="324"/>
      <c r="F144" s="325"/>
      <c r="G144" s="324"/>
      <c r="H144" s="324"/>
      <c r="I144" s="324"/>
      <c r="J144" s="324"/>
      <c r="K144" s="324"/>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1741</v>
      </c>
      <c r="D147" s="301"/>
      <c r="E147" s="301"/>
      <c r="F147" s="301"/>
      <c r="G147" s="301"/>
      <c r="H147" s="301"/>
      <c r="I147" s="301"/>
      <c r="J147" s="301"/>
      <c r="K147" s="302"/>
    </row>
    <row r="148" s="1" customFormat="1" ht="17.25" customHeight="1">
      <c r="B148" s="300"/>
      <c r="C148" s="303" t="s">
        <v>1676</v>
      </c>
      <c r="D148" s="303"/>
      <c r="E148" s="303"/>
      <c r="F148" s="303" t="s">
        <v>1677</v>
      </c>
      <c r="G148" s="304"/>
      <c r="H148" s="303" t="s">
        <v>59</v>
      </c>
      <c r="I148" s="303" t="s">
        <v>62</v>
      </c>
      <c r="J148" s="303" t="s">
        <v>1678</v>
      </c>
      <c r="K148" s="302"/>
    </row>
    <row r="149" s="1" customFormat="1" ht="17.25" customHeight="1">
      <c r="B149" s="300"/>
      <c r="C149" s="305" t="s">
        <v>1679</v>
      </c>
      <c r="D149" s="305"/>
      <c r="E149" s="305"/>
      <c r="F149" s="306" t="s">
        <v>1680</v>
      </c>
      <c r="G149" s="307"/>
      <c r="H149" s="305"/>
      <c r="I149" s="305"/>
      <c r="J149" s="305" t="s">
        <v>1681</v>
      </c>
      <c r="K149" s="302"/>
    </row>
    <row r="150" s="1" customFormat="1" ht="5.25" customHeight="1">
      <c r="B150" s="313"/>
      <c r="C150" s="308"/>
      <c r="D150" s="308"/>
      <c r="E150" s="308"/>
      <c r="F150" s="308"/>
      <c r="G150" s="309"/>
      <c r="H150" s="308"/>
      <c r="I150" s="308"/>
      <c r="J150" s="308"/>
      <c r="K150" s="336"/>
    </row>
    <row r="151" s="1" customFormat="1" ht="15" customHeight="1">
      <c r="B151" s="313"/>
      <c r="C151" s="340" t="s">
        <v>1685</v>
      </c>
      <c r="D151" s="288"/>
      <c r="E151" s="288"/>
      <c r="F151" s="341" t="s">
        <v>1682</v>
      </c>
      <c r="G151" s="288"/>
      <c r="H151" s="340" t="s">
        <v>1722</v>
      </c>
      <c r="I151" s="340" t="s">
        <v>1684</v>
      </c>
      <c r="J151" s="340">
        <v>120</v>
      </c>
      <c r="K151" s="336"/>
    </row>
    <row r="152" s="1" customFormat="1" ht="15" customHeight="1">
      <c r="B152" s="313"/>
      <c r="C152" s="340" t="s">
        <v>1731</v>
      </c>
      <c r="D152" s="288"/>
      <c r="E152" s="288"/>
      <c r="F152" s="341" t="s">
        <v>1682</v>
      </c>
      <c r="G152" s="288"/>
      <c r="H152" s="340" t="s">
        <v>1742</v>
      </c>
      <c r="I152" s="340" t="s">
        <v>1684</v>
      </c>
      <c r="J152" s="340" t="s">
        <v>1733</v>
      </c>
      <c r="K152" s="336"/>
    </row>
    <row r="153" s="1" customFormat="1" ht="15" customHeight="1">
      <c r="B153" s="313"/>
      <c r="C153" s="340" t="s">
        <v>1630</v>
      </c>
      <c r="D153" s="288"/>
      <c r="E153" s="288"/>
      <c r="F153" s="341" t="s">
        <v>1682</v>
      </c>
      <c r="G153" s="288"/>
      <c r="H153" s="340" t="s">
        <v>1743</v>
      </c>
      <c r="I153" s="340" t="s">
        <v>1684</v>
      </c>
      <c r="J153" s="340" t="s">
        <v>1733</v>
      </c>
      <c r="K153" s="336"/>
    </row>
    <row r="154" s="1" customFormat="1" ht="15" customHeight="1">
      <c r="B154" s="313"/>
      <c r="C154" s="340" t="s">
        <v>1687</v>
      </c>
      <c r="D154" s="288"/>
      <c r="E154" s="288"/>
      <c r="F154" s="341" t="s">
        <v>1688</v>
      </c>
      <c r="G154" s="288"/>
      <c r="H154" s="340" t="s">
        <v>1722</v>
      </c>
      <c r="I154" s="340" t="s">
        <v>1684</v>
      </c>
      <c r="J154" s="340">
        <v>50</v>
      </c>
      <c r="K154" s="336"/>
    </row>
    <row r="155" s="1" customFormat="1" ht="15" customHeight="1">
      <c r="B155" s="313"/>
      <c r="C155" s="340" t="s">
        <v>1690</v>
      </c>
      <c r="D155" s="288"/>
      <c r="E155" s="288"/>
      <c r="F155" s="341" t="s">
        <v>1682</v>
      </c>
      <c r="G155" s="288"/>
      <c r="H155" s="340" t="s">
        <v>1722</v>
      </c>
      <c r="I155" s="340" t="s">
        <v>1692</v>
      </c>
      <c r="J155" s="340"/>
      <c r="K155" s="336"/>
    </row>
    <row r="156" s="1" customFormat="1" ht="15" customHeight="1">
      <c r="B156" s="313"/>
      <c r="C156" s="340" t="s">
        <v>1701</v>
      </c>
      <c r="D156" s="288"/>
      <c r="E156" s="288"/>
      <c r="F156" s="341" t="s">
        <v>1688</v>
      </c>
      <c r="G156" s="288"/>
      <c r="H156" s="340" t="s">
        <v>1722</v>
      </c>
      <c r="I156" s="340" t="s">
        <v>1684</v>
      </c>
      <c r="J156" s="340">
        <v>50</v>
      </c>
      <c r="K156" s="336"/>
    </row>
    <row r="157" s="1" customFormat="1" ht="15" customHeight="1">
      <c r="B157" s="313"/>
      <c r="C157" s="340" t="s">
        <v>1709</v>
      </c>
      <c r="D157" s="288"/>
      <c r="E157" s="288"/>
      <c r="F157" s="341" t="s">
        <v>1688</v>
      </c>
      <c r="G157" s="288"/>
      <c r="H157" s="340" t="s">
        <v>1722</v>
      </c>
      <c r="I157" s="340" t="s">
        <v>1684</v>
      </c>
      <c r="J157" s="340">
        <v>50</v>
      </c>
      <c r="K157" s="336"/>
    </row>
    <row r="158" s="1" customFormat="1" ht="15" customHeight="1">
      <c r="B158" s="313"/>
      <c r="C158" s="340" t="s">
        <v>1707</v>
      </c>
      <c r="D158" s="288"/>
      <c r="E158" s="288"/>
      <c r="F158" s="341" t="s">
        <v>1688</v>
      </c>
      <c r="G158" s="288"/>
      <c r="H158" s="340" t="s">
        <v>1722</v>
      </c>
      <c r="I158" s="340" t="s">
        <v>1684</v>
      </c>
      <c r="J158" s="340">
        <v>50</v>
      </c>
      <c r="K158" s="336"/>
    </row>
    <row r="159" s="1" customFormat="1" ht="15" customHeight="1">
      <c r="B159" s="313"/>
      <c r="C159" s="340" t="s">
        <v>107</v>
      </c>
      <c r="D159" s="288"/>
      <c r="E159" s="288"/>
      <c r="F159" s="341" t="s">
        <v>1682</v>
      </c>
      <c r="G159" s="288"/>
      <c r="H159" s="340" t="s">
        <v>1744</v>
      </c>
      <c r="I159" s="340" t="s">
        <v>1684</v>
      </c>
      <c r="J159" s="340" t="s">
        <v>1745</v>
      </c>
      <c r="K159" s="336"/>
    </row>
    <row r="160" s="1" customFormat="1" ht="15" customHeight="1">
      <c r="B160" s="313"/>
      <c r="C160" s="340" t="s">
        <v>1746</v>
      </c>
      <c r="D160" s="288"/>
      <c r="E160" s="288"/>
      <c r="F160" s="341" t="s">
        <v>1682</v>
      </c>
      <c r="G160" s="288"/>
      <c r="H160" s="340" t="s">
        <v>1747</v>
      </c>
      <c r="I160" s="340" t="s">
        <v>1717</v>
      </c>
      <c r="J160" s="340"/>
      <c r="K160" s="336"/>
    </row>
    <row r="161" s="1" customFormat="1" ht="15" customHeight="1">
      <c r="B161" s="342"/>
      <c r="C161" s="343"/>
      <c r="D161" s="343"/>
      <c r="E161" s="343"/>
      <c r="F161" s="343"/>
      <c r="G161" s="343"/>
      <c r="H161" s="343"/>
      <c r="I161" s="343"/>
      <c r="J161" s="343"/>
      <c r="K161" s="344"/>
    </row>
    <row r="162" s="1" customFormat="1" ht="18.75" customHeight="1">
      <c r="B162" s="324"/>
      <c r="C162" s="334"/>
      <c r="D162" s="334"/>
      <c r="E162" s="334"/>
      <c r="F162" s="345"/>
      <c r="G162" s="334"/>
      <c r="H162" s="334"/>
      <c r="I162" s="334"/>
      <c r="J162" s="334"/>
      <c r="K162" s="324"/>
    </row>
    <row r="163" s="1" customFormat="1" ht="18.75" customHeight="1">
      <c r="B163" s="324"/>
      <c r="C163" s="334"/>
      <c r="D163" s="334"/>
      <c r="E163" s="334"/>
      <c r="F163" s="345"/>
      <c r="G163" s="334"/>
      <c r="H163" s="334"/>
      <c r="I163" s="334"/>
      <c r="J163" s="334"/>
      <c r="K163" s="324"/>
    </row>
    <row r="164" s="1" customFormat="1" ht="18.75" customHeight="1">
      <c r="B164" s="324"/>
      <c r="C164" s="334"/>
      <c r="D164" s="334"/>
      <c r="E164" s="334"/>
      <c r="F164" s="345"/>
      <c r="G164" s="334"/>
      <c r="H164" s="334"/>
      <c r="I164" s="334"/>
      <c r="J164" s="334"/>
      <c r="K164" s="324"/>
    </row>
    <row r="165" s="1" customFormat="1" ht="18.75" customHeight="1">
      <c r="B165" s="324"/>
      <c r="C165" s="334"/>
      <c r="D165" s="334"/>
      <c r="E165" s="334"/>
      <c r="F165" s="345"/>
      <c r="G165" s="334"/>
      <c r="H165" s="334"/>
      <c r="I165" s="334"/>
      <c r="J165" s="334"/>
      <c r="K165" s="324"/>
    </row>
    <row r="166" s="1" customFormat="1" ht="18.75" customHeight="1">
      <c r="B166" s="324"/>
      <c r="C166" s="334"/>
      <c r="D166" s="334"/>
      <c r="E166" s="334"/>
      <c r="F166" s="345"/>
      <c r="G166" s="334"/>
      <c r="H166" s="334"/>
      <c r="I166" s="334"/>
      <c r="J166" s="334"/>
      <c r="K166" s="324"/>
    </row>
    <row r="167" s="1" customFormat="1" ht="18.75" customHeight="1">
      <c r="B167" s="324"/>
      <c r="C167" s="334"/>
      <c r="D167" s="334"/>
      <c r="E167" s="334"/>
      <c r="F167" s="345"/>
      <c r="G167" s="334"/>
      <c r="H167" s="334"/>
      <c r="I167" s="334"/>
      <c r="J167" s="334"/>
      <c r="K167" s="324"/>
    </row>
    <row r="168" s="1" customFormat="1" ht="18.75" customHeight="1">
      <c r="B168" s="324"/>
      <c r="C168" s="334"/>
      <c r="D168" s="334"/>
      <c r="E168" s="334"/>
      <c r="F168" s="345"/>
      <c r="G168" s="334"/>
      <c r="H168" s="334"/>
      <c r="I168" s="334"/>
      <c r="J168" s="334"/>
      <c r="K168" s="324"/>
    </row>
    <row r="169" s="1" customFormat="1" ht="18.75" customHeight="1">
      <c r="B169" s="296"/>
      <c r="C169" s="296"/>
      <c r="D169" s="296"/>
      <c r="E169" s="296"/>
      <c r="F169" s="296"/>
      <c r="G169" s="296"/>
      <c r="H169" s="296"/>
      <c r="I169" s="296"/>
      <c r="J169" s="296"/>
      <c r="K169" s="296"/>
    </row>
    <row r="170" s="1" customFormat="1" ht="7.5" customHeight="1">
      <c r="B170" s="275"/>
      <c r="C170" s="276"/>
      <c r="D170" s="276"/>
      <c r="E170" s="276"/>
      <c r="F170" s="276"/>
      <c r="G170" s="276"/>
      <c r="H170" s="276"/>
      <c r="I170" s="276"/>
      <c r="J170" s="276"/>
      <c r="K170" s="277"/>
    </row>
    <row r="171" s="1" customFormat="1" ht="45" customHeight="1">
      <c r="B171" s="278"/>
      <c r="C171" s="279" t="s">
        <v>1748</v>
      </c>
      <c r="D171" s="279"/>
      <c r="E171" s="279"/>
      <c r="F171" s="279"/>
      <c r="G171" s="279"/>
      <c r="H171" s="279"/>
      <c r="I171" s="279"/>
      <c r="J171" s="279"/>
      <c r="K171" s="280"/>
    </row>
    <row r="172" s="1" customFormat="1" ht="17.25" customHeight="1">
      <c r="B172" s="278"/>
      <c r="C172" s="303" t="s">
        <v>1676</v>
      </c>
      <c r="D172" s="303"/>
      <c r="E172" s="303"/>
      <c r="F172" s="303" t="s">
        <v>1677</v>
      </c>
      <c r="G172" s="346"/>
      <c r="H172" s="347" t="s">
        <v>59</v>
      </c>
      <c r="I172" s="347" t="s">
        <v>62</v>
      </c>
      <c r="J172" s="303" t="s">
        <v>1678</v>
      </c>
      <c r="K172" s="280"/>
    </row>
    <row r="173" s="1" customFormat="1" ht="17.25" customHeight="1">
      <c r="B173" s="281"/>
      <c r="C173" s="305" t="s">
        <v>1679</v>
      </c>
      <c r="D173" s="305"/>
      <c r="E173" s="305"/>
      <c r="F173" s="306" t="s">
        <v>1680</v>
      </c>
      <c r="G173" s="348"/>
      <c r="H173" s="349"/>
      <c r="I173" s="349"/>
      <c r="J173" s="305" t="s">
        <v>1681</v>
      </c>
      <c r="K173" s="283"/>
    </row>
    <row r="174" s="1" customFormat="1" ht="5.25" customHeight="1">
      <c r="B174" s="313"/>
      <c r="C174" s="308"/>
      <c r="D174" s="308"/>
      <c r="E174" s="308"/>
      <c r="F174" s="308"/>
      <c r="G174" s="309"/>
      <c r="H174" s="308"/>
      <c r="I174" s="308"/>
      <c r="J174" s="308"/>
      <c r="K174" s="336"/>
    </row>
    <row r="175" s="1" customFormat="1" ht="15" customHeight="1">
      <c r="B175" s="313"/>
      <c r="C175" s="288" t="s">
        <v>1685</v>
      </c>
      <c r="D175" s="288"/>
      <c r="E175" s="288"/>
      <c r="F175" s="311" t="s">
        <v>1682</v>
      </c>
      <c r="G175" s="288"/>
      <c r="H175" s="288" t="s">
        <v>1722</v>
      </c>
      <c r="I175" s="288" t="s">
        <v>1684</v>
      </c>
      <c r="J175" s="288">
        <v>120</v>
      </c>
      <c r="K175" s="336"/>
    </row>
    <row r="176" s="1" customFormat="1" ht="15" customHeight="1">
      <c r="B176" s="313"/>
      <c r="C176" s="288" t="s">
        <v>1731</v>
      </c>
      <c r="D176" s="288"/>
      <c r="E176" s="288"/>
      <c r="F176" s="311" t="s">
        <v>1682</v>
      </c>
      <c r="G176" s="288"/>
      <c r="H176" s="288" t="s">
        <v>1732</v>
      </c>
      <c r="I176" s="288" t="s">
        <v>1684</v>
      </c>
      <c r="J176" s="288" t="s">
        <v>1733</v>
      </c>
      <c r="K176" s="336"/>
    </row>
    <row r="177" s="1" customFormat="1" ht="15" customHeight="1">
      <c r="B177" s="313"/>
      <c r="C177" s="288" t="s">
        <v>1630</v>
      </c>
      <c r="D177" s="288"/>
      <c r="E177" s="288"/>
      <c r="F177" s="311" t="s">
        <v>1682</v>
      </c>
      <c r="G177" s="288"/>
      <c r="H177" s="288" t="s">
        <v>1749</v>
      </c>
      <c r="I177" s="288" t="s">
        <v>1684</v>
      </c>
      <c r="J177" s="288" t="s">
        <v>1733</v>
      </c>
      <c r="K177" s="336"/>
    </row>
    <row r="178" s="1" customFormat="1" ht="15" customHeight="1">
      <c r="B178" s="313"/>
      <c r="C178" s="288" t="s">
        <v>1687</v>
      </c>
      <c r="D178" s="288"/>
      <c r="E178" s="288"/>
      <c r="F178" s="311" t="s">
        <v>1688</v>
      </c>
      <c r="G178" s="288"/>
      <c r="H178" s="288" t="s">
        <v>1749</v>
      </c>
      <c r="I178" s="288" t="s">
        <v>1684</v>
      </c>
      <c r="J178" s="288">
        <v>50</v>
      </c>
      <c r="K178" s="336"/>
    </row>
    <row r="179" s="1" customFormat="1" ht="15" customHeight="1">
      <c r="B179" s="313"/>
      <c r="C179" s="288" t="s">
        <v>1690</v>
      </c>
      <c r="D179" s="288"/>
      <c r="E179" s="288"/>
      <c r="F179" s="311" t="s">
        <v>1682</v>
      </c>
      <c r="G179" s="288"/>
      <c r="H179" s="288" t="s">
        <v>1749</v>
      </c>
      <c r="I179" s="288" t="s">
        <v>1692</v>
      </c>
      <c r="J179" s="288"/>
      <c r="K179" s="336"/>
    </row>
    <row r="180" s="1" customFormat="1" ht="15" customHeight="1">
      <c r="B180" s="313"/>
      <c r="C180" s="288" t="s">
        <v>1701</v>
      </c>
      <c r="D180" s="288"/>
      <c r="E180" s="288"/>
      <c r="F180" s="311" t="s">
        <v>1688</v>
      </c>
      <c r="G180" s="288"/>
      <c r="H180" s="288" t="s">
        <v>1749</v>
      </c>
      <c r="I180" s="288" t="s">
        <v>1684</v>
      </c>
      <c r="J180" s="288">
        <v>50</v>
      </c>
      <c r="K180" s="336"/>
    </row>
    <row r="181" s="1" customFormat="1" ht="15" customHeight="1">
      <c r="B181" s="313"/>
      <c r="C181" s="288" t="s">
        <v>1709</v>
      </c>
      <c r="D181" s="288"/>
      <c r="E181" s="288"/>
      <c r="F181" s="311" t="s">
        <v>1688</v>
      </c>
      <c r="G181" s="288"/>
      <c r="H181" s="288" t="s">
        <v>1749</v>
      </c>
      <c r="I181" s="288" t="s">
        <v>1684</v>
      </c>
      <c r="J181" s="288">
        <v>50</v>
      </c>
      <c r="K181" s="336"/>
    </row>
    <row r="182" s="1" customFormat="1" ht="15" customHeight="1">
      <c r="B182" s="313"/>
      <c r="C182" s="288" t="s">
        <v>1707</v>
      </c>
      <c r="D182" s="288"/>
      <c r="E182" s="288"/>
      <c r="F182" s="311" t="s">
        <v>1688</v>
      </c>
      <c r="G182" s="288"/>
      <c r="H182" s="288" t="s">
        <v>1749</v>
      </c>
      <c r="I182" s="288" t="s">
        <v>1684</v>
      </c>
      <c r="J182" s="288">
        <v>50</v>
      </c>
      <c r="K182" s="336"/>
    </row>
    <row r="183" s="1" customFormat="1" ht="15" customHeight="1">
      <c r="B183" s="313"/>
      <c r="C183" s="288" t="s">
        <v>139</v>
      </c>
      <c r="D183" s="288"/>
      <c r="E183" s="288"/>
      <c r="F183" s="311" t="s">
        <v>1682</v>
      </c>
      <c r="G183" s="288"/>
      <c r="H183" s="288" t="s">
        <v>1750</v>
      </c>
      <c r="I183" s="288" t="s">
        <v>1751</v>
      </c>
      <c r="J183" s="288"/>
      <c r="K183" s="336"/>
    </row>
    <row r="184" s="1" customFormat="1" ht="15" customHeight="1">
      <c r="B184" s="313"/>
      <c r="C184" s="288" t="s">
        <v>62</v>
      </c>
      <c r="D184" s="288"/>
      <c r="E184" s="288"/>
      <c r="F184" s="311" t="s">
        <v>1682</v>
      </c>
      <c r="G184" s="288"/>
      <c r="H184" s="288" t="s">
        <v>1752</v>
      </c>
      <c r="I184" s="288" t="s">
        <v>1753</v>
      </c>
      <c r="J184" s="288">
        <v>1</v>
      </c>
      <c r="K184" s="336"/>
    </row>
    <row r="185" s="1" customFormat="1" ht="15" customHeight="1">
      <c r="B185" s="313"/>
      <c r="C185" s="288" t="s">
        <v>58</v>
      </c>
      <c r="D185" s="288"/>
      <c r="E185" s="288"/>
      <c r="F185" s="311" t="s">
        <v>1682</v>
      </c>
      <c r="G185" s="288"/>
      <c r="H185" s="288" t="s">
        <v>1754</v>
      </c>
      <c r="I185" s="288" t="s">
        <v>1684</v>
      </c>
      <c r="J185" s="288">
        <v>20</v>
      </c>
      <c r="K185" s="336"/>
    </row>
    <row r="186" s="1" customFormat="1" ht="15" customHeight="1">
      <c r="B186" s="313"/>
      <c r="C186" s="288" t="s">
        <v>59</v>
      </c>
      <c r="D186" s="288"/>
      <c r="E186" s="288"/>
      <c r="F186" s="311" t="s">
        <v>1682</v>
      </c>
      <c r="G186" s="288"/>
      <c r="H186" s="288" t="s">
        <v>1755</v>
      </c>
      <c r="I186" s="288" t="s">
        <v>1684</v>
      </c>
      <c r="J186" s="288">
        <v>255</v>
      </c>
      <c r="K186" s="336"/>
    </row>
    <row r="187" s="1" customFormat="1" ht="15" customHeight="1">
      <c r="B187" s="313"/>
      <c r="C187" s="288" t="s">
        <v>140</v>
      </c>
      <c r="D187" s="288"/>
      <c r="E187" s="288"/>
      <c r="F187" s="311" t="s">
        <v>1682</v>
      </c>
      <c r="G187" s="288"/>
      <c r="H187" s="288" t="s">
        <v>1646</v>
      </c>
      <c r="I187" s="288" t="s">
        <v>1684</v>
      </c>
      <c r="J187" s="288">
        <v>10</v>
      </c>
      <c r="K187" s="336"/>
    </row>
    <row r="188" s="1" customFormat="1" ht="15" customHeight="1">
      <c r="B188" s="313"/>
      <c r="C188" s="288" t="s">
        <v>141</v>
      </c>
      <c r="D188" s="288"/>
      <c r="E188" s="288"/>
      <c r="F188" s="311" t="s">
        <v>1682</v>
      </c>
      <c r="G188" s="288"/>
      <c r="H188" s="288" t="s">
        <v>1756</v>
      </c>
      <c r="I188" s="288" t="s">
        <v>1717</v>
      </c>
      <c r="J188" s="288"/>
      <c r="K188" s="336"/>
    </row>
    <row r="189" s="1" customFormat="1" ht="15" customHeight="1">
      <c r="B189" s="313"/>
      <c r="C189" s="288" t="s">
        <v>1757</v>
      </c>
      <c r="D189" s="288"/>
      <c r="E189" s="288"/>
      <c r="F189" s="311" t="s">
        <v>1682</v>
      </c>
      <c r="G189" s="288"/>
      <c r="H189" s="288" t="s">
        <v>1758</v>
      </c>
      <c r="I189" s="288" t="s">
        <v>1717</v>
      </c>
      <c r="J189" s="288"/>
      <c r="K189" s="336"/>
    </row>
    <row r="190" s="1" customFormat="1" ht="15" customHeight="1">
      <c r="B190" s="313"/>
      <c r="C190" s="288" t="s">
        <v>1746</v>
      </c>
      <c r="D190" s="288"/>
      <c r="E190" s="288"/>
      <c r="F190" s="311" t="s">
        <v>1682</v>
      </c>
      <c r="G190" s="288"/>
      <c r="H190" s="288" t="s">
        <v>1759</v>
      </c>
      <c r="I190" s="288" t="s">
        <v>1717</v>
      </c>
      <c r="J190" s="288"/>
      <c r="K190" s="336"/>
    </row>
    <row r="191" s="1" customFormat="1" ht="15" customHeight="1">
      <c r="B191" s="313"/>
      <c r="C191" s="288" t="s">
        <v>143</v>
      </c>
      <c r="D191" s="288"/>
      <c r="E191" s="288"/>
      <c r="F191" s="311" t="s">
        <v>1688</v>
      </c>
      <c r="G191" s="288"/>
      <c r="H191" s="288" t="s">
        <v>1760</v>
      </c>
      <c r="I191" s="288" t="s">
        <v>1684</v>
      </c>
      <c r="J191" s="288">
        <v>50</v>
      </c>
      <c r="K191" s="336"/>
    </row>
    <row r="192" s="1" customFormat="1" ht="15" customHeight="1">
      <c r="B192" s="313"/>
      <c r="C192" s="288" t="s">
        <v>1761</v>
      </c>
      <c r="D192" s="288"/>
      <c r="E192" s="288"/>
      <c r="F192" s="311" t="s">
        <v>1688</v>
      </c>
      <c r="G192" s="288"/>
      <c r="H192" s="288" t="s">
        <v>1762</v>
      </c>
      <c r="I192" s="288" t="s">
        <v>1763</v>
      </c>
      <c r="J192" s="288"/>
      <c r="K192" s="336"/>
    </row>
    <row r="193" s="1" customFormat="1" ht="15" customHeight="1">
      <c r="B193" s="313"/>
      <c r="C193" s="288" t="s">
        <v>1764</v>
      </c>
      <c r="D193" s="288"/>
      <c r="E193" s="288"/>
      <c r="F193" s="311" t="s">
        <v>1688</v>
      </c>
      <c r="G193" s="288"/>
      <c r="H193" s="288" t="s">
        <v>1765</v>
      </c>
      <c r="I193" s="288" t="s">
        <v>1763</v>
      </c>
      <c r="J193" s="288"/>
      <c r="K193" s="336"/>
    </row>
    <row r="194" s="1" customFormat="1" ht="15" customHeight="1">
      <c r="B194" s="313"/>
      <c r="C194" s="288" t="s">
        <v>1766</v>
      </c>
      <c r="D194" s="288"/>
      <c r="E194" s="288"/>
      <c r="F194" s="311" t="s">
        <v>1688</v>
      </c>
      <c r="G194" s="288"/>
      <c r="H194" s="288" t="s">
        <v>1767</v>
      </c>
      <c r="I194" s="288" t="s">
        <v>1763</v>
      </c>
      <c r="J194" s="288"/>
      <c r="K194" s="336"/>
    </row>
    <row r="195" s="1" customFormat="1" ht="15" customHeight="1">
      <c r="B195" s="313"/>
      <c r="C195" s="350" t="s">
        <v>1768</v>
      </c>
      <c r="D195" s="288"/>
      <c r="E195" s="288"/>
      <c r="F195" s="311" t="s">
        <v>1688</v>
      </c>
      <c r="G195" s="288"/>
      <c r="H195" s="288" t="s">
        <v>1769</v>
      </c>
      <c r="I195" s="288" t="s">
        <v>1770</v>
      </c>
      <c r="J195" s="351" t="s">
        <v>1771</v>
      </c>
      <c r="K195" s="336"/>
    </row>
    <row r="196" s="1" customFormat="1" ht="15" customHeight="1">
      <c r="B196" s="313"/>
      <c r="C196" s="350" t="s">
        <v>47</v>
      </c>
      <c r="D196" s="288"/>
      <c r="E196" s="288"/>
      <c r="F196" s="311" t="s">
        <v>1682</v>
      </c>
      <c r="G196" s="288"/>
      <c r="H196" s="285" t="s">
        <v>1772</v>
      </c>
      <c r="I196" s="288" t="s">
        <v>1773</v>
      </c>
      <c r="J196" s="288"/>
      <c r="K196" s="336"/>
    </row>
    <row r="197" s="1" customFormat="1" ht="15" customHeight="1">
      <c r="B197" s="313"/>
      <c r="C197" s="350" t="s">
        <v>1774</v>
      </c>
      <c r="D197" s="288"/>
      <c r="E197" s="288"/>
      <c r="F197" s="311" t="s">
        <v>1682</v>
      </c>
      <c r="G197" s="288"/>
      <c r="H197" s="288" t="s">
        <v>1775</v>
      </c>
      <c r="I197" s="288" t="s">
        <v>1717</v>
      </c>
      <c r="J197" s="288"/>
      <c r="K197" s="336"/>
    </row>
    <row r="198" s="1" customFormat="1" ht="15" customHeight="1">
      <c r="B198" s="313"/>
      <c r="C198" s="350" t="s">
        <v>1776</v>
      </c>
      <c r="D198" s="288"/>
      <c r="E198" s="288"/>
      <c r="F198" s="311" t="s">
        <v>1682</v>
      </c>
      <c r="G198" s="288"/>
      <c r="H198" s="288" t="s">
        <v>1777</v>
      </c>
      <c r="I198" s="288" t="s">
        <v>1717</v>
      </c>
      <c r="J198" s="288"/>
      <c r="K198" s="336"/>
    </row>
    <row r="199" s="1" customFormat="1" ht="15" customHeight="1">
      <c r="B199" s="313"/>
      <c r="C199" s="350" t="s">
        <v>1778</v>
      </c>
      <c r="D199" s="288"/>
      <c r="E199" s="288"/>
      <c r="F199" s="311" t="s">
        <v>1688</v>
      </c>
      <c r="G199" s="288"/>
      <c r="H199" s="288" t="s">
        <v>1779</v>
      </c>
      <c r="I199" s="288" t="s">
        <v>1717</v>
      </c>
      <c r="J199" s="288"/>
      <c r="K199" s="336"/>
    </row>
    <row r="200" s="1" customFormat="1" ht="15" customHeight="1">
      <c r="B200" s="342"/>
      <c r="C200" s="352"/>
      <c r="D200" s="343"/>
      <c r="E200" s="343"/>
      <c r="F200" s="343"/>
      <c r="G200" s="343"/>
      <c r="H200" s="343"/>
      <c r="I200" s="343"/>
      <c r="J200" s="343"/>
      <c r="K200" s="344"/>
    </row>
    <row r="201" s="1" customFormat="1" ht="18.75" customHeight="1">
      <c r="B201" s="324"/>
      <c r="C201" s="334"/>
      <c r="D201" s="334"/>
      <c r="E201" s="334"/>
      <c r="F201" s="345"/>
      <c r="G201" s="334"/>
      <c r="H201" s="334"/>
      <c r="I201" s="334"/>
      <c r="J201" s="334"/>
      <c r="K201" s="324"/>
    </row>
    <row r="202" s="1" customFormat="1" ht="18.75" customHeight="1">
      <c r="B202" s="296"/>
      <c r="C202" s="296"/>
      <c r="D202" s="296"/>
      <c r="E202" s="296"/>
      <c r="F202" s="296"/>
      <c r="G202" s="296"/>
      <c r="H202" s="296"/>
      <c r="I202" s="296"/>
      <c r="J202" s="296"/>
      <c r="K202" s="296"/>
    </row>
    <row r="203" s="1" customFormat="1" ht="13.5">
      <c r="B203" s="275"/>
      <c r="C203" s="276"/>
      <c r="D203" s="276"/>
      <c r="E203" s="276"/>
      <c r="F203" s="276"/>
      <c r="G203" s="276"/>
      <c r="H203" s="276"/>
      <c r="I203" s="276"/>
      <c r="J203" s="276"/>
      <c r="K203" s="277"/>
    </row>
    <row r="204" s="1" customFormat="1" ht="21" customHeight="1">
      <c r="B204" s="278"/>
      <c r="C204" s="279" t="s">
        <v>1780</v>
      </c>
      <c r="D204" s="279"/>
      <c r="E204" s="279"/>
      <c r="F204" s="279"/>
      <c r="G204" s="279"/>
      <c r="H204" s="279"/>
      <c r="I204" s="279"/>
      <c r="J204" s="279"/>
      <c r="K204" s="280"/>
    </row>
    <row r="205" s="1" customFormat="1" ht="25.5" customHeight="1">
      <c r="B205" s="278"/>
      <c r="C205" s="353" t="s">
        <v>1781</v>
      </c>
      <c r="D205" s="353"/>
      <c r="E205" s="353"/>
      <c r="F205" s="353" t="s">
        <v>1782</v>
      </c>
      <c r="G205" s="354"/>
      <c r="H205" s="353" t="s">
        <v>1783</v>
      </c>
      <c r="I205" s="353"/>
      <c r="J205" s="353"/>
      <c r="K205" s="280"/>
    </row>
    <row r="206" s="1" customFormat="1" ht="5.25" customHeight="1">
      <c r="B206" s="313"/>
      <c r="C206" s="308"/>
      <c r="D206" s="308"/>
      <c r="E206" s="308"/>
      <c r="F206" s="308"/>
      <c r="G206" s="334"/>
      <c r="H206" s="308"/>
      <c r="I206" s="308"/>
      <c r="J206" s="308"/>
      <c r="K206" s="336"/>
    </row>
    <row r="207" s="1" customFormat="1" ht="15" customHeight="1">
      <c r="B207" s="313"/>
      <c r="C207" s="288" t="s">
        <v>1773</v>
      </c>
      <c r="D207" s="288"/>
      <c r="E207" s="288"/>
      <c r="F207" s="311" t="s">
        <v>48</v>
      </c>
      <c r="G207" s="288"/>
      <c r="H207" s="288" t="s">
        <v>1784</v>
      </c>
      <c r="I207" s="288"/>
      <c r="J207" s="288"/>
      <c r="K207" s="336"/>
    </row>
    <row r="208" s="1" customFormat="1" ht="15" customHeight="1">
      <c r="B208" s="313"/>
      <c r="C208" s="288"/>
      <c r="D208" s="288"/>
      <c r="E208" s="288"/>
      <c r="F208" s="311" t="s">
        <v>49</v>
      </c>
      <c r="G208" s="288"/>
      <c r="H208" s="288" t="s">
        <v>1785</v>
      </c>
      <c r="I208" s="288"/>
      <c r="J208" s="288"/>
      <c r="K208" s="336"/>
    </row>
    <row r="209" s="1" customFormat="1" ht="15" customHeight="1">
      <c r="B209" s="313"/>
      <c r="C209" s="288"/>
      <c r="D209" s="288"/>
      <c r="E209" s="288"/>
      <c r="F209" s="311" t="s">
        <v>52</v>
      </c>
      <c r="G209" s="288"/>
      <c r="H209" s="288" t="s">
        <v>1786</v>
      </c>
      <c r="I209" s="288"/>
      <c r="J209" s="288"/>
      <c r="K209" s="336"/>
    </row>
    <row r="210" s="1" customFormat="1" ht="15" customHeight="1">
      <c r="B210" s="313"/>
      <c r="C210" s="288"/>
      <c r="D210" s="288"/>
      <c r="E210" s="288"/>
      <c r="F210" s="311" t="s">
        <v>50</v>
      </c>
      <c r="G210" s="288"/>
      <c r="H210" s="288" t="s">
        <v>1787</v>
      </c>
      <c r="I210" s="288"/>
      <c r="J210" s="288"/>
      <c r="K210" s="336"/>
    </row>
    <row r="211" s="1" customFormat="1" ht="15" customHeight="1">
      <c r="B211" s="313"/>
      <c r="C211" s="288"/>
      <c r="D211" s="288"/>
      <c r="E211" s="288"/>
      <c r="F211" s="311" t="s">
        <v>51</v>
      </c>
      <c r="G211" s="288"/>
      <c r="H211" s="288" t="s">
        <v>1788</v>
      </c>
      <c r="I211" s="288"/>
      <c r="J211" s="288"/>
      <c r="K211" s="336"/>
    </row>
    <row r="212" s="1" customFormat="1" ht="15" customHeight="1">
      <c r="B212" s="313"/>
      <c r="C212" s="288"/>
      <c r="D212" s="288"/>
      <c r="E212" s="288"/>
      <c r="F212" s="311"/>
      <c r="G212" s="288"/>
      <c r="H212" s="288"/>
      <c r="I212" s="288"/>
      <c r="J212" s="288"/>
      <c r="K212" s="336"/>
    </row>
    <row r="213" s="1" customFormat="1" ht="15" customHeight="1">
      <c r="B213" s="313"/>
      <c r="C213" s="288" t="s">
        <v>1729</v>
      </c>
      <c r="D213" s="288"/>
      <c r="E213" s="288"/>
      <c r="F213" s="311" t="s">
        <v>84</v>
      </c>
      <c r="G213" s="288"/>
      <c r="H213" s="288" t="s">
        <v>1789</v>
      </c>
      <c r="I213" s="288"/>
      <c r="J213" s="288"/>
      <c r="K213" s="336"/>
    </row>
    <row r="214" s="1" customFormat="1" ht="15" customHeight="1">
      <c r="B214" s="313"/>
      <c r="C214" s="288"/>
      <c r="D214" s="288"/>
      <c r="E214" s="288"/>
      <c r="F214" s="311" t="s">
        <v>1624</v>
      </c>
      <c r="G214" s="288"/>
      <c r="H214" s="288" t="s">
        <v>1625</v>
      </c>
      <c r="I214" s="288"/>
      <c r="J214" s="288"/>
      <c r="K214" s="336"/>
    </row>
    <row r="215" s="1" customFormat="1" ht="15" customHeight="1">
      <c r="B215" s="313"/>
      <c r="C215" s="288"/>
      <c r="D215" s="288"/>
      <c r="E215" s="288"/>
      <c r="F215" s="311" t="s">
        <v>1622</v>
      </c>
      <c r="G215" s="288"/>
      <c r="H215" s="288" t="s">
        <v>1790</v>
      </c>
      <c r="I215" s="288"/>
      <c r="J215" s="288"/>
      <c r="K215" s="336"/>
    </row>
    <row r="216" s="1" customFormat="1" ht="15" customHeight="1">
      <c r="B216" s="355"/>
      <c r="C216" s="288"/>
      <c r="D216" s="288"/>
      <c r="E216" s="288"/>
      <c r="F216" s="311" t="s">
        <v>1626</v>
      </c>
      <c r="G216" s="350"/>
      <c r="H216" s="340" t="s">
        <v>1627</v>
      </c>
      <c r="I216" s="340"/>
      <c r="J216" s="340"/>
      <c r="K216" s="356"/>
    </row>
    <row r="217" s="1" customFormat="1" ht="15" customHeight="1">
      <c r="B217" s="355"/>
      <c r="C217" s="288"/>
      <c r="D217" s="288"/>
      <c r="E217" s="288"/>
      <c r="F217" s="311" t="s">
        <v>1628</v>
      </c>
      <c r="G217" s="350"/>
      <c r="H217" s="340" t="s">
        <v>1791</v>
      </c>
      <c r="I217" s="340"/>
      <c r="J217" s="340"/>
      <c r="K217" s="356"/>
    </row>
    <row r="218" s="1" customFormat="1" ht="15" customHeight="1">
      <c r="B218" s="355"/>
      <c r="C218" s="288"/>
      <c r="D218" s="288"/>
      <c r="E218" s="288"/>
      <c r="F218" s="311"/>
      <c r="G218" s="350"/>
      <c r="H218" s="340"/>
      <c r="I218" s="340"/>
      <c r="J218" s="340"/>
      <c r="K218" s="356"/>
    </row>
    <row r="219" s="1" customFormat="1" ht="15" customHeight="1">
      <c r="B219" s="355"/>
      <c r="C219" s="288" t="s">
        <v>1753</v>
      </c>
      <c r="D219" s="288"/>
      <c r="E219" s="288"/>
      <c r="F219" s="311">
        <v>1</v>
      </c>
      <c r="G219" s="350"/>
      <c r="H219" s="340" t="s">
        <v>1792</v>
      </c>
      <c r="I219" s="340"/>
      <c r="J219" s="340"/>
      <c r="K219" s="356"/>
    </row>
    <row r="220" s="1" customFormat="1" ht="15" customHeight="1">
      <c r="B220" s="355"/>
      <c r="C220" s="288"/>
      <c r="D220" s="288"/>
      <c r="E220" s="288"/>
      <c r="F220" s="311">
        <v>2</v>
      </c>
      <c r="G220" s="350"/>
      <c r="H220" s="340" t="s">
        <v>1793</v>
      </c>
      <c r="I220" s="340"/>
      <c r="J220" s="340"/>
      <c r="K220" s="356"/>
    </row>
    <row r="221" s="1" customFormat="1" ht="15" customHeight="1">
      <c r="B221" s="355"/>
      <c r="C221" s="288"/>
      <c r="D221" s="288"/>
      <c r="E221" s="288"/>
      <c r="F221" s="311">
        <v>3</v>
      </c>
      <c r="G221" s="350"/>
      <c r="H221" s="340" t="s">
        <v>1794</v>
      </c>
      <c r="I221" s="340"/>
      <c r="J221" s="340"/>
      <c r="K221" s="356"/>
    </row>
    <row r="222" s="1" customFormat="1" ht="15" customHeight="1">
      <c r="B222" s="355"/>
      <c r="C222" s="288"/>
      <c r="D222" s="288"/>
      <c r="E222" s="288"/>
      <c r="F222" s="311">
        <v>4</v>
      </c>
      <c r="G222" s="350"/>
      <c r="H222" s="340" t="s">
        <v>1795</v>
      </c>
      <c r="I222" s="340"/>
      <c r="J222" s="340"/>
      <c r="K222" s="356"/>
    </row>
    <row r="223" s="1" customFormat="1" ht="12.75" customHeight="1">
      <c r="B223" s="357"/>
      <c r="C223" s="358"/>
      <c r="D223" s="358"/>
      <c r="E223" s="358"/>
      <c r="F223" s="358"/>
      <c r="G223" s="358"/>
      <c r="H223" s="358"/>
      <c r="I223" s="358"/>
      <c r="J223" s="358"/>
      <c r="K223" s="359"/>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JIRICERVENY\42060</dc:creator>
  <cp:lastModifiedBy>JIRICERVENY\42060</cp:lastModifiedBy>
  <dcterms:created xsi:type="dcterms:W3CDTF">2020-11-02T14:39:10Z</dcterms:created>
  <dcterms:modified xsi:type="dcterms:W3CDTF">2020-11-02T14:39:29Z</dcterms:modified>
</cp:coreProperties>
</file>