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42060\Documents\"/>
    </mc:Choice>
  </mc:AlternateContent>
  <bookViews>
    <workbookView xWindow="0" yWindow="0" windowWidth="0" windowHeight="0"/>
  </bookViews>
  <sheets>
    <sheet name="Rekapitulace zakázky" sheetId="1" r:id="rId1"/>
    <sheet name="001 - SO01 - Demolice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'001 - SO01 - Demolice'!$C$88:$K$306</definedName>
    <definedName name="_xlnm.Print_Area" localSheetId="1">'001 - SO01 - Demolice'!$C$4:$J$39,'001 - SO01 - Demolice'!$C$45:$J$70,'001 - SO01 - Demolice'!$C$76:$T$306</definedName>
    <definedName name="_xlnm.Print_Titles" localSheetId="1">'001 - SO01 - Demolice'!$88:$88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05"/>
  <c r="BH305"/>
  <c r="BG305"/>
  <c r="BF305"/>
  <c r="T305"/>
  <c r="R305"/>
  <c r="P305"/>
  <c r="BI303"/>
  <c r="BH303"/>
  <c r="BG303"/>
  <c r="BF303"/>
  <c r="T303"/>
  <c r="R303"/>
  <c r="P303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T271"/>
  <c r="R278"/>
  <c r="R271"/>
  <c r="P278"/>
  <c r="P271"/>
  <c r="BI272"/>
  <c r="BH272"/>
  <c r="BG272"/>
  <c r="BF272"/>
  <c r="T272"/>
  <c r="R272"/>
  <c r="P272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1" r="L50"/>
  <c r="AM50"/>
  <c r="AM49"/>
  <c r="L49"/>
  <c r="AM47"/>
  <c r="L47"/>
  <c r="L45"/>
  <c r="L44"/>
  <c i="2" r="BK305"/>
  <c r="J303"/>
  <c r="BK296"/>
  <c r="BK293"/>
  <c r="J162"/>
  <c r="BK159"/>
  <c r="BK153"/>
  <c r="J147"/>
  <c r="BK129"/>
  <c r="BK117"/>
  <c r="BK92"/>
  <c r="J289"/>
  <c r="BK272"/>
  <c r="BK261"/>
  <c r="J141"/>
  <c r="BK114"/>
  <c r="J283"/>
  <c r="J272"/>
  <c r="J237"/>
  <c r="J222"/>
  <c r="BK218"/>
  <c r="BK211"/>
  <c r="BK168"/>
  <c r="BK162"/>
  <c r="BK264"/>
  <c r="BK257"/>
  <c r="BK240"/>
  <c r="BK237"/>
  <c r="BK231"/>
  <c r="J226"/>
  <c r="J205"/>
  <c r="J172"/>
  <c r="BK147"/>
  <c r="BK120"/>
  <c r="BK95"/>
  <c i="1" r="AS54"/>
  <c i="2" r="J278"/>
  <c r="J261"/>
  <c r="J254"/>
  <c r="BK245"/>
  <c r="J168"/>
  <c r="BK141"/>
  <c r="BK135"/>
  <c r="BK289"/>
  <c r="J218"/>
  <c r="J159"/>
  <c r="J98"/>
  <c r="J305"/>
  <c r="BK303"/>
  <c r="J293"/>
  <c r="J285"/>
  <c r="BK251"/>
  <c r="BK172"/>
  <c r="J123"/>
  <c r="J120"/>
  <c r="J117"/>
  <c r="J296"/>
  <c r="BK222"/>
  <c r="J135"/>
  <c r="J257"/>
  <c r="J240"/>
  <c r="BK205"/>
  <c r="BK199"/>
  <c r="BK285"/>
  <c r="BK283"/>
  <c r="BK278"/>
  <c r="J264"/>
  <c r="BK254"/>
  <c r="J251"/>
  <c r="J245"/>
  <c r="J231"/>
  <c r="BK226"/>
  <c r="J199"/>
  <c r="J153"/>
  <c r="J129"/>
  <c r="BK123"/>
  <c r="J106"/>
  <c r="J211"/>
  <c r="J114"/>
  <c r="BK106"/>
  <c r="BK98"/>
  <c r="J95"/>
  <c r="J92"/>
  <c l="1" r="T91"/>
  <c r="BK171"/>
  <c r="J171"/>
  <c r="J62"/>
  <c r="P250"/>
  <c r="BK91"/>
  <c r="J91"/>
  <c r="J61"/>
  <c r="BK250"/>
  <c r="J250"/>
  <c r="J63"/>
  <c r="BK282"/>
  <c r="J282"/>
  <c r="J66"/>
  <c r="T171"/>
  <c r="T282"/>
  <c r="T270"/>
  <c r="R171"/>
  <c r="P282"/>
  <c r="P270"/>
  <c r="R91"/>
  <c r="R90"/>
  <c r="R250"/>
  <c r="P171"/>
  <c r="R282"/>
  <c r="R270"/>
  <c r="R302"/>
  <c r="R301"/>
  <c r="P91"/>
  <c r="P90"/>
  <c r="T250"/>
  <c r="BK302"/>
  <c r="J302"/>
  <c r="J69"/>
  <c r="P302"/>
  <c r="P301"/>
  <c r="T302"/>
  <c r="T301"/>
  <c r="BE117"/>
  <c r="BE129"/>
  <c r="BE162"/>
  <c r="BE222"/>
  <c r="BE95"/>
  <c r="BE237"/>
  <c r="E79"/>
  <c r="BE264"/>
  <c r="BE141"/>
  <c r="BE226"/>
  <c r="BE278"/>
  <c r="BE283"/>
  <c r="BE289"/>
  <c r="BE303"/>
  <c r="J52"/>
  <c r="BE254"/>
  <c r="F55"/>
  <c r="BE168"/>
  <c r="BE199"/>
  <c r="BE251"/>
  <c r="BE257"/>
  <c r="BE261"/>
  <c r="BE159"/>
  <c r="BE211"/>
  <c r="BE240"/>
  <c r="BE98"/>
  <c r="BE123"/>
  <c r="BE153"/>
  <c r="BE272"/>
  <c r="BE114"/>
  <c r="BE205"/>
  <c r="BE245"/>
  <c r="BE92"/>
  <c r="BE120"/>
  <c r="BE147"/>
  <c r="BE172"/>
  <c r="BE106"/>
  <c r="BE135"/>
  <c r="BE218"/>
  <c r="BE231"/>
  <c r="BE293"/>
  <c r="BE296"/>
  <c r="BE305"/>
  <c r="BK271"/>
  <c r="J271"/>
  <c r="J65"/>
  <c r="BE285"/>
  <c r="BK295"/>
  <c r="J295"/>
  <c r="J67"/>
  <c r="J34"/>
  <c i="1" r="AW55"/>
  <c i="2" r="F35"/>
  <c i="1" r="BB55"/>
  <c r="BB54"/>
  <c r="W31"/>
  <c i="2" r="F36"/>
  <c i="1" r="BC55"/>
  <c r="BC54"/>
  <c r="AY54"/>
  <c i="2" r="F37"/>
  <c i="1" r="BD55"/>
  <c r="BD54"/>
  <c r="W33"/>
  <c i="2" r="F34"/>
  <c i="1" r="BA55"/>
  <c r="BA54"/>
  <c r="W30"/>
  <c i="2" l="1" r="P89"/>
  <c i="1" r="AU55"/>
  <c i="2" r="R89"/>
  <c r="T90"/>
  <c r="T89"/>
  <c r="BK90"/>
  <c r="J90"/>
  <c r="J60"/>
  <c r="BK270"/>
  <c r="J270"/>
  <c r="J64"/>
  <c r="BK301"/>
  <c r="J301"/>
  <c r="J68"/>
  <c i="1" r="AU54"/>
  <c r="AW54"/>
  <c r="AK30"/>
  <c r="AX54"/>
  <c i="2" r="J33"/>
  <c i="1" r="AV55"/>
  <c r="AT55"/>
  <c r="W32"/>
  <c i="2" r="F33"/>
  <c i="1" r="AZ55"/>
  <c r="AZ54"/>
  <c r="AV54"/>
  <c r="AK29"/>
  <c i="2" l="1" r="BK89"/>
  <c r="J89"/>
  <c r="J59"/>
  <c i="1" r="AT54"/>
  <c r="W29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<sst xmlns="http://schemas.openxmlformats.org/spreadsheetml/2006/main">
  <si>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</si>
  <si>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</si>
  <si>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</si>
  <si>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</si>
  <si>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</si>
  <si>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{a70bc149-8774-41e7-915d-6443e2802b58}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</si>
  <si>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</si>
  <si>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</si>
  <si>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</si>
  <si>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</si>
  <si>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</si>
  <si>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</si>
  <si>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</si>
  <si>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</si>
  <si>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689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</si>
  <si>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</si>
  <si>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</si>
  <si>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Odstranění starých objektů ČOV</t>
  </si>
  <si>
    <t>KSO:</t>
  </si>
  <si>
    <t/>
  </si>
  <si>
    <t>CC-CZ:</t>
  </si>
  <si>
    <t>Místo:</t>
  </si>
  <si>
    <t>Stod</t>
  </si>
  <si>
    <t>Datum:</t>
  </si>
  <si>
    <t>9. 9. 2020</t>
  </si>
  <si>
    <t>Zadavatel:</t>
  </si>
  <si>
    <t>IČ:</t>
  </si>
  <si>
    <t>70890366</t>
  </si>
  <si>
    <t>Plzeňský kraj</t>
  </si>
  <si>
    <t>DIČ:</t>
  </si>
  <si>
    <t>CZ70890366</t>
  </si>
  <si>
    <t>Uchazeč:</t>
  </si>
  <si>
    <t>Vyplň údaj</t>
  </si>
  <si>
    <t>Projektant:</t>
  </si>
  <si>
    <t>64185354</t>
  </si>
  <si>
    <t>Ing. Jiří Červený</t>
  </si>
  <si>
    <t>CZ6608021640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</si>
  <si>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</si>
  <si>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</si>
  <si>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</si>
  <si>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</si>
  <si>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</si>
  <si>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</si>
  <si>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</si>
  <si>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</si>
  <si>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</si>
  <si>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</si>
  <si>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</si>
  <si>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</si>
  <si>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</si>
  <si>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</si>
  <si>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</si>
  <si>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</si>
  <si>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</si>
  <si>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</si>
  <si>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</si>
  <si>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</si>
  <si>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</si>
  <si>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</si>
  <si>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</si>
  <si>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</si>
  <si>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</si>
  <si>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</si>
  <si>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</si>
  <si>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</si>
  <si>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</si>
  <si>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</si>
  <si>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</si>
  <si>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</si>
  <si>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</si>
  <si>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</si>
  <si>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</si>
  <si>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</si>
  <si>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</si>
  <si>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</si>
  <si>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</si>
  <si>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</si>
  <si>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</si>
  <si>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</si>
  <si>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</si>
  <si>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</si>
  <si>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SO01 - Demolice</t>
  </si>
  <si>
    <t>STA</t>
  </si>
  <si>
    <t>1</t>
  </si>
  <si>
    <t>{e3c90f17-c057-4dbf-94ba-0a3c9270320e}</t>
  </si>
  <si>
    <t>2</t>
  </si>
  <si>
    <t>KRYCÍ LIST SOUPISU PRACÍ</t>
  </si>
  <si>
    <t>Objekt:</t>
  </si>
  <si>
    <t>001 - SO01 -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</si>
  <si>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</si>
  <si>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</si>
  <si>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</si>
  <si>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</si>
  <si>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</si>
  <si>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</si>
  <si>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</si>
  <si>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</si>
  <si>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</si>
  <si>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</si>
  <si>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</si>
  <si>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</si>
  <si>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</si>
  <si>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</si>
  <si>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</si>
  <si>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</si>
  <si>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</si>
  <si>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</si>
  <si>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</si>
  <si>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</si>
  <si>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</si>
  <si>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</si>
  <si>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</si>
  <si>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</si>
  <si>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</si>
  <si>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</si>
  <si>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</si>
  <si>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</si>
  <si>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</si>
  <si>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</si>
  <si>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</si>
  <si>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</si>
  <si>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112101103</t>
  </si>
  <si>
    <t>Odstranění stromů listnatých průměru kmene do 700 mm</t>
  </si>
  <si>
    <t>kus</t>
  </si>
  <si>
    <t>CS ÚRS 2020 01</t>
  </si>
  <si>
    <t>4</t>
  </si>
  <si>
    <t>2135748750</t>
  </si>
  <si>
    <t>PP</t>
  </si>
  <si>
    <t>Odstranění stromů s odřezáním kmene a s odvětvením listnatých, průměru kmene přes 500 do 700 mm</t>
  </si>
  <si>
    <t>PSC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</si>
  <si>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</si>
  <si>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112251103</t>
  </si>
  <si>
    <t>Odstranění pařezů D do 700 mm</t>
  </si>
  <si>
    <t>1807095213</t>
  </si>
  <si>
    <t>Odstranění pařezů strojně s jejich vykopáním, vytrháním nebo odstřelením průměru přes 500 do 700 mm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</si>
  <si>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</si>
  <si>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3</t>
  </si>
  <si>
    <t>113151111</t>
  </si>
  <si>
    <t>Rozebrání zpevněných ploch ze silničních dílců</t>
  </si>
  <si>
    <t>m2</t>
  </si>
  <si>
    <t>-1081748864</t>
  </si>
  <si>
    <t>Rozebírání zpevněných ploch s přemístěním na skládku na vzdálenost do 20 m nebo s naložením na dopravní prostředek ze silničních panelů</t>
  </si>
  <si>
    <t xml:space="preserve">Poznámka k souboru cen:_x000d_
1. Cena je určena pro rozebírání silničních panelů jakýchkoliv rozměrů kladených do lože z kameniva včetně odstranění lože._x000d_
</t>
  </si>
  <si>
    <t>VV</t>
  </si>
  <si>
    <t>SO 10</t>
  </si>
  <si>
    <t>324,56</t>
  </si>
  <si>
    <t>SO 11</t>
  </si>
  <si>
    <t>5,2</t>
  </si>
  <si>
    <t>Součet</t>
  </si>
  <si>
    <t>113152111</t>
  </si>
  <si>
    <t>Odstranění podkladů zpevněných ploch z kameniva těženého</t>
  </si>
  <si>
    <t>m3</t>
  </si>
  <si>
    <t>-224695519</t>
  </si>
  <si>
    <t>Odstranění podkladů zpevněných ploch s přemístěním na skládku na vzdálenost do 20 m nebo s naložením na dopravní prostředek z kameniva těženého</t>
  </si>
  <si>
    <t xml:space="preserve">Poznámka k souboru cen:_x000d_
1. Množství měrných jednotek se určuje v m3 objemu podkladu každé vrstvy samostatně._x000d_
</t>
  </si>
  <si>
    <t>324,56*0,2</t>
  </si>
  <si>
    <t>5,2*0,2</t>
  </si>
  <si>
    <t>5</t>
  </si>
  <si>
    <t>162201403</t>
  </si>
  <si>
    <t>Vodorovné přemístění větví stromů listnatých do 1 km D kmene do 700 mm</t>
  </si>
  <si>
    <t>-1313882222</t>
  </si>
  <si>
    <t>Vodorovné přemístění větví, kmenů nebo pařezů s naložením, složením a dopravou do 1000 m větví stromů listnatých, průměru kmene přes 500 do 700 mm</t>
  </si>
  <si>
    <t xml:space="preserve">Poznámka k souboru cen:_x000d_
1. Průměr kmene i pařezu se měří v místě řezu._x000d_
2. Měrná jednotka kus je 1 strom._x000d_
</t>
  </si>
  <si>
    <t>6</t>
  </si>
  <si>
    <t>162201413</t>
  </si>
  <si>
    <t>Vodorovné přemístění kmenů stromů listnatých do 1 km D kmene do 700 mm</t>
  </si>
  <si>
    <t>-938857940</t>
  </si>
  <si>
    <t>Vodorovné přemístění větví, kmenů nebo pařezů s naložením, složením a dopravou do 1000 m kmenů stromů listnatých, průměru přes 500 do 700 mm</t>
  </si>
  <si>
    <t>7</t>
  </si>
  <si>
    <t>162301501</t>
  </si>
  <si>
    <t>Vodorovné přemístění křovin do 5 km D kmene do 100 mm</t>
  </si>
  <si>
    <t>-916410637</t>
  </si>
  <si>
    <t>Vodorovné přemístění smýcených křovin do průměru kmene 100 mm na vzdálenost do 5 000 m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</si>
  <si>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</si>
  <si>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8</t>
  </si>
  <si>
    <t>162351103</t>
  </si>
  <si>
    <t>Vodorovné přemístění do 500 m výkopku/sypaniny z horniny třídy těžitelnosti I, skupiny 1 až 3</t>
  </si>
  <si>
    <t>-915052503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</si>
  <si>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</si>
  <si>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</si>
  <si>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SO 13</t>
  </si>
  <si>
    <t>182,138</t>
  </si>
  <si>
    <t>9</t>
  </si>
  <si>
    <t>166151101</t>
  </si>
  <si>
    <t>Přehození neulehlého výkopku z horniny třídy těžitelnosti I, skupiny 1 až 3</t>
  </si>
  <si>
    <t>2082612615</t>
  </si>
  <si>
    <t xml:space="preserve">Poznámka k souboru cen:_x000d_
1. Ceny jsou určeny pro přehození výkopku na vzdálenost do 3 m vodorovně a do 1,5 m svisle, měřeno mezi těžišti hromad._x000d_
2. Množství měrných jednotek se určí v rostlém stavu horniny._x000d_
</t>
  </si>
  <si>
    <t>10</t>
  </si>
  <si>
    <t>167111101</t>
  </si>
  <si>
    <t>Nakládání výkopku z hornin třídy těžitelnosti I, skupiny 1 až 3 do 100 m3 ručně</t>
  </si>
  <si>
    <t>309468076</t>
  </si>
  <si>
    <t>Nakládání, skládání a překládání neulehlého výkopku nebo sypaniny ručně nakládání, z hornin třídy těžitelnosti I, skupiny 1 až 3</t>
  </si>
  <si>
    <t xml:space="preserve">Poznámka k souboru cen:_x000d_
1. Množství měrných jednotek se určí v rostlém stavu horniny._x000d_
</t>
  </si>
  <si>
    <t>11</t>
  </si>
  <si>
    <t>174151101</t>
  </si>
  <si>
    <t>Zásyp jam, šachet rýh nebo kolem objektů sypaninou se zhutněním</t>
  </si>
  <si>
    <t>-333599240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</si>
  <si>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</si>
  <si>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</si>
  <si>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12</t>
  </si>
  <si>
    <t>181351003</t>
  </si>
  <si>
    <t>Rozprostření ornice tl vrstvy do 200 mm pl do 100 m2 v rovině nebo ve svahu do 1:5 strojně</t>
  </si>
  <si>
    <t>-1948793352</t>
  </si>
  <si>
    <t>Rozprostření a urovnání ornice v rovině nebo ve svahu sklonu do 1:5 strojně při souvislé ploše do 100 m2, tl. vrstvy do 200 mm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</si>
  <si>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</si>
  <si>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Odměřeno AUTOCADEM</t>
  </si>
  <si>
    <t>966,24</t>
  </si>
  <si>
    <t>13</t>
  </si>
  <si>
    <t>181411121</t>
  </si>
  <si>
    <t>Založení lučního trávníku výsevem plochy do 1000 m2 v rovině a ve svahu do 1:5</t>
  </si>
  <si>
    <t>543839209</t>
  </si>
  <si>
    <t>Založení trávníku na půdě předem připravené plochy do 1000 m2 výsevem včetně utažení lučního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</si>
  <si>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</si>
  <si>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14</t>
  </si>
  <si>
    <t>M</t>
  </si>
  <si>
    <t>00572100</t>
  </si>
  <si>
    <t>osivo jetelotráva intenzivní víceletá</t>
  </si>
  <si>
    <t>kg</t>
  </si>
  <si>
    <t>135000044</t>
  </si>
  <si>
    <t>966,24*0,085 'Přepočtené koeficientem množství</t>
  </si>
  <si>
    <t>181951112</t>
  </si>
  <si>
    <t>Úprava pláně v hornině třídy těžitelnosti I, skupiny 1 až 3 se zhutněním</t>
  </si>
  <si>
    <t>-33259903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</si>
  <si>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</si>
  <si>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</si>
  <si>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16</t>
  </si>
  <si>
    <t>184802611</t>
  </si>
  <si>
    <t>Chemické odplevelení po založení kultury postřikem na široko v rovině a svahu do 1:5</t>
  </si>
  <si>
    <t>427941773</t>
  </si>
  <si>
    <t>Chemické odplevelení po založení kultury v rovině nebo na svahu do 1:5 postřikem na široko</t>
  </si>
  <si>
    <t xml:space="preserve">Poznámka k souboru cen:_x000d_
1. Ceny -2613, -2617, -2623, -2627, -2633, -2637, -2643 a -2647 jsou určeny pro odplevelení ploch o ploše do 10 m2 jednotlivě, nebo pro odstranění hnízd plevelů o ploše do 20 m2 jednotlivě vzdálených od sebe nejméně 5 m._x000d_
2. Ceny nelze použít pro chemické odplevelení trávníku; tyto práce se oceňují cenami části A02 souboru cen 184 80-2 . Chemické odplevelení před založením kultury._x000d_
3. V cenách -2611 až -2614, -2621 až -2624, -2631 až –2634 a -2641 až -2644 jsou započteny i náklady na dovoz vody do 10 km._x000d_
4. V cenách o sklonu svahu přes 1:1 jsou uvažovány podmínky pro svahy běžně schůdné; bez použití lezeckých technik. V případě použití lezeckých technik se tyto náklady oceňují individuálně._x000d_
</t>
  </si>
  <si>
    <t>Ostatní konstrukce a práce, bourání</t>
  </si>
  <si>
    <t>17</t>
  </si>
  <si>
    <t>961055111</t>
  </si>
  <si>
    <t>Bourání základů ze ŽB</t>
  </si>
  <si>
    <t>1325644703</t>
  </si>
  <si>
    <t>Bourání základů z betonu železového</t>
  </si>
  <si>
    <t>SO 01</t>
  </si>
  <si>
    <t>(6,8+7,1+1,65+2,65+2,55+2,75+4,6+0,75+2,35+4,15+4,55+1,85)*0,8*0,6</t>
  </si>
  <si>
    <t>(5,15+6,75+2,5)*0,8*0,6</t>
  </si>
  <si>
    <t>SO 02</t>
  </si>
  <si>
    <t>22,02*0,35*0,6</t>
  </si>
  <si>
    <t xml:space="preserve">SO 03 </t>
  </si>
  <si>
    <t>29,98*0,35*0,6</t>
  </si>
  <si>
    <t>SO 04</t>
  </si>
  <si>
    <t>4,74*0,6*0,35</t>
  </si>
  <si>
    <t>1,4*0,35</t>
  </si>
  <si>
    <t>SO 05</t>
  </si>
  <si>
    <t>4,35*0,35*1</t>
  </si>
  <si>
    <t>10,06*0,35*0,6</t>
  </si>
  <si>
    <t>SO 06</t>
  </si>
  <si>
    <t>(PI*0,4*0,4*1,2)</t>
  </si>
  <si>
    <t>SO 07</t>
  </si>
  <si>
    <t>(PI*0,2*0,2*0,8)</t>
  </si>
  <si>
    <t>SO 08</t>
  </si>
  <si>
    <t>34,36*0,35*2</t>
  </si>
  <si>
    <t>25,64*0,35*0,6</t>
  </si>
  <si>
    <t>SO 09</t>
  </si>
  <si>
    <t>0,75*0,35</t>
  </si>
  <si>
    <t>SO 12</t>
  </si>
  <si>
    <t>1,45*0,35</t>
  </si>
  <si>
    <t>18</t>
  </si>
  <si>
    <t>-1137373348</t>
  </si>
  <si>
    <t>základová deska</t>
  </si>
  <si>
    <t>71,81*0,15</t>
  </si>
  <si>
    <t>19</t>
  </si>
  <si>
    <t>962032241</t>
  </si>
  <si>
    <t>Bourání zdiva z cihel pálených nebo vápenopískových na MC přes 1 m3</t>
  </si>
  <si>
    <t>1721239574</t>
  </si>
  <si>
    <t>Bourání zdiva nadzákladového z cihel nebo tvárnic z cihel pálených nebo vápenopískových, na maltu cementovou, objemu přes 1 m3</t>
  </si>
  <si>
    <t xml:space="preserve">Poznámka k souboru cen:_x000d_
1. Bourání pilířů o průřezu přes 0,36 m2 se oceňuje příslušnými cenami -2230, -2231, -2240, -2241,-2253 a -2254 jako bourání zdiva nadzákladového cihelného._x000d_
</t>
  </si>
  <si>
    <t>(6,8+7,1+1,65+2,65+2,55+2,75+4,6+0,75+2,35+4,15+4,55+1,85)*0,45*3,75</t>
  </si>
  <si>
    <t>(5,15+6,75+2,5)*0,45*3,75</t>
  </si>
  <si>
    <t>20</t>
  </si>
  <si>
    <t>963053936</t>
  </si>
  <si>
    <t>Bourání ŽB schodišťových ramen monolitických samonosných</t>
  </si>
  <si>
    <t>1490330543</t>
  </si>
  <si>
    <t>Bourání železobetonových monolitických schodišťových ramen samonosných</t>
  </si>
  <si>
    <t>0,75</t>
  </si>
  <si>
    <t>1,45</t>
  </si>
  <si>
    <t>964072221</t>
  </si>
  <si>
    <t>Vybourání válcovaných nosníků ze zdiva smíšeného dl do 4 m hmotnosti do 20 kg/m</t>
  </si>
  <si>
    <t>t</t>
  </si>
  <si>
    <t>-1046520668</t>
  </si>
  <si>
    <t>Vybourání válcovaných nosníků uložených ve zdivu smíšeném nebo kamenném délky do 4 m, hmotnosti do 20 kg/m</t>
  </si>
  <si>
    <t>17,9*4,58*8/1000</t>
  </si>
  <si>
    <t>22</t>
  </si>
  <si>
    <t>965042241</t>
  </si>
  <si>
    <t>Bourání podkladů pod dlažby nebo mazanin betonových nebo z litého asfaltu tl přes 100 mm pl přes 4 m2</t>
  </si>
  <si>
    <t>1565407063</t>
  </si>
  <si>
    <t>Bourání mazanin betonových nebo z litého asfaltu tl. přes 100 mm, plochy přes 4 m2</t>
  </si>
  <si>
    <t>71,81*0,1</t>
  </si>
  <si>
    <t>23</t>
  </si>
  <si>
    <t>966071711</t>
  </si>
  <si>
    <t>Bourání sloupků a vzpěr plotových ocelových do 2,5 m zabetonovaných</t>
  </si>
  <si>
    <t>1716255900</t>
  </si>
  <si>
    <t>Bourání plotových sloupků a vzpěr ocelových trubkových nebo profilovaných výšky do 2,50 m zabetonovaných</t>
  </si>
  <si>
    <t xml:space="preserve">Poznámka k souboru cen:_x000d_
1. V cenách jsou započteny i náklady na odklizení materiálu na vzdálenost do 20 m nebo naložení na dopravní prostředek._x000d_
</t>
  </si>
  <si>
    <t>212,42/2,5</t>
  </si>
  <si>
    <t>24</t>
  </si>
  <si>
    <t>966071822</t>
  </si>
  <si>
    <t>Rozebrání oplocení z drátěného pletiva se čtvercovými oky výšky do 2,0 m</t>
  </si>
  <si>
    <t>m</t>
  </si>
  <si>
    <t>745917499</t>
  </si>
  <si>
    <t>Rozebrání oplocení z pletiva drátěného se čtvercovými oky, výšky přes 1,6 do 2,0 m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</si>
  <si>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</si>
  <si>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Odměřeno v AUTOCADu</t>
  </si>
  <si>
    <t>212,42</t>
  </si>
  <si>
    <t>25</t>
  </si>
  <si>
    <t>966073811</t>
  </si>
  <si>
    <t>Rozebrání vrat a vrátek k oplocení plochy do 6 m2</t>
  </si>
  <si>
    <t>-17325736</t>
  </si>
  <si>
    <t>Rozebrání vrat a vrátek k oplocení plochy jednotlivě přes 2 do 6 m2</t>
  </si>
  <si>
    <t>26</t>
  </si>
  <si>
    <t>968062356</t>
  </si>
  <si>
    <t>Vybourání dřevěných rámů oken dvojitých včetně křídel pl do 4 m2</t>
  </si>
  <si>
    <t>366405556</t>
  </si>
  <si>
    <t>Vybourání dřevěných rámů oken s křídly, dveřních zárubní, vrat, stěn, ostění nebo obkladů rámů oken s křídly dvojitých, plochy do 4 m2</t>
  </si>
  <si>
    <t xml:space="preserve">Poznámka k souboru cen:_x000d_
1. V cenách -2244 až -2747 jsou započteny i náklady na vyvěšení křídel._x000d_
</t>
  </si>
  <si>
    <t>1,25*1,5*5</t>
  </si>
  <si>
    <t>27</t>
  </si>
  <si>
    <t>968072355</t>
  </si>
  <si>
    <t>Vybourání kovových rámů oken zdvojených včetně křídel pl do 2 m2</t>
  </si>
  <si>
    <t>949941095</t>
  </si>
  <si>
    <t>Vybourání kovových rámů oken s křídly, dveřních zárubní, vrat, stěn, ostění nebo obkladů okenních rámů s křídly zdvojených, plochy do 2 m2</t>
  </si>
  <si>
    <t xml:space="preserve">Poznámka k souboru cen:_x000d_
1. V cenách -2244 až -2559 jsou započteny i náklady na vyvěšení křídel._x000d_
2. Cenou -2641 se oceňuje i vybourání nosné ocelové konstrukce pro sádrokartonové příčky._x000d_
</t>
  </si>
  <si>
    <t>0,9*1,97*3</t>
  </si>
  <si>
    <t>997</t>
  </si>
  <si>
    <t>Přesun sutě</t>
  </si>
  <si>
    <t>28</t>
  </si>
  <si>
    <t>997013111</t>
  </si>
  <si>
    <t>Vnitrostaveništní doprava suti a vybouraných hmot pro budovy v do 6 m s použitím mechanizace</t>
  </si>
  <si>
    <t>-1249919556</t>
  </si>
  <si>
    <t>Vnitrostaveništní doprava suti a vybouraných hmot vodorovně do 50 m svisle s použitím mechanizace pro budovy a haly výšky do 6 m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</si>
  <si>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</si>
  <si>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29</t>
  </si>
  <si>
    <t>997013501</t>
  </si>
  <si>
    <t>Odvoz suti a vybouraných hmot na skládku nebo meziskládku do 1 km se složením</t>
  </si>
  <si>
    <t>-1935159773</t>
  </si>
  <si>
    <t>Odvoz suti a vybouraných hmot na skládku nebo meziskládku se složením, na vzdálenost do 1 km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</si>
  <si>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</si>
  <si>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30</t>
  </si>
  <si>
    <t>997013509</t>
  </si>
  <si>
    <t>Příplatek k odvozu suti a vybouraných hmot na skládku ZKD 1 km přes 1 km</t>
  </si>
  <si>
    <t>1441345687</t>
  </si>
  <si>
    <t>Odvoz suti a vybouraných hmot na skládku nebo meziskládku se složením, na vzdálenost Příplatek k ceně za každý další i započatý 1 km přes 1 km</t>
  </si>
  <si>
    <t>648,392*42 'Přepočtené koeficientem množství</t>
  </si>
  <si>
    <t>31</t>
  </si>
  <si>
    <t>997013602</t>
  </si>
  <si>
    <t>Poplatek za uložení na skládce (skládkovné) stavebního odpadu železobetonového kód odpadu 17 01 01</t>
  </si>
  <si>
    <t>826592846</t>
  </si>
  <si>
    <t>Poplatek za uložení stavebního odpadu na skládce (skládkovné) z armovaného betonu zatříděného do Katalogu odpadů pod kódem 17 01 01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</si>
  <si>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</si>
  <si>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32</t>
  </si>
  <si>
    <t>997013821</t>
  </si>
  <si>
    <t>Poplatek za uložení na skládce (skládkovné) stavebního odpadu s obsahem azbestu kód odpadu 17 06 05</t>
  </si>
  <si>
    <t>-1696994585</t>
  </si>
  <si>
    <t>Poplatek za uložení stavebního odpadu na skládce (skládkovné) ze stavebních materiálů obsahujících azbest zatříděných do Katalogu odpadů pod kódem 17 06 05</t>
  </si>
  <si>
    <t xml:space="preserve">střešní tašky </t>
  </si>
  <si>
    <t>2,75</t>
  </si>
  <si>
    <t>PSV</t>
  </si>
  <si>
    <t>Práce a dodávky PSV</t>
  </si>
  <si>
    <t>762</t>
  </si>
  <si>
    <t>Konstrukce tesařské</t>
  </si>
  <si>
    <t>33</t>
  </si>
  <si>
    <t>762331813</t>
  </si>
  <si>
    <t>Demontáž vázaných kcí krovů z hranolů průřezové plochy do 288 cm2</t>
  </si>
  <si>
    <t>-2034570361</t>
  </si>
  <si>
    <t>Demontáž vázaných konstrukcí krovů sklonu do 60° z hranolů, hranolků, fošen, průřezové plochy přes 224 do 288 cm2</t>
  </si>
  <si>
    <t>4,6*1,4*15*2</t>
  </si>
  <si>
    <t>11,5*2</t>
  </si>
  <si>
    <t>5,2*15*2</t>
  </si>
  <si>
    <t>34</t>
  </si>
  <si>
    <t>762342811</t>
  </si>
  <si>
    <t>Demontáž laťování střech z latí osové vzdálenosti do 0,22 m</t>
  </si>
  <si>
    <t>1029839470</t>
  </si>
  <si>
    <t>Demontáž bednění a laťování laťování střech sklonu do 60° se všemi nadstřešními konstrukcemi, z latí průřezové plochy do 25 cm2 při osové vzdálenosti do 0,22 m</t>
  </si>
  <si>
    <t>(11,077+0,3*2)*4,7*2*1,4</t>
  </si>
  <si>
    <t>764</t>
  </si>
  <si>
    <t>Konstrukce klempířské</t>
  </si>
  <si>
    <t>35</t>
  </si>
  <si>
    <t>764001851</t>
  </si>
  <si>
    <t>Demontáž hřebene s větrací mřížkou nebo hřebenovým plechem do suti</t>
  </si>
  <si>
    <t>-499970944</t>
  </si>
  <si>
    <t>Demontáž klempířských konstrukcí oplechování hřebene s větrací mřížkou nebo podkladním plechem do suti</t>
  </si>
  <si>
    <t>36</t>
  </si>
  <si>
    <t>764002801</t>
  </si>
  <si>
    <t>Demontáž závětrné lišty do suti</t>
  </si>
  <si>
    <t>425254113</t>
  </si>
  <si>
    <t>Demontáž klempířských konstrukcí závětrné lišty do suti</t>
  </si>
  <si>
    <t>4,7*1,4*2*2</t>
  </si>
  <si>
    <t>37</t>
  </si>
  <si>
    <t>764002812</t>
  </si>
  <si>
    <t>Demontáž okapového plechu do suti v krytině skládané</t>
  </si>
  <si>
    <t>511026386</t>
  </si>
  <si>
    <t>Demontáž klempířských konstrukcí okapového plechu do suti, v krytině skládané</t>
  </si>
  <si>
    <t>11,7*2</t>
  </si>
  <si>
    <t>38</t>
  </si>
  <si>
    <t>764002851</t>
  </si>
  <si>
    <t>Demontáž oplechování parapetů do suti</t>
  </si>
  <si>
    <t>-1212383930</t>
  </si>
  <si>
    <t>Demontáž klempířských konstrukcí oplechování parapetů do suti</t>
  </si>
  <si>
    <t>765</t>
  </si>
  <si>
    <t>Krytina skládaná</t>
  </si>
  <si>
    <t>39</t>
  </si>
  <si>
    <t>765131801</t>
  </si>
  <si>
    <t>Demontáž vláknocementové skládané krytiny sklonu do 30° do suti</t>
  </si>
  <si>
    <t>-763994082</t>
  </si>
  <si>
    <t>Demontáž vláknocementové krytiny skládané sklonu do 30° do suti</t>
  </si>
  <si>
    <t xml:space="preserve">Poznámka k souboru cen:_x000d_
1. Ceny nelze použít pro demontáž azbestocementové krytiny._x000d_
</t>
  </si>
  <si>
    <t>VRN</t>
  </si>
  <si>
    <t>Vedlejší rozpočtové náklady</t>
  </si>
  <si>
    <t>VRN4</t>
  </si>
  <si>
    <t>Inženýrská činnost</t>
  </si>
  <si>
    <t>40</t>
  </si>
  <si>
    <t>043134000</t>
  </si>
  <si>
    <t>Zkoušky zatěžovací - zkoušky míry zhutnění</t>
  </si>
  <si>
    <t>kompl</t>
  </si>
  <si>
    <t>1024</t>
  </si>
  <si>
    <t>-588149743</t>
  </si>
  <si>
    <t>41</t>
  </si>
  <si>
    <t>049103000</t>
  </si>
  <si>
    <t>Náklady vzniklé v souvislosti s realizací stavby</t>
  </si>
  <si>
    <t>-1215017653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</si>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</sst>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689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Odstranění starých objektů ČOV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Stod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9. 9. 2020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Plzeňský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Jiří Červený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Jiří Červený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'001 - SO01 - Demolice'!J30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'001 - SO01 - Demolice'!P89</f>
        <v>0</v>
      </c>
      <c r="AV55" s="121">
        <f>'001 - SO01 - Demolice'!J33</f>
        <v>0</v>
      </c>
      <c r="AW55" s="121">
        <f>'001 - SO01 - Demolice'!J34</f>
        <v>0</v>
      </c>
      <c r="AX55" s="121">
        <f>'001 - SO01 - Demolice'!J35</f>
        <v>0</v>
      </c>
      <c r="AY55" s="121">
        <f>'001 - SO01 - Demolice'!J36</f>
        <v>0</v>
      </c>
      <c r="AZ55" s="121">
        <f>'001 - SO01 - Demolice'!F33</f>
        <v>0</v>
      </c>
      <c r="BA55" s="121">
        <f>'001 - SO01 - Demolice'!F34</f>
        <v>0</v>
      </c>
      <c r="BB55" s="121">
        <f>'001 - SO01 - Demolice'!F35</f>
        <v>0</v>
      </c>
      <c r="BC55" s="121">
        <f>'001 - SO01 - Demolice'!F36</f>
        <v>0</v>
      </c>
      <c r="BD55" s="123">
        <f>'001 - SO01 - Demolice'!F37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DnrwZk7dGpCcLw5o6qg4sYHE7e+CHiEGFjlZ79QDgnASN7Yhpv+NFTHXyUMTEXwtimIF74L08ez1vwnXo/zlKg==" hashValue="GS1G1NZmXDSMZcgFT1hbQ3XE1kBOBW9P7/MyKEF1ff8TsjwaYaMkDMey/WxvhuBNYehD/jrsjWhtH6EkCWe+8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1 - SO01 - Demoli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85</v>
      </c>
    </row>
    <row r="4" s="1" customFormat="1" ht="24.96" customHeight="1">
      <c r="B4" s="21"/>
      <c r="D4" s="127" t="s">
        <v>86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zakázky'!K6</f>
        <v>Odstranění starých objektů ČOV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87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88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zakázky'!AN8</f>
        <v>9. 9. 2020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30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26</v>
      </c>
      <c r="J17" s="34" t="str">
        <f>'Rekapitulace zakázky'!AN13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3"/>
      <c r="G18" s="133"/>
      <c r="H18" s="133"/>
      <c r="I18" s="129" t="s">
        <v>29</v>
      </c>
      <c r="J18" s="34" t="str">
        <f>'Rekapitulace zakázky'!AN14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26</v>
      </c>
      <c r="J20" s="133" t="s">
        <v>34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35</v>
      </c>
      <c r="F21" s="39"/>
      <c r="G21" s="39"/>
      <c r="H21" s="39"/>
      <c r="I21" s="129" t="s">
        <v>29</v>
      </c>
      <c r="J21" s="133" t="s">
        <v>36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38</v>
      </c>
      <c r="E23" s="39"/>
      <c r="F23" s="39"/>
      <c r="G23" s="39"/>
      <c r="H23" s="39"/>
      <c r="I23" s="129" t="s">
        <v>26</v>
      </c>
      <c r="J23" s="133" t="s">
        <v>34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35</v>
      </c>
      <c r="F24" s="39"/>
      <c r="G24" s="39"/>
      <c r="H24" s="39"/>
      <c r="I24" s="129" t="s">
        <v>29</v>
      </c>
      <c r="J24" s="133" t="s">
        <v>36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ROUND(J89,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ROUND((SUM(BE89:BE306)),  2)</f>
        <v>0</v>
      </c>
      <c r="G33" s="39"/>
      <c r="H33" s="39"/>
      <c r="I33" s="145">
        <v>0.20999999999999999</v>
      </c>
      <c r="J33" s="144">
        <f>ROUND(((SUM(BE89:BE306))*I33),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ROUND((SUM(BF89:BF306)),  2)</f>
        <v>0</v>
      </c>
      <c r="G34" s="39"/>
      <c r="H34" s="39"/>
      <c r="I34" s="145">
        <v>0.14999999999999999</v>
      </c>
      <c r="J34" s="144">
        <f>ROUND(((SUM(BF89:BF306))*I34),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ROUND((SUM(BG89:BG306)),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ROUND((SUM(BH89:BH306)),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ROUND((SUM(BI89:BI306)),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Odstranění starých objektů ČOV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001 - SO01 - Demolice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Stod</v>
      </c>
      <c r="G52" s="41"/>
      <c r="H52" s="41"/>
      <c r="I52" s="33" t="s">
        <v>23</v>
      </c>
      <c r="J52" s="73" t="str">
        <f>IF(J12="","",J12)</f>
        <v>9. 9. 2020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Plzeňský kraj</v>
      </c>
      <c r="G54" s="41"/>
      <c r="H54" s="41"/>
      <c r="I54" s="33" t="s">
        <v>33</v>
      </c>
      <c r="J54" s="37" t="str">
        <f>E21</f>
        <v>Ing. Jiří Červený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Jiří Červený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J90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J171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96</v>
      </c>
      <c r="E63" s="171"/>
      <c r="F63" s="171"/>
      <c r="G63" s="171"/>
      <c r="H63" s="171"/>
      <c r="I63" s="171"/>
      <c r="J63" s="172">
        <f>J250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2"/>
      <c r="C64" s="163"/>
      <c r="D64" s="164" t="s">
        <v>97</v>
      </c>
      <c r="E64" s="165"/>
      <c r="F64" s="165"/>
      <c r="G64" s="165"/>
      <c r="H64" s="165"/>
      <c r="I64" s="165"/>
      <c r="J64" s="166">
        <f>J270</f>
        <v>0</v>
      </c>
      <c r="K64" s="163"/>
      <c r="L64" s="16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8"/>
      <c r="C65" s="169"/>
      <c r="D65" s="170" t="s">
        <v>98</v>
      </c>
      <c r="E65" s="171"/>
      <c r="F65" s="171"/>
      <c r="G65" s="171"/>
      <c r="H65" s="171"/>
      <c r="I65" s="171"/>
      <c r="J65" s="172">
        <f>J271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J282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100</v>
      </c>
      <c r="E67" s="171"/>
      <c r="F67" s="171"/>
      <c r="G67" s="171"/>
      <c r="H67" s="171"/>
      <c r="I67" s="171"/>
      <c r="J67" s="172">
        <f>J295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101</v>
      </c>
      <c r="E68" s="165"/>
      <c r="F68" s="165"/>
      <c r="G68" s="165"/>
      <c r="H68" s="165"/>
      <c r="I68" s="165"/>
      <c r="J68" s="166">
        <f>J301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102</v>
      </c>
      <c r="E69" s="171"/>
      <c r="F69" s="171"/>
      <c r="G69" s="171"/>
      <c r="H69" s="171"/>
      <c r="I69" s="171"/>
      <c r="J69" s="172">
        <f>J302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103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57" t="str">
        <f>E7</f>
        <v>Odstranění starých objektů ČOV</v>
      </c>
      <c r="F79" s="33"/>
      <c r="G79" s="33"/>
      <c r="H79" s="33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87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001 - SO01 - Demolice</v>
      </c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Stod</v>
      </c>
      <c r="G83" s="41"/>
      <c r="H83" s="41"/>
      <c r="I83" s="33" t="s">
        <v>23</v>
      </c>
      <c r="J83" s="73" t="str">
        <f>IF(J12="","",J12)</f>
        <v>9. 9. 2020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Plzeňský kraj</v>
      </c>
      <c r="G85" s="41"/>
      <c r="H85" s="41"/>
      <c r="I85" s="33" t="s">
        <v>33</v>
      </c>
      <c r="J85" s="37" t="str">
        <f>E21</f>
        <v>Ing. Jiří Červený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IF(E18="","",E18)</f>
        <v>Vyplň údaj</v>
      </c>
      <c r="G86" s="41"/>
      <c r="H86" s="41"/>
      <c r="I86" s="33" t="s">
        <v>38</v>
      </c>
      <c r="J86" s="37" t="str">
        <f>E24</f>
        <v>Ing. Jiří Červený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4"/>
      <c r="B88" s="175"/>
      <c r="C88" s="176" t="s">
        <v>104</v>
      </c>
      <c r="D88" s="177" t="s">
        <v>60</v>
      </c>
      <c r="E88" s="177" t="s">
        <v>56</v>
      </c>
      <c r="F88" s="177" t="s">
        <v>57</v>
      </c>
      <c r="G88" s="177" t="s">
        <v>105</v>
      </c>
      <c r="H88" s="177" t="s">
        <v>106</v>
      </c>
      <c r="I88" s="177" t="s">
        <v>107</v>
      </c>
      <c r="J88" s="177" t="s">
        <v>91</v>
      </c>
      <c r="K88" s="178" t="s">
        <v>108</v>
      </c>
      <c r="L88" s="179"/>
      <c r="M88" s="93" t="s">
        <v>19</v>
      </c>
      <c r="N88" s="94" t="s">
        <v>45</v>
      </c>
      <c r="O88" s="94" t="s">
        <v>109</v>
      </c>
      <c r="P88" s="94" t="s">
        <v>110</v>
      </c>
      <c r="Q88" s="94" t="s">
        <v>111</v>
      </c>
      <c r="R88" s="94" t="s">
        <v>112</v>
      </c>
      <c r="S88" s="94" t="s">
        <v>113</v>
      </c>
      <c r="T88" s="95" t="s">
        <v>114</v>
      </c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</row>
    <row r="89" s="2" customFormat="1" ht="22.8" customHeight="1">
      <c r="A89" s="39"/>
      <c r="B89" s="40"/>
      <c r="C89" s="100" t="s">
        <v>115</v>
      </c>
      <c r="D89" s="41"/>
      <c r="E89" s="41"/>
      <c r="F89" s="41"/>
      <c r="G89" s="41"/>
      <c r="H89" s="41"/>
      <c r="I89" s="41"/>
      <c r="J89" s="180">
        <f>BK89</f>
        <v>0</v>
      </c>
      <c r="K89" s="41"/>
      <c r="L89" s="45"/>
      <c r="M89" s="96"/>
      <c r="N89" s="181"/>
      <c r="O89" s="97"/>
      <c r="P89" s="182">
        <f>P90+P270+P301</f>
        <v>0</v>
      </c>
      <c r="Q89" s="97"/>
      <c r="R89" s="182">
        <f>R90+R270+R301</f>
        <v>0.082129999999999995</v>
      </c>
      <c r="S89" s="97"/>
      <c r="T89" s="183">
        <f>T90+T270+T301</f>
        <v>648.39245101999995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92</v>
      </c>
      <c r="BK89" s="184">
        <f>BK90+BK270+BK301</f>
        <v>0</v>
      </c>
    </row>
    <row r="90" s="12" customFormat="1" ht="25.92" customHeight="1">
      <c r="A90" s="12"/>
      <c r="B90" s="185"/>
      <c r="C90" s="186"/>
      <c r="D90" s="187" t="s">
        <v>74</v>
      </c>
      <c r="E90" s="188" t="s">
        <v>116</v>
      </c>
      <c r="F90" s="188" t="s">
        <v>117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P91+P171+P250</f>
        <v>0</v>
      </c>
      <c r="Q90" s="193"/>
      <c r="R90" s="194">
        <f>R91+R171+R250</f>
        <v>0.082129999999999995</v>
      </c>
      <c r="S90" s="193"/>
      <c r="T90" s="195">
        <f>T91+T171+T250</f>
        <v>635.51250619999996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83</v>
      </c>
      <c r="AT90" s="197" t="s">
        <v>74</v>
      </c>
      <c r="AU90" s="197" t="s">
        <v>75</v>
      </c>
      <c r="AY90" s="196" t="s">
        <v>118</v>
      </c>
      <c r="BK90" s="198">
        <f>BK91+BK171+BK250</f>
        <v>0</v>
      </c>
    </row>
    <row r="91" s="12" customFormat="1" ht="22.8" customHeight="1">
      <c r="A91" s="12"/>
      <c r="B91" s="185"/>
      <c r="C91" s="186"/>
      <c r="D91" s="187" t="s">
        <v>74</v>
      </c>
      <c r="E91" s="199" t="s">
        <v>83</v>
      </c>
      <c r="F91" s="199" t="s">
        <v>119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SUM(P92:P170)</f>
        <v>0</v>
      </c>
      <c r="Q91" s="193"/>
      <c r="R91" s="194">
        <f>SUM(R92:R170)</f>
        <v>0.082129999999999995</v>
      </c>
      <c r="S91" s="193"/>
      <c r="T91" s="195">
        <f>SUM(T92:T170)</f>
        <v>222.58799999999999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83</v>
      </c>
      <c r="AT91" s="197" t="s">
        <v>74</v>
      </c>
      <c r="AU91" s="197" t="s">
        <v>83</v>
      </c>
      <c r="AY91" s="196" t="s">
        <v>118</v>
      </c>
      <c r="BK91" s="198">
        <f>SUM(BK92:BK170)</f>
        <v>0</v>
      </c>
    </row>
    <row r="92" s="2" customFormat="1" ht="24.15" customHeight="1">
      <c r="A92" s="39"/>
      <c r="B92" s="40"/>
      <c r="C92" s="201" t="s">
        <v>83</v>
      </c>
      <c r="D92" s="201" t="s">
        <v>120</v>
      </c>
      <c r="E92" s="202" t="s">
        <v>121</v>
      </c>
      <c r="F92" s="203" t="s">
        <v>122</v>
      </c>
      <c r="G92" s="204" t="s">
        <v>123</v>
      </c>
      <c r="H92" s="205">
        <v>8</v>
      </c>
      <c r="I92" s="206"/>
      <c r="J92" s="207">
        <f>ROUND(I92*H92,2)</f>
        <v>0</v>
      </c>
      <c r="K92" s="203" t="s">
        <v>124</v>
      </c>
      <c r="L92" s="45"/>
      <c r="M92" s="208" t="s">
        <v>19</v>
      </c>
      <c r="N92" s="209" t="s">
        <v>46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2" t="s">
        <v>125</v>
      </c>
      <c r="AT92" s="212" t="s">
        <v>120</v>
      </c>
      <c r="AU92" s="212" t="s">
        <v>85</v>
      </c>
      <c r="AY92" s="18" t="s">
        <v>118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8" t="s">
        <v>83</v>
      </c>
      <c r="BK92" s="213">
        <f>ROUND(I92*H92,2)</f>
        <v>0</v>
      </c>
      <c r="BL92" s="18" t="s">
        <v>125</v>
      </c>
      <c r="BM92" s="212" t="s">
        <v>126</v>
      </c>
    </row>
    <row r="93" s="2" customFormat="1">
      <c r="A93" s="39"/>
      <c r="B93" s="40"/>
      <c r="C93" s="41"/>
      <c r="D93" s="214" t="s">
        <v>127</v>
      </c>
      <c r="E93" s="41"/>
      <c r="F93" s="215" t="s">
        <v>128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127</v>
      </c>
      <c r="AU93" s="18" t="s">
        <v>85</v>
      </c>
    </row>
    <row r="94" s="2" customFormat="1">
      <c r="A94" s="39"/>
      <c r="B94" s="40"/>
      <c r="C94" s="41"/>
      <c r="D94" s="214" t="s">
        <v>129</v>
      </c>
      <c r="E94" s="41"/>
      <c r="F94" s="219" t="s">
        <v>130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85</v>
      </c>
    </row>
    <row r="95" s="2" customFormat="1" ht="14.4" customHeight="1">
      <c r="A95" s="39"/>
      <c r="B95" s="40"/>
      <c r="C95" s="201" t="s">
        <v>85</v>
      </c>
      <c r="D95" s="201" t="s">
        <v>120</v>
      </c>
      <c r="E95" s="202" t="s">
        <v>131</v>
      </c>
      <c r="F95" s="203" t="s">
        <v>132</v>
      </c>
      <c r="G95" s="204" t="s">
        <v>123</v>
      </c>
      <c r="H95" s="205">
        <v>8</v>
      </c>
      <c r="I95" s="206"/>
      <c r="J95" s="207">
        <f>ROUND(I95*H95,2)</f>
        <v>0</v>
      </c>
      <c r="K95" s="203" t="s">
        <v>124</v>
      </c>
      <c r="L95" s="45"/>
      <c r="M95" s="208" t="s">
        <v>19</v>
      </c>
      <c r="N95" s="209" t="s">
        <v>46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125</v>
      </c>
      <c r="AT95" s="212" t="s">
        <v>120</v>
      </c>
      <c r="AU95" s="212" t="s">
        <v>85</v>
      </c>
      <c r="AY95" s="18" t="s">
        <v>118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83</v>
      </c>
      <c r="BK95" s="213">
        <f>ROUND(I95*H95,2)</f>
        <v>0</v>
      </c>
      <c r="BL95" s="18" t="s">
        <v>125</v>
      </c>
      <c r="BM95" s="212" t="s">
        <v>133</v>
      </c>
    </row>
    <row r="96" s="2" customFormat="1">
      <c r="A96" s="39"/>
      <c r="B96" s="40"/>
      <c r="C96" s="41"/>
      <c r="D96" s="214" t="s">
        <v>127</v>
      </c>
      <c r="E96" s="41"/>
      <c r="F96" s="215" t="s">
        <v>134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85</v>
      </c>
    </row>
    <row r="97" s="2" customFormat="1">
      <c r="A97" s="39"/>
      <c r="B97" s="40"/>
      <c r="C97" s="41"/>
      <c r="D97" s="214" t="s">
        <v>129</v>
      </c>
      <c r="E97" s="41"/>
      <c r="F97" s="219" t="s">
        <v>135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85</v>
      </c>
    </row>
    <row r="98" s="2" customFormat="1" ht="14.4" customHeight="1">
      <c r="A98" s="39"/>
      <c r="B98" s="40"/>
      <c r="C98" s="201" t="s">
        <v>136</v>
      </c>
      <c r="D98" s="201" t="s">
        <v>120</v>
      </c>
      <c r="E98" s="202" t="s">
        <v>137</v>
      </c>
      <c r="F98" s="203" t="s">
        <v>138</v>
      </c>
      <c r="G98" s="204" t="s">
        <v>139</v>
      </c>
      <c r="H98" s="205">
        <v>329.75999999999999</v>
      </c>
      <c r="I98" s="206"/>
      <c r="J98" s="207">
        <f>ROUND(I98*H98,2)</f>
        <v>0</v>
      </c>
      <c r="K98" s="203" t="s">
        <v>124</v>
      </c>
      <c r="L98" s="45"/>
      <c r="M98" s="208" t="s">
        <v>19</v>
      </c>
      <c r="N98" s="209" t="s">
        <v>46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0.35499999999999998</v>
      </c>
      <c r="T98" s="211">
        <f>S98*H98</f>
        <v>117.06479999999999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125</v>
      </c>
      <c r="AT98" s="212" t="s">
        <v>120</v>
      </c>
      <c r="AU98" s="212" t="s">
        <v>85</v>
      </c>
      <c r="AY98" s="18" t="s">
        <v>118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83</v>
      </c>
      <c r="BK98" s="213">
        <f>ROUND(I98*H98,2)</f>
        <v>0</v>
      </c>
      <c r="BL98" s="18" t="s">
        <v>125</v>
      </c>
      <c r="BM98" s="212" t="s">
        <v>140</v>
      </c>
    </row>
    <row r="99" s="2" customFormat="1">
      <c r="A99" s="39"/>
      <c r="B99" s="40"/>
      <c r="C99" s="41"/>
      <c r="D99" s="214" t="s">
        <v>127</v>
      </c>
      <c r="E99" s="41"/>
      <c r="F99" s="215" t="s">
        <v>141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85</v>
      </c>
    </row>
    <row r="100" s="2" customFormat="1">
      <c r="A100" s="39"/>
      <c r="B100" s="40"/>
      <c r="C100" s="41"/>
      <c r="D100" s="214" t="s">
        <v>129</v>
      </c>
      <c r="E100" s="41"/>
      <c r="F100" s="219" t="s">
        <v>142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85</v>
      </c>
    </row>
    <row r="101" s="13" customFormat="1">
      <c r="A101" s="13"/>
      <c r="B101" s="220"/>
      <c r="C101" s="221"/>
      <c r="D101" s="214" t="s">
        <v>143</v>
      </c>
      <c r="E101" s="222" t="s">
        <v>19</v>
      </c>
      <c r="F101" s="223" t="s">
        <v>144</v>
      </c>
      <c r="G101" s="221"/>
      <c r="H101" s="222" t="s">
        <v>19</v>
      </c>
      <c r="I101" s="224"/>
      <c r="J101" s="221"/>
      <c r="K101" s="221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143</v>
      </c>
      <c r="AU101" s="229" t="s">
        <v>85</v>
      </c>
      <c r="AV101" s="13" t="s">
        <v>83</v>
      </c>
      <c r="AW101" s="13" t="s">
        <v>37</v>
      </c>
      <c r="AX101" s="13" t="s">
        <v>75</v>
      </c>
      <c r="AY101" s="229" t="s">
        <v>118</v>
      </c>
    </row>
    <row r="102" s="14" customFormat="1">
      <c r="A102" s="14"/>
      <c r="B102" s="230"/>
      <c r="C102" s="231"/>
      <c r="D102" s="214" t="s">
        <v>143</v>
      </c>
      <c r="E102" s="232" t="s">
        <v>19</v>
      </c>
      <c r="F102" s="233" t="s">
        <v>145</v>
      </c>
      <c r="G102" s="231"/>
      <c r="H102" s="234">
        <v>324.56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143</v>
      </c>
      <c r="AU102" s="240" t="s">
        <v>85</v>
      </c>
      <c r="AV102" s="14" t="s">
        <v>85</v>
      </c>
      <c r="AW102" s="14" t="s">
        <v>37</v>
      </c>
      <c r="AX102" s="14" t="s">
        <v>75</v>
      </c>
      <c r="AY102" s="240" t="s">
        <v>118</v>
      </c>
    </row>
    <row r="103" s="13" customFormat="1">
      <c r="A103" s="13"/>
      <c r="B103" s="220"/>
      <c r="C103" s="221"/>
      <c r="D103" s="214" t="s">
        <v>143</v>
      </c>
      <c r="E103" s="222" t="s">
        <v>19</v>
      </c>
      <c r="F103" s="223" t="s">
        <v>146</v>
      </c>
      <c r="G103" s="221"/>
      <c r="H103" s="222" t="s">
        <v>19</v>
      </c>
      <c r="I103" s="224"/>
      <c r="J103" s="221"/>
      <c r="K103" s="221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143</v>
      </c>
      <c r="AU103" s="229" t="s">
        <v>85</v>
      </c>
      <c r="AV103" s="13" t="s">
        <v>83</v>
      </c>
      <c r="AW103" s="13" t="s">
        <v>37</v>
      </c>
      <c r="AX103" s="13" t="s">
        <v>75</v>
      </c>
      <c r="AY103" s="229" t="s">
        <v>118</v>
      </c>
    </row>
    <row r="104" s="14" customFormat="1">
      <c r="A104" s="14"/>
      <c r="B104" s="230"/>
      <c r="C104" s="231"/>
      <c r="D104" s="214" t="s">
        <v>143</v>
      </c>
      <c r="E104" s="232" t="s">
        <v>19</v>
      </c>
      <c r="F104" s="233" t="s">
        <v>147</v>
      </c>
      <c r="G104" s="231"/>
      <c r="H104" s="234">
        <v>5.2000000000000002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143</v>
      </c>
      <c r="AU104" s="240" t="s">
        <v>85</v>
      </c>
      <c r="AV104" s="14" t="s">
        <v>85</v>
      </c>
      <c r="AW104" s="14" t="s">
        <v>37</v>
      </c>
      <c r="AX104" s="14" t="s">
        <v>75</v>
      </c>
      <c r="AY104" s="240" t="s">
        <v>118</v>
      </c>
    </row>
    <row r="105" s="15" customFormat="1">
      <c r="A105" s="15"/>
      <c r="B105" s="241"/>
      <c r="C105" s="242"/>
      <c r="D105" s="214" t="s">
        <v>143</v>
      </c>
      <c r="E105" s="243" t="s">
        <v>19</v>
      </c>
      <c r="F105" s="244" t="s">
        <v>148</v>
      </c>
      <c r="G105" s="242"/>
      <c r="H105" s="245">
        <v>329.75999999999999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143</v>
      </c>
      <c r="AU105" s="251" t="s">
        <v>85</v>
      </c>
      <c r="AV105" s="15" t="s">
        <v>125</v>
      </c>
      <c r="AW105" s="15" t="s">
        <v>37</v>
      </c>
      <c r="AX105" s="15" t="s">
        <v>83</v>
      </c>
      <c r="AY105" s="251" t="s">
        <v>118</v>
      </c>
    </row>
    <row r="106" s="2" customFormat="1" ht="24.15" customHeight="1">
      <c r="A106" s="39"/>
      <c r="B106" s="40"/>
      <c r="C106" s="201" t="s">
        <v>125</v>
      </c>
      <c r="D106" s="201" t="s">
        <v>120</v>
      </c>
      <c r="E106" s="202" t="s">
        <v>149</v>
      </c>
      <c r="F106" s="203" t="s">
        <v>150</v>
      </c>
      <c r="G106" s="204" t="s">
        <v>151</v>
      </c>
      <c r="H106" s="205">
        <v>65.951999999999998</v>
      </c>
      <c r="I106" s="206"/>
      <c r="J106" s="207">
        <f>ROUND(I106*H106,2)</f>
        <v>0</v>
      </c>
      <c r="K106" s="203" t="s">
        <v>124</v>
      </c>
      <c r="L106" s="45"/>
      <c r="M106" s="208" t="s">
        <v>19</v>
      </c>
      <c r="N106" s="209" t="s">
        <v>46</v>
      </c>
      <c r="O106" s="85"/>
      <c r="P106" s="210">
        <f>O106*H106</f>
        <v>0</v>
      </c>
      <c r="Q106" s="210">
        <v>0</v>
      </c>
      <c r="R106" s="210">
        <f>Q106*H106</f>
        <v>0</v>
      </c>
      <c r="S106" s="210">
        <v>1.6000000000000001</v>
      </c>
      <c r="T106" s="211">
        <f>S106*H106</f>
        <v>105.5232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2" t="s">
        <v>125</v>
      </c>
      <c r="AT106" s="212" t="s">
        <v>120</v>
      </c>
      <c r="AU106" s="212" t="s">
        <v>85</v>
      </c>
      <c r="AY106" s="18" t="s">
        <v>118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8" t="s">
        <v>83</v>
      </c>
      <c r="BK106" s="213">
        <f>ROUND(I106*H106,2)</f>
        <v>0</v>
      </c>
      <c r="BL106" s="18" t="s">
        <v>125</v>
      </c>
      <c r="BM106" s="212" t="s">
        <v>152</v>
      </c>
    </row>
    <row r="107" s="2" customFormat="1">
      <c r="A107" s="39"/>
      <c r="B107" s="40"/>
      <c r="C107" s="41"/>
      <c r="D107" s="214" t="s">
        <v>127</v>
      </c>
      <c r="E107" s="41"/>
      <c r="F107" s="215" t="s">
        <v>153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85</v>
      </c>
    </row>
    <row r="108" s="2" customFormat="1">
      <c r="A108" s="39"/>
      <c r="B108" s="40"/>
      <c r="C108" s="41"/>
      <c r="D108" s="214" t="s">
        <v>129</v>
      </c>
      <c r="E108" s="41"/>
      <c r="F108" s="219" t="s">
        <v>154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85</v>
      </c>
    </row>
    <row r="109" s="13" customFormat="1">
      <c r="A109" s="13"/>
      <c r="B109" s="220"/>
      <c r="C109" s="221"/>
      <c r="D109" s="214" t="s">
        <v>143</v>
      </c>
      <c r="E109" s="222" t="s">
        <v>19</v>
      </c>
      <c r="F109" s="223" t="s">
        <v>144</v>
      </c>
      <c r="G109" s="221"/>
      <c r="H109" s="222" t="s">
        <v>19</v>
      </c>
      <c r="I109" s="224"/>
      <c r="J109" s="221"/>
      <c r="K109" s="221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143</v>
      </c>
      <c r="AU109" s="229" t="s">
        <v>85</v>
      </c>
      <c r="AV109" s="13" t="s">
        <v>83</v>
      </c>
      <c r="AW109" s="13" t="s">
        <v>37</v>
      </c>
      <c r="AX109" s="13" t="s">
        <v>75</v>
      </c>
      <c r="AY109" s="229" t="s">
        <v>118</v>
      </c>
    </row>
    <row r="110" s="14" customFormat="1">
      <c r="A110" s="14"/>
      <c r="B110" s="230"/>
      <c r="C110" s="231"/>
      <c r="D110" s="214" t="s">
        <v>143</v>
      </c>
      <c r="E110" s="232" t="s">
        <v>19</v>
      </c>
      <c r="F110" s="233" t="s">
        <v>155</v>
      </c>
      <c r="G110" s="231"/>
      <c r="H110" s="234">
        <v>64.912000000000006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143</v>
      </c>
      <c r="AU110" s="240" t="s">
        <v>85</v>
      </c>
      <c r="AV110" s="14" t="s">
        <v>85</v>
      </c>
      <c r="AW110" s="14" t="s">
        <v>37</v>
      </c>
      <c r="AX110" s="14" t="s">
        <v>75</v>
      </c>
      <c r="AY110" s="240" t="s">
        <v>118</v>
      </c>
    </row>
    <row r="111" s="13" customFormat="1">
      <c r="A111" s="13"/>
      <c r="B111" s="220"/>
      <c r="C111" s="221"/>
      <c r="D111" s="214" t="s">
        <v>143</v>
      </c>
      <c r="E111" s="222" t="s">
        <v>19</v>
      </c>
      <c r="F111" s="223" t="s">
        <v>146</v>
      </c>
      <c r="G111" s="221"/>
      <c r="H111" s="222" t="s">
        <v>19</v>
      </c>
      <c r="I111" s="224"/>
      <c r="J111" s="221"/>
      <c r="K111" s="221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143</v>
      </c>
      <c r="AU111" s="229" t="s">
        <v>85</v>
      </c>
      <c r="AV111" s="13" t="s">
        <v>83</v>
      </c>
      <c r="AW111" s="13" t="s">
        <v>37</v>
      </c>
      <c r="AX111" s="13" t="s">
        <v>75</v>
      </c>
      <c r="AY111" s="229" t="s">
        <v>118</v>
      </c>
    </row>
    <row r="112" s="14" customFormat="1">
      <c r="A112" s="14"/>
      <c r="B112" s="230"/>
      <c r="C112" s="231"/>
      <c r="D112" s="214" t="s">
        <v>143</v>
      </c>
      <c r="E112" s="232" t="s">
        <v>19</v>
      </c>
      <c r="F112" s="233" t="s">
        <v>156</v>
      </c>
      <c r="G112" s="231"/>
      <c r="H112" s="234">
        <v>1.04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143</v>
      </c>
      <c r="AU112" s="240" t="s">
        <v>85</v>
      </c>
      <c r="AV112" s="14" t="s">
        <v>85</v>
      </c>
      <c r="AW112" s="14" t="s">
        <v>37</v>
      </c>
      <c r="AX112" s="14" t="s">
        <v>75</v>
      </c>
      <c r="AY112" s="240" t="s">
        <v>118</v>
      </c>
    </row>
    <row r="113" s="15" customFormat="1">
      <c r="A113" s="15"/>
      <c r="B113" s="241"/>
      <c r="C113" s="242"/>
      <c r="D113" s="214" t="s">
        <v>143</v>
      </c>
      <c r="E113" s="243" t="s">
        <v>19</v>
      </c>
      <c r="F113" s="244" t="s">
        <v>148</v>
      </c>
      <c r="G113" s="242"/>
      <c r="H113" s="245">
        <v>65.951999999999998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1" t="s">
        <v>143</v>
      </c>
      <c r="AU113" s="251" t="s">
        <v>85</v>
      </c>
      <c r="AV113" s="15" t="s">
        <v>125</v>
      </c>
      <c r="AW113" s="15" t="s">
        <v>37</v>
      </c>
      <c r="AX113" s="15" t="s">
        <v>83</v>
      </c>
      <c r="AY113" s="251" t="s">
        <v>118</v>
      </c>
    </row>
    <row r="114" s="2" customFormat="1" ht="24.15" customHeight="1">
      <c r="A114" s="39"/>
      <c r="B114" s="40"/>
      <c r="C114" s="201" t="s">
        <v>157</v>
      </c>
      <c r="D114" s="201" t="s">
        <v>120</v>
      </c>
      <c r="E114" s="202" t="s">
        <v>158</v>
      </c>
      <c r="F114" s="203" t="s">
        <v>159</v>
      </c>
      <c r="G114" s="204" t="s">
        <v>123</v>
      </c>
      <c r="H114" s="205">
        <v>8</v>
      </c>
      <c r="I114" s="206"/>
      <c r="J114" s="207">
        <f>ROUND(I114*H114,2)</f>
        <v>0</v>
      </c>
      <c r="K114" s="203" t="s">
        <v>124</v>
      </c>
      <c r="L114" s="45"/>
      <c r="M114" s="208" t="s">
        <v>19</v>
      </c>
      <c r="N114" s="209" t="s">
        <v>46</v>
      </c>
      <c r="O114" s="8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125</v>
      </c>
      <c r="AT114" s="212" t="s">
        <v>120</v>
      </c>
      <c r="AU114" s="212" t="s">
        <v>85</v>
      </c>
      <c r="AY114" s="18" t="s">
        <v>118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83</v>
      </c>
      <c r="BK114" s="213">
        <f>ROUND(I114*H114,2)</f>
        <v>0</v>
      </c>
      <c r="BL114" s="18" t="s">
        <v>125</v>
      </c>
      <c r="BM114" s="212" t="s">
        <v>160</v>
      </c>
    </row>
    <row r="115" s="2" customFormat="1">
      <c r="A115" s="39"/>
      <c r="B115" s="40"/>
      <c r="C115" s="41"/>
      <c r="D115" s="214" t="s">
        <v>127</v>
      </c>
      <c r="E115" s="41"/>
      <c r="F115" s="215" t="s">
        <v>161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85</v>
      </c>
    </row>
    <row r="116" s="2" customFormat="1">
      <c r="A116" s="39"/>
      <c r="B116" s="40"/>
      <c r="C116" s="41"/>
      <c r="D116" s="214" t="s">
        <v>129</v>
      </c>
      <c r="E116" s="41"/>
      <c r="F116" s="219" t="s">
        <v>162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85</v>
      </c>
    </row>
    <row r="117" s="2" customFormat="1" ht="24.15" customHeight="1">
      <c r="A117" s="39"/>
      <c r="B117" s="40"/>
      <c r="C117" s="201" t="s">
        <v>163</v>
      </c>
      <c r="D117" s="201" t="s">
        <v>120</v>
      </c>
      <c r="E117" s="202" t="s">
        <v>164</v>
      </c>
      <c r="F117" s="203" t="s">
        <v>165</v>
      </c>
      <c r="G117" s="204" t="s">
        <v>123</v>
      </c>
      <c r="H117" s="205">
        <v>8</v>
      </c>
      <c r="I117" s="206"/>
      <c r="J117" s="207">
        <f>ROUND(I117*H117,2)</f>
        <v>0</v>
      </c>
      <c r="K117" s="203" t="s">
        <v>124</v>
      </c>
      <c r="L117" s="45"/>
      <c r="M117" s="208" t="s">
        <v>19</v>
      </c>
      <c r="N117" s="209" t="s">
        <v>46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125</v>
      </c>
      <c r="AT117" s="212" t="s">
        <v>120</v>
      </c>
      <c r="AU117" s="212" t="s">
        <v>85</v>
      </c>
      <c r="AY117" s="18" t="s">
        <v>118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83</v>
      </c>
      <c r="BK117" s="213">
        <f>ROUND(I117*H117,2)</f>
        <v>0</v>
      </c>
      <c r="BL117" s="18" t="s">
        <v>125</v>
      </c>
      <c r="BM117" s="212" t="s">
        <v>166</v>
      </c>
    </row>
    <row r="118" s="2" customFormat="1">
      <c r="A118" s="39"/>
      <c r="B118" s="40"/>
      <c r="C118" s="41"/>
      <c r="D118" s="214" t="s">
        <v>127</v>
      </c>
      <c r="E118" s="41"/>
      <c r="F118" s="215" t="s">
        <v>167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127</v>
      </c>
      <c r="AU118" s="18" t="s">
        <v>85</v>
      </c>
    </row>
    <row r="119" s="2" customFormat="1">
      <c r="A119" s="39"/>
      <c r="B119" s="40"/>
      <c r="C119" s="41"/>
      <c r="D119" s="214" t="s">
        <v>129</v>
      </c>
      <c r="E119" s="41"/>
      <c r="F119" s="219" t="s">
        <v>162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129</v>
      </c>
      <c r="AU119" s="18" t="s">
        <v>85</v>
      </c>
    </row>
    <row r="120" s="2" customFormat="1" ht="24.15" customHeight="1">
      <c r="A120" s="39"/>
      <c r="B120" s="40"/>
      <c r="C120" s="201" t="s">
        <v>168</v>
      </c>
      <c r="D120" s="201" t="s">
        <v>120</v>
      </c>
      <c r="E120" s="202" t="s">
        <v>169</v>
      </c>
      <c r="F120" s="203" t="s">
        <v>170</v>
      </c>
      <c r="G120" s="204" t="s">
        <v>139</v>
      </c>
      <c r="H120" s="205">
        <v>8</v>
      </c>
      <c r="I120" s="206"/>
      <c r="J120" s="207">
        <f>ROUND(I120*H120,2)</f>
        <v>0</v>
      </c>
      <c r="K120" s="203" t="s">
        <v>124</v>
      </c>
      <c r="L120" s="45"/>
      <c r="M120" s="208" t="s">
        <v>19</v>
      </c>
      <c r="N120" s="209" t="s">
        <v>46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125</v>
      </c>
      <c r="AT120" s="212" t="s">
        <v>120</v>
      </c>
      <c r="AU120" s="212" t="s">
        <v>85</v>
      </c>
      <c r="AY120" s="18" t="s">
        <v>118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83</v>
      </c>
      <c r="BK120" s="213">
        <f>ROUND(I120*H120,2)</f>
        <v>0</v>
      </c>
      <c r="BL120" s="18" t="s">
        <v>125</v>
      </c>
      <c r="BM120" s="212" t="s">
        <v>171</v>
      </c>
    </row>
    <row r="121" s="2" customFormat="1">
      <c r="A121" s="39"/>
      <c r="B121" s="40"/>
      <c r="C121" s="41"/>
      <c r="D121" s="214" t="s">
        <v>127</v>
      </c>
      <c r="E121" s="41"/>
      <c r="F121" s="215" t="s">
        <v>172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85</v>
      </c>
    </row>
    <row r="122" s="2" customFormat="1">
      <c r="A122" s="39"/>
      <c r="B122" s="40"/>
      <c r="C122" s="41"/>
      <c r="D122" s="214" t="s">
        <v>129</v>
      </c>
      <c r="E122" s="41"/>
      <c r="F122" s="219" t="s">
        <v>173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85</v>
      </c>
    </row>
    <row r="123" s="2" customFormat="1" ht="24.15" customHeight="1">
      <c r="A123" s="39"/>
      <c r="B123" s="40"/>
      <c r="C123" s="201" t="s">
        <v>174</v>
      </c>
      <c r="D123" s="201" t="s">
        <v>120</v>
      </c>
      <c r="E123" s="202" t="s">
        <v>175</v>
      </c>
      <c r="F123" s="203" t="s">
        <v>176</v>
      </c>
      <c r="G123" s="204" t="s">
        <v>151</v>
      </c>
      <c r="H123" s="205">
        <v>182.13800000000001</v>
      </c>
      <c r="I123" s="206"/>
      <c r="J123" s="207">
        <f>ROUND(I123*H123,2)</f>
        <v>0</v>
      </c>
      <c r="K123" s="203" t="s">
        <v>124</v>
      </c>
      <c r="L123" s="45"/>
      <c r="M123" s="208" t="s">
        <v>19</v>
      </c>
      <c r="N123" s="209" t="s">
        <v>46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125</v>
      </c>
      <c r="AT123" s="212" t="s">
        <v>120</v>
      </c>
      <c r="AU123" s="212" t="s">
        <v>85</v>
      </c>
      <c r="AY123" s="18" t="s">
        <v>118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83</v>
      </c>
      <c r="BK123" s="213">
        <f>ROUND(I123*H123,2)</f>
        <v>0</v>
      </c>
      <c r="BL123" s="18" t="s">
        <v>125</v>
      </c>
      <c r="BM123" s="212" t="s">
        <v>177</v>
      </c>
    </row>
    <row r="124" s="2" customFormat="1">
      <c r="A124" s="39"/>
      <c r="B124" s="40"/>
      <c r="C124" s="41"/>
      <c r="D124" s="214" t="s">
        <v>127</v>
      </c>
      <c r="E124" s="41"/>
      <c r="F124" s="215" t="s">
        <v>178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127</v>
      </c>
      <c r="AU124" s="18" t="s">
        <v>85</v>
      </c>
    </row>
    <row r="125" s="2" customFormat="1">
      <c r="A125" s="39"/>
      <c r="B125" s="40"/>
      <c r="C125" s="41"/>
      <c r="D125" s="214" t="s">
        <v>129</v>
      </c>
      <c r="E125" s="41"/>
      <c r="F125" s="219" t="s">
        <v>179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85</v>
      </c>
    </row>
    <row r="126" s="13" customFormat="1">
      <c r="A126" s="13"/>
      <c r="B126" s="220"/>
      <c r="C126" s="221"/>
      <c r="D126" s="214" t="s">
        <v>143</v>
      </c>
      <c r="E126" s="222" t="s">
        <v>19</v>
      </c>
      <c r="F126" s="223" t="s">
        <v>180</v>
      </c>
      <c r="G126" s="221"/>
      <c r="H126" s="222" t="s">
        <v>19</v>
      </c>
      <c r="I126" s="224"/>
      <c r="J126" s="221"/>
      <c r="K126" s="221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143</v>
      </c>
      <c r="AU126" s="229" t="s">
        <v>85</v>
      </c>
      <c r="AV126" s="13" t="s">
        <v>83</v>
      </c>
      <c r="AW126" s="13" t="s">
        <v>37</v>
      </c>
      <c r="AX126" s="13" t="s">
        <v>75</v>
      </c>
      <c r="AY126" s="229" t="s">
        <v>118</v>
      </c>
    </row>
    <row r="127" s="14" customFormat="1">
      <c r="A127" s="14"/>
      <c r="B127" s="230"/>
      <c r="C127" s="231"/>
      <c r="D127" s="214" t="s">
        <v>143</v>
      </c>
      <c r="E127" s="232" t="s">
        <v>19</v>
      </c>
      <c r="F127" s="233" t="s">
        <v>181</v>
      </c>
      <c r="G127" s="231"/>
      <c r="H127" s="234">
        <v>182.13800000000001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143</v>
      </c>
      <c r="AU127" s="240" t="s">
        <v>85</v>
      </c>
      <c r="AV127" s="14" t="s">
        <v>85</v>
      </c>
      <c r="AW127" s="14" t="s">
        <v>37</v>
      </c>
      <c r="AX127" s="14" t="s">
        <v>75</v>
      </c>
      <c r="AY127" s="240" t="s">
        <v>118</v>
      </c>
    </row>
    <row r="128" s="15" customFormat="1">
      <c r="A128" s="15"/>
      <c r="B128" s="241"/>
      <c r="C128" s="242"/>
      <c r="D128" s="214" t="s">
        <v>143</v>
      </c>
      <c r="E128" s="243" t="s">
        <v>19</v>
      </c>
      <c r="F128" s="244" t="s">
        <v>148</v>
      </c>
      <c r="G128" s="242"/>
      <c r="H128" s="245">
        <v>182.13800000000001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1" t="s">
        <v>143</v>
      </c>
      <c r="AU128" s="251" t="s">
        <v>85</v>
      </c>
      <c r="AV128" s="15" t="s">
        <v>125</v>
      </c>
      <c r="AW128" s="15" t="s">
        <v>37</v>
      </c>
      <c r="AX128" s="15" t="s">
        <v>83</v>
      </c>
      <c r="AY128" s="251" t="s">
        <v>118</v>
      </c>
    </row>
    <row r="129" s="2" customFormat="1" ht="24.15" customHeight="1">
      <c r="A129" s="39"/>
      <c r="B129" s="40"/>
      <c r="C129" s="201" t="s">
        <v>182</v>
      </c>
      <c r="D129" s="201" t="s">
        <v>120</v>
      </c>
      <c r="E129" s="202" t="s">
        <v>183</v>
      </c>
      <c r="F129" s="203" t="s">
        <v>184</v>
      </c>
      <c r="G129" s="204" t="s">
        <v>151</v>
      </c>
      <c r="H129" s="205">
        <v>182.13800000000001</v>
      </c>
      <c r="I129" s="206"/>
      <c r="J129" s="207">
        <f>ROUND(I129*H129,2)</f>
        <v>0</v>
      </c>
      <c r="K129" s="203" t="s">
        <v>124</v>
      </c>
      <c r="L129" s="45"/>
      <c r="M129" s="208" t="s">
        <v>19</v>
      </c>
      <c r="N129" s="209" t="s">
        <v>46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125</v>
      </c>
      <c r="AT129" s="212" t="s">
        <v>120</v>
      </c>
      <c r="AU129" s="212" t="s">
        <v>85</v>
      </c>
      <c r="AY129" s="18" t="s">
        <v>118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83</v>
      </c>
      <c r="BK129" s="213">
        <f>ROUND(I129*H129,2)</f>
        <v>0</v>
      </c>
      <c r="BL129" s="18" t="s">
        <v>125</v>
      </c>
      <c r="BM129" s="212" t="s">
        <v>185</v>
      </c>
    </row>
    <row r="130" s="2" customFormat="1">
      <c r="A130" s="39"/>
      <c r="B130" s="40"/>
      <c r="C130" s="41"/>
      <c r="D130" s="214" t="s">
        <v>127</v>
      </c>
      <c r="E130" s="41"/>
      <c r="F130" s="215" t="s">
        <v>184</v>
      </c>
      <c r="G130" s="41"/>
      <c r="H130" s="41"/>
      <c r="I130" s="216"/>
      <c r="J130" s="41"/>
      <c r="K130" s="41"/>
      <c r="L130" s="45"/>
      <c r="M130" s="217"/>
      <c r="N130" s="21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127</v>
      </c>
      <c r="AU130" s="18" t="s">
        <v>85</v>
      </c>
    </row>
    <row r="131" s="2" customFormat="1">
      <c r="A131" s="39"/>
      <c r="B131" s="40"/>
      <c r="C131" s="41"/>
      <c r="D131" s="214" t="s">
        <v>129</v>
      </c>
      <c r="E131" s="41"/>
      <c r="F131" s="219" t="s">
        <v>186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85</v>
      </c>
    </row>
    <row r="132" s="13" customFormat="1">
      <c r="A132" s="13"/>
      <c r="B132" s="220"/>
      <c r="C132" s="221"/>
      <c r="D132" s="214" t="s">
        <v>143</v>
      </c>
      <c r="E132" s="222" t="s">
        <v>19</v>
      </c>
      <c r="F132" s="223" t="s">
        <v>180</v>
      </c>
      <c r="G132" s="221"/>
      <c r="H132" s="222" t="s">
        <v>19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143</v>
      </c>
      <c r="AU132" s="229" t="s">
        <v>85</v>
      </c>
      <c r="AV132" s="13" t="s">
        <v>83</v>
      </c>
      <c r="AW132" s="13" t="s">
        <v>37</v>
      </c>
      <c r="AX132" s="13" t="s">
        <v>75</v>
      </c>
      <c r="AY132" s="229" t="s">
        <v>118</v>
      </c>
    </row>
    <row r="133" s="14" customFormat="1">
      <c r="A133" s="14"/>
      <c r="B133" s="230"/>
      <c r="C133" s="231"/>
      <c r="D133" s="214" t="s">
        <v>143</v>
      </c>
      <c r="E133" s="232" t="s">
        <v>19</v>
      </c>
      <c r="F133" s="233" t="s">
        <v>181</v>
      </c>
      <c r="G133" s="231"/>
      <c r="H133" s="234">
        <v>182.13800000000001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143</v>
      </c>
      <c r="AU133" s="240" t="s">
        <v>85</v>
      </c>
      <c r="AV133" s="14" t="s">
        <v>85</v>
      </c>
      <c r="AW133" s="14" t="s">
        <v>37</v>
      </c>
      <c r="AX133" s="14" t="s">
        <v>75</v>
      </c>
      <c r="AY133" s="240" t="s">
        <v>118</v>
      </c>
    </row>
    <row r="134" s="15" customFormat="1">
      <c r="A134" s="15"/>
      <c r="B134" s="241"/>
      <c r="C134" s="242"/>
      <c r="D134" s="214" t="s">
        <v>143</v>
      </c>
      <c r="E134" s="243" t="s">
        <v>19</v>
      </c>
      <c r="F134" s="244" t="s">
        <v>148</v>
      </c>
      <c r="G134" s="242"/>
      <c r="H134" s="245">
        <v>182.13800000000001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1" t="s">
        <v>143</v>
      </c>
      <c r="AU134" s="251" t="s">
        <v>85</v>
      </c>
      <c r="AV134" s="15" t="s">
        <v>125</v>
      </c>
      <c r="AW134" s="15" t="s">
        <v>37</v>
      </c>
      <c r="AX134" s="15" t="s">
        <v>83</v>
      </c>
      <c r="AY134" s="251" t="s">
        <v>118</v>
      </c>
    </row>
    <row r="135" s="2" customFormat="1" ht="24.15" customHeight="1">
      <c r="A135" s="39"/>
      <c r="B135" s="40"/>
      <c r="C135" s="201" t="s">
        <v>187</v>
      </c>
      <c r="D135" s="201" t="s">
        <v>120</v>
      </c>
      <c r="E135" s="202" t="s">
        <v>188</v>
      </c>
      <c r="F135" s="203" t="s">
        <v>189</v>
      </c>
      <c r="G135" s="204" t="s">
        <v>151</v>
      </c>
      <c r="H135" s="205">
        <v>182.13800000000001</v>
      </c>
      <c r="I135" s="206"/>
      <c r="J135" s="207">
        <f>ROUND(I135*H135,2)</f>
        <v>0</v>
      </c>
      <c r="K135" s="203" t="s">
        <v>124</v>
      </c>
      <c r="L135" s="45"/>
      <c r="M135" s="208" t="s">
        <v>19</v>
      </c>
      <c r="N135" s="209" t="s">
        <v>46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125</v>
      </c>
      <c r="AT135" s="212" t="s">
        <v>120</v>
      </c>
      <c r="AU135" s="212" t="s">
        <v>85</v>
      </c>
      <c r="AY135" s="18" t="s">
        <v>118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83</v>
      </c>
      <c r="BK135" s="213">
        <f>ROUND(I135*H135,2)</f>
        <v>0</v>
      </c>
      <c r="BL135" s="18" t="s">
        <v>125</v>
      </c>
      <c r="BM135" s="212" t="s">
        <v>190</v>
      </c>
    </row>
    <row r="136" s="2" customFormat="1">
      <c r="A136" s="39"/>
      <c r="B136" s="40"/>
      <c r="C136" s="41"/>
      <c r="D136" s="214" t="s">
        <v>127</v>
      </c>
      <c r="E136" s="41"/>
      <c r="F136" s="215" t="s">
        <v>191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85</v>
      </c>
    </row>
    <row r="137" s="2" customFormat="1">
      <c r="A137" s="39"/>
      <c r="B137" s="40"/>
      <c r="C137" s="41"/>
      <c r="D137" s="214" t="s">
        <v>129</v>
      </c>
      <c r="E137" s="41"/>
      <c r="F137" s="219" t="s">
        <v>192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85</v>
      </c>
    </row>
    <row r="138" s="13" customFormat="1">
      <c r="A138" s="13"/>
      <c r="B138" s="220"/>
      <c r="C138" s="221"/>
      <c r="D138" s="214" t="s">
        <v>143</v>
      </c>
      <c r="E138" s="222" t="s">
        <v>19</v>
      </c>
      <c r="F138" s="223" t="s">
        <v>180</v>
      </c>
      <c r="G138" s="221"/>
      <c r="H138" s="222" t="s">
        <v>19</v>
      </c>
      <c r="I138" s="224"/>
      <c r="J138" s="221"/>
      <c r="K138" s="221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143</v>
      </c>
      <c r="AU138" s="229" t="s">
        <v>85</v>
      </c>
      <c r="AV138" s="13" t="s">
        <v>83</v>
      </c>
      <c r="AW138" s="13" t="s">
        <v>37</v>
      </c>
      <c r="AX138" s="13" t="s">
        <v>75</v>
      </c>
      <c r="AY138" s="229" t="s">
        <v>118</v>
      </c>
    </row>
    <row r="139" s="14" customFormat="1">
      <c r="A139" s="14"/>
      <c r="B139" s="230"/>
      <c r="C139" s="231"/>
      <c r="D139" s="214" t="s">
        <v>143</v>
      </c>
      <c r="E139" s="232" t="s">
        <v>19</v>
      </c>
      <c r="F139" s="233" t="s">
        <v>181</v>
      </c>
      <c r="G139" s="231"/>
      <c r="H139" s="234">
        <v>182.13800000000001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143</v>
      </c>
      <c r="AU139" s="240" t="s">
        <v>85</v>
      </c>
      <c r="AV139" s="14" t="s">
        <v>85</v>
      </c>
      <c r="AW139" s="14" t="s">
        <v>37</v>
      </c>
      <c r="AX139" s="14" t="s">
        <v>75</v>
      </c>
      <c r="AY139" s="240" t="s">
        <v>118</v>
      </c>
    </row>
    <row r="140" s="15" customFormat="1">
      <c r="A140" s="15"/>
      <c r="B140" s="241"/>
      <c r="C140" s="242"/>
      <c r="D140" s="214" t="s">
        <v>143</v>
      </c>
      <c r="E140" s="243" t="s">
        <v>19</v>
      </c>
      <c r="F140" s="244" t="s">
        <v>148</v>
      </c>
      <c r="G140" s="242"/>
      <c r="H140" s="245">
        <v>182.13800000000001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1" t="s">
        <v>143</v>
      </c>
      <c r="AU140" s="251" t="s">
        <v>85</v>
      </c>
      <c r="AV140" s="15" t="s">
        <v>125</v>
      </c>
      <c r="AW140" s="15" t="s">
        <v>37</v>
      </c>
      <c r="AX140" s="15" t="s">
        <v>83</v>
      </c>
      <c r="AY140" s="251" t="s">
        <v>118</v>
      </c>
    </row>
    <row r="141" s="2" customFormat="1" ht="24.15" customHeight="1">
      <c r="A141" s="39"/>
      <c r="B141" s="40"/>
      <c r="C141" s="201" t="s">
        <v>193</v>
      </c>
      <c r="D141" s="201" t="s">
        <v>120</v>
      </c>
      <c r="E141" s="202" t="s">
        <v>194</v>
      </c>
      <c r="F141" s="203" t="s">
        <v>195</v>
      </c>
      <c r="G141" s="204" t="s">
        <v>151</v>
      </c>
      <c r="H141" s="205">
        <v>182.13800000000001</v>
      </c>
      <c r="I141" s="206"/>
      <c r="J141" s="207">
        <f>ROUND(I141*H141,2)</f>
        <v>0</v>
      </c>
      <c r="K141" s="203" t="s">
        <v>124</v>
      </c>
      <c r="L141" s="45"/>
      <c r="M141" s="208" t="s">
        <v>19</v>
      </c>
      <c r="N141" s="209" t="s">
        <v>46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125</v>
      </c>
      <c r="AT141" s="212" t="s">
        <v>120</v>
      </c>
      <c r="AU141" s="212" t="s">
        <v>85</v>
      </c>
      <c r="AY141" s="18" t="s">
        <v>118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83</v>
      </c>
      <c r="BK141" s="213">
        <f>ROUND(I141*H141,2)</f>
        <v>0</v>
      </c>
      <c r="BL141" s="18" t="s">
        <v>125</v>
      </c>
      <c r="BM141" s="212" t="s">
        <v>196</v>
      </c>
    </row>
    <row r="142" s="2" customFormat="1">
      <c r="A142" s="39"/>
      <c r="B142" s="40"/>
      <c r="C142" s="41"/>
      <c r="D142" s="214" t="s">
        <v>127</v>
      </c>
      <c r="E142" s="41"/>
      <c r="F142" s="215" t="s">
        <v>197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85</v>
      </c>
    </row>
    <row r="143" s="2" customFormat="1">
      <c r="A143" s="39"/>
      <c r="B143" s="40"/>
      <c r="C143" s="41"/>
      <c r="D143" s="214" t="s">
        <v>129</v>
      </c>
      <c r="E143" s="41"/>
      <c r="F143" s="219" t="s">
        <v>198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85</v>
      </c>
    </row>
    <row r="144" s="13" customFormat="1">
      <c r="A144" s="13"/>
      <c r="B144" s="220"/>
      <c r="C144" s="221"/>
      <c r="D144" s="214" t="s">
        <v>143</v>
      </c>
      <c r="E144" s="222" t="s">
        <v>19</v>
      </c>
      <c r="F144" s="223" t="s">
        <v>180</v>
      </c>
      <c r="G144" s="221"/>
      <c r="H144" s="222" t="s">
        <v>19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143</v>
      </c>
      <c r="AU144" s="229" t="s">
        <v>85</v>
      </c>
      <c r="AV144" s="13" t="s">
        <v>83</v>
      </c>
      <c r="AW144" s="13" t="s">
        <v>37</v>
      </c>
      <c r="AX144" s="13" t="s">
        <v>75</v>
      </c>
      <c r="AY144" s="229" t="s">
        <v>118</v>
      </c>
    </row>
    <row r="145" s="14" customFormat="1">
      <c r="A145" s="14"/>
      <c r="B145" s="230"/>
      <c r="C145" s="231"/>
      <c r="D145" s="214" t="s">
        <v>143</v>
      </c>
      <c r="E145" s="232" t="s">
        <v>19</v>
      </c>
      <c r="F145" s="233" t="s">
        <v>181</v>
      </c>
      <c r="G145" s="231"/>
      <c r="H145" s="234">
        <v>182.13800000000001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143</v>
      </c>
      <c r="AU145" s="240" t="s">
        <v>85</v>
      </c>
      <c r="AV145" s="14" t="s">
        <v>85</v>
      </c>
      <c r="AW145" s="14" t="s">
        <v>37</v>
      </c>
      <c r="AX145" s="14" t="s">
        <v>75</v>
      </c>
      <c r="AY145" s="240" t="s">
        <v>118</v>
      </c>
    </row>
    <row r="146" s="15" customFormat="1">
      <c r="A146" s="15"/>
      <c r="B146" s="241"/>
      <c r="C146" s="242"/>
      <c r="D146" s="214" t="s">
        <v>143</v>
      </c>
      <c r="E146" s="243" t="s">
        <v>19</v>
      </c>
      <c r="F146" s="244" t="s">
        <v>148</v>
      </c>
      <c r="G146" s="242"/>
      <c r="H146" s="245">
        <v>182.13800000000001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143</v>
      </c>
      <c r="AU146" s="251" t="s">
        <v>85</v>
      </c>
      <c r="AV146" s="15" t="s">
        <v>125</v>
      </c>
      <c r="AW146" s="15" t="s">
        <v>37</v>
      </c>
      <c r="AX146" s="15" t="s">
        <v>83</v>
      </c>
      <c r="AY146" s="251" t="s">
        <v>118</v>
      </c>
    </row>
    <row r="147" s="2" customFormat="1" ht="24.15" customHeight="1">
      <c r="A147" s="39"/>
      <c r="B147" s="40"/>
      <c r="C147" s="201" t="s">
        <v>199</v>
      </c>
      <c r="D147" s="201" t="s">
        <v>120</v>
      </c>
      <c r="E147" s="202" t="s">
        <v>200</v>
      </c>
      <c r="F147" s="203" t="s">
        <v>201</v>
      </c>
      <c r="G147" s="204" t="s">
        <v>139</v>
      </c>
      <c r="H147" s="205">
        <v>966.24000000000001</v>
      </c>
      <c r="I147" s="206"/>
      <c r="J147" s="207">
        <f>ROUND(I147*H147,2)</f>
        <v>0</v>
      </c>
      <c r="K147" s="203" t="s">
        <v>124</v>
      </c>
      <c r="L147" s="45"/>
      <c r="M147" s="208" t="s">
        <v>19</v>
      </c>
      <c r="N147" s="209" t="s">
        <v>46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2" t="s">
        <v>125</v>
      </c>
      <c r="AT147" s="212" t="s">
        <v>120</v>
      </c>
      <c r="AU147" s="212" t="s">
        <v>85</v>
      </c>
      <c r="AY147" s="18" t="s">
        <v>118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8" t="s">
        <v>83</v>
      </c>
      <c r="BK147" s="213">
        <f>ROUND(I147*H147,2)</f>
        <v>0</v>
      </c>
      <c r="BL147" s="18" t="s">
        <v>125</v>
      </c>
      <c r="BM147" s="212" t="s">
        <v>202</v>
      </c>
    </row>
    <row r="148" s="2" customFormat="1">
      <c r="A148" s="39"/>
      <c r="B148" s="40"/>
      <c r="C148" s="41"/>
      <c r="D148" s="214" t="s">
        <v>127</v>
      </c>
      <c r="E148" s="41"/>
      <c r="F148" s="215" t="s">
        <v>203</v>
      </c>
      <c r="G148" s="41"/>
      <c r="H148" s="41"/>
      <c r="I148" s="216"/>
      <c r="J148" s="41"/>
      <c r="K148" s="41"/>
      <c r="L148" s="45"/>
      <c r="M148" s="217"/>
      <c r="N148" s="21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85</v>
      </c>
    </row>
    <row r="149" s="2" customFormat="1">
      <c r="A149" s="39"/>
      <c r="B149" s="40"/>
      <c r="C149" s="41"/>
      <c r="D149" s="214" t="s">
        <v>129</v>
      </c>
      <c r="E149" s="41"/>
      <c r="F149" s="219" t="s">
        <v>204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85</v>
      </c>
    </row>
    <row r="150" s="13" customFormat="1">
      <c r="A150" s="13"/>
      <c r="B150" s="220"/>
      <c r="C150" s="221"/>
      <c r="D150" s="214" t="s">
        <v>143</v>
      </c>
      <c r="E150" s="222" t="s">
        <v>19</v>
      </c>
      <c r="F150" s="223" t="s">
        <v>205</v>
      </c>
      <c r="G150" s="221"/>
      <c r="H150" s="222" t="s">
        <v>19</v>
      </c>
      <c r="I150" s="224"/>
      <c r="J150" s="221"/>
      <c r="K150" s="221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143</v>
      </c>
      <c r="AU150" s="229" t="s">
        <v>85</v>
      </c>
      <c r="AV150" s="13" t="s">
        <v>83</v>
      </c>
      <c r="AW150" s="13" t="s">
        <v>37</v>
      </c>
      <c r="AX150" s="13" t="s">
        <v>75</v>
      </c>
      <c r="AY150" s="229" t="s">
        <v>118</v>
      </c>
    </row>
    <row r="151" s="14" customFormat="1">
      <c r="A151" s="14"/>
      <c r="B151" s="230"/>
      <c r="C151" s="231"/>
      <c r="D151" s="214" t="s">
        <v>143</v>
      </c>
      <c r="E151" s="232" t="s">
        <v>19</v>
      </c>
      <c r="F151" s="233" t="s">
        <v>206</v>
      </c>
      <c r="G151" s="231"/>
      <c r="H151" s="234">
        <v>966.24000000000001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143</v>
      </c>
      <c r="AU151" s="240" t="s">
        <v>85</v>
      </c>
      <c r="AV151" s="14" t="s">
        <v>85</v>
      </c>
      <c r="AW151" s="14" t="s">
        <v>37</v>
      </c>
      <c r="AX151" s="14" t="s">
        <v>75</v>
      </c>
      <c r="AY151" s="240" t="s">
        <v>118</v>
      </c>
    </row>
    <row r="152" s="15" customFormat="1">
      <c r="A152" s="15"/>
      <c r="B152" s="241"/>
      <c r="C152" s="242"/>
      <c r="D152" s="214" t="s">
        <v>143</v>
      </c>
      <c r="E152" s="243" t="s">
        <v>19</v>
      </c>
      <c r="F152" s="244" t="s">
        <v>148</v>
      </c>
      <c r="G152" s="242"/>
      <c r="H152" s="245">
        <v>966.24000000000001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1" t="s">
        <v>143</v>
      </c>
      <c r="AU152" s="251" t="s">
        <v>85</v>
      </c>
      <c r="AV152" s="15" t="s">
        <v>125</v>
      </c>
      <c r="AW152" s="15" t="s">
        <v>37</v>
      </c>
      <c r="AX152" s="15" t="s">
        <v>83</v>
      </c>
      <c r="AY152" s="251" t="s">
        <v>118</v>
      </c>
    </row>
    <row r="153" s="2" customFormat="1" ht="24.15" customHeight="1">
      <c r="A153" s="39"/>
      <c r="B153" s="40"/>
      <c r="C153" s="201" t="s">
        <v>207</v>
      </c>
      <c r="D153" s="201" t="s">
        <v>120</v>
      </c>
      <c r="E153" s="202" t="s">
        <v>208</v>
      </c>
      <c r="F153" s="203" t="s">
        <v>209</v>
      </c>
      <c r="G153" s="204" t="s">
        <v>139</v>
      </c>
      <c r="H153" s="205">
        <v>966.24000000000001</v>
      </c>
      <c r="I153" s="206"/>
      <c r="J153" s="207">
        <f>ROUND(I153*H153,2)</f>
        <v>0</v>
      </c>
      <c r="K153" s="203" t="s">
        <v>124</v>
      </c>
      <c r="L153" s="45"/>
      <c r="M153" s="208" t="s">
        <v>19</v>
      </c>
      <c r="N153" s="209" t="s">
        <v>46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125</v>
      </c>
      <c r="AT153" s="212" t="s">
        <v>120</v>
      </c>
      <c r="AU153" s="212" t="s">
        <v>85</v>
      </c>
      <c r="AY153" s="18" t="s">
        <v>118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83</v>
      </c>
      <c r="BK153" s="213">
        <f>ROUND(I153*H153,2)</f>
        <v>0</v>
      </c>
      <c r="BL153" s="18" t="s">
        <v>125</v>
      </c>
      <c r="BM153" s="212" t="s">
        <v>210</v>
      </c>
    </row>
    <row r="154" s="2" customFormat="1">
      <c r="A154" s="39"/>
      <c r="B154" s="40"/>
      <c r="C154" s="41"/>
      <c r="D154" s="214" t="s">
        <v>127</v>
      </c>
      <c r="E154" s="41"/>
      <c r="F154" s="215" t="s">
        <v>211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85</v>
      </c>
    </row>
    <row r="155" s="2" customFormat="1">
      <c r="A155" s="39"/>
      <c r="B155" s="40"/>
      <c r="C155" s="41"/>
      <c r="D155" s="214" t="s">
        <v>129</v>
      </c>
      <c r="E155" s="41"/>
      <c r="F155" s="219" t="s">
        <v>212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85</v>
      </c>
    </row>
    <row r="156" s="13" customFormat="1">
      <c r="A156" s="13"/>
      <c r="B156" s="220"/>
      <c r="C156" s="221"/>
      <c r="D156" s="214" t="s">
        <v>143</v>
      </c>
      <c r="E156" s="222" t="s">
        <v>19</v>
      </c>
      <c r="F156" s="223" t="s">
        <v>205</v>
      </c>
      <c r="G156" s="221"/>
      <c r="H156" s="222" t="s">
        <v>19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143</v>
      </c>
      <c r="AU156" s="229" t="s">
        <v>85</v>
      </c>
      <c r="AV156" s="13" t="s">
        <v>83</v>
      </c>
      <c r="AW156" s="13" t="s">
        <v>37</v>
      </c>
      <c r="AX156" s="13" t="s">
        <v>75</v>
      </c>
      <c r="AY156" s="229" t="s">
        <v>118</v>
      </c>
    </row>
    <row r="157" s="14" customFormat="1">
      <c r="A157" s="14"/>
      <c r="B157" s="230"/>
      <c r="C157" s="231"/>
      <c r="D157" s="214" t="s">
        <v>143</v>
      </c>
      <c r="E157" s="232" t="s">
        <v>19</v>
      </c>
      <c r="F157" s="233" t="s">
        <v>206</v>
      </c>
      <c r="G157" s="231"/>
      <c r="H157" s="234">
        <v>966.24000000000001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143</v>
      </c>
      <c r="AU157" s="240" t="s">
        <v>85</v>
      </c>
      <c r="AV157" s="14" t="s">
        <v>85</v>
      </c>
      <c r="AW157" s="14" t="s">
        <v>37</v>
      </c>
      <c r="AX157" s="14" t="s">
        <v>75</v>
      </c>
      <c r="AY157" s="240" t="s">
        <v>118</v>
      </c>
    </row>
    <row r="158" s="15" customFormat="1">
      <c r="A158" s="15"/>
      <c r="B158" s="241"/>
      <c r="C158" s="242"/>
      <c r="D158" s="214" t="s">
        <v>143</v>
      </c>
      <c r="E158" s="243" t="s">
        <v>19</v>
      </c>
      <c r="F158" s="244" t="s">
        <v>148</v>
      </c>
      <c r="G158" s="242"/>
      <c r="H158" s="245">
        <v>966.24000000000001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1" t="s">
        <v>143</v>
      </c>
      <c r="AU158" s="251" t="s">
        <v>85</v>
      </c>
      <c r="AV158" s="15" t="s">
        <v>125</v>
      </c>
      <c r="AW158" s="15" t="s">
        <v>37</v>
      </c>
      <c r="AX158" s="15" t="s">
        <v>83</v>
      </c>
      <c r="AY158" s="251" t="s">
        <v>118</v>
      </c>
    </row>
    <row r="159" s="2" customFormat="1" ht="14.4" customHeight="1">
      <c r="A159" s="39"/>
      <c r="B159" s="40"/>
      <c r="C159" s="252" t="s">
        <v>213</v>
      </c>
      <c r="D159" s="252" t="s">
        <v>214</v>
      </c>
      <c r="E159" s="253" t="s">
        <v>215</v>
      </c>
      <c r="F159" s="254" t="s">
        <v>216</v>
      </c>
      <c r="G159" s="255" t="s">
        <v>217</v>
      </c>
      <c r="H159" s="256">
        <v>82.129999999999995</v>
      </c>
      <c r="I159" s="257"/>
      <c r="J159" s="258">
        <f>ROUND(I159*H159,2)</f>
        <v>0</v>
      </c>
      <c r="K159" s="254" t="s">
        <v>124</v>
      </c>
      <c r="L159" s="259"/>
      <c r="M159" s="260" t="s">
        <v>19</v>
      </c>
      <c r="N159" s="261" t="s">
        <v>46</v>
      </c>
      <c r="O159" s="85"/>
      <c r="P159" s="210">
        <f>O159*H159</f>
        <v>0</v>
      </c>
      <c r="Q159" s="210">
        <v>0.001</v>
      </c>
      <c r="R159" s="210">
        <f>Q159*H159</f>
        <v>0.082129999999999995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174</v>
      </c>
      <c r="AT159" s="212" t="s">
        <v>214</v>
      </c>
      <c r="AU159" s="212" t="s">
        <v>85</v>
      </c>
      <c r="AY159" s="18" t="s">
        <v>118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83</v>
      </c>
      <c r="BK159" s="213">
        <f>ROUND(I159*H159,2)</f>
        <v>0</v>
      </c>
      <c r="BL159" s="18" t="s">
        <v>125</v>
      </c>
      <c r="BM159" s="212" t="s">
        <v>218</v>
      </c>
    </row>
    <row r="160" s="2" customFormat="1">
      <c r="A160" s="39"/>
      <c r="B160" s="40"/>
      <c r="C160" s="41"/>
      <c r="D160" s="214" t="s">
        <v>127</v>
      </c>
      <c r="E160" s="41"/>
      <c r="F160" s="215" t="s">
        <v>216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85</v>
      </c>
    </row>
    <row r="161" s="14" customFormat="1">
      <c r="A161" s="14"/>
      <c r="B161" s="230"/>
      <c r="C161" s="231"/>
      <c r="D161" s="214" t="s">
        <v>143</v>
      </c>
      <c r="E161" s="231"/>
      <c r="F161" s="233" t="s">
        <v>219</v>
      </c>
      <c r="G161" s="231"/>
      <c r="H161" s="234">
        <v>82.129999999999995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143</v>
      </c>
      <c r="AU161" s="240" t="s">
        <v>85</v>
      </c>
      <c r="AV161" s="14" t="s">
        <v>85</v>
      </c>
      <c r="AW161" s="14" t="s">
        <v>4</v>
      </c>
      <c r="AX161" s="14" t="s">
        <v>83</v>
      </c>
      <c r="AY161" s="240" t="s">
        <v>118</v>
      </c>
    </row>
    <row r="162" s="2" customFormat="1" ht="24.15" customHeight="1">
      <c r="A162" s="39"/>
      <c r="B162" s="40"/>
      <c r="C162" s="201" t="s">
        <v>8</v>
      </c>
      <c r="D162" s="201" t="s">
        <v>120</v>
      </c>
      <c r="E162" s="202" t="s">
        <v>220</v>
      </c>
      <c r="F162" s="203" t="s">
        <v>221</v>
      </c>
      <c r="G162" s="204" t="s">
        <v>139</v>
      </c>
      <c r="H162" s="205">
        <v>966.24000000000001</v>
      </c>
      <c r="I162" s="206"/>
      <c r="J162" s="207">
        <f>ROUND(I162*H162,2)</f>
        <v>0</v>
      </c>
      <c r="K162" s="203" t="s">
        <v>124</v>
      </c>
      <c r="L162" s="45"/>
      <c r="M162" s="208" t="s">
        <v>19</v>
      </c>
      <c r="N162" s="209" t="s">
        <v>46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125</v>
      </c>
      <c r="AT162" s="212" t="s">
        <v>120</v>
      </c>
      <c r="AU162" s="212" t="s">
        <v>85</v>
      </c>
      <c r="AY162" s="18" t="s">
        <v>118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83</v>
      </c>
      <c r="BK162" s="213">
        <f>ROUND(I162*H162,2)</f>
        <v>0</v>
      </c>
      <c r="BL162" s="18" t="s">
        <v>125</v>
      </c>
      <c r="BM162" s="212" t="s">
        <v>222</v>
      </c>
    </row>
    <row r="163" s="2" customFormat="1">
      <c r="A163" s="39"/>
      <c r="B163" s="40"/>
      <c r="C163" s="41"/>
      <c r="D163" s="214" t="s">
        <v>127</v>
      </c>
      <c r="E163" s="41"/>
      <c r="F163" s="215" t="s">
        <v>223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85</v>
      </c>
    </row>
    <row r="164" s="2" customFormat="1">
      <c r="A164" s="39"/>
      <c r="B164" s="40"/>
      <c r="C164" s="41"/>
      <c r="D164" s="214" t="s">
        <v>129</v>
      </c>
      <c r="E164" s="41"/>
      <c r="F164" s="219" t="s">
        <v>224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85</v>
      </c>
    </row>
    <row r="165" s="13" customFormat="1">
      <c r="A165" s="13"/>
      <c r="B165" s="220"/>
      <c r="C165" s="221"/>
      <c r="D165" s="214" t="s">
        <v>143</v>
      </c>
      <c r="E165" s="222" t="s">
        <v>19</v>
      </c>
      <c r="F165" s="223" t="s">
        <v>205</v>
      </c>
      <c r="G165" s="221"/>
      <c r="H165" s="222" t="s">
        <v>19</v>
      </c>
      <c r="I165" s="224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143</v>
      </c>
      <c r="AU165" s="229" t="s">
        <v>85</v>
      </c>
      <c r="AV165" s="13" t="s">
        <v>83</v>
      </c>
      <c r="AW165" s="13" t="s">
        <v>37</v>
      </c>
      <c r="AX165" s="13" t="s">
        <v>75</v>
      </c>
      <c r="AY165" s="229" t="s">
        <v>118</v>
      </c>
    </row>
    <row r="166" s="14" customFormat="1">
      <c r="A166" s="14"/>
      <c r="B166" s="230"/>
      <c r="C166" s="231"/>
      <c r="D166" s="214" t="s">
        <v>143</v>
      </c>
      <c r="E166" s="232" t="s">
        <v>19</v>
      </c>
      <c r="F166" s="233" t="s">
        <v>206</v>
      </c>
      <c r="G166" s="231"/>
      <c r="H166" s="234">
        <v>966.24000000000001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143</v>
      </c>
      <c r="AU166" s="240" t="s">
        <v>85</v>
      </c>
      <c r="AV166" s="14" t="s">
        <v>85</v>
      </c>
      <c r="AW166" s="14" t="s">
        <v>37</v>
      </c>
      <c r="AX166" s="14" t="s">
        <v>75</v>
      </c>
      <c r="AY166" s="240" t="s">
        <v>118</v>
      </c>
    </row>
    <row r="167" s="15" customFormat="1">
      <c r="A167" s="15"/>
      <c r="B167" s="241"/>
      <c r="C167" s="242"/>
      <c r="D167" s="214" t="s">
        <v>143</v>
      </c>
      <c r="E167" s="243" t="s">
        <v>19</v>
      </c>
      <c r="F167" s="244" t="s">
        <v>148</v>
      </c>
      <c r="G167" s="242"/>
      <c r="H167" s="245">
        <v>966.24000000000001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1" t="s">
        <v>143</v>
      </c>
      <c r="AU167" s="251" t="s">
        <v>85</v>
      </c>
      <c r="AV167" s="15" t="s">
        <v>125</v>
      </c>
      <c r="AW167" s="15" t="s">
        <v>37</v>
      </c>
      <c r="AX167" s="15" t="s">
        <v>83</v>
      </c>
      <c r="AY167" s="251" t="s">
        <v>118</v>
      </c>
    </row>
    <row r="168" s="2" customFormat="1" ht="24.15" customHeight="1">
      <c r="A168" s="39"/>
      <c r="B168" s="40"/>
      <c r="C168" s="201" t="s">
        <v>225</v>
      </c>
      <c r="D168" s="201" t="s">
        <v>120</v>
      </c>
      <c r="E168" s="202" t="s">
        <v>226</v>
      </c>
      <c r="F168" s="203" t="s">
        <v>227</v>
      </c>
      <c r="G168" s="204" t="s">
        <v>139</v>
      </c>
      <c r="H168" s="205">
        <v>966.24000000000001</v>
      </c>
      <c r="I168" s="206"/>
      <c r="J168" s="207">
        <f>ROUND(I168*H168,2)</f>
        <v>0</v>
      </c>
      <c r="K168" s="203" t="s">
        <v>124</v>
      </c>
      <c r="L168" s="45"/>
      <c r="M168" s="208" t="s">
        <v>19</v>
      </c>
      <c r="N168" s="209" t="s">
        <v>46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125</v>
      </c>
      <c r="AT168" s="212" t="s">
        <v>120</v>
      </c>
      <c r="AU168" s="212" t="s">
        <v>85</v>
      </c>
      <c r="AY168" s="18" t="s">
        <v>118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83</v>
      </c>
      <c r="BK168" s="213">
        <f>ROUND(I168*H168,2)</f>
        <v>0</v>
      </c>
      <c r="BL168" s="18" t="s">
        <v>125</v>
      </c>
      <c r="BM168" s="212" t="s">
        <v>228</v>
      </c>
    </row>
    <row r="169" s="2" customFormat="1">
      <c r="A169" s="39"/>
      <c r="B169" s="40"/>
      <c r="C169" s="41"/>
      <c r="D169" s="214" t="s">
        <v>127</v>
      </c>
      <c r="E169" s="41"/>
      <c r="F169" s="215" t="s">
        <v>229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127</v>
      </c>
      <c r="AU169" s="18" t="s">
        <v>85</v>
      </c>
    </row>
    <row r="170" s="2" customFormat="1">
      <c r="A170" s="39"/>
      <c r="B170" s="40"/>
      <c r="C170" s="41"/>
      <c r="D170" s="214" t="s">
        <v>129</v>
      </c>
      <c r="E170" s="41"/>
      <c r="F170" s="219" t="s">
        <v>230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85</v>
      </c>
    </row>
    <row r="171" s="12" customFormat="1" ht="22.8" customHeight="1">
      <c r="A171" s="12"/>
      <c r="B171" s="185"/>
      <c r="C171" s="186"/>
      <c r="D171" s="187" t="s">
        <v>74</v>
      </c>
      <c r="E171" s="199" t="s">
        <v>182</v>
      </c>
      <c r="F171" s="199" t="s">
        <v>231</v>
      </c>
      <c r="G171" s="186"/>
      <c r="H171" s="186"/>
      <c r="I171" s="189"/>
      <c r="J171" s="200">
        <f>BK171</f>
        <v>0</v>
      </c>
      <c r="K171" s="186"/>
      <c r="L171" s="191"/>
      <c r="M171" s="192"/>
      <c r="N171" s="193"/>
      <c r="O171" s="193"/>
      <c r="P171" s="194">
        <f>SUM(P172:P249)</f>
        <v>0</v>
      </c>
      <c r="Q171" s="193"/>
      <c r="R171" s="194">
        <f>SUM(R172:R249)</f>
        <v>0</v>
      </c>
      <c r="S171" s="193"/>
      <c r="T171" s="195">
        <f>SUM(T172:T249)</f>
        <v>412.9245062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6" t="s">
        <v>83</v>
      </c>
      <c r="AT171" s="197" t="s">
        <v>74</v>
      </c>
      <c r="AU171" s="197" t="s">
        <v>83</v>
      </c>
      <c r="AY171" s="196" t="s">
        <v>118</v>
      </c>
      <c r="BK171" s="198">
        <f>SUM(BK172:BK249)</f>
        <v>0</v>
      </c>
    </row>
    <row r="172" s="2" customFormat="1" ht="14.4" customHeight="1">
      <c r="A172" s="39"/>
      <c r="B172" s="40"/>
      <c r="C172" s="201" t="s">
        <v>232</v>
      </c>
      <c r="D172" s="201" t="s">
        <v>120</v>
      </c>
      <c r="E172" s="202" t="s">
        <v>233</v>
      </c>
      <c r="F172" s="203" t="s">
        <v>234</v>
      </c>
      <c r="G172" s="204" t="s">
        <v>151</v>
      </c>
      <c r="H172" s="205">
        <v>73.903999999999996</v>
      </c>
      <c r="I172" s="206"/>
      <c r="J172" s="207">
        <f>ROUND(I172*H172,2)</f>
        <v>0</v>
      </c>
      <c r="K172" s="203" t="s">
        <v>124</v>
      </c>
      <c r="L172" s="45"/>
      <c r="M172" s="208" t="s">
        <v>19</v>
      </c>
      <c r="N172" s="209" t="s">
        <v>46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2.3999999999999999</v>
      </c>
      <c r="T172" s="211">
        <f>S172*H172</f>
        <v>177.36959999999999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125</v>
      </c>
      <c r="AT172" s="212" t="s">
        <v>120</v>
      </c>
      <c r="AU172" s="212" t="s">
        <v>85</v>
      </c>
      <c r="AY172" s="18" t="s">
        <v>118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83</v>
      </c>
      <c r="BK172" s="213">
        <f>ROUND(I172*H172,2)</f>
        <v>0</v>
      </c>
      <c r="BL172" s="18" t="s">
        <v>125</v>
      </c>
      <c r="BM172" s="212" t="s">
        <v>235</v>
      </c>
    </row>
    <row r="173" s="2" customFormat="1">
      <c r="A173" s="39"/>
      <c r="B173" s="40"/>
      <c r="C173" s="41"/>
      <c r="D173" s="214" t="s">
        <v>127</v>
      </c>
      <c r="E173" s="41"/>
      <c r="F173" s="215" t="s">
        <v>236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85</v>
      </c>
    </row>
    <row r="174" s="13" customFormat="1">
      <c r="A174" s="13"/>
      <c r="B174" s="220"/>
      <c r="C174" s="221"/>
      <c r="D174" s="214" t="s">
        <v>143</v>
      </c>
      <c r="E174" s="222" t="s">
        <v>19</v>
      </c>
      <c r="F174" s="223" t="s">
        <v>237</v>
      </c>
      <c r="G174" s="221"/>
      <c r="H174" s="222" t="s">
        <v>19</v>
      </c>
      <c r="I174" s="224"/>
      <c r="J174" s="221"/>
      <c r="K174" s="221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143</v>
      </c>
      <c r="AU174" s="229" t="s">
        <v>85</v>
      </c>
      <c r="AV174" s="13" t="s">
        <v>83</v>
      </c>
      <c r="AW174" s="13" t="s">
        <v>37</v>
      </c>
      <c r="AX174" s="13" t="s">
        <v>75</v>
      </c>
      <c r="AY174" s="229" t="s">
        <v>118</v>
      </c>
    </row>
    <row r="175" s="14" customFormat="1">
      <c r="A175" s="14"/>
      <c r="B175" s="230"/>
      <c r="C175" s="231"/>
      <c r="D175" s="214" t="s">
        <v>143</v>
      </c>
      <c r="E175" s="232" t="s">
        <v>19</v>
      </c>
      <c r="F175" s="233" t="s">
        <v>238</v>
      </c>
      <c r="G175" s="231"/>
      <c r="H175" s="234">
        <v>20.039999999999999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143</v>
      </c>
      <c r="AU175" s="240" t="s">
        <v>85</v>
      </c>
      <c r="AV175" s="14" t="s">
        <v>85</v>
      </c>
      <c r="AW175" s="14" t="s">
        <v>37</v>
      </c>
      <c r="AX175" s="14" t="s">
        <v>75</v>
      </c>
      <c r="AY175" s="240" t="s">
        <v>118</v>
      </c>
    </row>
    <row r="176" s="14" customFormat="1">
      <c r="A176" s="14"/>
      <c r="B176" s="230"/>
      <c r="C176" s="231"/>
      <c r="D176" s="214" t="s">
        <v>143</v>
      </c>
      <c r="E176" s="232" t="s">
        <v>19</v>
      </c>
      <c r="F176" s="233" t="s">
        <v>239</v>
      </c>
      <c r="G176" s="231"/>
      <c r="H176" s="234">
        <v>6.9119999999999999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143</v>
      </c>
      <c r="AU176" s="240" t="s">
        <v>85</v>
      </c>
      <c r="AV176" s="14" t="s">
        <v>85</v>
      </c>
      <c r="AW176" s="14" t="s">
        <v>37</v>
      </c>
      <c r="AX176" s="14" t="s">
        <v>75</v>
      </c>
      <c r="AY176" s="240" t="s">
        <v>118</v>
      </c>
    </row>
    <row r="177" s="13" customFormat="1">
      <c r="A177" s="13"/>
      <c r="B177" s="220"/>
      <c r="C177" s="221"/>
      <c r="D177" s="214" t="s">
        <v>143</v>
      </c>
      <c r="E177" s="222" t="s">
        <v>19</v>
      </c>
      <c r="F177" s="223" t="s">
        <v>240</v>
      </c>
      <c r="G177" s="221"/>
      <c r="H177" s="222" t="s">
        <v>19</v>
      </c>
      <c r="I177" s="224"/>
      <c r="J177" s="221"/>
      <c r="K177" s="221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143</v>
      </c>
      <c r="AU177" s="229" t="s">
        <v>85</v>
      </c>
      <c r="AV177" s="13" t="s">
        <v>83</v>
      </c>
      <c r="AW177" s="13" t="s">
        <v>37</v>
      </c>
      <c r="AX177" s="13" t="s">
        <v>75</v>
      </c>
      <c r="AY177" s="229" t="s">
        <v>118</v>
      </c>
    </row>
    <row r="178" s="14" customFormat="1">
      <c r="A178" s="14"/>
      <c r="B178" s="230"/>
      <c r="C178" s="231"/>
      <c r="D178" s="214" t="s">
        <v>143</v>
      </c>
      <c r="E178" s="232" t="s">
        <v>19</v>
      </c>
      <c r="F178" s="233" t="s">
        <v>241</v>
      </c>
      <c r="G178" s="231"/>
      <c r="H178" s="234">
        <v>4.6239999999999997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143</v>
      </c>
      <c r="AU178" s="240" t="s">
        <v>85</v>
      </c>
      <c r="AV178" s="14" t="s">
        <v>85</v>
      </c>
      <c r="AW178" s="14" t="s">
        <v>37</v>
      </c>
      <c r="AX178" s="14" t="s">
        <v>75</v>
      </c>
      <c r="AY178" s="240" t="s">
        <v>118</v>
      </c>
    </row>
    <row r="179" s="13" customFormat="1">
      <c r="A179" s="13"/>
      <c r="B179" s="220"/>
      <c r="C179" s="221"/>
      <c r="D179" s="214" t="s">
        <v>143</v>
      </c>
      <c r="E179" s="222" t="s">
        <v>19</v>
      </c>
      <c r="F179" s="223" t="s">
        <v>242</v>
      </c>
      <c r="G179" s="221"/>
      <c r="H179" s="222" t="s">
        <v>19</v>
      </c>
      <c r="I179" s="224"/>
      <c r="J179" s="221"/>
      <c r="K179" s="221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143</v>
      </c>
      <c r="AU179" s="229" t="s">
        <v>85</v>
      </c>
      <c r="AV179" s="13" t="s">
        <v>83</v>
      </c>
      <c r="AW179" s="13" t="s">
        <v>37</v>
      </c>
      <c r="AX179" s="13" t="s">
        <v>75</v>
      </c>
      <c r="AY179" s="229" t="s">
        <v>118</v>
      </c>
    </row>
    <row r="180" s="14" customFormat="1">
      <c r="A180" s="14"/>
      <c r="B180" s="230"/>
      <c r="C180" s="231"/>
      <c r="D180" s="214" t="s">
        <v>143</v>
      </c>
      <c r="E180" s="232" t="s">
        <v>19</v>
      </c>
      <c r="F180" s="233" t="s">
        <v>243</v>
      </c>
      <c r="G180" s="231"/>
      <c r="H180" s="234">
        <v>6.2960000000000003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143</v>
      </c>
      <c r="AU180" s="240" t="s">
        <v>85</v>
      </c>
      <c r="AV180" s="14" t="s">
        <v>85</v>
      </c>
      <c r="AW180" s="14" t="s">
        <v>37</v>
      </c>
      <c r="AX180" s="14" t="s">
        <v>75</v>
      </c>
      <c r="AY180" s="240" t="s">
        <v>118</v>
      </c>
    </row>
    <row r="181" s="13" customFormat="1">
      <c r="A181" s="13"/>
      <c r="B181" s="220"/>
      <c r="C181" s="221"/>
      <c r="D181" s="214" t="s">
        <v>143</v>
      </c>
      <c r="E181" s="222" t="s">
        <v>19</v>
      </c>
      <c r="F181" s="223" t="s">
        <v>244</v>
      </c>
      <c r="G181" s="221"/>
      <c r="H181" s="222" t="s">
        <v>19</v>
      </c>
      <c r="I181" s="224"/>
      <c r="J181" s="221"/>
      <c r="K181" s="221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143</v>
      </c>
      <c r="AU181" s="229" t="s">
        <v>85</v>
      </c>
      <c r="AV181" s="13" t="s">
        <v>83</v>
      </c>
      <c r="AW181" s="13" t="s">
        <v>37</v>
      </c>
      <c r="AX181" s="13" t="s">
        <v>75</v>
      </c>
      <c r="AY181" s="229" t="s">
        <v>118</v>
      </c>
    </row>
    <row r="182" s="14" customFormat="1">
      <c r="A182" s="14"/>
      <c r="B182" s="230"/>
      <c r="C182" s="231"/>
      <c r="D182" s="214" t="s">
        <v>143</v>
      </c>
      <c r="E182" s="232" t="s">
        <v>19</v>
      </c>
      <c r="F182" s="233" t="s">
        <v>245</v>
      </c>
      <c r="G182" s="231"/>
      <c r="H182" s="234">
        <v>0.995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143</v>
      </c>
      <c r="AU182" s="240" t="s">
        <v>85</v>
      </c>
      <c r="AV182" s="14" t="s">
        <v>85</v>
      </c>
      <c r="AW182" s="14" t="s">
        <v>37</v>
      </c>
      <c r="AX182" s="14" t="s">
        <v>75</v>
      </c>
      <c r="AY182" s="240" t="s">
        <v>118</v>
      </c>
    </row>
    <row r="183" s="14" customFormat="1">
      <c r="A183" s="14"/>
      <c r="B183" s="230"/>
      <c r="C183" s="231"/>
      <c r="D183" s="214" t="s">
        <v>143</v>
      </c>
      <c r="E183" s="232" t="s">
        <v>19</v>
      </c>
      <c r="F183" s="233" t="s">
        <v>246</v>
      </c>
      <c r="G183" s="231"/>
      <c r="H183" s="234">
        <v>0.48999999999999999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143</v>
      </c>
      <c r="AU183" s="240" t="s">
        <v>85</v>
      </c>
      <c r="AV183" s="14" t="s">
        <v>85</v>
      </c>
      <c r="AW183" s="14" t="s">
        <v>37</v>
      </c>
      <c r="AX183" s="14" t="s">
        <v>75</v>
      </c>
      <c r="AY183" s="240" t="s">
        <v>118</v>
      </c>
    </row>
    <row r="184" s="13" customFormat="1">
      <c r="A184" s="13"/>
      <c r="B184" s="220"/>
      <c r="C184" s="221"/>
      <c r="D184" s="214" t="s">
        <v>143</v>
      </c>
      <c r="E184" s="222" t="s">
        <v>19</v>
      </c>
      <c r="F184" s="223" t="s">
        <v>247</v>
      </c>
      <c r="G184" s="221"/>
      <c r="H184" s="222" t="s">
        <v>19</v>
      </c>
      <c r="I184" s="224"/>
      <c r="J184" s="221"/>
      <c r="K184" s="221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143</v>
      </c>
      <c r="AU184" s="229" t="s">
        <v>85</v>
      </c>
      <c r="AV184" s="13" t="s">
        <v>83</v>
      </c>
      <c r="AW184" s="13" t="s">
        <v>37</v>
      </c>
      <c r="AX184" s="13" t="s">
        <v>75</v>
      </c>
      <c r="AY184" s="229" t="s">
        <v>118</v>
      </c>
    </row>
    <row r="185" s="14" customFormat="1">
      <c r="A185" s="14"/>
      <c r="B185" s="230"/>
      <c r="C185" s="231"/>
      <c r="D185" s="214" t="s">
        <v>143</v>
      </c>
      <c r="E185" s="232" t="s">
        <v>19</v>
      </c>
      <c r="F185" s="233" t="s">
        <v>248</v>
      </c>
      <c r="G185" s="231"/>
      <c r="H185" s="234">
        <v>1.5229999999999999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143</v>
      </c>
      <c r="AU185" s="240" t="s">
        <v>85</v>
      </c>
      <c r="AV185" s="14" t="s">
        <v>85</v>
      </c>
      <c r="AW185" s="14" t="s">
        <v>37</v>
      </c>
      <c r="AX185" s="14" t="s">
        <v>75</v>
      </c>
      <c r="AY185" s="240" t="s">
        <v>118</v>
      </c>
    </row>
    <row r="186" s="14" customFormat="1">
      <c r="A186" s="14"/>
      <c r="B186" s="230"/>
      <c r="C186" s="231"/>
      <c r="D186" s="214" t="s">
        <v>143</v>
      </c>
      <c r="E186" s="232" t="s">
        <v>19</v>
      </c>
      <c r="F186" s="233" t="s">
        <v>249</v>
      </c>
      <c r="G186" s="231"/>
      <c r="H186" s="234">
        <v>2.113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143</v>
      </c>
      <c r="AU186" s="240" t="s">
        <v>85</v>
      </c>
      <c r="AV186" s="14" t="s">
        <v>85</v>
      </c>
      <c r="AW186" s="14" t="s">
        <v>37</v>
      </c>
      <c r="AX186" s="14" t="s">
        <v>75</v>
      </c>
      <c r="AY186" s="240" t="s">
        <v>118</v>
      </c>
    </row>
    <row r="187" s="13" customFormat="1">
      <c r="A187" s="13"/>
      <c r="B187" s="220"/>
      <c r="C187" s="221"/>
      <c r="D187" s="214" t="s">
        <v>143</v>
      </c>
      <c r="E187" s="222" t="s">
        <v>19</v>
      </c>
      <c r="F187" s="223" t="s">
        <v>250</v>
      </c>
      <c r="G187" s="221"/>
      <c r="H187" s="222" t="s">
        <v>19</v>
      </c>
      <c r="I187" s="224"/>
      <c r="J187" s="221"/>
      <c r="K187" s="221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143</v>
      </c>
      <c r="AU187" s="229" t="s">
        <v>85</v>
      </c>
      <c r="AV187" s="13" t="s">
        <v>83</v>
      </c>
      <c r="AW187" s="13" t="s">
        <v>37</v>
      </c>
      <c r="AX187" s="13" t="s">
        <v>75</v>
      </c>
      <c r="AY187" s="229" t="s">
        <v>118</v>
      </c>
    </row>
    <row r="188" s="14" customFormat="1">
      <c r="A188" s="14"/>
      <c r="B188" s="230"/>
      <c r="C188" s="231"/>
      <c r="D188" s="214" t="s">
        <v>143</v>
      </c>
      <c r="E188" s="232" t="s">
        <v>19</v>
      </c>
      <c r="F188" s="233" t="s">
        <v>251</v>
      </c>
      <c r="G188" s="231"/>
      <c r="H188" s="234">
        <v>0.60299999999999998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143</v>
      </c>
      <c r="AU188" s="240" t="s">
        <v>85</v>
      </c>
      <c r="AV188" s="14" t="s">
        <v>85</v>
      </c>
      <c r="AW188" s="14" t="s">
        <v>37</v>
      </c>
      <c r="AX188" s="14" t="s">
        <v>75</v>
      </c>
      <c r="AY188" s="240" t="s">
        <v>118</v>
      </c>
    </row>
    <row r="189" s="13" customFormat="1">
      <c r="A189" s="13"/>
      <c r="B189" s="220"/>
      <c r="C189" s="221"/>
      <c r="D189" s="214" t="s">
        <v>143</v>
      </c>
      <c r="E189" s="222" t="s">
        <v>19</v>
      </c>
      <c r="F189" s="223" t="s">
        <v>252</v>
      </c>
      <c r="G189" s="221"/>
      <c r="H189" s="222" t="s">
        <v>19</v>
      </c>
      <c r="I189" s="224"/>
      <c r="J189" s="221"/>
      <c r="K189" s="221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143</v>
      </c>
      <c r="AU189" s="229" t="s">
        <v>85</v>
      </c>
      <c r="AV189" s="13" t="s">
        <v>83</v>
      </c>
      <c r="AW189" s="13" t="s">
        <v>37</v>
      </c>
      <c r="AX189" s="13" t="s">
        <v>75</v>
      </c>
      <c r="AY189" s="229" t="s">
        <v>118</v>
      </c>
    </row>
    <row r="190" s="14" customFormat="1">
      <c r="A190" s="14"/>
      <c r="B190" s="230"/>
      <c r="C190" s="231"/>
      <c r="D190" s="214" t="s">
        <v>143</v>
      </c>
      <c r="E190" s="232" t="s">
        <v>19</v>
      </c>
      <c r="F190" s="233" t="s">
        <v>253</v>
      </c>
      <c r="G190" s="231"/>
      <c r="H190" s="234">
        <v>0.10100000000000001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143</v>
      </c>
      <c r="AU190" s="240" t="s">
        <v>85</v>
      </c>
      <c r="AV190" s="14" t="s">
        <v>85</v>
      </c>
      <c r="AW190" s="14" t="s">
        <v>37</v>
      </c>
      <c r="AX190" s="14" t="s">
        <v>75</v>
      </c>
      <c r="AY190" s="240" t="s">
        <v>118</v>
      </c>
    </row>
    <row r="191" s="13" customFormat="1">
      <c r="A191" s="13"/>
      <c r="B191" s="220"/>
      <c r="C191" s="221"/>
      <c r="D191" s="214" t="s">
        <v>143</v>
      </c>
      <c r="E191" s="222" t="s">
        <v>19</v>
      </c>
      <c r="F191" s="223" t="s">
        <v>254</v>
      </c>
      <c r="G191" s="221"/>
      <c r="H191" s="222" t="s">
        <v>19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143</v>
      </c>
      <c r="AU191" s="229" t="s">
        <v>85</v>
      </c>
      <c r="AV191" s="13" t="s">
        <v>83</v>
      </c>
      <c r="AW191" s="13" t="s">
        <v>37</v>
      </c>
      <c r="AX191" s="13" t="s">
        <v>75</v>
      </c>
      <c r="AY191" s="229" t="s">
        <v>118</v>
      </c>
    </row>
    <row r="192" s="14" customFormat="1">
      <c r="A192" s="14"/>
      <c r="B192" s="230"/>
      <c r="C192" s="231"/>
      <c r="D192" s="214" t="s">
        <v>143</v>
      </c>
      <c r="E192" s="232" t="s">
        <v>19</v>
      </c>
      <c r="F192" s="233" t="s">
        <v>255</v>
      </c>
      <c r="G192" s="231"/>
      <c r="H192" s="234">
        <v>24.052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143</v>
      </c>
      <c r="AU192" s="240" t="s">
        <v>85</v>
      </c>
      <c r="AV192" s="14" t="s">
        <v>85</v>
      </c>
      <c r="AW192" s="14" t="s">
        <v>37</v>
      </c>
      <c r="AX192" s="14" t="s">
        <v>75</v>
      </c>
      <c r="AY192" s="240" t="s">
        <v>118</v>
      </c>
    </row>
    <row r="193" s="14" customFormat="1">
      <c r="A193" s="14"/>
      <c r="B193" s="230"/>
      <c r="C193" s="231"/>
      <c r="D193" s="214" t="s">
        <v>143</v>
      </c>
      <c r="E193" s="232" t="s">
        <v>19</v>
      </c>
      <c r="F193" s="233" t="s">
        <v>256</v>
      </c>
      <c r="G193" s="231"/>
      <c r="H193" s="234">
        <v>5.3840000000000003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143</v>
      </c>
      <c r="AU193" s="240" t="s">
        <v>85</v>
      </c>
      <c r="AV193" s="14" t="s">
        <v>85</v>
      </c>
      <c r="AW193" s="14" t="s">
        <v>37</v>
      </c>
      <c r="AX193" s="14" t="s">
        <v>75</v>
      </c>
      <c r="AY193" s="240" t="s">
        <v>118</v>
      </c>
    </row>
    <row r="194" s="13" customFormat="1">
      <c r="A194" s="13"/>
      <c r="B194" s="220"/>
      <c r="C194" s="221"/>
      <c r="D194" s="214" t="s">
        <v>143</v>
      </c>
      <c r="E194" s="222" t="s">
        <v>19</v>
      </c>
      <c r="F194" s="223" t="s">
        <v>257</v>
      </c>
      <c r="G194" s="221"/>
      <c r="H194" s="222" t="s">
        <v>19</v>
      </c>
      <c r="I194" s="224"/>
      <c r="J194" s="221"/>
      <c r="K194" s="221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143</v>
      </c>
      <c r="AU194" s="229" t="s">
        <v>85</v>
      </c>
      <c r="AV194" s="13" t="s">
        <v>83</v>
      </c>
      <c r="AW194" s="13" t="s">
        <v>37</v>
      </c>
      <c r="AX194" s="13" t="s">
        <v>75</v>
      </c>
      <c r="AY194" s="229" t="s">
        <v>118</v>
      </c>
    </row>
    <row r="195" s="14" customFormat="1">
      <c r="A195" s="14"/>
      <c r="B195" s="230"/>
      <c r="C195" s="231"/>
      <c r="D195" s="214" t="s">
        <v>143</v>
      </c>
      <c r="E195" s="232" t="s">
        <v>19</v>
      </c>
      <c r="F195" s="233" t="s">
        <v>258</v>
      </c>
      <c r="G195" s="231"/>
      <c r="H195" s="234">
        <v>0.26300000000000001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143</v>
      </c>
      <c r="AU195" s="240" t="s">
        <v>85</v>
      </c>
      <c r="AV195" s="14" t="s">
        <v>85</v>
      </c>
      <c r="AW195" s="14" t="s">
        <v>37</v>
      </c>
      <c r="AX195" s="14" t="s">
        <v>75</v>
      </c>
      <c r="AY195" s="240" t="s">
        <v>118</v>
      </c>
    </row>
    <row r="196" s="13" customFormat="1">
      <c r="A196" s="13"/>
      <c r="B196" s="220"/>
      <c r="C196" s="221"/>
      <c r="D196" s="214" t="s">
        <v>143</v>
      </c>
      <c r="E196" s="222" t="s">
        <v>19</v>
      </c>
      <c r="F196" s="223" t="s">
        <v>259</v>
      </c>
      <c r="G196" s="221"/>
      <c r="H196" s="222" t="s">
        <v>19</v>
      </c>
      <c r="I196" s="224"/>
      <c r="J196" s="221"/>
      <c r="K196" s="221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143</v>
      </c>
      <c r="AU196" s="229" t="s">
        <v>85</v>
      </c>
      <c r="AV196" s="13" t="s">
        <v>83</v>
      </c>
      <c r="AW196" s="13" t="s">
        <v>37</v>
      </c>
      <c r="AX196" s="13" t="s">
        <v>75</v>
      </c>
      <c r="AY196" s="229" t="s">
        <v>118</v>
      </c>
    </row>
    <row r="197" s="14" customFormat="1">
      <c r="A197" s="14"/>
      <c r="B197" s="230"/>
      <c r="C197" s="231"/>
      <c r="D197" s="214" t="s">
        <v>143</v>
      </c>
      <c r="E197" s="232" t="s">
        <v>19</v>
      </c>
      <c r="F197" s="233" t="s">
        <v>260</v>
      </c>
      <c r="G197" s="231"/>
      <c r="H197" s="234">
        <v>0.50800000000000001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143</v>
      </c>
      <c r="AU197" s="240" t="s">
        <v>85</v>
      </c>
      <c r="AV197" s="14" t="s">
        <v>85</v>
      </c>
      <c r="AW197" s="14" t="s">
        <v>37</v>
      </c>
      <c r="AX197" s="14" t="s">
        <v>75</v>
      </c>
      <c r="AY197" s="240" t="s">
        <v>118</v>
      </c>
    </row>
    <row r="198" s="15" customFormat="1">
      <c r="A198" s="15"/>
      <c r="B198" s="241"/>
      <c r="C198" s="242"/>
      <c r="D198" s="214" t="s">
        <v>143</v>
      </c>
      <c r="E198" s="243" t="s">
        <v>19</v>
      </c>
      <c r="F198" s="244" t="s">
        <v>148</v>
      </c>
      <c r="G198" s="242"/>
      <c r="H198" s="245">
        <v>73.903999999999996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1" t="s">
        <v>143</v>
      </c>
      <c r="AU198" s="251" t="s">
        <v>85</v>
      </c>
      <c r="AV198" s="15" t="s">
        <v>125</v>
      </c>
      <c r="AW198" s="15" t="s">
        <v>37</v>
      </c>
      <c r="AX198" s="15" t="s">
        <v>83</v>
      </c>
      <c r="AY198" s="251" t="s">
        <v>118</v>
      </c>
    </row>
    <row r="199" s="2" customFormat="1" ht="14.4" customHeight="1">
      <c r="A199" s="39"/>
      <c r="B199" s="40"/>
      <c r="C199" s="201" t="s">
        <v>261</v>
      </c>
      <c r="D199" s="201" t="s">
        <v>120</v>
      </c>
      <c r="E199" s="202" t="s">
        <v>233</v>
      </c>
      <c r="F199" s="203" t="s">
        <v>234</v>
      </c>
      <c r="G199" s="204" t="s">
        <v>151</v>
      </c>
      <c r="H199" s="205">
        <v>10.772</v>
      </c>
      <c r="I199" s="206"/>
      <c r="J199" s="207">
        <f>ROUND(I199*H199,2)</f>
        <v>0</v>
      </c>
      <c r="K199" s="203" t="s">
        <v>124</v>
      </c>
      <c r="L199" s="45"/>
      <c r="M199" s="208" t="s">
        <v>19</v>
      </c>
      <c r="N199" s="209" t="s">
        <v>46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2.3999999999999999</v>
      </c>
      <c r="T199" s="211">
        <f>S199*H199</f>
        <v>25.852799999999998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125</v>
      </c>
      <c r="AT199" s="212" t="s">
        <v>120</v>
      </c>
      <c r="AU199" s="212" t="s">
        <v>85</v>
      </c>
      <c r="AY199" s="18" t="s">
        <v>118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83</v>
      </c>
      <c r="BK199" s="213">
        <f>ROUND(I199*H199,2)</f>
        <v>0</v>
      </c>
      <c r="BL199" s="18" t="s">
        <v>125</v>
      </c>
      <c r="BM199" s="212" t="s">
        <v>262</v>
      </c>
    </row>
    <row r="200" s="2" customFormat="1">
      <c r="A200" s="39"/>
      <c r="B200" s="40"/>
      <c r="C200" s="41"/>
      <c r="D200" s="214" t="s">
        <v>127</v>
      </c>
      <c r="E200" s="41"/>
      <c r="F200" s="215" t="s">
        <v>236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127</v>
      </c>
      <c r="AU200" s="18" t="s">
        <v>85</v>
      </c>
    </row>
    <row r="201" s="13" customFormat="1">
      <c r="A201" s="13"/>
      <c r="B201" s="220"/>
      <c r="C201" s="221"/>
      <c r="D201" s="214" t="s">
        <v>143</v>
      </c>
      <c r="E201" s="222" t="s">
        <v>19</v>
      </c>
      <c r="F201" s="223" t="s">
        <v>237</v>
      </c>
      <c r="G201" s="221"/>
      <c r="H201" s="222" t="s">
        <v>19</v>
      </c>
      <c r="I201" s="224"/>
      <c r="J201" s="221"/>
      <c r="K201" s="221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143</v>
      </c>
      <c r="AU201" s="229" t="s">
        <v>85</v>
      </c>
      <c r="AV201" s="13" t="s">
        <v>83</v>
      </c>
      <c r="AW201" s="13" t="s">
        <v>37</v>
      </c>
      <c r="AX201" s="13" t="s">
        <v>75</v>
      </c>
      <c r="AY201" s="229" t="s">
        <v>118</v>
      </c>
    </row>
    <row r="202" s="13" customFormat="1">
      <c r="A202" s="13"/>
      <c r="B202" s="220"/>
      <c r="C202" s="221"/>
      <c r="D202" s="214" t="s">
        <v>143</v>
      </c>
      <c r="E202" s="222" t="s">
        <v>19</v>
      </c>
      <c r="F202" s="223" t="s">
        <v>263</v>
      </c>
      <c r="G202" s="221"/>
      <c r="H202" s="222" t="s">
        <v>19</v>
      </c>
      <c r="I202" s="224"/>
      <c r="J202" s="221"/>
      <c r="K202" s="221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143</v>
      </c>
      <c r="AU202" s="229" t="s">
        <v>85</v>
      </c>
      <c r="AV202" s="13" t="s">
        <v>83</v>
      </c>
      <c r="AW202" s="13" t="s">
        <v>37</v>
      </c>
      <c r="AX202" s="13" t="s">
        <v>75</v>
      </c>
      <c r="AY202" s="229" t="s">
        <v>118</v>
      </c>
    </row>
    <row r="203" s="14" customFormat="1">
      <c r="A203" s="14"/>
      <c r="B203" s="230"/>
      <c r="C203" s="231"/>
      <c r="D203" s="214" t="s">
        <v>143</v>
      </c>
      <c r="E203" s="232" t="s">
        <v>19</v>
      </c>
      <c r="F203" s="233" t="s">
        <v>264</v>
      </c>
      <c r="G203" s="231"/>
      <c r="H203" s="234">
        <v>10.772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143</v>
      </c>
      <c r="AU203" s="240" t="s">
        <v>85</v>
      </c>
      <c r="AV203" s="14" t="s">
        <v>85</v>
      </c>
      <c r="AW203" s="14" t="s">
        <v>37</v>
      </c>
      <c r="AX203" s="14" t="s">
        <v>75</v>
      </c>
      <c r="AY203" s="240" t="s">
        <v>118</v>
      </c>
    </row>
    <row r="204" s="15" customFormat="1">
      <c r="A204" s="15"/>
      <c r="B204" s="241"/>
      <c r="C204" s="242"/>
      <c r="D204" s="214" t="s">
        <v>143</v>
      </c>
      <c r="E204" s="243" t="s">
        <v>19</v>
      </c>
      <c r="F204" s="244" t="s">
        <v>148</v>
      </c>
      <c r="G204" s="242"/>
      <c r="H204" s="245">
        <v>10.772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1" t="s">
        <v>143</v>
      </c>
      <c r="AU204" s="251" t="s">
        <v>85</v>
      </c>
      <c r="AV204" s="15" t="s">
        <v>125</v>
      </c>
      <c r="AW204" s="15" t="s">
        <v>37</v>
      </c>
      <c r="AX204" s="15" t="s">
        <v>83</v>
      </c>
      <c r="AY204" s="251" t="s">
        <v>118</v>
      </c>
    </row>
    <row r="205" s="2" customFormat="1" ht="24.15" customHeight="1">
      <c r="A205" s="39"/>
      <c r="B205" s="40"/>
      <c r="C205" s="201" t="s">
        <v>265</v>
      </c>
      <c r="D205" s="201" t="s">
        <v>120</v>
      </c>
      <c r="E205" s="202" t="s">
        <v>266</v>
      </c>
      <c r="F205" s="203" t="s">
        <v>267</v>
      </c>
      <c r="G205" s="204" t="s">
        <v>151</v>
      </c>
      <c r="H205" s="205">
        <v>94.753</v>
      </c>
      <c r="I205" s="206"/>
      <c r="J205" s="207">
        <f>ROUND(I205*H205,2)</f>
        <v>0</v>
      </c>
      <c r="K205" s="203" t="s">
        <v>124</v>
      </c>
      <c r="L205" s="45"/>
      <c r="M205" s="208" t="s">
        <v>19</v>
      </c>
      <c r="N205" s="209" t="s">
        <v>46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1.95</v>
      </c>
      <c r="T205" s="211">
        <f>S205*H205</f>
        <v>184.76835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2" t="s">
        <v>125</v>
      </c>
      <c r="AT205" s="212" t="s">
        <v>120</v>
      </c>
      <c r="AU205" s="212" t="s">
        <v>85</v>
      </c>
      <c r="AY205" s="18" t="s">
        <v>118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8" t="s">
        <v>83</v>
      </c>
      <c r="BK205" s="213">
        <f>ROUND(I205*H205,2)</f>
        <v>0</v>
      </c>
      <c r="BL205" s="18" t="s">
        <v>125</v>
      </c>
      <c r="BM205" s="212" t="s">
        <v>268</v>
      </c>
    </row>
    <row r="206" s="2" customFormat="1">
      <c r="A206" s="39"/>
      <c r="B206" s="40"/>
      <c r="C206" s="41"/>
      <c r="D206" s="214" t="s">
        <v>127</v>
      </c>
      <c r="E206" s="41"/>
      <c r="F206" s="215" t="s">
        <v>269</v>
      </c>
      <c r="G206" s="41"/>
      <c r="H206" s="41"/>
      <c r="I206" s="216"/>
      <c r="J206" s="41"/>
      <c r="K206" s="41"/>
      <c r="L206" s="45"/>
      <c r="M206" s="217"/>
      <c r="N206" s="21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127</v>
      </c>
      <c r="AU206" s="18" t="s">
        <v>85</v>
      </c>
    </row>
    <row r="207" s="2" customFormat="1">
      <c r="A207" s="39"/>
      <c r="B207" s="40"/>
      <c r="C207" s="41"/>
      <c r="D207" s="214" t="s">
        <v>129</v>
      </c>
      <c r="E207" s="41"/>
      <c r="F207" s="219" t="s">
        <v>270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85</v>
      </c>
    </row>
    <row r="208" s="14" customFormat="1">
      <c r="A208" s="14"/>
      <c r="B208" s="230"/>
      <c r="C208" s="231"/>
      <c r="D208" s="214" t="s">
        <v>143</v>
      </c>
      <c r="E208" s="232" t="s">
        <v>19</v>
      </c>
      <c r="F208" s="233" t="s">
        <v>271</v>
      </c>
      <c r="G208" s="231"/>
      <c r="H208" s="234">
        <v>70.453000000000003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143</v>
      </c>
      <c r="AU208" s="240" t="s">
        <v>85</v>
      </c>
      <c r="AV208" s="14" t="s">
        <v>85</v>
      </c>
      <c r="AW208" s="14" t="s">
        <v>37</v>
      </c>
      <c r="AX208" s="14" t="s">
        <v>75</v>
      </c>
      <c r="AY208" s="240" t="s">
        <v>118</v>
      </c>
    </row>
    <row r="209" s="14" customFormat="1">
      <c r="A209" s="14"/>
      <c r="B209" s="230"/>
      <c r="C209" s="231"/>
      <c r="D209" s="214" t="s">
        <v>143</v>
      </c>
      <c r="E209" s="232" t="s">
        <v>19</v>
      </c>
      <c r="F209" s="233" t="s">
        <v>272</v>
      </c>
      <c r="G209" s="231"/>
      <c r="H209" s="234">
        <v>24.300000000000001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143</v>
      </c>
      <c r="AU209" s="240" t="s">
        <v>85</v>
      </c>
      <c r="AV209" s="14" t="s">
        <v>85</v>
      </c>
      <c r="AW209" s="14" t="s">
        <v>37</v>
      </c>
      <c r="AX209" s="14" t="s">
        <v>75</v>
      </c>
      <c r="AY209" s="240" t="s">
        <v>118</v>
      </c>
    </row>
    <row r="210" s="15" customFormat="1">
      <c r="A210" s="15"/>
      <c r="B210" s="241"/>
      <c r="C210" s="242"/>
      <c r="D210" s="214" t="s">
        <v>143</v>
      </c>
      <c r="E210" s="243" t="s">
        <v>19</v>
      </c>
      <c r="F210" s="244" t="s">
        <v>148</v>
      </c>
      <c r="G210" s="242"/>
      <c r="H210" s="245">
        <v>94.753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1" t="s">
        <v>143</v>
      </c>
      <c r="AU210" s="251" t="s">
        <v>85</v>
      </c>
      <c r="AV210" s="15" t="s">
        <v>125</v>
      </c>
      <c r="AW210" s="15" t="s">
        <v>37</v>
      </c>
      <c r="AX210" s="15" t="s">
        <v>83</v>
      </c>
      <c r="AY210" s="251" t="s">
        <v>118</v>
      </c>
    </row>
    <row r="211" s="2" customFormat="1" ht="24.15" customHeight="1">
      <c r="A211" s="39"/>
      <c r="B211" s="40"/>
      <c r="C211" s="201" t="s">
        <v>273</v>
      </c>
      <c r="D211" s="201" t="s">
        <v>120</v>
      </c>
      <c r="E211" s="202" t="s">
        <v>274</v>
      </c>
      <c r="F211" s="203" t="s">
        <v>275</v>
      </c>
      <c r="G211" s="204" t="s">
        <v>139</v>
      </c>
      <c r="H211" s="205">
        <v>2.2000000000000002</v>
      </c>
      <c r="I211" s="206"/>
      <c r="J211" s="207">
        <f>ROUND(I211*H211,2)</f>
        <v>0</v>
      </c>
      <c r="K211" s="203" t="s">
        <v>124</v>
      </c>
      <c r="L211" s="45"/>
      <c r="M211" s="208" t="s">
        <v>19</v>
      </c>
      <c r="N211" s="209" t="s">
        <v>46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0.432</v>
      </c>
      <c r="T211" s="211">
        <f>S211*H211</f>
        <v>0.95040000000000002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125</v>
      </c>
      <c r="AT211" s="212" t="s">
        <v>120</v>
      </c>
      <c r="AU211" s="212" t="s">
        <v>85</v>
      </c>
      <c r="AY211" s="18" t="s">
        <v>118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83</v>
      </c>
      <c r="BK211" s="213">
        <f>ROUND(I211*H211,2)</f>
        <v>0</v>
      </c>
      <c r="BL211" s="18" t="s">
        <v>125</v>
      </c>
      <c r="BM211" s="212" t="s">
        <v>276</v>
      </c>
    </row>
    <row r="212" s="2" customFormat="1">
      <c r="A212" s="39"/>
      <c r="B212" s="40"/>
      <c r="C212" s="41"/>
      <c r="D212" s="214" t="s">
        <v>127</v>
      </c>
      <c r="E212" s="41"/>
      <c r="F212" s="215" t="s">
        <v>277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127</v>
      </c>
      <c r="AU212" s="18" t="s">
        <v>85</v>
      </c>
    </row>
    <row r="213" s="13" customFormat="1">
      <c r="A213" s="13"/>
      <c r="B213" s="220"/>
      <c r="C213" s="221"/>
      <c r="D213" s="214" t="s">
        <v>143</v>
      </c>
      <c r="E213" s="222" t="s">
        <v>19</v>
      </c>
      <c r="F213" s="223" t="s">
        <v>257</v>
      </c>
      <c r="G213" s="221"/>
      <c r="H213" s="222" t="s">
        <v>19</v>
      </c>
      <c r="I213" s="224"/>
      <c r="J213" s="221"/>
      <c r="K213" s="221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143</v>
      </c>
      <c r="AU213" s="229" t="s">
        <v>85</v>
      </c>
      <c r="AV213" s="13" t="s">
        <v>83</v>
      </c>
      <c r="AW213" s="13" t="s">
        <v>37</v>
      </c>
      <c r="AX213" s="13" t="s">
        <v>75</v>
      </c>
      <c r="AY213" s="229" t="s">
        <v>118</v>
      </c>
    </row>
    <row r="214" s="14" customFormat="1">
      <c r="A214" s="14"/>
      <c r="B214" s="230"/>
      <c r="C214" s="231"/>
      <c r="D214" s="214" t="s">
        <v>143</v>
      </c>
      <c r="E214" s="232" t="s">
        <v>19</v>
      </c>
      <c r="F214" s="233" t="s">
        <v>278</v>
      </c>
      <c r="G214" s="231"/>
      <c r="H214" s="234">
        <v>0.75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143</v>
      </c>
      <c r="AU214" s="240" t="s">
        <v>85</v>
      </c>
      <c r="AV214" s="14" t="s">
        <v>85</v>
      </c>
      <c r="AW214" s="14" t="s">
        <v>37</v>
      </c>
      <c r="AX214" s="14" t="s">
        <v>75</v>
      </c>
      <c r="AY214" s="240" t="s">
        <v>118</v>
      </c>
    </row>
    <row r="215" s="13" customFormat="1">
      <c r="A215" s="13"/>
      <c r="B215" s="220"/>
      <c r="C215" s="221"/>
      <c r="D215" s="214" t="s">
        <v>143</v>
      </c>
      <c r="E215" s="222" t="s">
        <v>19</v>
      </c>
      <c r="F215" s="223" t="s">
        <v>259</v>
      </c>
      <c r="G215" s="221"/>
      <c r="H215" s="222" t="s">
        <v>19</v>
      </c>
      <c r="I215" s="224"/>
      <c r="J215" s="221"/>
      <c r="K215" s="221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143</v>
      </c>
      <c r="AU215" s="229" t="s">
        <v>85</v>
      </c>
      <c r="AV215" s="13" t="s">
        <v>83</v>
      </c>
      <c r="AW215" s="13" t="s">
        <v>37</v>
      </c>
      <c r="AX215" s="13" t="s">
        <v>75</v>
      </c>
      <c r="AY215" s="229" t="s">
        <v>118</v>
      </c>
    </row>
    <row r="216" s="14" customFormat="1">
      <c r="A216" s="14"/>
      <c r="B216" s="230"/>
      <c r="C216" s="231"/>
      <c r="D216" s="214" t="s">
        <v>143</v>
      </c>
      <c r="E216" s="232" t="s">
        <v>19</v>
      </c>
      <c r="F216" s="233" t="s">
        <v>279</v>
      </c>
      <c r="G216" s="231"/>
      <c r="H216" s="234">
        <v>1.45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143</v>
      </c>
      <c r="AU216" s="240" t="s">
        <v>85</v>
      </c>
      <c r="AV216" s="14" t="s">
        <v>85</v>
      </c>
      <c r="AW216" s="14" t="s">
        <v>37</v>
      </c>
      <c r="AX216" s="14" t="s">
        <v>75</v>
      </c>
      <c r="AY216" s="240" t="s">
        <v>118</v>
      </c>
    </row>
    <row r="217" s="15" customFormat="1">
      <c r="A217" s="15"/>
      <c r="B217" s="241"/>
      <c r="C217" s="242"/>
      <c r="D217" s="214" t="s">
        <v>143</v>
      </c>
      <c r="E217" s="243" t="s">
        <v>19</v>
      </c>
      <c r="F217" s="244" t="s">
        <v>148</v>
      </c>
      <c r="G217" s="242"/>
      <c r="H217" s="245">
        <v>2.2000000000000002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1" t="s">
        <v>143</v>
      </c>
      <c r="AU217" s="251" t="s">
        <v>85</v>
      </c>
      <c r="AV217" s="15" t="s">
        <v>125</v>
      </c>
      <c r="AW217" s="15" t="s">
        <v>37</v>
      </c>
      <c r="AX217" s="15" t="s">
        <v>83</v>
      </c>
      <c r="AY217" s="251" t="s">
        <v>118</v>
      </c>
    </row>
    <row r="218" s="2" customFormat="1" ht="24.15" customHeight="1">
      <c r="A218" s="39"/>
      <c r="B218" s="40"/>
      <c r="C218" s="201" t="s">
        <v>7</v>
      </c>
      <c r="D218" s="201" t="s">
        <v>120</v>
      </c>
      <c r="E218" s="202" t="s">
        <v>280</v>
      </c>
      <c r="F218" s="203" t="s">
        <v>281</v>
      </c>
      <c r="G218" s="204" t="s">
        <v>282</v>
      </c>
      <c r="H218" s="205">
        <v>0.65600000000000003</v>
      </c>
      <c r="I218" s="206"/>
      <c r="J218" s="207">
        <f>ROUND(I218*H218,2)</f>
        <v>0</v>
      </c>
      <c r="K218" s="203" t="s">
        <v>124</v>
      </c>
      <c r="L218" s="45"/>
      <c r="M218" s="208" t="s">
        <v>19</v>
      </c>
      <c r="N218" s="209" t="s">
        <v>46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1.258</v>
      </c>
      <c r="T218" s="211">
        <f>S218*H218</f>
        <v>0.82524800000000009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125</v>
      </c>
      <c r="AT218" s="212" t="s">
        <v>120</v>
      </c>
      <c r="AU218" s="212" t="s">
        <v>85</v>
      </c>
      <c r="AY218" s="18" t="s">
        <v>118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83</v>
      </c>
      <c r="BK218" s="213">
        <f>ROUND(I218*H218,2)</f>
        <v>0</v>
      </c>
      <c r="BL218" s="18" t="s">
        <v>125</v>
      </c>
      <c r="BM218" s="212" t="s">
        <v>283</v>
      </c>
    </row>
    <row r="219" s="2" customFormat="1">
      <c r="A219" s="39"/>
      <c r="B219" s="40"/>
      <c r="C219" s="41"/>
      <c r="D219" s="214" t="s">
        <v>127</v>
      </c>
      <c r="E219" s="41"/>
      <c r="F219" s="215" t="s">
        <v>284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127</v>
      </c>
      <c r="AU219" s="18" t="s">
        <v>85</v>
      </c>
    </row>
    <row r="220" s="14" customFormat="1">
      <c r="A220" s="14"/>
      <c r="B220" s="230"/>
      <c r="C220" s="231"/>
      <c r="D220" s="214" t="s">
        <v>143</v>
      </c>
      <c r="E220" s="232" t="s">
        <v>19</v>
      </c>
      <c r="F220" s="233" t="s">
        <v>285</v>
      </c>
      <c r="G220" s="231"/>
      <c r="H220" s="234">
        <v>0.65600000000000003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143</v>
      </c>
      <c r="AU220" s="240" t="s">
        <v>85</v>
      </c>
      <c r="AV220" s="14" t="s">
        <v>85</v>
      </c>
      <c r="AW220" s="14" t="s">
        <v>37</v>
      </c>
      <c r="AX220" s="14" t="s">
        <v>75</v>
      </c>
      <c r="AY220" s="240" t="s">
        <v>118</v>
      </c>
    </row>
    <row r="221" s="15" customFormat="1">
      <c r="A221" s="15"/>
      <c r="B221" s="241"/>
      <c r="C221" s="242"/>
      <c r="D221" s="214" t="s">
        <v>143</v>
      </c>
      <c r="E221" s="243" t="s">
        <v>19</v>
      </c>
      <c r="F221" s="244" t="s">
        <v>148</v>
      </c>
      <c r="G221" s="242"/>
      <c r="H221" s="245">
        <v>0.65600000000000003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1" t="s">
        <v>143</v>
      </c>
      <c r="AU221" s="251" t="s">
        <v>85</v>
      </c>
      <c r="AV221" s="15" t="s">
        <v>125</v>
      </c>
      <c r="AW221" s="15" t="s">
        <v>37</v>
      </c>
      <c r="AX221" s="15" t="s">
        <v>83</v>
      </c>
      <c r="AY221" s="251" t="s">
        <v>118</v>
      </c>
    </row>
    <row r="222" s="2" customFormat="1" ht="37.8" customHeight="1">
      <c r="A222" s="39"/>
      <c r="B222" s="40"/>
      <c r="C222" s="201" t="s">
        <v>286</v>
      </c>
      <c r="D222" s="201" t="s">
        <v>120</v>
      </c>
      <c r="E222" s="202" t="s">
        <v>287</v>
      </c>
      <c r="F222" s="203" t="s">
        <v>288</v>
      </c>
      <c r="G222" s="204" t="s">
        <v>151</v>
      </c>
      <c r="H222" s="205">
        <v>7.181</v>
      </c>
      <c r="I222" s="206"/>
      <c r="J222" s="207">
        <f>ROUND(I222*H222,2)</f>
        <v>0</v>
      </c>
      <c r="K222" s="203" t="s">
        <v>124</v>
      </c>
      <c r="L222" s="45"/>
      <c r="M222" s="208" t="s">
        <v>19</v>
      </c>
      <c r="N222" s="209" t="s">
        <v>46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2.2000000000000002</v>
      </c>
      <c r="T222" s="211">
        <f>S222*H222</f>
        <v>15.798200000000001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2" t="s">
        <v>125</v>
      </c>
      <c r="AT222" s="212" t="s">
        <v>120</v>
      </c>
      <c r="AU222" s="212" t="s">
        <v>85</v>
      </c>
      <c r="AY222" s="18" t="s">
        <v>118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8" t="s">
        <v>83</v>
      </c>
      <c r="BK222" s="213">
        <f>ROUND(I222*H222,2)</f>
        <v>0</v>
      </c>
      <c r="BL222" s="18" t="s">
        <v>125</v>
      </c>
      <c r="BM222" s="212" t="s">
        <v>289</v>
      </c>
    </row>
    <row r="223" s="2" customFormat="1">
      <c r="A223" s="39"/>
      <c r="B223" s="40"/>
      <c r="C223" s="41"/>
      <c r="D223" s="214" t="s">
        <v>127</v>
      </c>
      <c r="E223" s="41"/>
      <c r="F223" s="215" t="s">
        <v>290</v>
      </c>
      <c r="G223" s="41"/>
      <c r="H223" s="41"/>
      <c r="I223" s="216"/>
      <c r="J223" s="41"/>
      <c r="K223" s="41"/>
      <c r="L223" s="45"/>
      <c r="M223" s="217"/>
      <c r="N223" s="21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127</v>
      </c>
      <c r="AU223" s="18" t="s">
        <v>85</v>
      </c>
    </row>
    <row r="224" s="14" customFormat="1">
      <c r="A224" s="14"/>
      <c r="B224" s="230"/>
      <c r="C224" s="231"/>
      <c r="D224" s="214" t="s">
        <v>143</v>
      </c>
      <c r="E224" s="232" t="s">
        <v>19</v>
      </c>
      <c r="F224" s="233" t="s">
        <v>291</v>
      </c>
      <c r="G224" s="231"/>
      <c r="H224" s="234">
        <v>7.181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143</v>
      </c>
      <c r="AU224" s="240" t="s">
        <v>85</v>
      </c>
      <c r="AV224" s="14" t="s">
        <v>85</v>
      </c>
      <c r="AW224" s="14" t="s">
        <v>37</v>
      </c>
      <c r="AX224" s="14" t="s">
        <v>75</v>
      </c>
      <c r="AY224" s="240" t="s">
        <v>118</v>
      </c>
    </row>
    <row r="225" s="15" customFormat="1">
      <c r="A225" s="15"/>
      <c r="B225" s="241"/>
      <c r="C225" s="242"/>
      <c r="D225" s="214" t="s">
        <v>143</v>
      </c>
      <c r="E225" s="243" t="s">
        <v>19</v>
      </c>
      <c r="F225" s="244" t="s">
        <v>148</v>
      </c>
      <c r="G225" s="242"/>
      <c r="H225" s="245">
        <v>7.181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1" t="s">
        <v>143</v>
      </c>
      <c r="AU225" s="251" t="s">
        <v>85</v>
      </c>
      <c r="AV225" s="15" t="s">
        <v>125</v>
      </c>
      <c r="AW225" s="15" t="s">
        <v>37</v>
      </c>
      <c r="AX225" s="15" t="s">
        <v>83</v>
      </c>
      <c r="AY225" s="251" t="s">
        <v>118</v>
      </c>
    </row>
    <row r="226" s="2" customFormat="1" ht="24.15" customHeight="1">
      <c r="A226" s="39"/>
      <c r="B226" s="40"/>
      <c r="C226" s="201" t="s">
        <v>292</v>
      </c>
      <c r="D226" s="201" t="s">
        <v>120</v>
      </c>
      <c r="E226" s="202" t="s">
        <v>293</v>
      </c>
      <c r="F226" s="203" t="s">
        <v>294</v>
      </c>
      <c r="G226" s="204" t="s">
        <v>123</v>
      </c>
      <c r="H226" s="205">
        <v>84.968000000000004</v>
      </c>
      <c r="I226" s="206"/>
      <c r="J226" s="207">
        <f>ROUND(I226*H226,2)</f>
        <v>0</v>
      </c>
      <c r="K226" s="203" t="s">
        <v>124</v>
      </c>
      <c r="L226" s="45"/>
      <c r="M226" s="208" t="s">
        <v>19</v>
      </c>
      <c r="N226" s="209" t="s">
        <v>46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0.065699999999999995</v>
      </c>
      <c r="T226" s="211">
        <f>S226*H226</f>
        <v>5.5823976000000002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125</v>
      </c>
      <c r="AT226" s="212" t="s">
        <v>120</v>
      </c>
      <c r="AU226" s="212" t="s">
        <v>85</v>
      </c>
      <c r="AY226" s="18" t="s">
        <v>118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83</v>
      </c>
      <c r="BK226" s="213">
        <f>ROUND(I226*H226,2)</f>
        <v>0</v>
      </c>
      <c r="BL226" s="18" t="s">
        <v>125</v>
      </c>
      <c r="BM226" s="212" t="s">
        <v>295</v>
      </c>
    </row>
    <row r="227" s="2" customFormat="1">
      <c r="A227" s="39"/>
      <c r="B227" s="40"/>
      <c r="C227" s="41"/>
      <c r="D227" s="214" t="s">
        <v>127</v>
      </c>
      <c r="E227" s="41"/>
      <c r="F227" s="215" t="s">
        <v>296</v>
      </c>
      <c r="G227" s="41"/>
      <c r="H227" s="41"/>
      <c r="I227" s="216"/>
      <c r="J227" s="41"/>
      <c r="K227" s="41"/>
      <c r="L227" s="45"/>
      <c r="M227" s="217"/>
      <c r="N227" s="21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127</v>
      </c>
      <c r="AU227" s="18" t="s">
        <v>85</v>
      </c>
    </row>
    <row r="228" s="2" customFormat="1">
      <c r="A228" s="39"/>
      <c r="B228" s="40"/>
      <c r="C228" s="41"/>
      <c r="D228" s="214" t="s">
        <v>129</v>
      </c>
      <c r="E228" s="41"/>
      <c r="F228" s="219" t="s">
        <v>297</v>
      </c>
      <c r="G228" s="41"/>
      <c r="H228" s="41"/>
      <c r="I228" s="216"/>
      <c r="J228" s="41"/>
      <c r="K228" s="41"/>
      <c r="L228" s="45"/>
      <c r="M228" s="217"/>
      <c r="N228" s="21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129</v>
      </c>
      <c r="AU228" s="18" t="s">
        <v>85</v>
      </c>
    </row>
    <row r="229" s="14" customFormat="1">
      <c r="A229" s="14"/>
      <c r="B229" s="230"/>
      <c r="C229" s="231"/>
      <c r="D229" s="214" t="s">
        <v>143</v>
      </c>
      <c r="E229" s="232" t="s">
        <v>19</v>
      </c>
      <c r="F229" s="233" t="s">
        <v>298</v>
      </c>
      <c r="G229" s="231"/>
      <c r="H229" s="234">
        <v>84.968000000000004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143</v>
      </c>
      <c r="AU229" s="240" t="s">
        <v>85</v>
      </c>
      <c r="AV229" s="14" t="s">
        <v>85</v>
      </c>
      <c r="AW229" s="14" t="s">
        <v>37</v>
      </c>
      <c r="AX229" s="14" t="s">
        <v>75</v>
      </c>
      <c r="AY229" s="240" t="s">
        <v>118</v>
      </c>
    </row>
    <row r="230" s="15" customFormat="1">
      <c r="A230" s="15"/>
      <c r="B230" s="241"/>
      <c r="C230" s="242"/>
      <c r="D230" s="214" t="s">
        <v>143</v>
      </c>
      <c r="E230" s="243" t="s">
        <v>19</v>
      </c>
      <c r="F230" s="244" t="s">
        <v>148</v>
      </c>
      <c r="G230" s="242"/>
      <c r="H230" s="245">
        <v>84.968000000000004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1" t="s">
        <v>143</v>
      </c>
      <c r="AU230" s="251" t="s">
        <v>85</v>
      </c>
      <c r="AV230" s="15" t="s">
        <v>125</v>
      </c>
      <c r="AW230" s="15" t="s">
        <v>37</v>
      </c>
      <c r="AX230" s="15" t="s">
        <v>83</v>
      </c>
      <c r="AY230" s="251" t="s">
        <v>118</v>
      </c>
    </row>
    <row r="231" s="2" customFormat="1" ht="24.15" customHeight="1">
      <c r="A231" s="39"/>
      <c r="B231" s="40"/>
      <c r="C231" s="201" t="s">
        <v>299</v>
      </c>
      <c r="D231" s="201" t="s">
        <v>120</v>
      </c>
      <c r="E231" s="202" t="s">
        <v>300</v>
      </c>
      <c r="F231" s="203" t="s">
        <v>301</v>
      </c>
      <c r="G231" s="204" t="s">
        <v>302</v>
      </c>
      <c r="H231" s="205">
        <v>212.41999999999999</v>
      </c>
      <c r="I231" s="206"/>
      <c r="J231" s="207">
        <f>ROUND(I231*H231,2)</f>
        <v>0</v>
      </c>
      <c r="K231" s="203" t="s">
        <v>124</v>
      </c>
      <c r="L231" s="45"/>
      <c r="M231" s="208" t="s">
        <v>19</v>
      </c>
      <c r="N231" s="209" t="s">
        <v>46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0.00248</v>
      </c>
      <c r="T231" s="211">
        <f>S231*H231</f>
        <v>0.52680159999999998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125</v>
      </c>
      <c r="AT231" s="212" t="s">
        <v>120</v>
      </c>
      <c r="AU231" s="212" t="s">
        <v>85</v>
      </c>
      <c r="AY231" s="18" t="s">
        <v>118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8" t="s">
        <v>83</v>
      </c>
      <c r="BK231" s="213">
        <f>ROUND(I231*H231,2)</f>
        <v>0</v>
      </c>
      <c r="BL231" s="18" t="s">
        <v>125</v>
      </c>
      <c r="BM231" s="212" t="s">
        <v>303</v>
      </c>
    </row>
    <row r="232" s="2" customFormat="1">
      <c r="A232" s="39"/>
      <c r="B232" s="40"/>
      <c r="C232" s="41"/>
      <c r="D232" s="214" t="s">
        <v>127</v>
      </c>
      <c r="E232" s="41"/>
      <c r="F232" s="215" t="s">
        <v>304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127</v>
      </c>
      <c r="AU232" s="18" t="s">
        <v>85</v>
      </c>
    </row>
    <row r="233" s="2" customFormat="1">
      <c r="A233" s="39"/>
      <c r="B233" s="40"/>
      <c r="C233" s="41"/>
      <c r="D233" s="214" t="s">
        <v>129</v>
      </c>
      <c r="E233" s="41"/>
      <c r="F233" s="219" t="s">
        <v>305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85</v>
      </c>
    </row>
    <row r="234" s="13" customFormat="1">
      <c r="A234" s="13"/>
      <c r="B234" s="220"/>
      <c r="C234" s="221"/>
      <c r="D234" s="214" t="s">
        <v>143</v>
      </c>
      <c r="E234" s="222" t="s">
        <v>19</v>
      </c>
      <c r="F234" s="223" t="s">
        <v>306</v>
      </c>
      <c r="G234" s="221"/>
      <c r="H234" s="222" t="s">
        <v>19</v>
      </c>
      <c r="I234" s="224"/>
      <c r="J234" s="221"/>
      <c r="K234" s="221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143</v>
      </c>
      <c r="AU234" s="229" t="s">
        <v>85</v>
      </c>
      <c r="AV234" s="13" t="s">
        <v>83</v>
      </c>
      <c r="AW234" s="13" t="s">
        <v>37</v>
      </c>
      <c r="AX234" s="13" t="s">
        <v>75</v>
      </c>
      <c r="AY234" s="229" t="s">
        <v>118</v>
      </c>
    </row>
    <row r="235" s="14" customFormat="1">
      <c r="A235" s="14"/>
      <c r="B235" s="230"/>
      <c r="C235" s="231"/>
      <c r="D235" s="214" t="s">
        <v>143</v>
      </c>
      <c r="E235" s="232" t="s">
        <v>19</v>
      </c>
      <c r="F235" s="233" t="s">
        <v>307</v>
      </c>
      <c r="G235" s="231"/>
      <c r="H235" s="234">
        <v>212.41999999999999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143</v>
      </c>
      <c r="AU235" s="240" t="s">
        <v>85</v>
      </c>
      <c r="AV235" s="14" t="s">
        <v>85</v>
      </c>
      <c r="AW235" s="14" t="s">
        <v>37</v>
      </c>
      <c r="AX235" s="14" t="s">
        <v>75</v>
      </c>
      <c r="AY235" s="240" t="s">
        <v>118</v>
      </c>
    </row>
    <row r="236" s="15" customFormat="1">
      <c r="A236" s="15"/>
      <c r="B236" s="241"/>
      <c r="C236" s="242"/>
      <c r="D236" s="214" t="s">
        <v>143</v>
      </c>
      <c r="E236" s="243" t="s">
        <v>19</v>
      </c>
      <c r="F236" s="244" t="s">
        <v>148</v>
      </c>
      <c r="G236" s="242"/>
      <c r="H236" s="245">
        <v>212.41999999999999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1" t="s">
        <v>143</v>
      </c>
      <c r="AU236" s="251" t="s">
        <v>85</v>
      </c>
      <c r="AV236" s="15" t="s">
        <v>125</v>
      </c>
      <c r="AW236" s="15" t="s">
        <v>37</v>
      </c>
      <c r="AX236" s="15" t="s">
        <v>83</v>
      </c>
      <c r="AY236" s="251" t="s">
        <v>118</v>
      </c>
    </row>
    <row r="237" s="2" customFormat="1" ht="14.4" customHeight="1">
      <c r="A237" s="39"/>
      <c r="B237" s="40"/>
      <c r="C237" s="201" t="s">
        <v>308</v>
      </c>
      <c r="D237" s="201" t="s">
        <v>120</v>
      </c>
      <c r="E237" s="202" t="s">
        <v>309</v>
      </c>
      <c r="F237" s="203" t="s">
        <v>310</v>
      </c>
      <c r="G237" s="204" t="s">
        <v>123</v>
      </c>
      <c r="H237" s="205">
        <v>2</v>
      </c>
      <c r="I237" s="206"/>
      <c r="J237" s="207">
        <f>ROUND(I237*H237,2)</f>
        <v>0</v>
      </c>
      <c r="K237" s="203" t="s">
        <v>124</v>
      </c>
      <c r="L237" s="45"/>
      <c r="M237" s="208" t="s">
        <v>19</v>
      </c>
      <c r="N237" s="209" t="s">
        <v>46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0.20999999999999999</v>
      </c>
      <c r="T237" s="211">
        <f>S237*H237</f>
        <v>0.41999999999999998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2" t="s">
        <v>125</v>
      </c>
      <c r="AT237" s="212" t="s">
        <v>120</v>
      </c>
      <c r="AU237" s="212" t="s">
        <v>85</v>
      </c>
      <c r="AY237" s="18" t="s">
        <v>118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83</v>
      </c>
      <c r="BK237" s="213">
        <f>ROUND(I237*H237,2)</f>
        <v>0</v>
      </c>
      <c r="BL237" s="18" t="s">
        <v>125</v>
      </c>
      <c r="BM237" s="212" t="s">
        <v>311</v>
      </c>
    </row>
    <row r="238" s="2" customFormat="1">
      <c r="A238" s="39"/>
      <c r="B238" s="40"/>
      <c r="C238" s="41"/>
      <c r="D238" s="214" t="s">
        <v>127</v>
      </c>
      <c r="E238" s="41"/>
      <c r="F238" s="215" t="s">
        <v>312</v>
      </c>
      <c r="G238" s="41"/>
      <c r="H238" s="41"/>
      <c r="I238" s="216"/>
      <c r="J238" s="41"/>
      <c r="K238" s="41"/>
      <c r="L238" s="45"/>
      <c r="M238" s="217"/>
      <c r="N238" s="21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127</v>
      </c>
      <c r="AU238" s="18" t="s">
        <v>85</v>
      </c>
    </row>
    <row r="239" s="2" customFormat="1">
      <c r="A239" s="39"/>
      <c r="B239" s="40"/>
      <c r="C239" s="41"/>
      <c r="D239" s="214" t="s">
        <v>129</v>
      </c>
      <c r="E239" s="41"/>
      <c r="F239" s="219" t="s">
        <v>297</v>
      </c>
      <c r="G239" s="41"/>
      <c r="H239" s="41"/>
      <c r="I239" s="216"/>
      <c r="J239" s="41"/>
      <c r="K239" s="41"/>
      <c r="L239" s="45"/>
      <c r="M239" s="217"/>
      <c r="N239" s="21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129</v>
      </c>
      <c r="AU239" s="18" t="s">
        <v>85</v>
      </c>
    </row>
    <row r="240" s="2" customFormat="1" ht="24.15" customHeight="1">
      <c r="A240" s="39"/>
      <c r="B240" s="40"/>
      <c r="C240" s="201" t="s">
        <v>313</v>
      </c>
      <c r="D240" s="201" t="s">
        <v>120</v>
      </c>
      <c r="E240" s="202" t="s">
        <v>314</v>
      </c>
      <c r="F240" s="203" t="s">
        <v>315</v>
      </c>
      <c r="G240" s="204" t="s">
        <v>139</v>
      </c>
      <c r="H240" s="205">
        <v>9.375</v>
      </c>
      <c r="I240" s="206"/>
      <c r="J240" s="207">
        <f>ROUND(I240*H240,2)</f>
        <v>0</v>
      </c>
      <c r="K240" s="203" t="s">
        <v>124</v>
      </c>
      <c r="L240" s="45"/>
      <c r="M240" s="208" t="s">
        <v>19</v>
      </c>
      <c r="N240" s="209" t="s">
        <v>46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0.053999999999999999</v>
      </c>
      <c r="T240" s="211">
        <f>S240*H240</f>
        <v>0.50624999999999998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2" t="s">
        <v>125</v>
      </c>
      <c r="AT240" s="212" t="s">
        <v>120</v>
      </c>
      <c r="AU240" s="212" t="s">
        <v>85</v>
      </c>
      <c r="AY240" s="18" t="s">
        <v>118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8" t="s">
        <v>83</v>
      </c>
      <c r="BK240" s="213">
        <f>ROUND(I240*H240,2)</f>
        <v>0</v>
      </c>
      <c r="BL240" s="18" t="s">
        <v>125</v>
      </c>
      <c r="BM240" s="212" t="s">
        <v>316</v>
      </c>
    </row>
    <row r="241" s="2" customFormat="1">
      <c r="A241" s="39"/>
      <c r="B241" s="40"/>
      <c r="C241" s="41"/>
      <c r="D241" s="214" t="s">
        <v>127</v>
      </c>
      <c r="E241" s="41"/>
      <c r="F241" s="215" t="s">
        <v>317</v>
      </c>
      <c r="G241" s="41"/>
      <c r="H241" s="41"/>
      <c r="I241" s="216"/>
      <c r="J241" s="41"/>
      <c r="K241" s="41"/>
      <c r="L241" s="45"/>
      <c r="M241" s="217"/>
      <c r="N241" s="21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127</v>
      </c>
      <c r="AU241" s="18" t="s">
        <v>85</v>
      </c>
    </row>
    <row r="242" s="2" customFormat="1">
      <c r="A242" s="39"/>
      <c r="B242" s="40"/>
      <c r="C242" s="41"/>
      <c r="D242" s="214" t="s">
        <v>129</v>
      </c>
      <c r="E242" s="41"/>
      <c r="F242" s="219" t="s">
        <v>318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129</v>
      </c>
      <c r="AU242" s="18" t="s">
        <v>85</v>
      </c>
    </row>
    <row r="243" s="14" customFormat="1">
      <c r="A243" s="14"/>
      <c r="B243" s="230"/>
      <c r="C243" s="231"/>
      <c r="D243" s="214" t="s">
        <v>143</v>
      </c>
      <c r="E243" s="232" t="s">
        <v>19</v>
      </c>
      <c r="F243" s="233" t="s">
        <v>319</v>
      </c>
      <c r="G243" s="231"/>
      <c r="H243" s="234">
        <v>9.375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143</v>
      </c>
      <c r="AU243" s="240" t="s">
        <v>85</v>
      </c>
      <c r="AV243" s="14" t="s">
        <v>85</v>
      </c>
      <c r="AW243" s="14" t="s">
        <v>37</v>
      </c>
      <c r="AX243" s="14" t="s">
        <v>75</v>
      </c>
      <c r="AY243" s="240" t="s">
        <v>118</v>
      </c>
    </row>
    <row r="244" s="15" customFormat="1">
      <c r="A244" s="15"/>
      <c r="B244" s="241"/>
      <c r="C244" s="242"/>
      <c r="D244" s="214" t="s">
        <v>143</v>
      </c>
      <c r="E244" s="243" t="s">
        <v>19</v>
      </c>
      <c r="F244" s="244" t="s">
        <v>148</v>
      </c>
      <c r="G244" s="242"/>
      <c r="H244" s="245">
        <v>9.375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1" t="s">
        <v>143</v>
      </c>
      <c r="AU244" s="251" t="s">
        <v>85</v>
      </c>
      <c r="AV244" s="15" t="s">
        <v>125</v>
      </c>
      <c r="AW244" s="15" t="s">
        <v>37</v>
      </c>
      <c r="AX244" s="15" t="s">
        <v>83</v>
      </c>
      <c r="AY244" s="251" t="s">
        <v>118</v>
      </c>
    </row>
    <row r="245" s="2" customFormat="1" ht="24.15" customHeight="1">
      <c r="A245" s="39"/>
      <c r="B245" s="40"/>
      <c r="C245" s="201" t="s">
        <v>320</v>
      </c>
      <c r="D245" s="201" t="s">
        <v>120</v>
      </c>
      <c r="E245" s="202" t="s">
        <v>321</v>
      </c>
      <c r="F245" s="203" t="s">
        <v>322</v>
      </c>
      <c r="G245" s="204" t="s">
        <v>139</v>
      </c>
      <c r="H245" s="205">
        <v>5.319</v>
      </c>
      <c r="I245" s="206"/>
      <c r="J245" s="207">
        <f>ROUND(I245*H245,2)</f>
        <v>0</v>
      </c>
      <c r="K245" s="203" t="s">
        <v>124</v>
      </c>
      <c r="L245" s="45"/>
      <c r="M245" s="208" t="s">
        <v>19</v>
      </c>
      <c r="N245" s="209" t="s">
        <v>46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0.060999999999999999</v>
      </c>
      <c r="T245" s="211">
        <f>S245*H245</f>
        <v>0.324459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125</v>
      </c>
      <c r="AT245" s="212" t="s">
        <v>120</v>
      </c>
      <c r="AU245" s="212" t="s">
        <v>85</v>
      </c>
      <c r="AY245" s="18" t="s">
        <v>118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83</v>
      </c>
      <c r="BK245" s="213">
        <f>ROUND(I245*H245,2)</f>
        <v>0</v>
      </c>
      <c r="BL245" s="18" t="s">
        <v>125</v>
      </c>
      <c r="BM245" s="212" t="s">
        <v>323</v>
      </c>
    </row>
    <row r="246" s="2" customFormat="1">
      <c r="A246" s="39"/>
      <c r="B246" s="40"/>
      <c r="C246" s="41"/>
      <c r="D246" s="214" t="s">
        <v>127</v>
      </c>
      <c r="E246" s="41"/>
      <c r="F246" s="215" t="s">
        <v>324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127</v>
      </c>
      <c r="AU246" s="18" t="s">
        <v>85</v>
      </c>
    </row>
    <row r="247" s="2" customFormat="1">
      <c r="A247" s="39"/>
      <c r="B247" s="40"/>
      <c r="C247" s="41"/>
      <c r="D247" s="214" t="s">
        <v>129</v>
      </c>
      <c r="E247" s="41"/>
      <c r="F247" s="219" t="s">
        <v>325</v>
      </c>
      <c r="G247" s="41"/>
      <c r="H247" s="41"/>
      <c r="I247" s="216"/>
      <c r="J247" s="41"/>
      <c r="K247" s="41"/>
      <c r="L247" s="45"/>
      <c r="M247" s="217"/>
      <c r="N247" s="21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85</v>
      </c>
    </row>
    <row r="248" s="14" customFormat="1">
      <c r="A248" s="14"/>
      <c r="B248" s="230"/>
      <c r="C248" s="231"/>
      <c r="D248" s="214" t="s">
        <v>143</v>
      </c>
      <c r="E248" s="232" t="s">
        <v>19</v>
      </c>
      <c r="F248" s="233" t="s">
        <v>326</v>
      </c>
      <c r="G248" s="231"/>
      <c r="H248" s="234">
        <v>5.319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143</v>
      </c>
      <c r="AU248" s="240" t="s">
        <v>85</v>
      </c>
      <c r="AV248" s="14" t="s">
        <v>85</v>
      </c>
      <c r="AW248" s="14" t="s">
        <v>37</v>
      </c>
      <c r="AX248" s="14" t="s">
        <v>75</v>
      </c>
      <c r="AY248" s="240" t="s">
        <v>118</v>
      </c>
    </row>
    <row r="249" s="15" customFormat="1">
      <c r="A249" s="15"/>
      <c r="B249" s="241"/>
      <c r="C249" s="242"/>
      <c r="D249" s="214" t="s">
        <v>143</v>
      </c>
      <c r="E249" s="243" t="s">
        <v>19</v>
      </c>
      <c r="F249" s="244" t="s">
        <v>148</v>
      </c>
      <c r="G249" s="242"/>
      <c r="H249" s="245">
        <v>5.319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1" t="s">
        <v>143</v>
      </c>
      <c r="AU249" s="251" t="s">
        <v>85</v>
      </c>
      <c r="AV249" s="15" t="s">
        <v>125</v>
      </c>
      <c r="AW249" s="15" t="s">
        <v>37</v>
      </c>
      <c r="AX249" s="15" t="s">
        <v>83</v>
      </c>
      <c r="AY249" s="251" t="s">
        <v>118</v>
      </c>
    </row>
    <row r="250" s="12" customFormat="1" ht="22.8" customHeight="1">
      <c r="A250" s="12"/>
      <c r="B250" s="185"/>
      <c r="C250" s="186"/>
      <c r="D250" s="187" t="s">
        <v>74</v>
      </c>
      <c r="E250" s="199" t="s">
        <v>327</v>
      </c>
      <c r="F250" s="199" t="s">
        <v>328</v>
      </c>
      <c r="G250" s="186"/>
      <c r="H250" s="186"/>
      <c r="I250" s="189"/>
      <c r="J250" s="200">
        <f>BK250</f>
        <v>0</v>
      </c>
      <c r="K250" s="186"/>
      <c r="L250" s="191"/>
      <c r="M250" s="192"/>
      <c r="N250" s="193"/>
      <c r="O250" s="193"/>
      <c r="P250" s="194">
        <f>SUM(P251:P269)</f>
        <v>0</v>
      </c>
      <c r="Q250" s="193"/>
      <c r="R250" s="194">
        <f>SUM(R251:R269)</f>
        <v>0</v>
      </c>
      <c r="S250" s="193"/>
      <c r="T250" s="195">
        <f>SUM(T251:T269)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6" t="s">
        <v>83</v>
      </c>
      <c r="AT250" s="197" t="s">
        <v>74</v>
      </c>
      <c r="AU250" s="197" t="s">
        <v>83</v>
      </c>
      <c r="AY250" s="196" t="s">
        <v>118</v>
      </c>
      <c r="BK250" s="198">
        <f>SUM(BK251:BK269)</f>
        <v>0</v>
      </c>
    </row>
    <row r="251" s="2" customFormat="1" ht="24.15" customHeight="1">
      <c r="A251" s="39"/>
      <c r="B251" s="40"/>
      <c r="C251" s="201" t="s">
        <v>329</v>
      </c>
      <c r="D251" s="201" t="s">
        <v>120</v>
      </c>
      <c r="E251" s="202" t="s">
        <v>330</v>
      </c>
      <c r="F251" s="203" t="s">
        <v>331</v>
      </c>
      <c r="G251" s="204" t="s">
        <v>282</v>
      </c>
      <c r="H251" s="205">
        <v>648.39200000000005</v>
      </c>
      <c r="I251" s="206"/>
      <c r="J251" s="207">
        <f>ROUND(I251*H251,2)</f>
        <v>0</v>
      </c>
      <c r="K251" s="203" t="s">
        <v>124</v>
      </c>
      <c r="L251" s="45"/>
      <c r="M251" s="208" t="s">
        <v>19</v>
      </c>
      <c r="N251" s="209" t="s">
        <v>46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2" t="s">
        <v>125</v>
      </c>
      <c r="AT251" s="212" t="s">
        <v>120</v>
      </c>
      <c r="AU251" s="212" t="s">
        <v>85</v>
      </c>
      <c r="AY251" s="18" t="s">
        <v>118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8" t="s">
        <v>83</v>
      </c>
      <c r="BK251" s="213">
        <f>ROUND(I251*H251,2)</f>
        <v>0</v>
      </c>
      <c r="BL251" s="18" t="s">
        <v>125</v>
      </c>
      <c r="BM251" s="212" t="s">
        <v>332</v>
      </c>
    </row>
    <row r="252" s="2" customFormat="1">
      <c r="A252" s="39"/>
      <c r="B252" s="40"/>
      <c r="C252" s="41"/>
      <c r="D252" s="214" t="s">
        <v>127</v>
      </c>
      <c r="E252" s="41"/>
      <c r="F252" s="215" t="s">
        <v>333</v>
      </c>
      <c r="G252" s="41"/>
      <c r="H252" s="41"/>
      <c r="I252" s="216"/>
      <c r="J252" s="41"/>
      <c r="K252" s="41"/>
      <c r="L252" s="45"/>
      <c r="M252" s="217"/>
      <c r="N252" s="21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85</v>
      </c>
    </row>
    <row r="253" s="2" customFormat="1">
      <c r="A253" s="39"/>
      <c r="B253" s="40"/>
      <c r="C253" s="41"/>
      <c r="D253" s="214" t="s">
        <v>129</v>
      </c>
      <c r="E253" s="41"/>
      <c r="F253" s="219" t="s">
        <v>334</v>
      </c>
      <c r="G253" s="41"/>
      <c r="H253" s="41"/>
      <c r="I253" s="216"/>
      <c r="J253" s="41"/>
      <c r="K253" s="41"/>
      <c r="L253" s="45"/>
      <c r="M253" s="217"/>
      <c r="N253" s="218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85</v>
      </c>
    </row>
    <row r="254" s="2" customFormat="1" ht="24.15" customHeight="1">
      <c r="A254" s="39"/>
      <c r="B254" s="40"/>
      <c r="C254" s="201" t="s">
        <v>335</v>
      </c>
      <c r="D254" s="201" t="s">
        <v>120</v>
      </c>
      <c r="E254" s="202" t="s">
        <v>336</v>
      </c>
      <c r="F254" s="203" t="s">
        <v>337</v>
      </c>
      <c r="G254" s="204" t="s">
        <v>282</v>
      </c>
      <c r="H254" s="205">
        <v>648.39200000000005</v>
      </c>
      <c r="I254" s="206"/>
      <c r="J254" s="207">
        <f>ROUND(I254*H254,2)</f>
        <v>0</v>
      </c>
      <c r="K254" s="203" t="s">
        <v>124</v>
      </c>
      <c r="L254" s="45"/>
      <c r="M254" s="208" t="s">
        <v>19</v>
      </c>
      <c r="N254" s="209" t="s">
        <v>46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125</v>
      </c>
      <c r="AT254" s="212" t="s">
        <v>120</v>
      </c>
      <c r="AU254" s="212" t="s">
        <v>85</v>
      </c>
      <c r="AY254" s="18" t="s">
        <v>118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83</v>
      </c>
      <c r="BK254" s="213">
        <f>ROUND(I254*H254,2)</f>
        <v>0</v>
      </c>
      <c r="BL254" s="18" t="s">
        <v>125</v>
      </c>
      <c r="BM254" s="212" t="s">
        <v>338</v>
      </c>
    </row>
    <row r="255" s="2" customFormat="1">
      <c r="A255" s="39"/>
      <c r="B255" s="40"/>
      <c r="C255" s="41"/>
      <c r="D255" s="214" t="s">
        <v>127</v>
      </c>
      <c r="E255" s="41"/>
      <c r="F255" s="215" t="s">
        <v>339</v>
      </c>
      <c r="G255" s="41"/>
      <c r="H255" s="41"/>
      <c r="I255" s="216"/>
      <c r="J255" s="41"/>
      <c r="K255" s="41"/>
      <c r="L255" s="45"/>
      <c r="M255" s="217"/>
      <c r="N255" s="21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127</v>
      </c>
      <c r="AU255" s="18" t="s">
        <v>85</v>
      </c>
    </row>
    <row r="256" s="2" customFormat="1">
      <c r="A256" s="39"/>
      <c r="B256" s="40"/>
      <c r="C256" s="41"/>
      <c r="D256" s="214" t="s">
        <v>129</v>
      </c>
      <c r="E256" s="41"/>
      <c r="F256" s="219" t="s">
        <v>340</v>
      </c>
      <c r="G256" s="41"/>
      <c r="H256" s="41"/>
      <c r="I256" s="216"/>
      <c r="J256" s="41"/>
      <c r="K256" s="41"/>
      <c r="L256" s="45"/>
      <c r="M256" s="217"/>
      <c r="N256" s="21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85</v>
      </c>
    </row>
    <row r="257" s="2" customFormat="1" ht="24.15" customHeight="1">
      <c r="A257" s="39"/>
      <c r="B257" s="40"/>
      <c r="C257" s="201" t="s">
        <v>341</v>
      </c>
      <c r="D257" s="201" t="s">
        <v>120</v>
      </c>
      <c r="E257" s="202" t="s">
        <v>342</v>
      </c>
      <c r="F257" s="203" t="s">
        <v>343</v>
      </c>
      <c r="G257" s="204" t="s">
        <v>282</v>
      </c>
      <c r="H257" s="205">
        <v>27232.464</v>
      </c>
      <c r="I257" s="206"/>
      <c r="J257" s="207">
        <f>ROUND(I257*H257,2)</f>
        <v>0</v>
      </c>
      <c r="K257" s="203" t="s">
        <v>124</v>
      </c>
      <c r="L257" s="45"/>
      <c r="M257" s="208" t="s">
        <v>19</v>
      </c>
      <c r="N257" s="209" t="s">
        <v>46</v>
      </c>
      <c r="O257" s="85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2" t="s">
        <v>125</v>
      </c>
      <c r="AT257" s="212" t="s">
        <v>120</v>
      </c>
      <c r="AU257" s="212" t="s">
        <v>85</v>
      </c>
      <c r="AY257" s="18" t="s">
        <v>118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8" t="s">
        <v>83</v>
      </c>
      <c r="BK257" s="213">
        <f>ROUND(I257*H257,2)</f>
        <v>0</v>
      </c>
      <c r="BL257" s="18" t="s">
        <v>125</v>
      </c>
      <c r="BM257" s="212" t="s">
        <v>344</v>
      </c>
    </row>
    <row r="258" s="2" customFormat="1">
      <c r="A258" s="39"/>
      <c r="B258" s="40"/>
      <c r="C258" s="41"/>
      <c r="D258" s="214" t="s">
        <v>127</v>
      </c>
      <c r="E258" s="41"/>
      <c r="F258" s="215" t="s">
        <v>345</v>
      </c>
      <c r="G258" s="41"/>
      <c r="H258" s="41"/>
      <c r="I258" s="216"/>
      <c r="J258" s="41"/>
      <c r="K258" s="41"/>
      <c r="L258" s="45"/>
      <c r="M258" s="217"/>
      <c r="N258" s="218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85</v>
      </c>
    </row>
    <row r="259" s="2" customFormat="1">
      <c r="A259" s="39"/>
      <c r="B259" s="40"/>
      <c r="C259" s="41"/>
      <c r="D259" s="214" t="s">
        <v>129</v>
      </c>
      <c r="E259" s="41"/>
      <c r="F259" s="219" t="s">
        <v>340</v>
      </c>
      <c r="G259" s="41"/>
      <c r="H259" s="41"/>
      <c r="I259" s="216"/>
      <c r="J259" s="41"/>
      <c r="K259" s="41"/>
      <c r="L259" s="45"/>
      <c r="M259" s="217"/>
      <c r="N259" s="21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129</v>
      </c>
      <c r="AU259" s="18" t="s">
        <v>85</v>
      </c>
    </row>
    <row r="260" s="14" customFormat="1">
      <c r="A260" s="14"/>
      <c r="B260" s="230"/>
      <c r="C260" s="231"/>
      <c r="D260" s="214" t="s">
        <v>143</v>
      </c>
      <c r="E260" s="231"/>
      <c r="F260" s="233" t="s">
        <v>346</v>
      </c>
      <c r="G260" s="231"/>
      <c r="H260" s="234">
        <v>27232.464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143</v>
      </c>
      <c r="AU260" s="240" t="s">
        <v>85</v>
      </c>
      <c r="AV260" s="14" t="s">
        <v>85</v>
      </c>
      <c r="AW260" s="14" t="s">
        <v>4</v>
      </c>
      <c r="AX260" s="14" t="s">
        <v>83</v>
      </c>
      <c r="AY260" s="240" t="s">
        <v>118</v>
      </c>
    </row>
    <row r="261" s="2" customFormat="1" ht="37.8" customHeight="1">
      <c r="A261" s="39"/>
      <c r="B261" s="40"/>
      <c r="C261" s="201" t="s">
        <v>347</v>
      </c>
      <c r="D261" s="201" t="s">
        <v>120</v>
      </c>
      <c r="E261" s="202" t="s">
        <v>348</v>
      </c>
      <c r="F261" s="203" t="s">
        <v>349</v>
      </c>
      <c r="G261" s="204" t="s">
        <v>282</v>
      </c>
      <c r="H261" s="205">
        <v>648.39200000000005</v>
      </c>
      <c r="I261" s="206"/>
      <c r="J261" s="207">
        <f>ROUND(I261*H261,2)</f>
        <v>0</v>
      </c>
      <c r="K261" s="203" t="s">
        <v>124</v>
      </c>
      <c r="L261" s="45"/>
      <c r="M261" s="208" t="s">
        <v>19</v>
      </c>
      <c r="N261" s="209" t="s">
        <v>46</v>
      </c>
      <c r="O261" s="85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2" t="s">
        <v>125</v>
      </c>
      <c r="AT261" s="212" t="s">
        <v>120</v>
      </c>
      <c r="AU261" s="212" t="s">
        <v>85</v>
      </c>
      <c r="AY261" s="18" t="s">
        <v>118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8" t="s">
        <v>83</v>
      </c>
      <c r="BK261" s="213">
        <f>ROUND(I261*H261,2)</f>
        <v>0</v>
      </c>
      <c r="BL261" s="18" t="s">
        <v>125</v>
      </c>
      <c r="BM261" s="212" t="s">
        <v>350</v>
      </c>
    </row>
    <row r="262" s="2" customFormat="1">
      <c r="A262" s="39"/>
      <c r="B262" s="40"/>
      <c r="C262" s="41"/>
      <c r="D262" s="214" t="s">
        <v>127</v>
      </c>
      <c r="E262" s="41"/>
      <c r="F262" s="215" t="s">
        <v>351</v>
      </c>
      <c r="G262" s="41"/>
      <c r="H262" s="41"/>
      <c r="I262" s="216"/>
      <c r="J262" s="41"/>
      <c r="K262" s="41"/>
      <c r="L262" s="45"/>
      <c r="M262" s="217"/>
      <c r="N262" s="21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127</v>
      </c>
      <c r="AU262" s="18" t="s">
        <v>85</v>
      </c>
    </row>
    <row r="263" s="2" customFormat="1">
      <c r="A263" s="39"/>
      <c r="B263" s="40"/>
      <c r="C263" s="41"/>
      <c r="D263" s="214" t="s">
        <v>129</v>
      </c>
      <c r="E263" s="41"/>
      <c r="F263" s="219" t="s">
        <v>352</v>
      </c>
      <c r="G263" s="41"/>
      <c r="H263" s="41"/>
      <c r="I263" s="216"/>
      <c r="J263" s="41"/>
      <c r="K263" s="41"/>
      <c r="L263" s="45"/>
      <c r="M263" s="217"/>
      <c r="N263" s="21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85</v>
      </c>
    </row>
    <row r="264" s="2" customFormat="1" ht="37.8" customHeight="1">
      <c r="A264" s="39"/>
      <c r="B264" s="40"/>
      <c r="C264" s="201" t="s">
        <v>353</v>
      </c>
      <c r="D264" s="201" t="s">
        <v>120</v>
      </c>
      <c r="E264" s="202" t="s">
        <v>354</v>
      </c>
      <c r="F264" s="203" t="s">
        <v>355</v>
      </c>
      <c r="G264" s="204" t="s">
        <v>282</v>
      </c>
      <c r="H264" s="205">
        <v>2.75</v>
      </c>
      <c r="I264" s="206"/>
      <c r="J264" s="207">
        <f>ROUND(I264*H264,2)</f>
        <v>0</v>
      </c>
      <c r="K264" s="203" t="s">
        <v>124</v>
      </c>
      <c r="L264" s="45"/>
      <c r="M264" s="208" t="s">
        <v>19</v>
      </c>
      <c r="N264" s="209" t="s">
        <v>46</v>
      </c>
      <c r="O264" s="8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2" t="s">
        <v>125</v>
      </c>
      <c r="AT264" s="212" t="s">
        <v>120</v>
      </c>
      <c r="AU264" s="212" t="s">
        <v>85</v>
      </c>
      <c r="AY264" s="18" t="s">
        <v>118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8" t="s">
        <v>83</v>
      </c>
      <c r="BK264" s="213">
        <f>ROUND(I264*H264,2)</f>
        <v>0</v>
      </c>
      <c r="BL264" s="18" t="s">
        <v>125</v>
      </c>
      <c r="BM264" s="212" t="s">
        <v>356</v>
      </c>
    </row>
    <row r="265" s="2" customFormat="1">
      <c r="A265" s="39"/>
      <c r="B265" s="40"/>
      <c r="C265" s="41"/>
      <c r="D265" s="214" t="s">
        <v>127</v>
      </c>
      <c r="E265" s="41"/>
      <c r="F265" s="215" t="s">
        <v>357</v>
      </c>
      <c r="G265" s="41"/>
      <c r="H265" s="41"/>
      <c r="I265" s="216"/>
      <c r="J265" s="41"/>
      <c r="K265" s="41"/>
      <c r="L265" s="45"/>
      <c r="M265" s="217"/>
      <c r="N265" s="21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127</v>
      </c>
      <c r="AU265" s="18" t="s">
        <v>85</v>
      </c>
    </row>
    <row r="266" s="2" customFormat="1">
      <c r="A266" s="39"/>
      <c r="B266" s="40"/>
      <c r="C266" s="41"/>
      <c r="D266" s="214" t="s">
        <v>129</v>
      </c>
      <c r="E266" s="41"/>
      <c r="F266" s="219" t="s">
        <v>352</v>
      </c>
      <c r="G266" s="41"/>
      <c r="H266" s="41"/>
      <c r="I266" s="216"/>
      <c r="J266" s="41"/>
      <c r="K266" s="41"/>
      <c r="L266" s="45"/>
      <c r="M266" s="217"/>
      <c r="N266" s="21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85</v>
      </c>
    </row>
    <row r="267" s="13" customFormat="1">
      <c r="A267" s="13"/>
      <c r="B267" s="220"/>
      <c r="C267" s="221"/>
      <c r="D267" s="214" t="s">
        <v>143</v>
      </c>
      <c r="E267" s="222" t="s">
        <v>19</v>
      </c>
      <c r="F267" s="223" t="s">
        <v>358</v>
      </c>
      <c r="G267" s="221"/>
      <c r="H267" s="222" t="s">
        <v>19</v>
      </c>
      <c r="I267" s="224"/>
      <c r="J267" s="221"/>
      <c r="K267" s="221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143</v>
      </c>
      <c r="AU267" s="229" t="s">
        <v>85</v>
      </c>
      <c r="AV267" s="13" t="s">
        <v>83</v>
      </c>
      <c r="AW267" s="13" t="s">
        <v>37</v>
      </c>
      <c r="AX267" s="13" t="s">
        <v>75</v>
      </c>
      <c r="AY267" s="229" t="s">
        <v>118</v>
      </c>
    </row>
    <row r="268" s="14" customFormat="1">
      <c r="A268" s="14"/>
      <c r="B268" s="230"/>
      <c r="C268" s="231"/>
      <c r="D268" s="214" t="s">
        <v>143</v>
      </c>
      <c r="E268" s="232" t="s">
        <v>19</v>
      </c>
      <c r="F268" s="233" t="s">
        <v>359</v>
      </c>
      <c r="G268" s="231"/>
      <c r="H268" s="234">
        <v>2.75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143</v>
      </c>
      <c r="AU268" s="240" t="s">
        <v>85</v>
      </c>
      <c r="AV268" s="14" t="s">
        <v>85</v>
      </c>
      <c r="AW268" s="14" t="s">
        <v>37</v>
      </c>
      <c r="AX268" s="14" t="s">
        <v>75</v>
      </c>
      <c r="AY268" s="240" t="s">
        <v>118</v>
      </c>
    </row>
    <row r="269" s="15" customFormat="1">
      <c r="A269" s="15"/>
      <c r="B269" s="241"/>
      <c r="C269" s="242"/>
      <c r="D269" s="214" t="s">
        <v>143</v>
      </c>
      <c r="E269" s="243" t="s">
        <v>19</v>
      </c>
      <c r="F269" s="244" t="s">
        <v>148</v>
      </c>
      <c r="G269" s="242"/>
      <c r="H269" s="245">
        <v>2.75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1" t="s">
        <v>143</v>
      </c>
      <c r="AU269" s="251" t="s">
        <v>85</v>
      </c>
      <c r="AV269" s="15" t="s">
        <v>125</v>
      </c>
      <c r="AW269" s="15" t="s">
        <v>37</v>
      </c>
      <c r="AX269" s="15" t="s">
        <v>83</v>
      </c>
      <c r="AY269" s="251" t="s">
        <v>118</v>
      </c>
    </row>
    <row r="270" s="12" customFormat="1" ht="25.92" customHeight="1">
      <c r="A270" s="12"/>
      <c r="B270" s="185"/>
      <c r="C270" s="186"/>
      <c r="D270" s="187" t="s">
        <v>74</v>
      </c>
      <c r="E270" s="188" t="s">
        <v>360</v>
      </c>
      <c r="F270" s="188" t="s">
        <v>361</v>
      </c>
      <c r="G270" s="186"/>
      <c r="H270" s="186"/>
      <c r="I270" s="189"/>
      <c r="J270" s="190">
        <f>BK270</f>
        <v>0</v>
      </c>
      <c r="K270" s="186"/>
      <c r="L270" s="191"/>
      <c r="M270" s="192"/>
      <c r="N270" s="193"/>
      <c r="O270" s="193"/>
      <c r="P270" s="194">
        <f>P271+P282+P295</f>
        <v>0</v>
      </c>
      <c r="Q270" s="193"/>
      <c r="R270" s="194">
        <f>R271+R282+R295</f>
        <v>0</v>
      </c>
      <c r="S270" s="193"/>
      <c r="T270" s="195">
        <f>T271+T282+T295</f>
        <v>12.87994482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6" t="s">
        <v>85</v>
      </c>
      <c r="AT270" s="197" t="s">
        <v>74</v>
      </c>
      <c r="AU270" s="197" t="s">
        <v>75</v>
      </c>
      <c r="AY270" s="196" t="s">
        <v>118</v>
      </c>
      <c r="BK270" s="198">
        <f>BK271+BK282+BK295</f>
        <v>0</v>
      </c>
    </row>
    <row r="271" s="12" customFormat="1" ht="22.8" customHeight="1">
      <c r="A271" s="12"/>
      <c r="B271" s="185"/>
      <c r="C271" s="186"/>
      <c r="D271" s="187" t="s">
        <v>74</v>
      </c>
      <c r="E271" s="199" t="s">
        <v>362</v>
      </c>
      <c r="F271" s="199" t="s">
        <v>363</v>
      </c>
      <c r="G271" s="186"/>
      <c r="H271" s="186"/>
      <c r="I271" s="189"/>
      <c r="J271" s="200">
        <f>BK271</f>
        <v>0</v>
      </c>
      <c r="K271" s="186"/>
      <c r="L271" s="191"/>
      <c r="M271" s="192"/>
      <c r="N271" s="193"/>
      <c r="O271" s="193"/>
      <c r="P271" s="194">
        <f>SUM(P272:P281)</f>
        <v>0</v>
      </c>
      <c r="Q271" s="193"/>
      <c r="R271" s="194">
        <f>SUM(R272:R281)</f>
        <v>0</v>
      </c>
      <c r="S271" s="193"/>
      <c r="T271" s="195">
        <f>SUM(T272:T281)</f>
        <v>10.008483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6" t="s">
        <v>85</v>
      </c>
      <c r="AT271" s="197" t="s">
        <v>74</v>
      </c>
      <c r="AU271" s="197" t="s">
        <v>83</v>
      </c>
      <c r="AY271" s="196" t="s">
        <v>118</v>
      </c>
      <c r="BK271" s="198">
        <f>SUM(BK272:BK281)</f>
        <v>0</v>
      </c>
    </row>
    <row r="272" s="2" customFormat="1" ht="24.15" customHeight="1">
      <c r="A272" s="39"/>
      <c r="B272" s="40"/>
      <c r="C272" s="201" t="s">
        <v>364</v>
      </c>
      <c r="D272" s="201" t="s">
        <v>120</v>
      </c>
      <c r="E272" s="202" t="s">
        <v>365</v>
      </c>
      <c r="F272" s="203" t="s">
        <v>366</v>
      </c>
      <c r="G272" s="204" t="s">
        <v>302</v>
      </c>
      <c r="H272" s="205">
        <v>372.19999999999999</v>
      </c>
      <c r="I272" s="206"/>
      <c r="J272" s="207">
        <f>ROUND(I272*H272,2)</f>
        <v>0</v>
      </c>
      <c r="K272" s="203" t="s">
        <v>124</v>
      </c>
      <c r="L272" s="45"/>
      <c r="M272" s="208" t="s">
        <v>19</v>
      </c>
      <c r="N272" s="209" t="s">
        <v>46</v>
      </c>
      <c r="O272" s="85"/>
      <c r="P272" s="210">
        <f>O272*H272</f>
        <v>0</v>
      </c>
      <c r="Q272" s="210">
        <v>0</v>
      </c>
      <c r="R272" s="210">
        <f>Q272*H272</f>
        <v>0</v>
      </c>
      <c r="S272" s="210">
        <v>0.024</v>
      </c>
      <c r="T272" s="211">
        <f>S272*H272</f>
        <v>8.9328000000000003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2" t="s">
        <v>225</v>
      </c>
      <c r="AT272" s="212" t="s">
        <v>120</v>
      </c>
      <c r="AU272" s="212" t="s">
        <v>85</v>
      </c>
      <c r="AY272" s="18" t="s">
        <v>118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8" t="s">
        <v>83</v>
      </c>
      <c r="BK272" s="213">
        <f>ROUND(I272*H272,2)</f>
        <v>0</v>
      </c>
      <c r="BL272" s="18" t="s">
        <v>225</v>
      </c>
      <c r="BM272" s="212" t="s">
        <v>367</v>
      </c>
    </row>
    <row r="273" s="2" customFormat="1">
      <c r="A273" s="39"/>
      <c r="B273" s="40"/>
      <c r="C273" s="41"/>
      <c r="D273" s="214" t="s">
        <v>127</v>
      </c>
      <c r="E273" s="41"/>
      <c r="F273" s="215" t="s">
        <v>368</v>
      </c>
      <c r="G273" s="41"/>
      <c r="H273" s="41"/>
      <c r="I273" s="216"/>
      <c r="J273" s="41"/>
      <c r="K273" s="41"/>
      <c r="L273" s="45"/>
      <c r="M273" s="217"/>
      <c r="N273" s="218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127</v>
      </c>
      <c r="AU273" s="18" t="s">
        <v>85</v>
      </c>
    </row>
    <row r="274" s="14" customFormat="1">
      <c r="A274" s="14"/>
      <c r="B274" s="230"/>
      <c r="C274" s="231"/>
      <c r="D274" s="214" t="s">
        <v>143</v>
      </c>
      <c r="E274" s="232" t="s">
        <v>19</v>
      </c>
      <c r="F274" s="233" t="s">
        <v>369</v>
      </c>
      <c r="G274" s="231"/>
      <c r="H274" s="234">
        <v>193.19999999999999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143</v>
      </c>
      <c r="AU274" s="240" t="s">
        <v>85</v>
      </c>
      <c r="AV274" s="14" t="s">
        <v>85</v>
      </c>
      <c r="AW274" s="14" t="s">
        <v>37</v>
      </c>
      <c r="AX274" s="14" t="s">
        <v>75</v>
      </c>
      <c r="AY274" s="240" t="s">
        <v>118</v>
      </c>
    </row>
    <row r="275" s="14" customFormat="1">
      <c r="A275" s="14"/>
      <c r="B275" s="230"/>
      <c r="C275" s="231"/>
      <c r="D275" s="214" t="s">
        <v>143</v>
      </c>
      <c r="E275" s="232" t="s">
        <v>19</v>
      </c>
      <c r="F275" s="233" t="s">
        <v>370</v>
      </c>
      <c r="G275" s="231"/>
      <c r="H275" s="234">
        <v>23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143</v>
      </c>
      <c r="AU275" s="240" t="s">
        <v>85</v>
      </c>
      <c r="AV275" s="14" t="s">
        <v>85</v>
      </c>
      <c r="AW275" s="14" t="s">
        <v>37</v>
      </c>
      <c r="AX275" s="14" t="s">
        <v>75</v>
      </c>
      <c r="AY275" s="240" t="s">
        <v>118</v>
      </c>
    </row>
    <row r="276" s="14" customFormat="1">
      <c r="A276" s="14"/>
      <c r="B276" s="230"/>
      <c r="C276" s="231"/>
      <c r="D276" s="214" t="s">
        <v>143</v>
      </c>
      <c r="E276" s="232" t="s">
        <v>19</v>
      </c>
      <c r="F276" s="233" t="s">
        <v>371</v>
      </c>
      <c r="G276" s="231"/>
      <c r="H276" s="234">
        <v>156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143</v>
      </c>
      <c r="AU276" s="240" t="s">
        <v>85</v>
      </c>
      <c r="AV276" s="14" t="s">
        <v>85</v>
      </c>
      <c r="AW276" s="14" t="s">
        <v>37</v>
      </c>
      <c r="AX276" s="14" t="s">
        <v>75</v>
      </c>
      <c r="AY276" s="240" t="s">
        <v>118</v>
      </c>
    </row>
    <row r="277" s="15" customFormat="1">
      <c r="A277" s="15"/>
      <c r="B277" s="241"/>
      <c r="C277" s="242"/>
      <c r="D277" s="214" t="s">
        <v>143</v>
      </c>
      <c r="E277" s="243" t="s">
        <v>19</v>
      </c>
      <c r="F277" s="244" t="s">
        <v>148</v>
      </c>
      <c r="G277" s="242"/>
      <c r="H277" s="245">
        <v>372.19999999999999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1" t="s">
        <v>143</v>
      </c>
      <c r="AU277" s="251" t="s">
        <v>85</v>
      </c>
      <c r="AV277" s="15" t="s">
        <v>125</v>
      </c>
      <c r="AW277" s="15" t="s">
        <v>37</v>
      </c>
      <c r="AX277" s="15" t="s">
        <v>83</v>
      </c>
      <c r="AY277" s="251" t="s">
        <v>118</v>
      </c>
    </row>
    <row r="278" s="2" customFormat="1" ht="24.15" customHeight="1">
      <c r="A278" s="39"/>
      <c r="B278" s="40"/>
      <c r="C278" s="201" t="s">
        <v>372</v>
      </c>
      <c r="D278" s="201" t="s">
        <v>120</v>
      </c>
      <c r="E278" s="202" t="s">
        <v>373</v>
      </c>
      <c r="F278" s="203" t="s">
        <v>374</v>
      </c>
      <c r="G278" s="204" t="s">
        <v>139</v>
      </c>
      <c r="H278" s="205">
        <v>153.66900000000001</v>
      </c>
      <c r="I278" s="206"/>
      <c r="J278" s="207">
        <f>ROUND(I278*H278,2)</f>
        <v>0</v>
      </c>
      <c r="K278" s="203" t="s">
        <v>124</v>
      </c>
      <c r="L278" s="45"/>
      <c r="M278" s="208" t="s">
        <v>19</v>
      </c>
      <c r="N278" s="209" t="s">
        <v>46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0.0070000000000000001</v>
      </c>
      <c r="T278" s="211">
        <f>S278*H278</f>
        <v>1.0756830000000002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225</v>
      </c>
      <c r="AT278" s="212" t="s">
        <v>120</v>
      </c>
      <c r="AU278" s="212" t="s">
        <v>85</v>
      </c>
      <c r="AY278" s="18" t="s">
        <v>118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83</v>
      </c>
      <c r="BK278" s="213">
        <f>ROUND(I278*H278,2)</f>
        <v>0</v>
      </c>
      <c r="BL278" s="18" t="s">
        <v>225</v>
      </c>
      <c r="BM278" s="212" t="s">
        <v>375</v>
      </c>
    </row>
    <row r="279" s="2" customFormat="1">
      <c r="A279" s="39"/>
      <c r="B279" s="40"/>
      <c r="C279" s="41"/>
      <c r="D279" s="214" t="s">
        <v>127</v>
      </c>
      <c r="E279" s="41"/>
      <c r="F279" s="215" t="s">
        <v>376</v>
      </c>
      <c r="G279" s="41"/>
      <c r="H279" s="41"/>
      <c r="I279" s="216"/>
      <c r="J279" s="41"/>
      <c r="K279" s="41"/>
      <c r="L279" s="45"/>
      <c r="M279" s="217"/>
      <c r="N279" s="21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127</v>
      </c>
      <c r="AU279" s="18" t="s">
        <v>85</v>
      </c>
    </row>
    <row r="280" s="14" customFormat="1">
      <c r="A280" s="14"/>
      <c r="B280" s="230"/>
      <c r="C280" s="231"/>
      <c r="D280" s="214" t="s">
        <v>143</v>
      </c>
      <c r="E280" s="232" t="s">
        <v>19</v>
      </c>
      <c r="F280" s="233" t="s">
        <v>377</v>
      </c>
      <c r="G280" s="231"/>
      <c r="H280" s="234">
        <v>153.66900000000001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143</v>
      </c>
      <c r="AU280" s="240" t="s">
        <v>85</v>
      </c>
      <c r="AV280" s="14" t="s">
        <v>85</v>
      </c>
      <c r="AW280" s="14" t="s">
        <v>37</v>
      </c>
      <c r="AX280" s="14" t="s">
        <v>75</v>
      </c>
      <c r="AY280" s="240" t="s">
        <v>118</v>
      </c>
    </row>
    <row r="281" s="15" customFormat="1">
      <c r="A281" s="15"/>
      <c r="B281" s="241"/>
      <c r="C281" s="242"/>
      <c r="D281" s="214" t="s">
        <v>143</v>
      </c>
      <c r="E281" s="243" t="s">
        <v>19</v>
      </c>
      <c r="F281" s="244" t="s">
        <v>148</v>
      </c>
      <c r="G281" s="242"/>
      <c r="H281" s="245">
        <v>153.66900000000001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1" t="s">
        <v>143</v>
      </c>
      <c r="AU281" s="251" t="s">
        <v>85</v>
      </c>
      <c r="AV281" s="15" t="s">
        <v>125</v>
      </c>
      <c r="AW281" s="15" t="s">
        <v>37</v>
      </c>
      <c r="AX281" s="15" t="s">
        <v>83</v>
      </c>
      <c r="AY281" s="251" t="s">
        <v>118</v>
      </c>
    </row>
    <row r="282" s="12" customFormat="1" ht="22.8" customHeight="1">
      <c r="A282" s="12"/>
      <c r="B282" s="185"/>
      <c r="C282" s="186"/>
      <c r="D282" s="187" t="s">
        <v>74</v>
      </c>
      <c r="E282" s="199" t="s">
        <v>378</v>
      </c>
      <c r="F282" s="199" t="s">
        <v>379</v>
      </c>
      <c r="G282" s="186"/>
      <c r="H282" s="186"/>
      <c r="I282" s="189"/>
      <c r="J282" s="200">
        <f>BK282</f>
        <v>0</v>
      </c>
      <c r="K282" s="186"/>
      <c r="L282" s="191"/>
      <c r="M282" s="192"/>
      <c r="N282" s="193"/>
      <c r="O282" s="193"/>
      <c r="P282" s="194">
        <f>SUM(P283:P294)</f>
        <v>0</v>
      </c>
      <c r="Q282" s="193"/>
      <c r="R282" s="194">
        <f>SUM(R283:R294)</f>
        <v>0</v>
      </c>
      <c r="S282" s="193"/>
      <c r="T282" s="195">
        <f>SUM(T283:T294)</f>
        <v>0.13922699999999999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6" t="s">
        <v>85</v>
      </c>
      <c r="AT282" s="197" t="s">
        <v>74</v>
      </c>
      <c r="AU282" s="197" t="s">
        <v>83</v>
      </c>
      <c r="AY282" s="196" t="s">
        <v>118</v>
      </c>
      <c r="BK282" s="198">
        <f>SUM(BK283:BK294)</f>
        <v>0</v>
      </c>
    </row>
    <row r="283" s="2" customFormat="1" ht="24.15" customHeight="1">
      <c r="A283" s="39"/>
      <c r="B283" s="40"/>
      <c r="C283" s="201" t="s">
        <v>380</v>
      </c>
      <c r="D283" s="201" t="s">
        <v>120</v>
      </c>
      <c r="E283" s="202" t="s">
        <v>381</v>
      </c>
      <c r="F283" s="203" t="s">
        <v>382</v>
      </c>
      <c r="G283" s="204" t="s">
        <v>302</v>
      </c>
      <c r="H283" s="205">
        <v>11.5</v>
      </c>
      <c r="I283" s="206"/>
      <c r="J283" s="207">
        <f>ROUND(I283*H283,2)</f>
        <v>0</v>
      </c>
      <c r="K283" s="203" t="s">
        <v>124</v>
      </c>
      <c r="L283" s="45"/>
      <c r="M283" s="208" t="s">
        <v>19</v>
      </c>
      <c r="N283" s="209" t="s">
        <v>46</v>
      </c>
      <c r="O283" s="85"/>
      <c r="P283" s="210">
        <f>O283*H283</f>
        <v>0</v>
      </c>
      <c r="Q283" s="210">
        <v>0</v>
      </c>
      <c r="R283" s="210">
        <f>Q283*H283</f>
        <v>0</v>
      </c>
      <c r="S283" s="210">
        <v>0.0033800000000000002</v>
      </c>
      <c r="T283" s="211">
        <f>S283*H283</f>
        <v>0.038870000000000002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2" t="s">
        <v>225</v>
      </c>
      <c r="AT283" s="212" t="s">
        <v>120</v>
      </c>
      <c r="AU283" s="212" t="s">
        <v>85</v>
      </c>
      <c r="AY283" s="18" t="s">
        <v>118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8" t="s">
        <v>83</v>
      </c>
      <c r="BK283" s="213">
        <f>ROUND(I283*H283,2)</f>
        <v>0</v>
      </c>
      <c r="BL283" s="18" t="s">
        <v>225</v>
      </c>
      <c r="BM283" s="212" t="s">
        <v>383</v>
      </c>
    </row>
    <row r="284" s="2" customFormat="1">
      <c r="A284" s="39"/>
      <c r="B284" s="40"/>
      <c r="C284" s="41"/>
      <c r="D284" s="214" t="s">
        <v>127</v>
      </c>
      <c r="E284" s="41"/>
      <c r="F284" s="215" t="s">
        <v>384</v>
      </c>
      <c r="G284" s="41"/>
      <c r="H284" s="41"/>
      <c r="I284" s="216"/>
      <c r="J284" s="41"/>
      <c r="K284" s="41"/>
      <c r="L284" s="45"/>
      <c r="M284" s="217"/>
      <c r="N284" s="21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127</v>
      </c>
      <c r="AU284" s="18" t="s">
        <v>85</v>
      </c>
    </row>
    <row r="285" s="2" customFormat="1" ht="14.4" customHeight="1">
      <c r="A285" s="39"/>
      <c r="B285" s="40"/>
      <c r="C285" s="201" t="s">
        <v>385</v>
      </c>
      <c r="D285" s="201" t="s">
        <v>120</v>
      </c>
      <c r="E285" s="202" t="s">
        <v>386</v>
      </c>
      <c r="F285" s="203" t="s">
        <v>387</v>
      </c>
      <c r="G285" s="204" t="s">
        <v>302</v>
      </c>
      <c r="H285" s="205">
        <v>26.32</v>
      </c>
      <c r="I285" s="206"/>
      <c r="J285" s="207">
        <f>ROUND(I285*H285,2)</f>
        <v>0</v>
      </c>
      <c r="K285" s="203" t="s">
        <v>124</v>
      </c>
      <c r="L285" s="45"/>
      <c r="M285" s="208" t="s">
        <v>19</v>
      </c>
      <c r="N285" s="209" t="s">
        <v>46</v>
      </c>
      <c r="O285" s="85"/>
      <c r="P285" s="210">
        <f>O285*H285</f>
        <v>0</v>
      </c>
      <c r="Q285" s="210">
        <v>0</v>
      </c>
      <c r="R285" s="210">
        <f>Q285*H285</f>
        <v>0</v>
      </c>
      <c r="S285" s="210">
        <v>0.0016999999999999999</v>
      </c>
      <c r="T285" s="211">
        <f>S285*H285</f>
        <v>0.044743999999999999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2" t="s">
        <v>225</v>
      </c>
      <c r="AT285" s="212" t="s">
        <v>120</v>
      </c>
      <c r="AU285" s="212" t="s">
        <v>85</v>
      </c>
      <c r="AY285" s="18" t="s">
        <v>118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8" t="s">
        <v>83</v>
      </c>
      <c r="BK285" s="213">
        <f>ROUND(I285*H285,2)</f>
        <v>0</v>
      </c>
      <c r="BL285" s="18" t="s">
        <v>225</v>
      </c>
      <c r="BM285" s="212" t="s">
        <v>388</v>
      </c>
    </row>
    <row r="286" s="2" customFormat="1">
      <c r="A286" s="39"/>
      <c r="B286" s="40"/>
      <c r="C286" s="41"/>
      <c r="D286" s="214" t="s">
        <v>127</v>
      </c>
      <c r="E286" s="41"/>
      <c r="F286" s="215" t="s">
        <v>389</v>
      </c>
      <c r="G286" s="41"/>
      <c r="H286" s="41"/>
      <c r="I286" s="216"/>
      <c r="J286" s="41"/>
      <c r="K286" s="41"/>
      <c r="L286" s="45"/>
      <c r="M286" s="217"/>
      <c r="N286" s="218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127</v>
      </c>
      <c r="AU286" s="18" t="s">
        <v>85</v>
      </c>
    </row>
    <row r="287" s="14" customFormat="1">
      <c r="A287" s="14"/>
      <c r="B287" s="230"/>
      <c r="C287" s="231"/>
      <c r="D287" s="214" t="s">
        <v>143</v>
      </c>
      <c r="E287" s="232" t="s">
        <v>19</v>
      </c>
      <c r="F287" s="233" t="s">
        <v>390</v>
      </c>
      <c r="G287" s="231"/>
      <c r="H287" s="234">
        <v>26.32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143</v>
      </c>
      <c r="AU287" s="240" t="s">
        <v>85</v>
      </c>
      <c r="AV287" s="14" t="s">
        <v>85</v>
      </c>
      <c r="AW287" s="14" t="s">
        <v>37</v>
      </c>
      <c r="AX287" s="14" t="s">
        <v>75</v>
      </c>
      <c r="AY287" s="240" t="s">
        <v>118</v>
      </c>
    </row>
    <row r="288" s="15" customFormat="1">
      <c r="A288" s="15"/>
      <c r="B288" s="241"/>
      <c r="C288" s="242"/>
      <c r="D288" s="214" t="s">
        <v>143</v>
      </c>
      <c r="E288" s="243" t="s">
        <v>19</v>
      </c>
      <c r="F288" s="244" t="s">
        <v>148</v>
      </c>
      <c r="G288" s="242"/>
      <c r="H288" s="245">
        <v>26.32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1" t="s">
        <v>143</v>
      </c>
      <c r="AU288" s="251" t="s">
        <v>85</v>
      </c>
      <c r="AV288" s="15" t="s">
        <v>125</v>
      </c>
      <c r="AW288" s="15" t="s">
        <v>37</v>
      </c>
      <c r="AX288" s="15" t="s">
        <v>83</v>
      </c>
      <c r="AY288" s="251" t="s">
        <v>118</v>
      </c>
    </row>
    <row r="289" s="2" customFormat="1" ht="14.4" customHeight="1">
      <c r="A289" s="39"/>
      <c r="B289" s="40"/>
      <c r="C289" s="201" t="s">
        <v>391</v>
      </c>
      <c r="D289" s="201" t="s">
        <v>120</v>
      </c>
      <c r="E289" s="202" t="s">
        <v>392</v>
      </c>
      <c r="F289" s="203" t="s">
        <v>393</v>
      </c>
      <c r="G289" s="204" t="s">
        <v>302</v>
      </c>
      <c r="H289" s="205">
        <v>23.399999999999999</v>
      </c>
      <c r="I289" s="206"/>
      <c r="J289" s="207">
        <f>ROUND(I289*H289,2)</f>
        <v>0</v>
      </c>
      <c r="K289" s="203" t="s">
        <v>124</v>
      </c>
      <c r="L289" s="45"/>
      <c r="M289" s="208" t="s">
        <v>19</v>
      </c>
      <c r="N289" s="209" t="s">
        <v>46</v>
      </c>
      <c r="O289" s="85"/>
      <c r="P289" s="210">
        <f>O289*H289</f>
        <v>0</v>
      </c>
      <c r="Q289" s="210">
        <v>0</v>
      </c>
      <c r="R289" s="210">
        <f>Q289*H289</f>
        <v>0</v>
      </c>
      <c r="S289" s="210">
        <v>0.0017700000000000001</v>
      </c>
      <c r="T289" s="211">
        <f>S289*H289</f>
        <v>0.041417999999999996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2" t="s">
        <v>225</v>
      </c>
      <c r="AT289" s="212" t="s">
        <v>120</v>
      </c>
      <c r="AU289" s="212" t="s">
        <v>85</v>
      </c>
      <c r="AY289" s="18" t="s">
        <v>118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8" t="s">
        <v>83</v>
      </c>
      <c r="BK289" s="213">
        <f>ROUND(I289*H289,2)</f>
        <v>0</v>
      </c>
      <c r="BL289" s="18" t="s">
        <v>225</v>
      </c>
      <c r="BM289" s="212" t="s">
        <v>394</v>
      </c>
    </row>
    <row r="290" s="2" customFormat="1">
      <c r="A290" s="39"/>
      <c r="B290" s="40"/>
      <c r="C290" s="41"/>
      <c r="D290" s="214" t="s">
        <v>127</v>
      </c>
      <c r="E290" s="41"/>
      <c r="F290" s="215" t="s">
        <v>395</v>
      </c>
      <c r="G290" s="41"/>
      <c r="H290" s="41"/>
      <c r="I290" s="216"/>
      <c r="J290" s="41"/>
      <c r="K290" s="41"/>
      <c r="L290" s="45"/>
      <c r="M290" s="217"/>
      <c r="N290" s="218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127</v>
      </c>
      <c r="AU290" s="18" t="s">
        <v>85</v>
      </c>
    </row>
    <row r="291" s="14" customFormat="1">
      <c r="A291" s="14"/>
      <c r="B291" s="230"/>
      <c r="C291" s="231"/>
      <c r="D291" s="214" t="s">
        <v>143</v>
      </c>
      <c r="E291" s="232" t="s">
        <v>19</v>
      </c>
      <c r="F291" s="233" t="s">
        <v>396</v>
      </c>
      <c r="G291" s="231"/>
      <c r="H291" s="234">
        <v>23.399999999999999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143</v>
      </c>
      <c r="AU291" s="240" t="s">
        <v>85</v>
      </c>
      <c r="AV291" s="14" t="s">
        <v>85</v>
      </c>
      <c r="AW291" s="14" t="s">
        <v>37</v>
      </c>
      <c r="AX291" s="14" t="s">
        <v>75</v>
      </c>
      <c r="AY291" s="240" t="s">
        <v>118</v>
      </c>
    </row>
    <row r="292" s="15" customFormat="1">
      <c r="A292" s="15"/>
      <c r="B292" s="241"/>
      <c r="C292" s="242"/>
      <c r="D292" s="214" t="s">
        <v>143</v>
      </c>
      <c r="E292" s="243" t="s">
        <v>19</v>
      </c>
      <c r="F292" s="244" t="s">
        <v>148</v>
      </c>
      <c r="G292" s="242"/>
      <c r="H292" s="245">
        <v>23.399999999999999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1" t="s">
        <v>143</v>
      </c>
      <c r="AU292" s="251" t="s">
        <v>85</v>
      </c>
      <c r="AV292" s="15" t="s">
        <v>125</v>
      </c>
      <c r="AW292" s="15" t="s">
        <v>37</v>
      </c>
      <c r="AX292" s="15" t="s">
        <v>83</v>
      </c>
      <c r="AY292" s="251" t="s">
        <v>118</v>
      </c>
    </row>
    <row r="293" s="2" customFormat="1" ht="14.4" customHeight="1">
      <c r="A293" s="39"/>
      <c r="B293" s="40"/>
      <c r="C293" s="201" t="s">
        <v>397</v>
      </c>
      <c r="D293" s="201" t="s">
        <v>120</v>
      </c>
      <c r="E293" s="202" t="s">
        <v>398</v>
      </c>
      <c r="F293" s="203" t="s">
        <v>399</v>
      </c>
      <c r="G293" s="204" t="s">
        <v>302</v>
      </c>
      <c r="H293" s="205">
        <v>8.5</v>
      </c>
      <c r="I293" s="206"/>
      <c r="J293" s="207">
        <f>ROUND(I293*H293,2)</f>
        <v>0</v>
      </c>
      <c r="K293" s="203" t="s">
        <v>124</v>
      </c>
      <c r="L293" s="45"/>
      <c r="M293" s="208" t="s">
        <v>19</v>
      </c>
      <c r="N293" s="209" t="s">
        <v>46</v>
      </c>
      <c r="O293" s="85"/>
      <c r="P293" s="210">
        <f>O293*H293</f>
        <v>0</v>
      </c>
      <c r="Q293" s="210">
        <v>0</v>
      </c>
      <c r="R293" s="210">
        <f>Q293*H293</f>
        <v>0</v>
      </c>
      <c r="S293" s="210">
        <v>0.00167</v>
      </c>
      <c r="T293" s="211">
        <f>S293*H293</f>
        <v>0.014195000000000001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2" t="s">
        <v>225</v>
      </c>
      <c r="AT293" s="212" t="s">
        <v>120</v>
      </c>
      <c r="AU293" s="212" t="s">
        <v>85</v>
      </c>
      <c r="AY293" s="18" t="s">
        <v>118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8" t="s">
        <v>83</v>
      </c>
      <c r="BK293" s="213">
        <f>ROUND(I293*H293,2)</f>
        <v>0</v>
      </c>
      <c r="BL293" s="18" t="s">
        <v>225</v>
      </c>
      <c r="BM293" s="212" t="s">
        <v>400</v>
      </c>
    </row>
    <row r="294" s="2" customFormat="1">
      <c r="A294" s="39"/>
      <c r="B294" s="40"/>
      <c r="C294" s="41"/>
      <c r="D294" s="214" t="s">
        <v>127</v>
      </c>
      <c r="E294" s="41"/>
      <c r="F294" s="215" t="s">
        <v>401</v>
      </c>
      <c r="G294" s="41"/>
      <c r="H294" s="41"/>
      <c r="I294" s="216"/>
      <c r="J294" s="41"/>
      <c r="K294" s="41"/>
      <c r="L294" s="45"/>
      <c r="M294" s="217"/>
      <c r="N294" s="218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127</v>
      </c>
      <c r="AU294" s="18" t="s">
        <v>85</v>
      </c>
    </row>
    <row r="295" s="12" customFormat="1" ht="22.8" customHeight="1">
      <c r="A295" s="12"/>
      <c r="B295" s="185"/>
      <c r="C295" s="186"/>
      <c r="D295" s="187" t="s">
        <v>74</v>
      </c>
      <c r="E295" s="199" t="s">
        <v>402</v>
      </c>
      <c r="F295" s="199" t="s">
        <v>403</v>
      </c>
      <c r="G295" s="186"/>
      <c r="H295" s="186"/>
      <c r="I295" s="189"/>
      <c r="J295" s="200">
        <f>BK295</f>
        <v>0</v>
      </c>
      <c r="K295" s="186"/>
      <c r="L295" s="191"/>
      <c r="M295" s="192"/>
      <c r="N295" s="193"/>
      <c r="O295" s="193"/>
      <c r="P295" s="194">
        <f>SUM(P296:P300)</f>
        <v>0</v>
      </c>
      <c r="Q295" s="193"/>
      <c r="R295" s="194">
        <f>SUM(R296:R300)</f>
        <v>0</v>
      </c>
      <c r="S295" s="193"/>
      <c r="T295" s="195">
        <f>SUM(T296:T300)</f>
        <v>2.7322348200000004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6" t="s">
        <v>85</v>
      </c>
      <c r="AT295" s="197" t="s">
        <v>74</v>
      </c>
      <c r="AU295" s="197" t="s">
        <v>83</v>
      </c>
      <c r="AY295" s="196" t="s">
        <v>118</v>
      </c>
      <c r="BK295" s="198">
        <f>SUM(BK296:BK300)</f>
        <v>0</v>
      </c>
    </row>
    <row r="296" s="2" customFormat="1" ht="24.15" customHeight="1">
      <c r="A296" s="39"/>
      <c r="B296" s="40"/>
      <c r="C296" s="201" t="s">
        <v>404</v>
      </c>
      <c r="D296" s="201" t="s">
        <v>120</v>
      </c>
      <c r="E296" s="202" t="s">
        <v>405</v>
      </c>
      <c r="F296" s="203" t="s">
        <v>406</v>
      </c>
      <c r="G296" s="204" t="s">
        <v>139</v>
      </c>
      <c r="H296" s="205">
        <v>153.66900000000001</v>
      </c>
      <c r="I296" s="206"/>
      <c r="J296" s="207">
        <f>ROUND(I296*H296,2)</f>
        <v>0</v>
      </c>
      <c r="K296" s="203" t="s">
        <v>124</v>
      </c>
      <c r="L296" s="45"/>
      <c r="M296" s="208" t="s">
        <v>19</v>
      </c>
      <c r="N296" s="209" t="s">
        <v>46</v>
      </c>
      <c r="O296" s="85"/>
      <c r="P296" s="210">
        <f>O296*H296</f>
        <v>0</v>
      </c>
      <c r="Q296" s="210">
        <v>0</v>
      </c>
      <c r="R296" s="210">
        <f>Q296*H296</f>
        <v>0</v>
      </c>
      <c r="S296" s="210">
        <v>0.017780000000000001</v>
      </c>
      <c r="T296" s="211">
        <f>S296*H296</f>
        <v>2.7322348200000004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2" t="s">
        <v>225</v>
      </c>
      <c r="AT296" s="212" t="s">
        <v>120</v>
      </c>
      <c r="AU296" s="212" t="s">
        <v>85</v>
      </c>
      <c r="AY296" s="18" t="s">
        <v>118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8" t="s">
        <v>83</v>
      </c>
      <c r="BK296" s="213">
        <f>ROUND(I296*H296,2)</f>
        <v>0</v>
      </c>
      <c r="BL296" s="18" t="s">
        <v>225</v>
      </c>
      <c r="BM296" s="212" t="s">
        <v>407</v>
      </c>
    </row>
    <row r="297" s="2" customFormat="1">
      <c r="A297" s="39"/>
      <c r="B297" s="40"/>
      <c r="C297" s="41"/>
      <c r="D297" s="214" t="s">
        <v>127</v>
      </c>
      <c r="E297" s="41"/>
      <c r="F297" s="215" t="s">
        <v>408</v>
      </c>
      <c r="G297" s="41"/>
      <c r="H297" s="41"/>
      <c r="I297" s="216"/>
      <c r="J297" s="41"/>
      <c r="K297" s="41"/>
      <c r="L297" s="45"/>
      <c r="M297" s="217"/>
      <c r="N297" s="218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127</v>
      </c>
      <c r="AU297" s="18" t="s">
        <v>85</v>
      </c>
    </row>
    <row r="298" s="2" customFormat="1">
      <c r="A298" s="39"/>
      <c r="B298" s="40"/>
      <c r="C298" s="41"/>
      <c r="D298" s="214" t="s">
        <v>129</v>
      </c>
      <c r="E298" s="41"/>
      <c r="F298" s="219" t="s">
        <v>409</v>
      </c>
      <c r="G298" s="41"/>
      <c r="H298" s="41"/>
      <c r="I298" s="216"/>
      <c r="J298" s="41"/>
      <c r="K298" s="41"/>
      <c r="L298" s="45"/>
      <c r="M298" s="217"/>
      <c r="N298" s="218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85</v>
      </c>
    </row>
    <row r="299" s="14" customFormat="1">
      <c r="A299" s="14"/>
      <c r="B299" s="230"/>
      <c r="C299" s="231"/>
      <c r="D299" s="214" t="s">
        <v>143</v>
      </c>
      <c r="E299" s="232" t="s">
        <v>19</v>
      </c>
      <c r="F299" s="233" t="s">
        <v>377</v>
      </c>
      <c r="G299" s="231"/>
      <c r="H299" s="234">
        <v>153.66900000000001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143</v>
      </c>
      <c r="AU299" s="240" t="s">
        <v>85</v>
      </c>
      <c r="AV299" s="14" t="s">
        <v>85</v>
      </c>
      <c r="AW299" s="14" t="s">
        <v>37</v>
      </c>
      <c r="AX299" s="14" t="s">
        <v>75</v>
      </c>
      <c r="AY299" s="240" t="s">
        <v>118</v>
      </c>
    </row>
    <row r="300" s="15" customFormat="1">
      <c r="A300" s="15"/>
      <c r="B300" s="241"/>
      <c r="C300" s="242"/>
      <c r="D300" s="214" t="s">
        <v>143</v>
      </c>
      <c r="E300" s="243" t="s">
        <v>19</v>
      </c>
      <c r="F300" s="244" t="s">
        <v>148</v>
      </c>
      <c r="G300" s="242"/>
      <c r="H300" s="245">
        <v>153.66900000000001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1" t="s">
        <v>143</v>
      </c>
      <c r="AU300" s="251" t="s">
        <v>85</v>
      </c>
      <c r="AV300" s="15" t="s">
        <v>125</v>
      </c>
      <c r="AW300" s="15" t="s">
        <v>37</v>
      </c>
      <c r="AX300" s="15" t="s">
        <v>83</v>
      </c>
      <c r="AY300" s="251" t="s">
        <v>118</v>
      </c>
    </row>
    <row r="301" s="12" customFormat="1" ht="25.92" customHeight="1">
      <c r="A301" s="12"/>
      <c r="B301" s="185"/>
      <c r="C301" s="186"/>
      <c r="D301" s="187" t="s">
        <v>74</v>
      </c>
      <c r="E301" s="188" t="s">
        <v>410</v>
      </c>
      <c r="F301" s="188" t="s">
        <v>411</v>
      </c>
      <c r="G301" s="186"/>
      <c r="H301" s="186"/>
      <c r="I301" s="189"/>
      <c r="J301" s="190">
        <f>BK301</f>
        <v>0</v>
      </c>
      <c r="K301" s="186"/>
      <c r="L301" s="191"/>
      <c r="M301" s="192"/>
      <c r="N301" s="193"/>
      <c r="O301" s="193"/>
      <c r="P301" s="194">
        <f>P302</f>
        <v>0</v>
      </c>
      <c r="Q301" s="193"/>
      <c r="R301" s="194">
        <f>R302</f>
        <v>0</v>
      </c>
      <c r="S301" s="193"/>
      <c r="T301" s="195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6" t="s">
        <v>157</v>
      </c>
      <c r="AT301" s="197" t="s">
        <v>74</v>
      </c>
      <c r="AU301" s="197" t="s">
        <v>75</v>
      </c>
      <c r="AY301" s="196" t="s">
        <v>118</v>
      </c>
      <c r="BK301" s="198">
        <f>BK302</f>
        <v>0</v>
      </c>
    </row>
    <row r="302" s="12" customFormat="1" ht="22.8" customHeight="1">
      <c r="A302" s="12"/>
      <c r="B302" s="185"/>
      <c r="C302" s="186"/>
      <c r="D302" s="187" t="s">
        <v>74</v>
      </c>
      <c r="E302" s="199" t="s">
        <v>412</v>
      </c>
      <c r="F302" s="199" t="s">
        <v>413</v>
      </c>
      <c r="G302" s="186"/>
      <c r="H302" s="186"/>
      <c r="I302" s="189"/>
      <c r="J302" s="200">
        <f>BK302</f>
        <v>0</v>
      </c>
      <c r="K302" s="186"/>
      <c r="L302" s="191"/>
      <c r="M302" s="192"/>
      <c r="N302" s="193"/>
      <c r="O302" s="193"/>
      <c r="P302" s="194">
        <f>SUM(P303:P306)</f>
        <v>0</v>
      </c>
      <c r="Q302" s="193"/>
      <c r="R302" s="194">
        <f>SUM(R303:R306)</f>
        <v>0</v>
      </c>
      <c r="S302" s="193"/>
      <c r="T302" s="195">
        <f>SUM(T303:T306)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6" t="s">
        <v>157</v>
      </c>
      <c r="AT302" s="197" t="s">
        <v>74</v>
      </c>
      <c r="AU302" s="197" t="s">
        <v>83</v>
      </c>
      <c r="AY302" s="196" t="s">
        <v>118</v>
      </c>
      <c r="BK302" s="198">
        <f>SUM(BK303:BK306)</f>
        <v>0</v>
      </c>
    </row>
    <row r="303" s="2" customFormat="1" ht="14.4" customHeight="1">
      <c r="A303" s="39"/>
      <c r="B303" s="40"/>
      <c r="C303" s="201" t="s">
        <v>414</v>
      </c>
      <c r="D303" s="201" t="s">
        <v>120</v>
      </c>
      <c r="E303" s="202" t="s">
        <v>415</v>
      </c>
      <c r="F303" s="203" t="s">
        <v>416</v>
      </c>
      <c r="G303" s="204" t="s">
        <v>417</v>
      </c>
      <c r="H303" s="205">
        <v>4</v>
      </c>
      <c r="I303" s="206"/>
      <c r="J303" s="207">
        <f>ROUND(I303*H303,2)</f>
        <v>0</v>
      </c>
      <c r="K303" s="203" t="s">
        <v>124</v>
      </c>
      <c r="L303" s="45"/>
      <c r="M303" s="208" t="s">
        <v>19</v>
      </c>
      <c r="N303" s="209" t="s">
        <v>46</v>
      </c>
      <c r="O303" s="85"/>
      <c r="P303" s="210">
        <f>O303*H303</f>
        <v>0</v>
      </c>
      <c r="Q303" s="210">
        <v>0</v>
      </c>
      <c r="R303" s="210">
        <f>Q303*H303</f>
        <v>0</v>
      </c>
      <c r="S303" s="210">
        <v>0</v>
      </c>
      <c r="T303" s="21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2" t="s">
        <v>418</v>
      </c>
      <c r="AT303" s="212" t="s">
        <v>120</v>
      </c>
      <c r="AU303" s="212" t="s">
        <v>85</v>
      </c>
      <c r="AY303" s="18" t="s">
        <v>118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8" t="s">
        <v>83</v>
      </c>
      <c r="BK303" s="213">
        <f>ROUND(I303*H303,2)</f>
        <v>0</v>
      </c>
      <c r="BL303" s="18" t="s">
        <v>418</v>
      </c>
      <c r="BM303" s="212" t="s">
        <v>419</v>
      </c>
    </row>
    <row r="304" s="2" customFormat="1">
      <c r="A304" s="39"/>
      <c r="B304" s="40"/>
      <c r="C304" s="41"/>
      <c r="D304" s="214" t="s">
        <v>127</v>
      </c>
      <c r="E304" s="41"/>
      <c r="F304" s="215" t="s">
        <v>416</v>
      </c>
      <c r="G304" s="41"/>
      <c r="H304" s="41"/>
      <c r="I304" s="216"/>
      <c r="J304" s="41"/>
      <c r="K304" s="41"/>
      <c r="L304" s="45"/>
      <c r="M304" s="217"/>
      <c r="N304" s="218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127</v>
      </c>
      <c r="AU304" s="18" t="s">
        <v>85</v>
      </c>
    </row>
    <row r="305" s="2" customFormat="1" ht="14.4" customHeight="1">
      <c r="A305" s="39"/>
      <c r="B305" s="40"/>
      <c r="C305" s="201" t="s">
        <v>420</v>
      </c>
      <c r="D305" s="201" t="s">
        <v>120</v>
      </c>
      <c r="E305" s="202" t="s">
        <v>421</v>
      </c>
      <c r="F305" s="203" t="s">
        <v>422</v>
      </c>
      <c r="G305" s="204" t="s">
        <v>417</v>
      </c>
      <c r="H305" s="205">
        <v>1</v>
      </c>
      <c r="I305" s="206"/>
      <c r="J305" s="207">
        <f>ROUND(I305*H305,2)</f>
        <v>0</v>
      </c>
      <c r="K305" s="203" t="s">
        <v>124</v>
      </c>
      <c r="L305" s="45"/>
      <c r="M305" s="208" t="s">
        <v>19</v>
      </c>
      <c r="N305" s="209" t="s">
        <v>46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2" t="s">
        <v>418</v>
      </c>
      <c r="AT305" s="212" t="s">
        <v>120</v>
      </c>
      <c r="AU305" s="212" t="s">
        <v>85</v>
      </c>
      <c r="AY305" s="18" t="s">
        <v>118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8" t="s">
        <v>83</v>
      </c>
      <c r="BK305" s="213">
        <f>ROUND(I305*H305,2)</f>
        <v>0</v>
      </c>
      <c r="BL305" s="18" t="s">
        <v>418</v>
      </c>
      <c r="BM305" s="212" t="s">
        <v>423</v>
      </c>
    </row>
    <row r="306" s="2" customFormat="1">
      <c r="A306" s="39"/>
      <c r="B306" s="40"/>
      <c r="C306" s="41"/>
      <c r="D306" s="214" t="s">
        <v>127</v>
      </c>
      <c r="E306" s="41"/>
      <c r="F306" s="215" t="s">
        <v>422</v>
      </c>
      <c r="G306" s="41"/>
      <c r="H306" s="41"/>
      <c r="I306" s="216"/>
      <c r="J306" s="41"/>
      <c r="K306" s="41"/>
      <c r="L306" s="45"/>
      <c r="M306" s="262"/>
      <c r="N306" s="263"/>
      <c r="O306" s="264"/>
      <c r="P306" s="264"/>
      <c r="Q306" s="264"/>
      <c r="R306" s="264"/>
      <c r="S306" s="264"/>
      <c r="T306" s="265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127</v>
      </c>
      <c r="AU306" s="18" t="s">
        <v>85</v>
      </c>
    </row>
    <row r="307" s="2" customFormat="1" ht="6.96" customHeight="1">
      <c r="A307" s="3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r3xxYV8ViFTVCphf/nLI7lh1gqy1FVvr3yxFuAcUJUT6howDHLv3HzkfkF7UiCuz/vN9bS5esEvPDrZImyGexQ==" hashValue="EfXWhrp39SgKTKrK3baC/iiWg0C0wcS2v4p2+Nfdnj4JGPgfSMu5NqiZLEPvB68mVsTjLQsi07ZZNO3sLIYzyA==" algorithmName="SHA-512" password="CC35"/>
  <autoFilter ref="C88:K30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424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425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426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427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428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429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430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431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432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433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434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82</v>
      </c>
      <c r="F18" s="277" t="s">
        <v>435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436</v>
      </c>
      <c r="F19" s="277" t="s">
        <v>437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438</v>
      </c>
      <c r="F20" s="277" t="s">
        <v>439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440</v>
      </c>
      <c r="F21" s="277" t="s">
        <v>441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442</v>
      </c>
      <c r="F22" s="277" t="s">
        <v>443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444</v>
      </c>
      <c r="F23" s="277" t="s">
        <v>445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446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447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448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449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450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451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452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453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454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104</v>
      </c>
      <c r="F36" s="277"/>
      <c r="G36" s="277" t="s">
        <v>455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456</v>
      </c>
      <c r="F37" s="277"/>
      <c r="G37" s="277" t="s">
        <v>457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56</v>
      </c>
      <c r="F38" s="277"/>
      <c r="G38" s="277" t="s">
        <v>458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57</v>
      </c>
      <c r="F39" s="277"/>
      <c r="G39" s="277" t="s">
        <v>459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105</v>
      </c>
      <c r="F40" s="277"/>
      <c r="G40" s="277" t="s">
        <v>460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106</v>
      </c>
      <c r="F41" s="277"/>
      <c r="G41" s="277" t="s">
        <v>461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462</v>
      </c>
      <c r="F42" s="277"/>
      <c r="G42" s="277" t="s">
        <v>463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464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465</v>
      </c>
      <c r="F44" s="277"/>
      <c r="G44" s="277" t="s">
        <v>466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108</v>
      </c>
      <c r="F45" s="277"/>
      <c r="G45" s="277" t="s">
        <v>467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468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469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470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471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472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473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474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475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476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477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478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479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480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481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482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483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484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485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486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487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488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489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490</v>
      </c>
      <c r="D76" s="295"/>
      <c r="E76" s="295"/>
      <c r="F76" s="295" t="s">
        <v>491</v>
      </c>
      <c r="G76" s="296"/>
      <c r="H76" s="295" t="s">
        <v>57</v>
      </c>
      <c r="I76" s="295" t="s">
        <v>60</v>
      </c>
      <c r="J76" s="295" t="s">
        <v>492</v>
      </c>
      <c r="K76" s="294"/>
    </row>
    <row r="77" s="1" customFormat="1" ht="17.25" customHeight="1">
      <c r="B77" s="292"/>
      <c r="C77" s="297" t="s">
        <v>493</v>
      </c>
      <c r="D77" s="297"/>
      <c r="E77" s="297"/>
      <c r="F77" s="298" t="s">
        <v>494</v>
      </c>
      <c r="G77" s="299"/>
      <c r="H77" s="297"/>
      <c r="I77" s="297"/>
      <c r="J77" s="297" t="s">
        <v>495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56</v>
      </c>
      <c r="D79" s="302"/>
      <c r="E79" s="302"/>
      <c r="F79" s="303" t="s">
        <v>496</v>
      </c>
      <c r="G79" s="304"/>
      <c r="H79" s="280" t="s">
        <v>497</v>
      </c>
      <c r="I79" s="280" t="s">
        <v>498</v>
      </c>
      <c r="J79" s="280">
        <v>20</v>
      </c>
      <c r="K79" s="294"/>
    </row>
    <row r="80" s="1" customFormat="1" ht="15" customHeight="1">
      <c r="B80" s="292"/>
      <c r="C80" s="280" t="s">
        <v>499</v>
      </c>
      <c r="D80" s="280"/>
      <c r="E80" s="280"/>
      <c r="F80" s="303" t="s">
        <v>496</v>
      </c>
      <c r="G80" s="304"/>
      <c r="H80" s="280" t="s">
        <v>500</v>
      </c>
      <c r="I80" s="280" t="s">
        <v>498</v>
      </c>
      <c r="J80" s="280">
        <v>120</v>
      </c>
      <c r="K80" s="294"/>
    </row>
    <row r="81" s="1" customFormat="1" ht="15" customHeight="1">
      <c r="B81" s="305"/>
      <c r="C81" s="280" t="s">
        <v>501</v>
      </c>
      <c r="D81" s="280"/>
      <c r="E81" s="280"/>
      <c r="F81" s="303" t="s">
        <v>502</v>
      </c>
      <c r="G81" s="304"/>
      <c r="H81" s="280" t="s">
        <v>503</v>
      </c>
      <c r="I81" s="280" t="s">
        <v>498</v>
      </c>
      <c r="J81" s="280">
        <v>50</v>
      </c>
      <c r="K81" s="294"/>
    </row>
    <row r="82" s="1" customFormat="1" ht="15" customHeight="1">
      <c r="B82" s="305"/>
      <c r="C82" s="280" t="s">
        <v>504</v>
      </c>
      <c r="D82" s="280"/>
      <c r="E82" s="280"/>
      <c r="F82" s="303" t="s">
        <v>496</v>
      </c>
      <c r="G82" s="304"/>
      <c r="H82" s="280" t="s">
        <v>505</v>
      </c>
      <c r="I82" s="280" t="s">
        <v>506</v>
      </c>
      <c r="J82" s="280"/>
      <c r="K82" s="294"/>
    </row>
    <row r="83" s="1" customFormat="1" ht="15" customHeight="1">
      <c r="B83" s="305"/>
      <c r="C83" s="306" t="s">
        <v>507</v>
      </c>
      <c r="D83" s="306"/>
      <c r="E83" s="306"/>
      <c r="F83" s="307" t="s">
        <v>502</v>
      </c>
      <c r="G83" s="306"/>
      <c r="H83" s="306" t="s">
        <v>508</v>
      </c>
      <c r="I83" s="306" t="s">
        <v>498</v>
      </c>
      <c r="J83" s="306">
        <v>15</v>
      </c>
      <c r="K83" s="294"/>
    </row>
    <row r="84" s="1" customFormat="1" ht="15" customHeight="1">
      <c r="B84" s="305"/>
      <c r="C84" s="306" t="s">
        <v>509</v>
      </c>
      <c r="D84" s="306"/>
      <c r="E84" s="306"/>
      <c r="F84" s="307" t="s">
        <v>502</v>
      </c>
      <c r="G84" s="306"/>
      <c r="H84" s="306" t="s">
        <v>510</v>
      </c>
      <c r="I84" s="306" t="s">
        <v>498</v>
      </c>
      <c r="J84" s="306">
        <v>15</v>
      </c>
      <c r="K84" s="294"/>
    </row>
    <row r="85" s="1" customFormat="1" ht="15" customHeight="1">
      <c r="B85" s="305"/>
      <c r="C85" s="306" t="s">
        <v>511</v>
      </c>
      <c r="D85" s="306"/>
      <c r="E85" s="306"/>
      <c r="F85" s="307" t="s">
        <v>502</v>
      </c>
      <c r="G85" s="306"/>
      <c r="H85" s="306" t="s">
        <v>512</v>
      </c>
      <c r="I85" s="306" t="s">
        <v>498</v>
      </c>
      <c r="J85" s="306">
        <v>20</v>
      </c>
      <c r="K85" s="294"/>
    </row>
    <row r="86" s="1" customFormat="1" ht="15" customHeight="1">
      <c r="B86" s="305"/>
      <c r="C86" s="306" t="s">
        <v>513</v>
      </c>
      <c r="D86" s="306"/>
      <c r="E86" s="306"/>
      <c r="F86" s="307" t="s">
        <v>502</v>
      </c>
      <c r="G86" s="306"/>
      <c r="H86" s="306" t="s">
        <v>514</v>
      </c>
      <c r="I86" s="306" t="s">
        <v>498</v>
      </c>
      <c r="J86" s="306">
        <v>20</v>
      </c>
      <c r="K86" s="294"/>
    </row>
    <row r="87" s="1" customFormat="1" ht="15" customHeight="1">
      <c r="B87" s="305"/>
      <c r="C87" s="280" t="s">
        <v>515</v>
      </c>
      <c r="D87" s="280"/>
      <c r="E87" s="280"/>
      <c r="F87" s="303" t="s">
        <v>502</v>
      </c>
      <c r="G87" s="304"/>
      <c r="H87" s="280" t="s">
        <v>516</v>
      </c>
      <c r="I87" s="280" t="s">
        <v>498</v>
      </c>
      <c r="J87" s="280">
        <v>50</v>
      </c>
      <c r="K87" s="294"/>
    </row>
    <row r="88" s="1" customFormat="1" ht="15" customHeight="1">
      <c r="B88" s="305"/>
      <c r="C88" s="280" t="s">
        <v>517</v>
      </c>
      <c r="D88" s="280"/>
      <c r="E88" s="280"/>
      <c r="F88" s="303" t="s">
        <v>502</v>
      </c>
      <c r="G88" s="304"/>
      <c r="H88" s="280" t="s">
        <v>518</v>
      </c>
      <c r="I88" s="280" t="s">
        <v>498</v>
      </c>
      <c r="J88" s="280">
        <v>20</v>
      </c>
      <c r="K88" s="294"/>
    </row>
    <row r="89" s="1" customFormat="1" ht="15" customHeight="1">
      <c r="B89" s="305"/>
      <c r="C89" s="280" t="s">
        <v>519</v>
      </c>
      <c r="D89" s="280"/>
      <c r="E89" s="280"/>
      <c r="F89" s="303" t="s">
        <v>502</v>
      </c>
      <c r="G89" s="304"/>
      <c r="H89" s="280" t="s">
        <v>520</v>
      </c>
      <c r="I89" s="280" t="s">
        <v>498</v>
      </c>
      <c r="J89" s="280">
        <v>20</v>
      </c>
      <c r="K89" s="294"/>
    </row>
    <row r="90" s="1" customFormat="1" ht="15" customHeight="1">
      <c r="B90" s="305"/>
      <c r="C90" s="280" t="s">
        <v>521</v>
      </c>
      <c r="D90" s="280"/>
      <c r="E90" s="280"/>
      <c r="F90" s="303" t="s">
        <v>502</v>
      </c>
      <c r="G90" s="304"/>
      <c r="H90" s="280" t="s">
        <v>522</v>
      </c>
      <c r="I90" s="280" t="s">
        <v>498</v>
      </c>
      <c r="J90" s="280">
        <v>50</v>
      </c>
      <c r="K90" s="294"/>
    </row>
    <row r="91" s="1" customFormat="1" ht="15" customHeight="1">
      <c r="B91" s="305"/>
      <c r="C91" s="280" t="s">
        <v>523</v>
      </c>
      <c r="D91" s="280"/>
      <c r="E91" s="280"/>
      <c r="F91" s="303" t="s">
        <v>502</v>
      </c>
      <c r="G91" s="304"/>
      <c r="H91" s="280" t="s">
        <v>523</v>
      </c>
      <c r="I91" s="280" t="s">
        <v>498</v>
      </c>
      <c r="J91" s="280">
        <v>50</v>
      </c>
      <c r="K91" s="294"/>
    </row>
    <row r="92" s="1" customFormat="1" ht="15" customHeight="1">
      <c r="B92" s="305"/>
      <c r="C92" s="280" t="s">
        <v>524</v>
      </c>
      <c r="D92" s="280"/>
      <c r="E92" s="280"/>
      <c r="F92" s="303" t="s">
        <v>502</v>
      </c>
      <c r="G92" s="304"/>
      <c r="H92" s="280" t="s">
        <v>525</v>
      </c>
      <c r="I92" s="280" t="s">
        <v>498</v>
      </c>
      <c r="J92" s="280">
        <v>255</v>
      </c>
      <c r="K92" s="294"/>
    </row>
    <row r="93" s="1" customFormat="1" ht="15" customHeight="1">
      <c r="B93" s="305"/>
      <c r="C93" s="280" t="s">
        <v>526</v>
      </c>
      <c r="D93" s="280"/>
      <c r="E93" s="280"/>
      <c r="F93" s="303" t="s">
        <v>496</v>
      </c>
      <c r="G93" s="304"/>
      <c r="H93" s="280" t="s">
        <v>527</v>
      </c>
      <c r="I93" s="280" t="s">
        <v>528</v>
      </c>
      <c r="J93" s="280"/>
      <c r="K93" s="294"/>
    </row>
    <row r="94" s="1" customFormat="1" ht="15" customHeight="1">
      <c r="B94" s="305"/>
      <c r="C94" s="280" t="s">
        <v>529</v>
      </c>
      <c r="D94" s="280"/>
      <c r="E94" s="280"/>
      <c r="F94" s="303" t="s">
        <v>496</v>
      </c>
      <c r="G94" s="304"/>
      <c r="H94" s="280" t="s">
        <v>530</v>
      </c>
      <c r="I94" s="280" t="s">
        <v>531</v>
      </c>
      <c r="J94" s="280"/>
      <c r="K94" s="294"/>
    </row>
    <row r="95" s="1" customFormat="1" ht="15" customHeight="1">
      <c r="B95" s="305"/>
      <c r="C95" s="280" t="s">
        <v>532</v>
      </c>
      <c r="D95" s="280"/>
      <c r="E95" s="280"/>
      <c r="F95" s="303" t="s">
        <v>496</v>
      </c>
      <c r="G95" s="304"/>
      <c r="H95" s="280" t="s">
        <v>532</v>
      </c>
      <c r="I95" s="280" t="s">
        <v>531</v>
      </c>
      <c r="J95" s="280"/>
      <c r="K95" s="294"/>
    </row>
    <row r="96" s="1" customFormat="1" ht="15" customHeight="1">
      <c r="B96" s="305"/>
      <c r="C96" s="280" t="s">
        <v>41</v>
      </c>
      <c r="D96" s="280"/>
      <c r="E96" s="280"/>
      <c r="F96" s="303" t="s">
        <v>496</v>
      </c>
      <c r="G96" s="304"/>
      <c r="H96" s="280" t="s">
        <v>533</v>
      </c>
      <c r="I96" s="280" t="s">
        <v>531</v>
      </c>
      <c r="J96" s="280"/>
      <c r="K96" s="294"/>
    </row>
    <row r="97" s="1" customFormat="1" ht="15" customHeight="1">
      <c r="B97" s="305"/>
      <c r="C97" s="280" t="s">
        <v>51</v>
      </c>
      <c r="D97" s="280"/>
      <c r="E97" s="280"/>
      <c r="F97" s="303" t="s">
        <v>496</v>
      </c>
      <c r="G97" s="304"/>
      <c r="H97" s="280" t="s">
        <v>534</v>
      </c>
      <c r="I97" s="280" t="s">
        <v>531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535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490</v>
      </c>
      <c r="D103" s="295"/>
      <c r="E103" s="295"/>
      <c r="F103" s="295" t="s">
        <v>491</v>
      </c>
      <c r="G103" s="296"/>
      <c r="H103" s="295" t="s">
        <v>57</v>
      </c>
      <c r="I103" s="295" t="s">
        <v>60</v>
      </c>
      <c r="J103" s="295" t="s">
        <v>492</v>
      </c>
      <c r="K103" s="294"/>
    </row>
    <row r="104" s="1" customFormat="1" ht="17.25" customHeight="1">
      <c r="B104" s="292"/>
      <c r="C104" s="297" t="s">
        <v>493</v>
      </c>
      <c r="D104" s="297"/>
      <c r="E104" s="297"/>
      <c r="F104" s="298" t="s">
        <v>494</v>
      </c>
      <c r="G104" s="299"/>
      <c r="H104" s="297"/>
      <c r="I104" s="297"/>
      <c r="J104" s="297" t="s">
        <v>495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56</v>
      </c>
      <c r="D106" s="302"/>
      <c r="E106" s="302"/>
      <c r="F106" s="303" t="s">
        <v>496</v>
      </c>
      <c r="G106" s="280"/>
      <c r="H106" s="280" t="s">
        <v>536</v>
      </c>
      <c r="I106" s="280" t="s">
        <v>498</v>
      </c>
      <c r="J106" s="280">
        <v>20</v>
      </c>
      <c r="K106" s="294"/>
    </row>
    <row r="107" s="1" customFormat="1" ht="15" customHeight="1">
      <c r="B107" s="292"/>
      <c r="C107" s="280" t="s">
        <v>499</v>
      </c>
      <c r="D107" s="280"/>
      <c r="E107" s="280"/>
      <c r="F107" s="303" t="s">
        <v>496</v>
      </c>
      <c r="G107" s="280"/>
      <c r="H107" s="280" t="s">
        <v>536</v>
      </c>
      <c r="I107" s="280" t="s">
        <v>498</v>
      </c>
      <c r="J107" s="280">
        <v>120</v>
      </c>
      <c r="K107" s="294"/>
    </row>
    <row r="108" s="1" customFormat="1" ht="15" customHeight="1">
      <c r="B108" s="305"/>
      <c r="C108" s="280" t="s">
        <v>501</v>
      </c>
      <c r="D108" s="280"/>
      <c r="E108" s="280"/>
      <c r="F108" s="303" t="s">
        <v>502</v>
      </c>
      <c r="G108" s="280"/>
      <c r="H108" s="280" t="s">
        <v>536</v>
      </c>
      <c r="I108" s="280" t="s">
        <v>498</v>
      </c>
      <c r="J108" s="280">
        <v>50</v>
      </c>
      <c r="K108" s="294"/>
    </row>
    <row r="109" s="1" customFormat="1" ht="15" customHeight="1">
      <c r="B109" s="305"/>
      <c r="C109" s="280" t="s">
        <v>504</v>
      </c>
      <c r="D109" s="280"/>
      <c r="E109" s="280"/>
      <c r="F109" s="303" t="s">
        <v>496</v>
      </c>
      <c r="G109" s="280"/>
      <c r="H109" s="280" t="s">
        <v>536</v>
      </c>
      <c r="I109" s="280" t="s">
        <v>506</v>
      </c>
      <c r="J109" s="280"/>
      <c r="K109" s="294"/>
    </row>
    <row r="110" s="1" customFormat="1" ht="15" customHeight="1">
      <c r="B110" s="305"/>
      <c r="C110" s="280" t="s">
        <v>515</v>
      </c>
      <c r="D110" s="280"/>
      <c r="E110" s="280"/>
      <c r="F110" s="303" t="s">
        <v>502</v>
      </c>
      <c r="G110" s="280"/>
      <c r="H110" s="280" t="s">
        <v>536</v>
      </c>
      <c r="I110" s="280" t="s">
        <v>498</v>
      </c>
      <c r="J110" s="280">
        <v>50</v>
      </c>
      <c r="K110" s="294"/>
    </row>
    <row r="111" s="1" customFormat="1" ht="15" customHeight="1">
      <c r="B111" s="305"/>
      <c r="C111" s="280" t="s">
        <v>523</v>
      </c>
      <c r="D111" s="280"/>
      <c r="E111" s="280"/>
      <c r="F111" s="303" t="s">
        <v>502</v>
      </c>
      <c r="G111" s="280"/>
      <c r="H111" s="280" t="s">
        <v>536</v>
      </c>
      <c r="I111" s="280" t="s">
        <v>498</v>
      </c>
      <c r="J111" s="280">
        <v>50</v>
      </c>
      <c r="K111" s="294"/>
    </row>
    <row r="112" s="1" customFormat="1" ht="15" customHeight="1">
      <c r="B112" s="305"/>
      <c r="C112" s="280" t="s">
        <v>521</v>
      </c>
      <c r="D112" s="280"/>
      <c r="E112" s="280"/>
      <c r="F112" s="303" t="s">
        <v>502</v>
      </c>
      <c r="G112" s="280"/>
      <c r="H112" s="280" t="s">
        <v>536</v>
      </c>
      <c r="I112" s="280" t="s">
        <v>498</v>
      </c>
      <c r="J112" s="280">
        <v>50</v>
      </c>
      <c r="K112" s="294"/>
    </row>
    <row r="113" s="1" customFormat="1" ht="15" customHeight="1">
      <c r="B113" s="305"/>
      <c r="C113" s="280" t="s">
        <v>56</v>
      </c>
      <c r="D113" s="280"/>
      <c r="E113" s="280"/>
      <c r="F113" s="303" t="s">
        <v>496</v>
      </c>
      <c r="G113" s="280"/>
      <c r="H113" s="280" t="s">
        <v>537</v>
      </c>
      <c r="I113" s="280" t="s">
        <v>498</v>
      </c>
      <c r="J113" s="280">
        <v>20</v>
      </c>
      <c r="K113" s="294"/>
    </row>
    <row r="114" s="1" customFormat="1" ht="15" customHeight="1">
      <c r="B114" s="305"/>
      <c r="C114" s="280" t="s">
        <v>538</v>
      </c>
      <c r="D114" s="280"/>
      <c r="E114" s="280"/>
      <c r="F114" s="303" t="s">
        <v>496</v>
      </c>
      <c r="G114" s="280"/>
      <c r="H114" s="280" t="s">
        <v>539</v>
      </c>
      <c r="I114" s="280" t="s">
        <v>498</v>
      </c>
      <c r="J114" s="280">
        <v>120</v>
      </c>
      <c r="K114" s="294"/>
    </row>
    <row r="115" s="1" customFormat="1" ht="15" customHeight="1">
      <c r="B115" s="305"/>
      <c r="C115" s="280" t="s">
        <v>41</v>
      </c>
      <c r="D115" s="280"/>
      <c r="E115" s="280"/>
      <c r="F115" s="303" t="s">
        <v>496</v>
      </c>
      <c r="G115" s="280"/>
      <c r="H115" s="280" t="s">
        <v>540</v>
      </c>
      <c r="I115" s="280" t="s">
        <v>531</v>
      </c>
      <c r="J115" s="280"/>
      <c r="K115" s="294"/>
    </row>
    <row r="116" s="1" customFormat="1" ht="15" customHeight="1">
      <c r="B116" s="305"/>
      <c r="C116" s="280" t="s">
        <v>51</v>
      </c>
      <c r="D116" s="280"/>
      <c r="E116" s="280"/>
      <c r="F116" s="303" t="s">
        <v>496</v>
      </c>
      <c r="G116" s="280"/>
      <c r="H116" s="280" t="s">
        <v>541</v>
      </c>
      <c r="I116" s="280" t="s">
        <v>531</v>
      </c>
      <c r="J116" s="280"/>
      <c r="K116" s="294"/>
    </row>
    <row r="117" s="1" customFormat="1" ht="15" customHeight="1">
      <c r="B117" s="305"/>
      <c r="C117" s="280" t="s">
        <v>60</v>
      </c>
      <c r="D117" s="280"/>
      <c r="E117" s="280"/>
      <c r="F117" s="303" t="s">
        <v>496</v>
      </c>
      <c r="G117" s="280"/>
      <c r="H117" s="280" t="s">
        <v>542</v>
      </c>
      <c r="I117" s="280" t="s">
        <v>543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544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490</v>
      </c>
      <c r="D123" s="295"/>
      <c r="E123" s="295"/>
      <c r="F123" s="295" t="s">
        <v>491</v>
      </c>
      <c r="G123" s="296"/>
      <c r="H123" s="295" t="s">
        <v>57</v>
      </c>
      <c r="I123" s="295" t="s">
        <v>60</v>
      </c>
      <c r="J123" s="295" t="s">
        <v>492</v>
      </c>
      <c r="K123" s="324"/>
    </row>
    <row r="124" s="1" customFormat="1" ht="17.25" customHeight="1">
      <c r="B124" s="323"/>
      <c r="C124" s="297" t="s">
        <v>493</v>
      </c>
      <c r="D124" s="297"/>
      <c r="E124" s="297"/>
      <c r="F124" s="298" t="s">
        <v>494</v>
      </c>
      <c r="G124" s="299"/>
      <c r="H124" s="297"/>
      <c r="I124" s="297"/>
      <c r="J124" s="297" t="s">
        <v>495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499</v>
      </c>
      <c r="D126" s="302"/>
      <c r="E126" s="302"/>
      <c r="F126" s="303" t="s">
        <v>496</v>
      </c>
      <c r="G126" s="280"/>
      <c r="H126" s="280" t="s">
        <v>536</v>
      </c>
      <c r="I126" s="280" t="s">
        <v>498</v>
      </c>
      <c r="J126" s="280">
        <v>120</v>
      </c>
      <c r="K126" s="328"/>
    </row>
    <row r="127" s="1" customFormat="1" ht="15" customHeight="1">
      <c r="B127" s="325"/>
      <c r="C127" s="280" t="s">
        <v>545</v>
      </c>
      <c r="D127" s="280"/>
      <c r="E127" s="280"/>
      <c r="F127" s="303" t="s">
        <v>496</v>
      </c>
      <c r="G127" s="280"/>
      <c r="H127" s="280" t="s">
        <v>546</v>
      </c>
      <c r="I127" s="280" t="s">
        <v>498</v>
      </c>
      <c r="J127" s="280" t="s">
        <v>547</v>
      </c>
      <c r="K127" s="328"/>
    </row>
    <row r="128" s="1" customFormat="1" ht="15" customHeight="1">
      <c r="B128" s="325"/>
      <c r="C128" s="280" t="s">
        <v>444</v>
      </c>
      <c r="D128" s="280"/>
      <c r="E128" s="280"/>
      <c r="F128" s="303" t="s">
        <v>496</v>
      </c>
      <c r="G128" s="280"/>
      <c r="H128" s="280" t="s">
        <v>548</v>
      </c>
      <c r="I128" s="280" t="s">
        <v>498</v>
      </c>
      <c r="J128" s="280" t="s">
        <v>547</v>
      </c>
      <c r="K128" s="328"/>
    </row>
    <row r="129" s="1" customFormat="1" ht="15" customHeight="1">
      <c r="B129" s="325"/>
      <c r="C129" s="280" t="s">
        <v>507</v>
      </c>
      <c r="D129" s="280"/>
      <c r="E129" s="280"/>
      <c r="F129" s="303" t="s">
        <v>502</v>
      </c>
      <c r="G129" s="280"/>
      <c r="H129" s="280" t="s">
        <v>508</v>
      </c>
      <c r="I129" s="280" t="s">
        <v>498</v>
      </c>
      <c r="J129" s="280">
        <v>15</v>
      </c>
      <c r="K129" s="328"/>
    </row>
    <row r="130" s="1" customFormat="1" ht="15" customHeight="1">
      <c r="B130" s="325"/>
      <c r="C130" s="306" t="s">
        <v>509</v>
      </c>
      <c r="D130" s="306"/>
      <c r="E130" s="306"/>
      <c r="F130" s="307" t="s">
        <v>502</v>
      </c>
      <c r="G130" s="306"/>
      <c r="H130" s="306" t="s">
        <v>510</v>
      </c>
      <c r="I130" s="306" t="s">
        <v>498</v>
      </c>
      <c r="J130" s="306">
        <v>15</v>
      </c>
      <c r="K130" s="328"/>
    </row>
    <row r="131" s="1" customFormat="1" ht="15" customHeight="1">
      <c r="B131" s="325"/>
      <c r="C131" s="306" t="s">
        <v>511</v>
      </c>
      <c r="D131" s="306"/>
      <c r="E131" s="306"/>
      <c r="F131" s="307" t="s">
        <v>502</v>
      </c>
      <c r="G131" s="306"/>
      <c r="H131" s="306" t="s">
        <v>512</v>
      </c>
      <c r="I131" s="306" t="s">
        <v>498</v>
      </c>
      <c r="J131" s="306">
        <v>20</v>
      </c>
      <c r="K131" s="328"/>
    </row>
    <row r="132" s="1" customFormat="1" ht="15" customHeight="1">
      <c r="B132" s="325"/>
      <c r="C132" s="306" t="s">
        <v>513</v>
      </c>
      <c r="D132" s="306"/>
      <c r="E132" s="306"/>
      <c r="F132" s="307" t="s">
        <v>502</v>
      </c>
      <c r="G132" s="306"/>
      <c r="H132" s="306" t="s">
        <v>514</v>
      </c>
      <c r="I132" s="306" t="s">
        <v>498</v>
      </c>
      <c r="J132" s="306">
        <v>20</v>
      </c>
      <c r="K132" s="328"/>
    </row>
    <row r="133" s="1" customFormat="1" ht="15" customHeight="1">
      <c r="B133" s="325"/>
      <c r="C133" s="280" t="s">
        <v>501</v>
      </c>
      <c r="D133" s="280"/>
      <c r="E133" s="280"/>
      <c r="F133" s="303" t="s">
        <v>502</v>
      </c>
      <c r="G133" s="280"/>
      <c r="H133" s="280" t="s">
        <v>536</v>
      </c>
      <c r="I133" s="280" t="s">
        <v>498</v>
      </c>
      <c r="J133" s="280">
        <v>50</v>
      </c>
      <c r="K133" s="328"/>
    </row>
    <row r="134" s="1" customFormat="1" ht="15" customHeight="1">
      <c r="B134" s="325"/>
      <c r="C134" s="280" t="s">
        <v>515</v>
      </c>
      <c r="D134" s="280"/>
      <c r="E134" s="280"/>
      <c r="F134" s="303" t="s">
        <v>502</v>
      </c>
      <c r="G134" s="280"/>
      <c r="H134" s="280" t="s">
        <v>536</v>
      </c>
      <c r="I134" s="280" t="s">
        <v>498</v>
      </c>
      <c r="J134" s="280">
        <v>50</v>
      </c>
      <c r="K134" s="328"/>
    </row>
    <row r="135" s="1" customFormat="1" ht="15" customHeight="1">
      <c r="B135" s="325"/>
      <c r="C135" s="280" t="s">
        <v>521</v>
      </c>
      <c r="D135" s="280"/>
      <c r="E135" s="280"/>
      <c r="F135" s="303" t="s">
        <v>502</v>
      </c>
      <c r="G135" s="280"/>
      <c r="H135" s="280" t="s">
        <v>536</v>
      </c>
      <c r="I135" s="280" t="s">
        <v>498</v>
      </c>
      <c r="J135" s="280">
        <v>50</v>
      </c>
      <c r="K135" s="328"/>
    </row>
    <row r="136" s="1" customFormat="1" ht="15" customHeight="1">
      <c r="B136" s="325"/>
      <c r="C136" s="280" t="s">
        <v>523</v>
      </c>
      <c r="D136" s="280"/>
      <c r="E136" s="280"/>
      <c r="F136" s="303" t="s">
        <v>502</v>
      </c>
      <c r="G136" s="280"/>
      <c r="H136" s="280" t="s">
        <v>536</v>
      </c>
      <c r="I136" s="280" t="s">
        <v>498</v>
      </c>
      <c r="J136" s="280">
        <v>50</v>
      </c>
      <c r="K136" s="328"/>
    </row>
    <row r="137" s="1" customFormat="1" ht="15" customHeight="1">
      <c r="B137" s="325"/>
      <c r="C137" s="280" t="s">
        <v>524</v>
      </c>
      <c r="D137" s="280"/>
      <c r="E137" s="280"/>
      <c r="F137" s="303" t="s">
        <v>502</v>
      </c>
      <c r="G137" s="280"/>
      <c r="H137" s="280" t="s">
        <v>549</v>
      </c>
      <c r="I137" s="280" t="s">
        <v>498</v>
      </c>
      <c r="J137" s="280">
        <v>255</v>
      </c>
      <c r="K137" s="328"/>
    </row>
    <row r="138" s="1" customFormat="1" ht="15" customHeight="1">
      <c r="B138" s="325"/>
      <c r="C138" s="280" t="s">
        <v>526</v>
      </c>
      <c r="D138" s="280"/>
      <c r="E138" s="280"/>
      <c r="F138" s="303" t="s">
        <v>496</v>
      </c>
      <c r="G138" s="280"/>
      <c r="H138" s="280" t="s">
        <v>550</v>
      </c>
      <c r="I138" s="280" t="s">
        <v>528</v>
      </c>
      <c r="J138" s="280"/>
      <c r="K138" s="328"/>
    </row>
    <row r="139" s="1" customFormat="1" ht="15" customHeight="1">
      <c r="B139" s="325"/>
      <c r="C139" s="280" t="s">
        <v>529</v>
      </c>
      <c r="D139" s="280"/>
      <c r="E139" s="280"/>
      <c r="F139" s="303" t="s">
        <v>496</v>
      </c>
      <c r="G139" s="280"/>
      <c r="H139" s="280" t="s">
        <v>551</v>
      </c>
      <c r="I139" s="280" t="s">
        <v>531</v>
      </c>
      <c r="J139" s="280"/>
      <c r="K139" s="328"/>
    </row>
    <row r="140" s="1" customFormat="1" ht="15" customHeight="1">
      <c r="B140" s="325"/>
      <c r="C140" s="280" t="s">
        <v>532</v>
      </c>
      <c r="D140" s="280"/>
      <c r="E140" s="280"/>
      <c r="F140" s="303" t="s">
        <v>496</v>
      </c>
      <c r="G140" s="280"/>
      <c r="H140" s="280" t="s">
        <v>532</v>
      </c>
      <c r="I140" s="280" t="s">
        <v>531</v>
      </c>
      <c r="J140" s="280"/>
      <c r="K140" s="328"/>
    </row>
    <row r="141" s="1" customFormat="1" ht="15" customHeight="1">
      <c r="B141" s="325"/>
      <c r="C141" s="280" t="s">
        <v>41</v>
      </c>
      <c r="D141" s="280"/>
      <c r="E141" s="280"/>
      <c r="F141" s="303" t="s">
        <v>496</v>
      </c>
      <c r="G141" s="280"/>
      <c r="H141" s="280" t="s">
        <v>552</v>
      </c>
      <c r="I141" s="280" t="s">
        <v>531</v>
      </c>
      <c r="J141" s="280"/>
      <c r="K141" s="328"/>
    </row>
    <row r="142" s="1" customFormat="1" ht="15" customHeight="1">
      <c r="B142" s="325"/>
      <c r="C142" s="280" t="s">
        <v>553</v>
      </c>
      <c r="D142" s="280"/>
      <c r="E142" s="280"/>
      <c r="F142" s="303" t="s">
        <v>496</v>
      </c>
      <c r="G142" s="280"/>
      <c r="H142" s="280" t="s">
        <v>554</v>
      </c>
      <c r="I142" s="280" t="s">
        <v>531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555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490</v>
      </c>
      <c r="D148" s="295"/>
      <c r="E148" s="295"/>
      <c r="F148" s="295" t="s">
        <v>491</v>
      </c>
      <c r="G148" s="296"/>
      <c r="H148" s="295" t="s">
        <v>57</v>
      </c>
      <c r="I148" s="295" t="s">
        <v>60</v>
      </c>
      <c r="J148" s="295" t="s">
        <v>492</v>
      </c>
      <c r="K148" s="294"/>
    </row>
    <row r="149" s="1" customFormat="1" ht="17.25" customHeight="1">
      <c r="B149" s="292"/>
      <c r="C149" s="297" t="s">
        <v>493</v>
      </c>
      <c r="D149" s="297"/>
      <c r="E149" s="297"/>
      <c r="F149" s="298" t="s">
        <v>494</v>
      </c>
      <c r="G149" s="299"/>
      <c r="H149" s="297"/>
      <c r="I149" s="297"/>
      <c r="J149" s="297" t="s">
        <v>495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499</v>
      </c>
      <c r="D151" s="280"/>
      <c r="E151" s="280"/>
      <c r="F151" s="333" t="s">
        <v>496</v>
      </c>
      <c r="G151" s="280"/>
      <c r="H151" s="332" t="s">
        <v>536</v>
      </c>
      <c r="I151" s="332" t="s">
        <v>498</v>
      </c>
      <c r="J151" s="332">
        <v>120</v>
      </c>
      <c r="K151" s="328"/>
    </row>
    <row r="152" s="1" customFormat="1" ht="15" customHeight="1">
      <c r="B152" s="305"/>
      <c r="C152" s="332" t="s">
        <v>545</v>
      </c>
      <c r="D152" s="280"/>
      <c r="E152" s="280"/>
      <c r="F152" s="333" t="s">
        <v>496</v>
      </c>
      <c r="G152" s="280"/>
      <c r="H152" s="332" t="s">
        <v>556</v>
      </c>
      <c r="I152" s="332" t="s">
        <v>498</v>
      </c>
      <c r="J152" s="332" t="s">
        <v>547</v>
      </c>
      <c r="K152" s="328"/>
    </row>
    <row r="153" s="1" customFormat="1" ht="15" customHeight="1">
      <c r="B153" s="305"/>
      <c r="C153" s="332" t="s">
        <v>444</v>
      </c>
      <c r="D153" s="280"/>
      <c r="E153" s="280"/>
      <c r="F153" s="333" t="s">
        <v>496</v>
      </c>
      <c r="G153" s="280"/>
      <c r="H153" s="332" t="s">
        <v>557</v>
      </c>
      <c r="I153" s="332" t="s">
        <v>498</v>
      </c>
      <c r="J153" s="332" t="s">
        <v>547</v>
      </c>
      <c r="K153" s="328"/>
    </row>
    <row r="154" s="1" customFormat="1" ht="15" customHeight="1">
      <c r="B154" s="305"/>
      <c r="C154" s="332" t="s">
        <v>501</v>
      </c>
      <c r="D154" s="280"/>
      <c r="E154" s="280"/>
      <c r="F154" s="333" t="s">
        <v>502</v>
      </c>
      <c r="G154" s="280"/>
      <c r="H154" s="332" t="s">
        <v>536</v>
      </c>
      <c r="I154" s="332" t="s">
        <v>498</v>
      </c>
      <c r="J154" s="332">
        <v>50</v>
      </c>
      <c r="K154" s="328"/>
    </row>
    <row r="155" s="1" customFormat="1" ht="15" customHeight="1">
      <c r="B155" s="305"/>
      <c r="C155" s="332" t="s">
        <v>504</v>
      </c>
      <c r="D155" s="280"/>
      <c r="E155" s="280"/>
      <c r="F155" s="333" t="s">
        <v>496</v>
      </c>
      <c r="G155" s="280"/>
      <c r="H155" s="332" t="s">
        <v>536</v>
      </c>
      <c r="I155" s="332" t="s">
        <v>506</v>
      </c>
      <c r="J155" s="332"/>
      <c r="K155" s="328"/>
    </row>
    <row r="156" s="1" customFormat="1" ht="15" customHeight="1">
      <c r="B156" s="305"/>
      <c r="C156" s="332" t="s">
        <v>515</v>
      </c>
      <c r="D156" s="280"/>
      <c r="E156" s="280"/>
      <c r="F156" s="333" t="s">
        <v>502</v>
      </c>
      <c r="G156" s="280"/>
      <c r="H156" s="332" t="s">
        <v>536</v>
      </c>
      <c r="I156" s="332" t="s">
        <v>498</v>
      </c>
      <c r="J156" s="332">
        <v>50</v>
      </c>
      <c r="K156" s="328"/>
    </row>
    <row r="157" s="1" customFormat="1" ht="15" customHeight="1">
      <c r="B157" s="305"/>
      <c r="C157" s="332" t="s">
        <v>523</v>
      </c>
      <c r="D157" s="280"/>
      <c r="E157" s="280"/>
      <c r="F157" s="333" t="s">
        <v>502</v>
      </c>
      <c r="G157" s="280"/>
      <c r="H157" s="332" t="s">
        <v>536</v>
      </c>
      <c r="I157" s="332" t="s">
        <v>498</v>
      </c>
      <c r="J157" s="332">
        <v>50</v>
      </c>
      <c r="K157" s="328"/>
    </row>
    <row r="158" s="1" customFormat="1" ht="15" customHeight="1">
      <c r="B158" s="305"/>
      <c r="C158" s="332" t="s">
        <v>521</v>
      </c>
      <c r="D158" s="280"/>
      <c r="E158" s="280"/>
      <c r="F158" s="333" t="s">
        <v>502</v>
      </c>
      <c r="G158" s="280"/>
      <c r="H158" s="332" t="s">
        <v>536</v>
      </c>
      <c r="I158" s="332" t="s">
        <v>498</v>
      </c>
      <c r="J158" s="332">
        <v>50</v>
      </c>
      <c r="K158" s="328"/>
    </row>
    <row r="159" s="1" customFormat="1" ht="15" customHeight="1">
      <c r="B159" s="305"/>
      <c r="C159" s="332" t="s">
        <v>90</v>
      </c>
      <c r="D159" s="280"/>
      <c r="E159" s="280"/>
      <c r="F159" s="333" t="s">
        <v>496</v>
      </c>
      <c r="G159" s="280"/>
      <c r="H159" s="332" t="s">
        <v>558</v>
      </c>
      <c r="I159" s="332" t="s">
        <v>498</v>
      </c>
      <c r="J159" s="332" t="s">
        <v>559</v>
      </c>
      <c r="K159" s="328"/>
    </row>
    <row r="160" s="1" customFormat="1" ht="15" customHeight="1">
      <c r="B160" s="305"/>
      <c r="C160" s="332" t="s">
        <v>560</v>
      </c>
      <c r="D160" s="280"/>
      <c r="E160" s="280"/>
      <c r="F160" s="333" t="s">
        <v>496</v>
      </c>
      <c r="G160" s="280"/>
      <c r="H160" s="332" t="s">
        <v>561</v>
      </c>
      <c r="I160" s="332" t="s">
        <v>531</v>
      </c>
      <c r="J160" s="332"/>
      <c r="K160" s="328"/>
    </row>
    <row r="161" s="1" customFormat="1" ht="15" customHeight="1">
      <c r="B161" s="334"/>
      <c r="C161" s="335"/>
      <c r="D161" s="335"/>
      <c r="E161" s="335"/>
      <c r="F161" s="335"/>
      <c r="G161" s="335"/>
      <c r="H161" s="335"/>
      <c r="I161" s="335"/>
      <c r="J161" s="335"/>
      <c r="K161" s="336"/>
    </row>
    <row r="162" s="1" customFormat="1" ht="18.75" customHeight="1">
      <c r="B162" s="316"/>
      <c r="C162" s="326"/>
      <c r="D162" s="326"/>
      <c r="E162" s="326"/>
      <c r="F162" s="337"/>
      <c r="G162" s="326"/>
      <c r="H162" s="326"/>
      <c r="I162" s="326"/>
      <c r="J162" s="326"/>
      <c r="K162" s="316"/>
    </row>
    <row r="163" s="1" customFormat="1" ht="18.75" customHeight="1">
      <c r="B163" s="316"/>
      <c r="C163" s="326"/>
      <c r="D163" s="326"/>
      <c r="E163" s="326"/>
      <c r="F163" s="337"/>
      <c r="G163" s="326"/>
      <c r="H163" s="326"/>
      <c r="I163" s="326"/>
      <c r="J163" s="326"/>
      <c r="K163" s="316"/>
    </row>
    <row r="164" s="1" customFormat="1" ht="18.75" customHeight="1">
      <c r="B164" s="316"/>
      <c r="C164" s="326"/>
      <c r="D164" s="326"/>
      <c r="E164" s="326"/>
      <c r="F164" s="337"/>
      <c r="G164" s="326"/>
      <c r="H164" s="326"/>
      <c r="I164" s="326"/>
      <c r="J164" s="326"/>
      <c r="K164" s="316"/>
    </row>
    <row r="165" s="1" customFormat="1" ht="18.75" customHeight="1">
      <c r="B165" s="316"/>
      <c r="C165" s="326"/>
      <c r="D165" s="326"/>
      <c r="E165" s="326"/>
      <c r="F165" s="337"/>
      <c r="G165" s="326"/>
      <c r="H165" s="326"/>
      <c r="I165" s="326"/>
      <c r="J165" s="326"/>
      <c r="K165" s="316"/>
    </row>
    <row r="166" s="1" customFormat="1" ht="18.75" customHeight="1">
      <c r="B166" s="316"/>
      <c r="C166" s="326"/>
      <c r="D166" s="326"/>
      <c r="E166" s="326"/>
      <c r="F166" s="337"/>
      <c r="G166" s="326"/>
      <c r="H166" s="326"/>
      <c r="I166" s="326"/>
      <c r="J166" s="326"/>
      <c r="K166" s="316"/>
    </row>
    <row r="167" s="1" customFormat="1" ht="18.75" customHeight="1">
      <c r="B167" s="316"/>
      <c r="C167" s="326"/>
      <c r="D167" s="326"/>
      <c r="E167" s="326"/>
      <c r="F167" s="337"/>
      <c r="G167" s="326"/>
      <c r="H167" s="326"/>
      <c r="I167" s="326"/>
      <c r="J167" s="326"/>
      <c r="K167" s="316"/>
    </row>
    <row r="168" s="1" customFormat="1" ht="18.75" customHeight="1">
      <c r="B168" s="316"/>
      <c r="C168" s="326"/>
      <c r="D168" s="326"/>
      <c r="E168" s="326"/>
      <c r="F168" s="337"/>
      <c r="G168" s="326"/>
      <c r="H168" s="326"/>
      <c r="I168" s="326"/>
      <c r="J168" s="326"/>
      <c r="K168" s="316"/>
    </row>
    <row r="169" s="1" customFormat="1" ht="18.75" customHeight="1"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</row>
    <row r="170" s="1" customFormat="1" ht="7.5" customHeight="1">
      <c r="B170" s="267"/>
      <c r="C170" s="268"/>
      <c r="D170" s="268"/>
      <c r="E170" s="268"/>
      <c r="F170" s="268"/>
      <c r="G170" s="268"/>
      <c r="H170" s="268"/>
      <c r="I170" s="268"/>
      <c r="J170" s="268"/>
      <c r="K170" s="269"/>
    </row>
    <row r="171" s="1" customFormat="1" ht="45" customHeight="1">
      <c r="B171" s="270"/>
      <c r="C171" s="271" t="s">
        <v>562</v>
      </c>
      <c r="D171" s="271"/>
      <c r="E171" s="271"/>
      <c r="F171" s="271"/>
      <c r="G171" s="271"/>
      <c r="H171" s="271"/>
      <c r="I171" s="271"/>
      <c r="J171" s="271"/>
      <c r="K171" s="272"/>
    </row>
    <row r="172" s="1" customFormat="1" ht="17.25" customHeight="1">
      <c r="B172" s="270"/>
      <c r="C172" s="295" t="s">
        <v>490</v>
      </c>
      <c r="D172" s="295"/>
      <c r="E172" s="295"/>
      <c r="F172" s="295" t="s">
        <v>491</v>
      </c>
      <c r="G172" s="338"/>
      <c r="H172" s="339" t="s">
        <v>57</v>
      </c>
      <c r="I172" s="339" t="s">
        <v>60</v>
      </c>
      <c r="J172" s="295" t="s">
        <v>492</v>
      </c>
      <c r="K172" s="272"/>
    </row>
    <row r="173" s="1" customFormat="1" ht="17.25" customHeight="1">
      <c r="B173" s="273"/>
      <c r="C173" s="297" t="s">
        <v>493</v>
      </c>
      <c r="D173" s="297"/>
      <c r="E173" s="297"/>
      <c r="F173" s="298" t="s">
        <v>494</v>
      </c>
      <c r="G173" s="340"/>
      <c r="H173" s="341"/>
      <c r="I173" s="341"/>
      <c r="J173" s="297" t="s">
        <v>495</v>
      </c>
      <c r="K173" s="275"/>
    </row>
    <row r="174" s="1" customFormat="1" ht="5.25" customHeight="1">
      <c r="B174" s="305"/>
      <c r="C174" s="300"/>
      <c r="D174" s="300"/>
      <c r="E174" s="300"/>
      <c r="F174" s="300"/>
      <c r="G174" s="301"/>
      <c r="H174" s="300"/>
      <c r="I174" s="300"/>
      <c r="J174" s="300"/>
      <c r="K174" s="328"/>
    </row>
    <row r="175" s="1" customFormat="1" ht="15" customHeight="1">
      <c r="B175" s="305"/>
      <c r="C175" s="280" t="s">
        <v>499</v>
      </c>
      <c r="D175" s="280"/>
      <c r="E175" s="280"/>
      <c r="F175" s="303" t="s">
        <v>496</v>
      </c>
      <c r="G175" s="280"/>
      <c r="H175" s="280" t="s">
        <v>536</v>
      </c>
      <c r="I175" s="280" t="s">
        <v>498</v>
      </c>
      <c r="J175" s="280">
        <v>120</v>
      </c>
      <c r="K175" s="328"/>
    </row>
    <row r="176" s="1" customFormat="1" ht="15" customHeight="1">
      <c r="B176" s="305"/>
      <c r="C176" s="280" t="s">
        <v>545</v>
      </c>
      <c r="D176" s="280"/>
      <c r="E176" s="280"/>
      <c r="F176" s="303" t="s">
        <v>496</v>
      </c>
      <c r="G176" s="280"/>
      <c r="H176" s="280" t="s">
        <v>546</v>
      </c>
      <c r="I176" s="280" t="s">
        <v>498</v>
      </c>
      <c r="J176" s="280" t="s">
        <v>547</v>
      </c>
      <c r="K176" s="328"/>
    </row>
    <row r="177" s="1" customFormat="1" ht="15" customHeight="1">
      <c r="B177" s="305"/>
      <c r="C177" s="280" t="s">
        <v>444</v>
      </c>
      <c r="D177" s="280"/>
      <c r="E177" s="280"/>
      <c r="F177" s="303" t="s">
        <v>496</v>
      </c>
      <c r="G177" s="280"/>
      <c r="H177" s="280" t="s">
        <v>563</v>
      </c>
      <c r="I177" s="280" t="s">
        <v>498</v>
      </c>
      <c r="J177" s="280" t="s">
        <v>547</v>
      </c>
      <c r="K177" s="328"/>
    </row>
    <row r="178" s="1" customFormat="1" ht="15" customHeight="1">
      <c r="B178" s="305"/>
      <c r="C178" s="280" t="s">
        <v>501</v>
      </c>
      <c r="D178" s="280"/>
      <c r="E178" s="280"/>
      <c r="F178" s="303" t="s">
        <v>502</v>
      </c>
      <c r="G178" s="280"/>
      <c r="H178" s="280" t="s">
        <v>563</v>
      </c>
      <c r="I178" s="280" t="s">
        <v>498</v>
      </c>
      <c r="J178" s="280">
        <v>50</v>
      </c>
      <c r="K178" s="328"/>
    </row>
    <row r="179" s="1" customFormat="1" ht="15" customHeight="1">
      <c r="B179" s="305"/>
      <c r="C179" s="280" t="s">
        <v>504</v>
      </c>
      <c r="D179" s="280"/>
      <c r="E179" s="280"/>
      <c r="F179" s="303" t="s">
        <v>496</v>
      </c>
      <c r="G179" s="280"/>
      <c r="H179" s="280" t="s">
        <v>563</v>
      </c>
      <c r="I179" s="280" t="s">
        <v>506</v>
      </c>
      <c r="J179" s="280"/>
      <c r="K179" s="328"/>
    </row>
    <row r="180" s="1" customFormat="1" ht="15" customHeight="1">
      <c r="B180" s="305"/>
      <c r="C180" s="280" t="s">
        <v>515</v>
      </c>
      <c r="D180" s="280"/>
      <c r="E180" s="280"/>
      <c r="F180" s="303" t="s">
        <v>502</v>
      </c>
      <c r="G180" s="280"/>
      <c r="H180" s="280" t="s">
        <v>563</v>
      </c>
      <c r="I180" s="280" t="s">
        <v>498</v>
      </c>
      <c r="J180" s="280">
        <v>50</v>
      </c>
      <c r="K180" s="328"/>
    </row>
    <row r="181" s="1" customFormat="1" ht="15" customHeight="1">
      <c r="B181" s="305"/>
      <c r="C181" s="280" t="s">
        <v>523</v>
      </c>
      <c r="D181" s="280"/>
      <c r="E181" s="280"/>
      <c r="F181" s="303" t="s">
        <v>502</v>
      </c>
      <c r="G181" s="280"/>
      <c r="H181" s="280" t="s">
        <v>563</v>
      </c>
      <c r="I181" s="280" t="s">
        <v>498</v>
      </c>
      <c r="J181" s="280">
        <v>50</v>
      </c>
      <c r="K181" s="328"/>
    </row>
    <row r="182" s="1" customFormat="1" ht="15" customHeight="1">
      <c r="B182" s="305"/>
      <c r="C182" s="280" t="s">
        <v>521</v>
      </c>
      <c r="D182" s="280"/>
      <c r="E182" s="280"/>
      <c r="F182" s="303" t="s">
        <v>502</v>
      </c>
      <c r="G182" s="280"/>
      <c r="H182" s="280" t="s">
        <v>563</v>
      </c>
      <c r="I182" s="280" t="s">
        <v>498</v>
      </c>
      <c r="J182" s="280">
        <v>50</v>
      </c>
      <c r="K182" s="328"/>
    </row>
    <row r="183" s="1" customFormat="1" ht="15" customHeight="1">
      <c r="B183" s="305"/>
      <c r="C183" s="280" t="s">
        <v>104</v>
      </c>
      <c r="D183" s="280"/>
      <c r="E183" s="280"/>
      <c r="F183" s="303" t="s">
        <v>496</v>
      </c>
      <c r="G183" s="280"/>
      <c r="H183" s="280" t="s">
        <v>564</v>
      </c>
      <c r="I183" s="280" t="s">
        <v>565</v>
      </c>
      <c r="J183" s="280"/>
      <c r="K183" s="328"/>
    </row>
    <row r="184" s="1" customFormat="1" ht="15" customHeight="1">
      <c r="B184" s="305"/>
      <c r="C184" s="280" t="s">
        <v>60</v>
      </c>
      <c r="D184" s="280"/>
      <c r="E184" s="280"/>
      <c r="F184" s="303" t="s">
        <v>496</v>
      </c>
      <c r="G184" s="280"/>
      <c r="H184" s="280" t="s">
        <v>566</v>
      </c>
      <c r="I184" s="280" t="s">
        <v>567</v>
      </c>
      <c r="J184" s="280">
        <v>1</v>
      </c>
      <c r="K184" s="328"/>
    </row>
    <row r="185" s="1" customFormat="1" ht="15" customHeight="1">
      <c r="B185" s="305"/>
      <c r="C185" s="280" t="s">
        <v>56</v>
      </c>
      <c r="D185" s="280"/>
      <c r="E185" s="280"/>
      <c r="F185" s="303" t="s">
        <v>496</v>
      </c>
      <c r="G185" s="280"/>
      <c r="H185" s="280" t="s">
        <v>568</v>
      </c>
      <c r="I185" s="280" t="s">
        <v>498</v>
      </c>
      <c r="J185" s="280">
        <v>20</v>
      </c>
      <c r="K185" s="328"/>
    </row>
    <row r="186" s="1" customFormat="1" ht="15" customHeight="1">
      <c r="B186" s="305"/>
      <c r="C186" s="280" t="s">
        <v>57</v>
      </c>
      <c r="D186" s="280"/>
      <c r="E186" s="280"/>
      <c r="F186" s="303" t="s">
        <v>496</v>
      </c>
      <c r="G186" s="280"/>
      <c r="H186" s="280" t="s">
        <v>569</v>
      </c>
      <c r="I186" s="280" t="s">
        <v>498</v>
      </c>
      <c r="J186" s="280">
        <v>255</v>
      </c>
      <c r="K186" s="328"/>
    </row>
    <row r="187" s="1" customFormat="1" ht="15" customHeight="1">
      <c r="B187" s="305"/>
      <c r="C187" s="280" t="s">
        <v>105</v>
      </c>
      <c r="D187" s="280"/>
      <c r="E187" s="280"/>
      <c r="F187" s="303" t="s">
        <v>496</v>
      </c>
      <c r="G187" s="280"/>
      <c r="H187" s="280" t="s">
        <v>460</v>
      </c>
      <c r="I187" s="280" t="s">
        <v>498</v>
      </c>
      <c r="J187" s="280">
        <v>10</v>
      </c>
      <c r="K187" s="328"/>
    </row>
    <row r="188" s="1" customFormat="1" ht="15" customHeight="1">
      <c r="B188" s="305"/>
      <c r="C188" s="280" t="s">
        <v>106</v>
      </c>
      <c r="D188" s="280"/>
      <c r="E188" s="280"/>
      <c r="F188" s="303" t="s">
        <v>496</v>
      </c>
      <c r="G188" s="280"/>
      <c r="H188" s="280" t="s">
        <v>570</v>
      </c>
      <c r="I188" s="280" t="s">
        <v>531</v>
      </c>
      <c r="J188" s="280"/>
      <c r="K188" s="328"/>
    </row>
    <row r="189" s="1" customFormat="1" ht="15" customHeight="1">
      <c r="B189" s="305"/>
      <c r="C189" s="280" t="s">
        <v>571</v>
      </c>
      <c r="D189" s="280"/>
      <c r="E189" s="280"/>
      <c r="F189" s="303" t="s">
        <v>496</v>
      </c>
      <c r="G189" s="280"/>
      <c r="H189" s="280" t="s">
        <v>572</v>
      </c>
      <c r="I189" s="280" t="s">
        <v>531</v>
      </c>
      <c r="J189" s="280"/>
      <c r="K189" s="328"/>
    </row>
    <row r="190" s="1" customFormat="1" ht="15" customHeight="1">
      <c r="B190" s="305"/>
      <c r="C190" s="280" t="s">
        <v>560</v>
      </c>
      <c r="D190" s="280"/>
      <c r="E190" s="280"/>
      <c r="F190" s="303" t="s">
        <v>496</v>
      </c>
      <c r="G190" s="280"/>
      <c r="H190" s="280" t="s">
        <v>573</v>
      </c>
      <c r="I190" s="280" t="s">
        <v>531</v>
      </c>
      <c r="J190" s="280"/>
      <c r="K190" s="328"/>
    </row>
    <row r="191" s="1" customFormat="1" ht="15" customHeight="1">
      <c r="B191" s="305"/>
      <c r="C191" s="280" t="s">
        <v>108</v>
      </c>
      <c r="D191" s="280"/>
      <c r="E191" s="280"/>
      <c r="F191" s="303" t="s">
        <v>502</v>
      </c>
      <c r="G191" s="280"/>
      <c r="H191" s="280" t="s">
        <v>574</v>
      </c>
      <c r="I191" s="280" t="s">
        <v>498</v>
      </c>
      <c r="J191" s="280">
        <v>50</v>
      </c>
      <c r="K191" s="328"/>
    </row>
    <row r="192" s="1" customFormat="1" ht="15" customHeight="1">
      <c r="B192" s="305"/>
      <c r="C192" s="280" t="s">
        <v>575</v>
      </c>
      <c r="D192" s="280"/>
      <c r="E192" s="280"/>
      <c r="F192" s="303" t="s">
        <v>502</v>
      </c>
      <c r="G192" s="280"/>
      <c r="H192" s="280" t="s">
        <v>576</v>
      </c>
      <c r="I192" s="280" t="s">
        <v>577</v>
      </c>
      <c r="J192" s="280"/>
      <c r="K192" s="328"/>
    </row>
    <row r="193" s="1" customFormat="1" ht="15" customHeight="1">
      <c r="B193" s="305"/>
      <c r="C193" s="280" t="s">
        <v>578</v>
      </c>
      <c r="D193" s="280"/>
      <c r="E193" s="280"/>
      <c r="F193" s="303" t="s">
        <v>502</v>
      </c>
      <c r="G193" s="280"/>
      <c r="H193" s="280" t="s">
        <v>579</v>
      </c>
      <c r="I193" s="280" t="s">
        <v>577</v>
      </c>
      <c r="J193" s="280"/>
      <c r="K193" s="328"/>
    </row>
    <row r="194" s="1" customFormat="1" ht="15" customHeight="1">
      <c r="B194" s="305"/>
      <c r="C194" s="280" t="s">
        <v>580</v>
      </c>
      <c r="D194" s="280"/>
      <c r="E194" s="280"/>
      <c r="F194" s="303" t="s">
        <v>502</v>
      </c>
      <c r="G194" s="280"/>
      <c r="H194" s="280" t="s">
        <v>581</v>
      </c>
      <c r="I194" s="280" t="s">
        <v>577</v>
      </c>
      <c r="J194" s="280"/>
      <c r="K194" s="328"/>
    </row>
    <row r="195" s="1" customFormat="1" ht="15" customHeight="1">
      <c r="B195" s="305"/>
      <c r="C195" s="342" t="s">
        <v>582</v>
      </c>
      <c r="D195" s="280"/>
      <c r="E195" s="280"/>
      <c r="F195" s="303" t="s">
        <v>502</v>
      </c>
      <c r="G195" s="280"/>
      <c r="H195" s="280" t="s">
        <v>583</v>
      </c>
      <c r="I195" s="280" t="s">
        <v>584</v>
      </c>
      <c r="J195" s="343" t="s">
        <v>585</v>
      </c>
      <c r="K195" s="328"/>
    </row>
    <row r="196" s="1" customFormat="1" ht="15" customHeight="1">
      <c r="B196" s="305"/>
      <c r="C196" s="342" t="s">
        <v>45</v>
      </c>
      <c r="D196" s="280"/>
      <c r="E196" s="280"/>
      <c r="F196" s="303" t="s">
        <v>496</v>
      </c>
      <c r="G196" s="280"/>
      <c r="H196" s="277" t="s">
        <v>586</v>
      </c>
      <c r="I196" s="280" t="s">
        <v>587</v>
      </c>
      <c r="J196" s="280"/>
      <c r="K196" s="328"/>
    </row>
    <row r="197" s="1" customFormat="1" ht="15" customHeight="1">
      <c r="B197" s="305"/>
      <c r="C197" s="342" t="s">
        <v>588</v>
      </c>
      <c r="D197" s="280"/>
      <c r="E197" s="280"/>
      <c r="F197" s="303" t="s">
        <v>496</v>
      </c>
      <c r="G197" s="280"/>
      <c r="H197" s="280" t="s">
        <v>589</v>
      </c>
      <c r="I197" s="280" t="s">
        <v>531</v>
      </c>
      <c r="J197" s="280"/>
      <c r="K197" s="328"/>
    </row>
    <row r="198" s="1" customFormat="1" ht="15" customHeight="1">
      <c r="B198" s="305"/>
      <c r="C198" s="342" t="s">
        <v>590</v>
      </c>
      <c r="D198" s="280"/>
      <c r="E198" s="280"/>
      <c r="F198" s="303" t="s">
        <v>496</v>
      </c>
      <c r="G198" s="280"/>
      <c r="H198" s="280" t="s">
        <v>591</v>
      </c>
      <c r="I198" s="280" t="s">
        <v>531</v>
      </c>
      <c r="J198" s="280"/>
      <c r="K198" s="328"/>
    </row>
    <row r="199" s="1" customFormat="1" ht="15" customHeight="1">
      <c r="B199" s="305"/>
      <c r="C199" s="342" t="s">
        <v>592</v>
      </c>
      <c r="D199" s="280"/>
      <c r="E199" s="280"/>
      <c r="F199" s="303" t="s">
        <v>502</v>
      </c>
      <c r="G199" s="280"/>
      <c r="H199" s="280" t="s">
        <v>593</v>
      </c>
      <c r="I199" s="280" t="s">
        <v>531</v>
      </c>
      <c r="J199" s="280"/>
      <c r="K199" s="328"/>
    </row>
    <row r="200" s="1" customFormat="1" ht="15" customHeight="1">
      <c r="B200" s="334"/>
      <c r="C200" s="344"/>
      <c r="D200" s="335"/>
      <c r="E200" s="335"/>
      <c r="F200" s="335"/>
      <c r="G200" s="335"/>
      <c r="H200" s="335"/>
      <c r="I200" s="335"/>
      <c r="J200" s="335"/>
      <c r="K200" s="336"/>
    </row>
    <row r="201" s="1" customFormat="1" ht="18.75" customHeight="1">
      <c r="B201" s="316"/>
      <c r="C201" s="326"/>
      <c r="D201" s="326"/>
      <c r="E201" s="326"/>
      <c r="F201" s="337"/>
      <c r="G201" s="326"/>
      <c r="H201" s="326"/>
      <c r="I201" s="326"/>
      <c r="J201" s="326"/>
      <c r="K201" s="316"/>
    </row>
    <row r="202" s="1" customFormat="1" ht="18.75" customHeight="1"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</row>
    <row r="203" s="1" customFormat="1" ht="13.5">
      <c r="B203" s="267"/>
      <c r="C203" s="268"/>
      <c r="D203" s="268"/>
      <c r="E203" s="268"/>
      <c r="F203" s="268"/>
      <c r="G203" s="268"/>
      <c r="H203" s="268"/>
      <c r="I203" s="268"/>
      <c r="J203" s="268"/>
      <c r="K203" s="269"/>
    </row>
    <row r="204" s="1" customFormat="1" ht="21" customHeight="1">
      <c r="B204" s="270"/>
      <c r="C204" s="271" t="s">
        <v>594</v>
      </c>
      <c r="D204" s="271"/>
      <c r="E204" s="271"/>
      <c r="F204" s="271"/>
      <c r="G204" s="271"/>
      <c r="H204" s="271"/>
      <c r="I204" s="271"/>
      <c r="J204" s="271"/>
      <c r="K204" s="272"/>
    </row>
    <row r="205" s="1" customFormat="1" ht="25.5" customHeight="1">
      <c r="B205" s="270"/>
      <c r="C205" s="345" t="s">
        <v>595</v>
      </c>
      <c r="D205" s="345"/>
      <c r="E205" s="345"/>
      <c r="F205" s="345" t="s">
        <v>596</v>
      </c>
      <c r="G205" s="346"/>
      <c r="H205" s="345" t="s">
        <v>597</v>
      </c>
      <c r="I205" s="345"/>
      <c r="J205" s="345"/>
      <c r="K205" s="272"/>
    </row>
    <row r="206" s="1" customFormat="1" ht="5.25" customHeight="1">
      <c r="B206" s="305"/>
      <c r="C206" s="300"/>
      <c r="D206" s="300"/>
      <c r="E206" s="300"/>
      <c r="F206" s="300"/>
      <c r="G206" s="326"/>
      <c r="H206" s="300"/>
      <c r="I206" s="300"/>
      <c r="J206" s="300"/>
      <c r="K206" s="328"/>
    </row>
    <row r="207" s="1" customFormat="1" ht="15" customHeight="1">
      <c r="B207" s="305"/>
      <c r="C207" s="280" t="s">
        <v>587</v>
      </c>
      <c r="D207" s="280"/>
      <c r="E207" s="280"/>
      <c r="F207" s="303" t="s">
        <v>46</v>
      </c>
      <c r="G207" s="280"/>
      <c r="H207" s="280" t="s">
        <v>598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 t="s">
        <v>47</v>
      </c>
      <c r="G208" s="280"/>
      <c r="H208" s="280" t="s">
        <v>599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50</v>
      </c>
      <c r="G209" s="280"/>
      <c r="H209" s="280" t="s">
        <v>600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48</v>
      </c>
      <c r="G210" s="280"/>
      <c r="H210" s="280" t="s">
        <v>601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49</v>
      </c>
      <c r="G211" s="280"/>
      <c r="H211" s="280" t="s">
        <v>602</v>
      </c>
      <c r="I211" s="280"/>
      <c r="J211" s="280"/>
      <c r="K211" s="328"/>
    </row>
    <row r="212" s="1" customFormat="1" ht="15" customHeight="1">
      <c r="B212" s="305"/>
      <c r="C212" s="280"/>
      <c r="D212" s="280"/>
      <c r="E212" s="280"/>
      <c r="F212" s="303"/>
      <c r="G212" s="280"/>
      <c r="H212" s="280"/>
      <c r="I212" s="280"/>
      <c r="J212" s="280"/>
      <c r="K212" s="328"/>
    </row>
    <row r="213" s="1" customFormat="1" ht="15" customHeight="1">
      <c r="B213" s="305"/>
      <c r="C213" s="280" t="s">
        <v>543</v>
      </c>
      <c r="D213" s="280"/>
      <c r="E213" s="280"/>
      <c r="F213" s="303" t="s">
        <v>82</v>
      </c>
      <c r="G213" s="280"/>
      <c r="H213" s="280" t="s">
        <v>603</v>
      </c>
      <c r="I213" s="280"/>
      <c r="J213" s="280"/>
      <c r="K213" s="328"/>
    </row>
    <row r="214" s="1" customFormat="1" ht="15" customHeight="1">
      <c r="B214" s="305"/>
      <c r="C214" s="280"/>
      <c r="D214" s="280"/>
      <c r="E214" s="280"/>
      <c r="F214" s="303" t="s">
        <v>438</v>
      </c>
      <c r="G214" s="280"/>
      <c r="H214" s="280" t="s">
        <v>439</v>
      </c>
      <c r="I214" s="280"/>
      <c r="J214" s="280"/>
      <c r="K214" s="328"/>
    </row>
    <row r="215" s="1" customFormat="1" ht="15" customHeight="1">
      <c r="B215" s="305"/>
      <c r="C215" s="280"/>
      <c r="D215" s="280"/>
      <c r="E215" s="280"/>
      <c r="F215" s="303" t="s">
        <v>436</v>
      </c>
      <c r="G215" s="280"/>
      <c r="H215" s="280" t="s">
        <v>604</v>
      </c>
      <c r="I215" s="280"/>
      <c r="J215" s="280"/>
      <c r="K215" s="328"/>
    </row>
    <row r="216" s="1" customFormat="1" ht="15" customHeight="1">
      <c r="B216" s="347"/>
      <c r="C216" s="280"/>
      <c r="D216" s="280"/>
      <c r="E216" s="280"/>
      <c r="F216" s="303" t="s">
        <v>440</v>
      </c>
      <c r="G216" s="342"/>
      <c r="H216" s="332" t="s">
        <v>441</v>
      </c>
      <c r="I216" s="332"/>
      <c r="J216" s="332"/>
      <c r="K216" s="348"/>
    </row>
    <row r="217" s="1" customFormat="1" ht="15" customHeight="1">
      <c r="B217" s="347"/>
      <c r="C217" s="280"/>
      <c r="D217" s="280"/>
      <c r="E217" s="280"/>
      <c r="F217" s="303" t="s">
        <v>442</v>
      </c>
      <c r="G217" s="342"/>
      <c r="H217" s="332" t="s">
        <v>605</v>
      </c>
      <c r="I217" s="332"/>
      <c r="J217" s="332"/>
      <c r="K217" s="348"/>
    </row>
    <row r="218" s="1" customFormat="1" ht="15" customHeight="1">
      <c r="B218" s="347"/>
      <c r="C218" s="280"/>
      <c r="D218" s="280"/>
      <c r="E218" s="280"/>
      <c r="F218" s="303"/>
      <c r="G218" s="342"/>
      <c r="H218" s="332"/>
      <c r="I218" s="332"/>
      <c r="J218" s="332"/>
      <c r="K218" s="348"/>
    </row>
    <row r="219" s="1" customFormat="1" ht="15" customHeight="1">
      <c r="B219" s="347"/>
      <c r="C219" s="280" t="s">
        <v>567</v>
      </c>
      <c r="D219" s="280"/>
      <c r="E219" s="280"/>
      <c r="F219" s="303">
        <v>1</v>
      </c>
      <c r="G219" s="342"/>
      <c r="H219" s="332" t="s">
        <v>606</v>
      </c>
      <c r="I219" s="332"/>
      <c r="J219" s="332"/>
      <c r="K219" s="348"/>
    </row>
    <row r="220" s="1" customFormat="1" ht="15" customHeight="1">
      <c r="B220" s="347"/>
      <c r="C220" s="280"/>
      <c r="D220" s="280"/>
      <c r="E220" s="280"/>
      <c r="F220" s="303">
        <v>2</v>
      </c>
      <c r="G220" s="342"/>
      <c r="H220" s="332" t="s">
        <v>607</v>
      </c>
      <c r="I220" s="332"/>
      <c r="J220" s="332"/>
      <c r="K220" s="348"/>
    </row>
    <row r="221" s="1" customFormat="1" ht="15" customHeight="1">
      <c r="B221" s="347"/>
      <c r="C221" s="280"/>
      <c r="D221" s="280"/>
      <c r="E221" s="280"/>
      <c r="F221" s="303">
        <v>3</v>
      </c>
      <c r="G221" s="342"/>
      <c r="H221" s="332" t="s">
        <v>608</v>
      </c>
      <c r="I221" s="332"/>
      <c r="J221" s="332"/>
      <c r="K221" s="348"/>
    </row>
    <row r="222" s="1" customFormat="1" ht="15" customHeight="1">
      <c r="B222" s="347"/>
      <c r="C222" s="280"/>
      <c r="D222" s="280"/>
      <c r="E222" s="280"/>
      <c r="F222" s="303">
        <v>4</v>
      </c>
      <c r="G222" s="342"/>
      <c r="H222" s="332" t="s">
        <v>609</v>
      </c>
      <c r="I222" s="332"/>
      <c r="J222" s="332"/>
      <c r="K222" s="348"/>
    </row>
    <row r="223" s="1" customFormat="1" ht="12.75" customHeight="1">
      <c r="B223" s="349"/>
      <c r="C223" s="350"/>
      <c r="D223" s="350"/>
      <c r="E223" s="350"/>
      <c r="F223" s="350"/>
      <c r="G223" s="350"/>
      <c r="H223" s="350"/>
      <c r="I223" s="350"/>
      <c r="J223" s="350"/>
      <c r="K223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JIRICERVENY\42060</dc:creator>
  <cp:lastModifiedBy>JIRICERVENY\42060</cp:lastModifiedBy>
  <dcterms:created xsi:type="dcterms:W3CDTF">2020-09-09T12:52:24Z</dcterms:created>
  <dcterms:modified xsi:type="dcterms:W3CDTF">2020-09-09T12:52:26Z</dcterms:modified>
</cp:coreProperties>
</file>