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Část 4-suma" sheetId="20" r:id="rId1"/>
    <sheet name="Stod" sheetId="34" r:id="rId2"/>
    <sheet name="Přeštice" sheetId="39" r:id="rId3"/>
    <sheet name="Seč" sheetId="40" r:id="rId4"/>
    <sheet name="Dvorec" sheetId="41" r:id="rId5"/>
  </sheets>
  <definedNames>
    <definedName name="_xlnm.Print_Area" localSheetId="0">'Část 4-suma'!$A$1:$D$15</definedName>
    <definedName name="_xlnm.Print_Area" localSheetId="4">'Dvorec'!$A$1:$L$41</definedName>
    <definedName name="_xlnm.Print_Area" localSheetId="2">'Přeštice'!$A$1:$L$39</definedName>
    <definedName name="_xlnm.Print_Area" localSheetId="3">'Seč'!$A$1:$L$38</definedName>
    <definedName name="_xlnm.Print_Area" localSheetId="1">'Stod'!$A$1:$L$39</definedName>
    <definedName name="OLE_LINK1" localSheetId="0">#REF!</definedName>
    <definedName name="OLE_LINK1" localSheetId="4">'Dvorec'!#REF!</definedName>
    <definedName name="OLE_LINK1" localSheetId="2">'Přeštice'!#REF!</definedName>
    <definedName name="OLE_LINK1" localSheetId="3">'Seč'!#REF!</definedName>
    <definedName name="OLE_LINK1" localSheetId="1">'Stod'!#REF!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<sst xmlns="http://schemas.openxmlformats.org/spreadsheetml/2006/main" count="444" uniqueCount="89">
  <si>
    <t>Objemný odpad</t>
  </si>
  <si>
    <t>ks</t>
  </si>
  <si>
    <t>t</t>
  </si>
  <si>
    <t>Odpadní barvy a laky obsahující organická rozpouštědla nebo jiné nebezpečné látky</t>
  </si>
  <si>
    <t>Kaly z lapáků nečistot</t>
  </si>
  <si>
    <t>Obaly obsahující zbytky nebezpečných látek nebo obaly těmito látkami znečištěné</t>
  </si>
  <si>
    <t>Absorpční činidla, filtrační materiály (včetně olejových filtrů jinak blíže neurčených), čisticí tkaniny a ochranné oděvy znečištěné nebezpečnými látkami</t>
  </si>
  <si>
    <t>Zářivky a jiný odpad obsahující rtuť</t>
  </si>
  <si>
    <t>Olejové filtry</t>
  </si>
  <si>
    <t xml:space="preserve">Odpadní tiskařský toner neuvedený pod číslem 080317 </t>
  </si>
  <si>
    <t>Katalog. číslo odpadu</t>
  </si>
  <si>
    <t>Název odpadu dle katalogu odpadů</t>
  </si>
  <si>
    <t>Celkové předpokládané množství odpadu za rok v MJ</t>
  </si>
  <si>
    <t>080111</t>
  </si>
  <si>
    <t>080318</t>
  </si>
  <si>
    <t xml:space="preserve">130503 </t>
  </si>
  <si>
    <t xml:space="preserve">150110 </t>
  </si>
  <si>
    <t xml:space="preserve">150202 </t>
  </si>
  <si>
    <t xml:space="preserve">160103 </t>
  </si>
  <si>
    <t xml:space="preserve">160107 </t>
  </si>
  <si>
    <t>160121</t>
  </si>
  <si>
    <t xml:space="preserve">200121 </t>
  </si>
  <si>
    <t>200301</t>
  </si>
  <si>
    <t>150102</t>
  </si>
  <si>
    <t>150101</t>
  </si>
  <si>
    <t>200307</t>
  </si>
  <si>
    <t>170504</t>
  </si>
  <si>
    <t>170904</t>
  </si>
  <si>
    <t>200201</t>
  </si>
  <si>
    <t>200303</t>
  </si>
  <si>
    <t>Papírové a lepenkové obaly</t>
  </si>
  <si>
    <t>Plastové obaly</t>
  </si>
  <si>
    <t>Nechlorované hydraulické oleje</t>
  </si>
  <si>
    <t>130208</t>
  </si>
  <si>
    <t>Jiné motorové, převodové a mazací oleje</t>
  </si>
  <si>
    <t>130507</t>
  </si>
  <si>
    <t>Zaolejovaná voda z odlučovače olejů</t>
  </si>
  <si>
    <t>Pneumatiky</t>
  </si>
  <si>
    <t>Nebezpečné součástky neuvedené pod čísly 160107 až 160111 a 160113 a 160114</t>
  </si>
  <si>
    <t>170203</t>
  </si>
  <si>
    <t>Plasty</t>
  </si>
  <si>
    <t>Beton</t>
  </si>
  <si>
    <t xml:space="preserve">Směsný komunální odpad - pravidelný odvoz </t>
  </si>
  <si>
    <t>Nebezpečné odpady a ostatní odpady</t>
  </si>
  <si>
    <t>Cena celkem za likvidaci odpadů, včetně pronájmu nádoby, dopravy a manipulace za 1 kalendářní rok (v Kč bez DPH):</t>
  </si>
  <si>
    <r>
      <t xml:space="preserve">Cena za dopravu a manipulaci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 xml:space="preserve">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</si>
  <si>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dopravu a manipulaci </t>
    </r>
    <r>
      <rPr>
        <b/>
        <sz val="9"/>
        <color rgb="FFFF0000"/>
        <rFont val="Arial"/>
        <family val="2"/>
      </rPr>
      <t>za jeden odvoz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</si>
  <si>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</t>
    </r>
    <r>
      <rPr>
        <b/>
        <sz val="9"/>
        <color rgb="FFFF0000"/>
        <rFont val="Arial"/>
        <family val="2"/>
      </rPr>
      <t>celkem</t>
    </r>
    <r>
      <rPr>
        <b/>
        <sz val="9"/>
        <color theme="1"/>
        <rFont val="Arial"/>
        <family val="2"/>
      </rPr>
      <t xml:space="preserve"> za likvidaci odpadu, pronájem nádoby, dopravu a manipulaci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</si>
  <si>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>Nádoba ve vlastnictví dodavatele (pronájem) - objem nádoby v litrech</t>
  </si>
  <si>
    <r>
      <t xml:space="preserve">Cena za pronájem nádoby </t>
    </r>
    <r>
      <rPr>
        <b/>
        <sz val="9"/>
        <color rgb="FFFF0000"/>
        <rFont val="Arial"/>
        <family val="2"/>
      </rPr>
      <t>za</t>
    </r>
    <r>
      <rPr>
        <b/>
        <sz val="9"/>
        <color theme="1"/>
        <rFont val="Arial"/>
        <family val="2"/>
      </rPr>
      <t xml:space="preserve"> 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</si>
  <si>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t>Měrná jednotka množství odpadu</t>
  </si>
  <si>
    <r>
      <t xml:space="preserve">Cena za likvidaci odpadu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</si>
  <si>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likvidaci odpadu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>jeden kalendářní</t>
    </r>
    <r>
      <rPr>
        <b/>
        <sz val="9"/>
        <color rgb="FFFF0000"/>
        <rFont val="Arial"/>
        <family val="2"/>
      </rPr>
      <t xml:space="preserve"> 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</si>
  <si>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celkem za likvidaci odpadu včetně všech poplatků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 (v Kč bez DPH)</t>
    </r>
  </si>
  <si>
    <r>
      <t xml:space="preserve">Cena </t>
    </r>
    <r>
      <rPr>
        <b/>
        <sz val="9"/>
        <color rgb="FFFF0000"/>
        <rFont val="Arial"/>
        <family val="2"/>
      </rPr>
      <t xml:space="preserve">celkem </t>
    </r>
    <r>
      <rPr>
        <b/>
        <sz val="9"/>
        <color theme="1"/>
        <rFont val="Arial"/>
        <family val="2"/>
      </rPr>
      <t xml:space="preserve">za likvidaci odpadu včetně všech poplatků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</si>
  <si>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>Cena celkem za likvidaci odpadů včetně všech poplatků za 1 kalendářní rok (v Kč bez DPH):</t>
  </si>
  <si>
    <t>Zemina a kamení neuvedené pod číslem 17 05 03</t>
  </si>
  <si>
    <t xml:space="preserve">Směsné stavební s demoliční odpady </t>
  </si>
  <si>
    <t xml:space="preserve">Biologicky rozložitelný odpad </t>
  </si>
  <si>
    <t>Směsný komunální odpad</t>
  </si>
  <si>
    <t xml:space="preserve">Uliční smetky </t>
  </si>
  <si>
    <t>ne</t>
  </si>
  <si>
    <t>Objemné a ostatní odpady - bez dopravy, jen uložení na skládce včetně poplatků</t>
  </si>
  <si>
    <t>Objemné a ostatní odpady - bez dopravy, uložení na skládce včetně všech poplatků</t>
  </si>
  <si>
    <t>List 2 z 5</t>
  </si>
  <si>
    <t xml:space="preserve">Předpokládaný počet odvozů za rok* </t>
  </si>
  <si>
    <t>List 1 z 5</t>
  </si>
  <si>
    <t>Odběrné místo: Stod, Stříbrská 447, Stod 333 01</t>
  </si>
  <si>
    <t>200 l sud výměna</t>
  </si>
  <si>
    <t>Odběrné místo: Přeštice, Nepomucká 1139, Přeštice 334 01</t>
  </si>
  <si>
    <t>List 3 z 5</t>
  </si>
  <si>
    <t>Odběrné místo: Seč 79, Blovice 336 01</t>
  </si>
  <si>
    <t>List 4 z 5</t>
  </si>
  <si>
    <t>List 5 z 5</t>
  </si>
  <si>
    <r>
      <rPr>
        <b/>
        <sz val="14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Počet odvozů: </t>
    </r>
    <r>
      <rPr>
        <sz val="9"/>
        <color theme="1"/>
        <rFont val="Arial"/>
        <family val="2"/>
      </rPr>
      <t>1, 2, 3 nebo 4 odvozy</t>
    </r>
    <r>
      <rPr>
        <b/>
        <sz val="9"/>
        <color theme="1"/>
        <rFont val="Arial"/>
        <family val="2"/>
      </rPr>
      <t xml:space="preserve"> = </t>
    </r>
    <r>
      <rPr>
        <sz val="9"/>
        <color theme="1"/>
        <rFont val="Arial"/>
        <family val="2"/>
      </rPr>
      <t>odvozy budou uskutečněny během roku na telefonickou výzvu objednatele (e-mailem)   ///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52 odvozů = odvoz 1x za týden   ///   26 odvozů =  odvoz 1x za dva týdny   ///   12 odvozů = odvoz 1x za měsíc</t>
    </r>
  </si>
  <si>
    <t xml:space="preserve">Dodavatel: </t>
  </si>
  <si>
    <t>Druh odpadu</t>
  </si>
  <si>
    <t>Cena celkem za jeden kalendářní rok v Kč bez DPH (součet listů 2 až 5)</t>
  </si>
  <si>
    <t>Celková nabídková cena v Kč bez DPH:</t>
  </si>
  <si>
    <t>Celková nabídková cena v Kč s DPH:</t>
  </si>
  <si>
    <t>Maximální hodnota pro nabídkovou cenu dané části VZ v Kč bez DPH:</t>
  </si>
  <si>
    <t>* dodavatel vyplní pouze žlutě označené části</t>
  </si>
  <si>
    <t>Dodavatel:</t>
  </si>
  <si>
    <t>Část 4 celkem (Stod, Přeštice, Seč, Dvorec)</t>
  </si>
  <si>
    <t>Část 4</t>
  </si>
  <si>
    <t>130802</t>
  </si>
  <si>
    <t>Jiné emulze</t>
  </si>
  <si>
    <t>ČÁST 4
Příloha ZD č. 6   /příloha smlouvy č. 1</t>
  </si>
  <si>
    <t>Odběrné místo: Dvorec, Tojická 320, Nepomuk 335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</si>
</sst>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0">
    <xf numFmtId="0" fontId="0" fillId="0" borderId="0" xfId="0"/>
    <xf numFmtId="0" fontId="14" fillId="0" borderId="0" xfId="0" applyFont="1" applyFill="1" applyBorder="1"/>
    <xf numFmtId="0" fontId="15" fillId="2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7" fontId="15" fillId="0" borderId="2" xfId="2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7" fontId="15" fillId="3" borderId="2" xfId="2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7" fontId="17" fillId="0" borderId="4" xfId="20" applyNumberFormat="1" applyFont="1" applyFill="1" applyBorder="1" applyAlignment="1">
      <alignment horizontal="center" vertical="center" wrapText="1"/>
    </xf>
    <xf numFmtId="0" fontId="0" fillId="0" borderId="0" xfId="0" applyProtection="1"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4" fillId="4" borderId="5" xfId="0" applyNumberFormat="1" applyFont="1" applyFill="1" applyBorder="1" applyAlignment="1" applyProtection="1">
      <alignment horizontal="center" vertical="center"/>
      <protection/>
    </xf>
    <xf numFmtId="4" fontId="4" fillId="5" borderId="5" xfId="0" applyNumberFormat="1" applyFont="1" applyFill="1" applyBorder="1" applyAlignment="1" applyProtection="1">
      <alignment horizontal="center" vertical="center"/>
      <protection/>
    </xf>
    <xf numFmtId="4" fontId="4" fillId="5" borderId="2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4" fontId="4" fillId="4" borderId="5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11" fillId="4" borderId="8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164" fontId="4" fillId="4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0" fontId="4" fillId="0" borderId="5" xfId="0" applyFont="1" applyBorder="1" applyProtection="1">
      <protection/>
    </xf>
    <xf numFmtId="0" fontId="4" fillId="4" borderId="5" xfId="0" applyFont="1" applyFill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0" fontId="4" fillId="0" borderId="10" xfId="0" applyFont="1" applyBorder="1" applyProtection="1">
      <protection/>
    </xf>
    <xf numFmtId="0" fontId="4" fillId="4" borderId="10" xfId="0" applyFont="1" applyFill="1" applyBorder="1" applyAlignment="1" applyProtection="1">
      <alignment horizontal="center"/>
      <protection/>
    </xf>
    <xf numFmtId="164" fontId="4" fillId="4" borderId="10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left" vertical="center"/>
      <protection/>
    </xf>
    <xf numFmtId="0" fontId="0" fillId="0" borderId="0" xfId="0" applyFill="1" applyProtection="1">
      <protection/>
    </xf>
    <xf numFmtId="49" fontId="4" fillId="0" borderId="9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Protection="1"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4" fontId="8" fillId="5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Protection="1"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Protection="1"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" fontId="4" fillId="6" borderId="5" xfId="0" applyNumberFormat="1" applyFont="1" applyFill="1" applyBorder="1" applyAlignment="1" applyProtection="1">
      <alignment horizontal="center" vertical="center"/>
      <protection locked="0"/>
    </xf>
    <xf numFmtId="4" fontId="4" fillId="6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Border="1" applyAlignment="1" applyProtection="1">
      <alignment horizontal="center" vertical="center"/>
      <protection/>
    </xf>
    <xf numFmtId="4" fontId="4" fillId="4" borderId="2" xfId="0" applyNumberFormat="1" applyFont="1" applyFill="1" applyBorder="1" applyAlignment="1" applyProtection="1">
      <alignment horizontal="center" vertical="center"/>
      <protection/>
    </xf>
    <xf numFmtId="0" fontId="13" fillId="7" borderId="0" xfId="0" applyFont="1" applyFill="1" applyBorder="1" applyAlignment="1">
      <alignment vertical="top" wrapText="1"/>
    </xf>
    <xf numFmtId="0" fontId="15" fillId="8" borderId="14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7" fillId="6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3" fillId="9" borderId="20" xfId="0" applyFont="1" applyFill="1" applyBorder="1" applyAlignment="1" applyProtection="1">
      <alignment horizontal="center" vertical="center" wrapText="1"/>
      <protection/>
    </xf>
    <xf numFmtId="0" fontId="3" fillId="9" borderId="21" xfId="0" applyFont="1" applyFill="1" applyBorder="1" applyAlignment="1" applyProtection="1">
      <alignment horizontal="center" vertical="center" wrapText="1"/>
      <protection/>
    </xf>
    <xf numFmtId="0" fontId="3" fillId="5" borderId="8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8" xfId="0" applyNumberFormat="1" applyFont="1" applyFill="1" applyBorder="1" applyAlignment="1" applyProtection="1">
      <alignment horizontal="center" vertical="center" wrapText="1"/>
      <protection/>
    </xf>
    <xf numFmtId="4" fontId="4" fillId="5" borderId="20" xfId="0" applyNumberFormat="1" applyFont="1" applyFill="1" applyBorder="1" applyAlignment="1" applyProtection="1">
      <alignment horizontal="center" vertical="center" wrapText="1"/>
      <protection/>
    </xf>
    <xf numFmtId="4" fontId="4" fillId="5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" fontId="4" fillId="6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4" fontId="3" fillId="5" borderId="17" xfId="0" applyNumberFormat="1" applyFont="1" applyFill="1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1"/>
  </sheetViews>
  <sheetFormatPr defaultColWidth="9.140625" defaultRowHeight="15"/>
  <cols>
    <col min="1" max="1" width="81.8515625" style="1" customWidth="1"/>
    <col min="2" max="2" width="32.7109375" style="1" customWidth="1"/>
    <col min="3" max="3" width="12.8515625" style="1" customWidth="1"/>
    <col min="4" max="7" width="15.7109375" style="1" customWidth="1"/>
    <col min="8" max="8" width="19.57421875" style="1" customWidth="1"/>
    <col min="9" max="16384" width="9.140625" style="1" customWidth="1"/>
  </cols>
  <sheetData>
    <row r="1" ht="30.75" customHeight="1">
      <c r="A1" s="71" t="s">
        <v>87</v>
      </c>
    </row>
    <row r="2" spans="1:2" ht="17.25" customHeight="1">
      <c r="A2" s="2" t="s">
        <v>75</v>
      </c>
      <c r="B2" s="3" t="s">
        <v>66</v>
      </c>
    </row>
    <row r="3" ht="17.25" customHeight="1" thickBot="1"/>
    <row r="4" spans="1:8" ht="24" customHeight="1">
      <c r="A4" s="72" t="s">
        <v>83</v>
      </c>
      <c r="B4" s="73"/>
      <c r="C4" s="4"/>
      <c r="D4" s="4"/>
      <c r="E4" s="4"/>
      <c r="F4" s="4"/>
      <c r="G4" s="4"/>
      <c r="H4" s="4"/>
    </row>
    <row r="5" spans="1:8" ht="49.5" customHeight="1">
      <c r="A5" s="5" t="s">
        <v>76</v>
      </c>
      <c r="B5" s="6" t="s">
        <v>77</v>
      </c>
      <c r="C5" s="4"/>
      <c r="D5" s="4"/>
      <c r="E5" s="4"/>
      <c r="F5" s="4"/>
      <c r="G5" s="4"/>
      <c r="H5" s="4"/>
    </row>
    <row r="6" spans="1:8" ht="40.5" customHeight="1">
      <c r="A6" s="7" t="s">
        <v>43</v>
      </c>
      <c r="B6" s="8">
        <f>Stod!L23+Přeštice!L23+Seč!L23+Dvorec!L23</f>
        <v>0</v>
      </c>
      <c r="C6" s="9"/>
      <c r="D6" s="9"/>
      <c r="E6" s="9"/>
      <c r="F6" s="9"/>
      <c r="G6" s="4"/>
      <c r="H6" s="4"/>
    </row>
    <row r="7" spans="1:8" ht="40.5" customHeight="1">
      <c r="A7" s="7" t="s">
        <v>63</v>
      </c>
      <c r="B7" s="8">
        <f>Stod!J34+Přeštice!J34+Seč!J34+Dvorec!J34</f>
        <v>0</v>
      </c>
      <c r="C7" s="9"/>
      <c r="D7" s="9"/>
      <c r="E7" s="9"/>
      <c r="F7" s="9"/>
      <c r="G7" s="4"/>
      <c r="H7" s="4"/>
    </row>
    <row r="8" spans="1:8" ht="32.25" customHeight="1">
      <c r="A8" s="10" t="s">
        <v>78</v>
      </c>
      <c r="B8" s="11">
        <f>SUM(B6:B7)</f>
        <v>0</v>
      </c>
      <c r="C8" s="4"/>
      <c r="D8" s="4"/>
      <c r="E8" s="4"/>
      <c r="F8" s="4"/>
      <c r="G8" s="4"/>
      <c r="H8" s="4"/>
    </row>
    <row r="9" spans="1:8" ht="32.25" customHeight="1">
      <c r="A9" s="10" t="s">
        <v>79</v>
      </c>
      <c r="B9" s="11">
        <f>B8+(B8*21)/100</f>
        <v>0</v>
      </c>
      <c r="C9" s="4"/>
      <c r="D9" s="4"/>
      <c r="E9" s="4"/>
      <c r="F9" s="4"/>
      <c r="G9" s="4"/>
      <c r="H9" s="4"/>
    </row>
    <row r="10" spans="1:8" ht="21.75" customHeight="1" thickBot="1">
      <c r="A10" s="12" t="s">
        <v>80</v>
      </c>
      <c r="B10" s="13">
        <v>420000</v>
      </c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15">
      <c r="A12" s="4" t="s">
        <v>81</v>
      </c>
      <c r="B12" s="4"/>
      <c r="C12" s="4"/>
      <c r="D12" s="4"/>
      <c r="E12" s="4"/>
      <c r="F12" s="4"/>
      <c r="G12" s="4"/>
      <c r="H12" s="4"/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">
      <c r="A23" s="4"/>
      <c r="B23" s="4"/>
      <c r="C23" s="4"/>
      <c r="D23" s="4"/>
      <c r="E23" s="4"/>
      <c r="F23" s="4"/>
      <c r="G23" s="4"/>
      <c r="H23" s="4"/>
    </row>
  </sheetData>
  <mergeCells count="1">
    <mergeCell ref="A4:B4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 topLeftCell="A1">
      <selection activeCell="G29" sqref="G29:I29"/>
    </sheetView>
  </sheetViews>
  <sheetFormatPr defaultColWidth="9.140625" defaultRowHeight="15"/>
  <cols>
    <col min="1" max="1" width="9.140625" style="14" customWidth="1"/>
    <col min="2" max="2" width="73.28125" style="14" customWidth="1"/>
    <col min="3" max="3" width="15.8515625" style="14" customWidth="1"/>
    <col min="4" max="4" width="14.7109375" style="14" customWidth="1"/>
    <col min="5" max="5" width="10.7109375" style="14" customWidth="1"/>
    <col min="6" max="12" width="14.7109375" style="14" customWidth="1"/>
    <col min="13" max="16384" width="9.140625" style="14" customWidth="1"/>
  </cols>
  <sheetData>
    <row r="1" spans="1:2" ht="20.25" customHeight="1">
      <c r="A1" s="74" t="s">
        <v>82</v>
      </c>
      <c r="B1" s="74"/>
    </row>
    <row r="2" spans="1:12" ht="18.75" customHeight="1" thickBot="1">
      <c r="A2" s="75" t="s">
        <v>67</v>
      </c>
      <c r="B2" s="75"/>
      <c r="C2" s="81"/>
      <c r="D2" s="81"/>
      <c r="E2" s="81"/>
      <c r="F2" s="81"/>
      <c r="G2" s="81"/>
      <c r="H2" s="81"/>
      <c r="I2" s="81"/>
      <c r="J2" s="81"/>
      <c r="K2" s="15" t="s">
        <v>84</v>
      </c>
      <c r="L2" s="16" t="s">
        <v>64</v>
      </c>
    </row>
    <row r="3" spans="1:12" ht="21" customHeight="1">
      <c r="A3" s="76" t="s">
        <v>43</v>
      </c>
      <c r="B3" s="77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84.6" customHeight="1">
      <c r="A4" s="17" t="s">
        <v>10</v>
      </c>
      <c r="B4" s="18" t="s">
        <v>11</v>
      </c>
      <c r="C4" s="19" t="s">
        <v>48</v>
      </c>
      <c r="D4" s="19" t="s">
        <v>49</v>
      </c>
      <c r="E4" s="20" t="s">
        <v>50</v>
      </c>
      <c r="F4" s="19" t="s">
        <v>12</v>
      </c>
      <c r="G4" s="20" t="s">
        <v>51</v>
      </c>
      <c r="H4" s="21" t="s">
        <v>52</v>
      </c>
      <c r="I4" s="19" t="s">
        <v>65</v>
      </c>
      <c r="J4" s="20" t="s">
        <v>46</v>
      </c>
      <c r="K4" s="21" t="s">
        <v>45</v>
      </c>
      <c r="L4" s="22" t="s">
        <v>47</v>
      </c>
    </row>
    <row r="5" spans="1:12" ht="15.75" customHeight="1">
      <c r="A5" s="23" t="s">
        <v>13</v>
      </c>
      <c r="B5" s="24" t="s">
        <v>3</v>
      </c>
      <c r="C5" s="25">
        <v>110</v>
      </c>
      <c r="D5" s="67"/>
      <c r="E5" s="26" t="s">
        <v>2</v>
      </c>
      <c r="F5" s="27">
        <v>0.03</v>
      </c>
      <c r="G5" s="67"/>
      <c r="H5" s="28">
        <f>F5*G5</f>
        <v>0</v>
      </c>
      <c r="I5" s="25">
        <v>1</v>
      </c>
      <c r="J5" s="67"/>
      <c r="K5" s="28">
        <f>I5*J5</f>
        <v>0</v>
      </c>
      <c r="L5" s="29">
        <f>D5+H5+K5</f>
        <v>0</v>
      </c>
    </row>
    <row r="6" spans="1:12" ht="15.75" customHeight="1">
      <c r="A6" s="30" t="s">
        <v>14</v>
      </c>
      <c r="B6" s="31" t="s">
        <v>9</v>
      </c>
      <c r="C6" s="32" t="s">
        <v>61</v>
      </c>
      <c r="D6" s="33">
        <v>0</v>
      </c>
      <c r="E6" s="26" t="s">
        <v>2</v>
      </c>
      <c r="F6" s="27">
        <v>0.002</v>
      </c>
      <c r="G6" s="67"/>
      <c r="H6" s="28">
        <f aca="true" t="shared" si="0" ref="H6:H22">F6*G6</f>
        <v>0</v>
      </c>
      <c r="I6" s="25">
        <v>1</v>
      </c>
      <c r="J6" s="67"/>
      <c r="K6" s="28">
        <f aca="true" t="shared" si="1" ref="K6:K22">I6*J6</f>
        <v>0</v>
      </c>
      <c r="L6" s="29">
        <f aca="true" t="shared" si="2" ref="L6:L22">D6+H6+K6</f>
        <v>0</v>
      </c>
    </row>
    <row r="7" spans="1:12" ht="22.5" customHeight="1">
      <c r="A7" s="34">
        <v>130110</v>
      </c>
      <c r="B7" s="35" t="s">
        <v>32</v>
      </c>
      <c r="C7" s="36" t="s">
        <v>68</v>
      </c>
      <c r="D7" s="67"/>
      <c r="E7" s="26" t="s">
        <v>2</v>
      </c>
      <c r="F7" s="27">
        <v>0.2</v>
      </c>
      <c r="G7" s="67"/>
      <c r="H7" s="28">
        <f t="shared" si="0"/>
        <v>0</v>
      </c>
      <c r="I7" s="25">
        <v>2</v>
      </c>
      <c r="J7" s="67"/>
      <c r="K7" s="28">
        <f t="shared" si="1"/>
        <v>0</v>
      </c>
      <c r="L7" s="29">
        <f t="shared" si="2"/>
        <v>0</v>
      </c>
    </row>
    <row r="8" spans="1:12" ht="22.5" customHeight="1">
      <c r="A8" s="37" t="s">
        <v>33</v>
      </c>
      <c r="B8" s="35" t="s">
        <v>34</v>
      </c>
      <c r="C8" s="36" t="s">
        <v>68</v>
      </c>
      <c r="D8" s="67"/>
      <c r="E8" s="26" t="s">
        <v>2</v>
      </c>
      <c r="F8" s="27">
        <v>0.2</v>
      </c>
      <c r="G8" s="67"/>
      <c r="H8" s="28">
        <f t="shared" si="0"/>
        <v>0</v>
      </c>
      <c r="I8" s="25">
        <v>2</v>
      </c>
      <c r="J8" s="67"/>
      <c r="K8" s="28">
        <f t="shared" si="1"/>
        <v>0</v>
      </c>
      <c r="L8" s="29">
        <f t="shared" si="2"/>
        <v>0</v>
      </c>
    </row>
    <row r="9" spans="1:12" ht="15">
      <c r="A9" s="23" t="s">
        <v>15</v>
      </c>
      <c r="B9" s="24" t="s">
        <v>4</v>
      </c>
      <c r="C9" s="38" t="s">
        <v>61</v>
      </c>
      <c r="D9" s="33">
        <v>0</v>
      </c>
      <c r="E9" s="26" t="s">
        <v>2</v>
      </c>
      <c r="F9" s="27">
        <v>1.5</v>
      </c>
      <c r="G9" s="67"/>
      <c r="H9" s="28">
        <f t="shared" si="0"/>
        <v>0</v>
      </c>
      <c r="I9" s="25">
        <v>1</v>
      </c>
      <c r="J9" s="67"/>
      <c r="K9" s="28">
        <f t="shared" si="1"/>
        <v>0</v>
      </c>
      <c r="L9" s="29">
        <f t="shared" si="2"/>
        <v>0</v>
      </c>
    </row>
    <row r="10" spans="1:12" ht="15">
      <c r="A10" s="37" t="s">
        <v>35</v>
      </c>
      <c r="B10" s="35" t="s">
        <v>36</v>
      </c>
      <c r="C10" s="38" t="s">
        <v>61</v>
      </c>
      <c r="D10" s="33">
        <v>0</v>
      </c>
      <c r="E10" s="26" t="s">
        <v>2</v>
      </c>
      <c r="F10" s="27">
        <v>1.5</v>
      </c>
      <c r="G10" s="67"/>
      <c r="H10" s="28">
        <f t="shared" si="0"/>
        <v>0</v>
      </c>
      <c r="I10" s="25">
        <v>1</v>
      </c>
      <c r="J10" s="67"/>
      <c r="K10" s="28">
        <f t="shared" si="1"/>
        <v>0</v>
      </c>
      <c r="L10" s="29">
        <f t="shared" si="2"/>
        <v>0</v>
      </c>
    </row>
    <row r="11" spans="1:12" ht="15">
      <c r="A11" s="37" t="s">
        <v>85</v>
      </c>
      <c r="B11" s="35" t="s">
        <v>86</v>
      </c>
      <c r="C11" s="38" t="s">
        <v>61</v>
      </c>
      <c r="D11" s="33">
        <v>0</v>
      </c>
      <c r="E11" s="26" t="s">
        <v>2</v>
      </c>
      <c r="F11" s="27">
        <v>1</v>
      </c>
      <c r="G11" s="67"/>
      <c r="H11" s="28">
        <f t="shared" si="0"/>
        <v>0</v>
      </c>
      <c r="I11" s="25">
        <v>1</v>
      </c>
      <c r="J11" s="67"/>
      <c r="K11" s="28">
        <f t="shared" si="1"/>
        <v>0</v>
      </c>
      <c r="L11" s="29">
        <f t="shared" si="2"/>
        <v>0</v>
      </c>
    </row>
    <row r="12" spans="1:12" ht="15">
      <c r="A12" s="23" t="s">
        <v>16</v>
      </c>
      <c r="B12" s="24" t="s">
        <v>5</v>
      </c>
      <c r="C12" s="25">
        <v>110</v>
      </c>
      <c r="D12" s="67"/>
      <c r="E12" s="26" t="s">
        <v>2</v>
      </c>
      <c r="F12" s="27">
        <v>0.2</v>
      </c>
      <c r="G12" s="67"/>
      <c r="H12" s="28">
        <f t="shared" si="0"/>
        <v>0</v>
      </c>
      <c r="I12" s="25">
        <v>3</v>
      </c>
      <c r="J12" s="67"/>
      <c r="K12" s="28">
        <f t="shared" si="1"/>
        <v>0</v>
      </c>
      <c r="L12" s="29">
        <f t="shared" si="2"/>
        <v>0</v>
      </c>
    </row>
    <row r="13" spans="1:12" ht="27" customHeight="1">
      <c r="A13" s="23" t="s">
        <v>17</v>
      </c>
      <c r="B13" s="39" t="s">
        <v>6</v>
      </c>
      <c r="C13" s="40">
        <v>110</v>
      </c>
      <c r="D13" s="67"/>
      <c r="E13" s="26" t="s">
        <v>2</v>
      </c>
      <c r="F13" s="41">
        <v>0.6</v>
      </c>
      <c r="G13" s="67"/>
      <c r="H13" s="28">
        <f t="shared" si="0"/>
        <v>0</v>
      </c>
      <c r="I13" s="25">
        <v>4</v>
      </c>
      <c r="J13" s="67"/>
      <c r="K13" s="28">
        <f t="shared" si="1"/>
        <v>0</v>
      </c>
      <c r="L13" s="29">
        <f t="shared" si="2"/>
        <v>0</v>
      </c>
    </row>
    <row r="14" spans="1:12" ht="17.25" customHeight="1">
      <c r="A14" s="23" t="s">
        <v>18</v>
      </c>
      <c r="B14" s="42" t="s">
        <v>37</v>
      </c>
      <c r="C14" s="38" t="s">
        <v>61</v>
      </c>
      <c r="D14" s="33">
        <v>0</v>
      </c>
      <c r="E14" s="26" t="s">
        <v>2</v>
      </c>
      <c r="F14" s="27">
        <v>3</v>
      </c>
      <c r="G14" s="67"/>
      <c r="H14" s="28">
        <f t="shared" si="0"/>
        <v>0</v>
      </c>
      <c r="I14" s="25">
        <v>2</v>
      </c>
      <c r="J14" s="67"/>
      <c r="K14" s="28">
        <f t="shared" si="1"/>
        <v>0</v>
      </c>
      <c r="L14" s="29">
        <f t="shared" si="2"/>
        <v>0</v>
      </c>
    </row>
    <row r="15" spans="1:12" ht="17.25" customHeight="1">
      <c r="A15" s="23" t="s">
        <v>19</v>
      </c>
      <c r="B15" s="43" t="s">
        <v>8</v>
      </c>
      <c r="C15" s="25">
        <v>110</v>
      </c>
      <c r="D15" s="67"/>
      <c r="E15" s="26" t="s">
        <v>2</v>
      </c>
      <c r="F15" s="27">
        <v>0.1</v>
      </c>
      <c r="G15" s="67"/>
      <c r="H15" s="28">
        <f t="shared" si="0"/>
        <v>0</v>
      </c>
      <c r="I15" s="25">
        <v>2</v>
      </c>
      <c r="J15" s="67"/>
      <c r="K15" s="28">
        <f t="shared" si="1"/>
        <v>0</v>
      </c>
      <c r="L15" s="29">
        <f t="shared" si="2"/>
        <v>0</v>
      </c>
    </row>
    <row r="16" spans="1:12" ht="15">
      <c r="A16" s="23" t="s">
        <v>20</v>
      </c>
      <c r="B16" s="24" t="s">
        <v>38</v>
      </c>
      <c r="C16" s="25">
        <v>110</v>
      </c>
      <c r="D16" s="67"/>
      <c r="E16" s="26" t="s">
        <v>2</v>
      </c>
      <c r="F16" s="27">
        <v>0.05</v>
      </c>
      <c r="G16" s="67"/>
      <c r="H16" s="28">
        <f t="shared" si="0"/>
        <v>0</v>
      </c>
      <c r="I16" s="25">
        <v>2</v>
      </c>
      <c r="J16" s="67"/>
      <c r="K16" s="28">
        <f t="shared" si="1"/>
        <v>0</v>
      </c>
      <c r="L16" s="29">
        <f t="shared" si="2"/>
        <v>0</v>
      </c>
    </row>
    <row r="17" spans="1:12" ht="15">
      <c r="A17" s="23" t="s">
        <v>21</v>
      </c>
      <c r="B17" s="24" t="s">
        <v>7</v>
      </c>
      <c r="C17" s="25" t="s">
        <v>61</v>
      </c>
      <c r="D17" s="33">
        <v>0</v>
      </c>
      <c r="E17" s="26" t="s">
        <v>1</v>
      </c>
      <c r="F17" s="27">
        <v>4</v>
      </c>
      <c r="G17" s="67"/>
      <c r="H17" s="28">
        <f t="shared" si="0"/>
        <v>0</v>
      </c>
      <c r="I17" s="25">
        <v>1</v>
      </c>
      <c r="J17" s="67"/>
      <c r="K17" s="28">
        <f t="shared" si="1"/>
        <v>0</v>
      </c>
      <c r="L17" s="29">
        <f t="shared" si="2"/>
        <v>0</v>
      </c>
    </row>
    <row r="18" spans="1:12" ht="15">
      <c r="A18" s="44" t="s">
        <v>24</v>
      </c>
      <c r="B18" s="45" t="s">
        <v>30</v>
      </c>
      <c r="C18" s="46">
        <v>110</v>
      </c>
      <c r="D18" s="67"/>
      <c r="E18" s="26" t="s">
        <v>2</v>
      </c>
      <c r="F18" s="27">
        <v>0.4</v>
      </c>
      <c r="G18" s="67"/>
      <c r="H18" s="28">
        <f t="shared" si="0"/>
        <v>0</v>
      </c>
      <c r="I18" s="25">
        <v>52</v>
      </c>
      <c r="J18" s="67"/>
      <c r="K18" s="28">
        <f t="shared" si="1"/>
        <v>0</v>
      </c>
      <c r="L18" s="29">
        <f t="shared" si="2"/>
        <v>0</v>
      </c>
    </row>
    <row r="19" spans="1:12" ht="15">
      <c r="A19" s="44" t="s">
        <v>23</v>
      </c>
      <c r="B19" s="45" t="s">
        <v>31</v>
      </c>
      <c r="C19" s="46">
        <v>110</v>
      </c>
      <c r="D19" s="67"/>
      <c r="E19" s="26" t="s">
        <v>2</v>
      </c>
      <c r="F19" s="27">
        <v>0.3</v>
      </c>
      <c r="G19" s="67"/>
      <c r="H19" s="28">
        <f t="shared" si="0"/>
        <v>0</v>
      </c>
      <c r="I19" s="25">
        <v>52</v>
      </c>
      <c r="J19" s="67"/>
      <c r="K19" s="28">
        <f t="shared" si="1"/>
        <v>0</v>
      </c>
      <c r="L19" s="29">
        <f t="shared" si="2"/>
        <v>0</v>
      </c>
    </row>
    <row r="20" spans="1:12" ht="15">
      <c r="A20" s="47" t="s">
        <v>39</v>
      </c>
      <c r="B20" s="48" t="s">
        <v>40</v>
      </c>
      <c r="C20" s="49">
        <v>110</v>
      </c>
      <c r="D20" s="67"/>
      <c r="E20" s="26" t="s">
        <v>2</v>
      </c>
      <c r="F20" s="50">
        <v>0.1</v>
      </c>
      <c r="G20" s="67"/>
      <c r="H20" s="28">
        <f t="shared" si="0"/>
        <v>0</v>
      </c>
      <c r="I20" s="25">
        <v>2</v>
      </c>
      <c r="J20" s="67"/>
      <c r="K20" s="28">
        <f t="shared" si="1"/>
        <v>0</v>
      </c>
      <c r="L20" s="29">
        <f t="shared" si="2"/>
        <v>0</v>
      </c>
    </row>
    <row r="21" spans="1:12" s="53" customFormat="1" ht="15">
      <c r="A21" s="51" t="s">
        <v>22</v>
      </c>
      <c r="B21" s="52" t="s">
        <v>42</v>
      </c>
      <c r="C21" s="25">
        <v>110</v>
      </c>
      <c r="D21" s="67"/>
      <c r="E21" s="26" t="s">
        <v>2</v>
      </c>
      <c r="F21" s="27">
        <v>1</v>
      </c>
      <c r="G21" s="67"/>
      <c r="H21" s="28">
        <f t="shared" si="0"/>
        <v>0</v>
      </c>
      <c r="I21" s="25">
        <v>52</v>
      </c>
      <c r="J21" s="67"/>
      <c r="K21" s="28">
        <f t="shared" si="1"/>
        <v>0</v>
      </c>
      <c r="L21" s="29">
        <f t="shared" si="2"/>
        <v>0</v>
      </c>
    </row>
    <row r="22" spans="1:12" ht="15.75" thickBot="1">
      <c r="A22" s="54" t="s">
        <v>25</v>
      </c>
      <c r="B22" s="55" t="s">
        <v>0</v>
      </c>
      <c r="C22" s="49">
        <v>8000</v>
      </c>
      <c r="D22" s="68"/>
      <c r="E22" s="56" t="s">
        <v>2</v>
      </c>
      <c r="F22" s="50">
        <v>2</v>
      </c>
      <c r="G22" s="68"/>
      <c r="H22" s="28">
        <f t="shared" si="0"/>
        <v>0</v>
      </c>
      <c r="I22" s="57">
        <v>2</v>
      </c>
      <c r="J22" s="68"/>
      <c r="K22" s="28">
        <f t="shared" si="1"/>
        <v>0</v>
      </c>
      <c r="L22" s="29">
        <f t="shared" si="2"/>
        <v>0</v>
      </c>
    </row>
    <row r="23" spans="1:12" ht="15.75" thickBot="1">
      <c r="A23" s="78"/>
      <c r="B23" s="79"/>
      <c r="C23" s="79" t="s">
        <v>44</v>
      </c>
      <c r="D23" s="79"/>
      <c r="E23" s="79"/>
      <c r="F23" s="79"/>
      <c r="G23" s="79"/>
      <c r="H23" s="79"/>
      <c r="I23" s="79"/>
      <c r="J23" s="79"/>
      <c r="K23" s="84"/>
      <c r="L23" s="58">
        <f>SUM(L5:L22)</f>
        <v>0</v>
      </c>
    </row>
    <row r="24" spans="1:12" ht="15.75" thickBot="1">
      <c r="A24" s="59"/>
      <c r="B24" s="60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15">
      <c r="A25" s="76" t="s">
        <v>62</v>
      </c>
      <c r="B25" s="77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2" ht="65.45" customHeight="1">
      <c r="A26" s="17" t="s">
        <v>10</v>
      </c>
      <c r="B26" s="18" t="s">
        <v>11</v>
      </c>
      <c r="C26" s="86" t="s">
        <v>50</v>
      </c>
      <c r="D26" s="87"/>
      <c r="E26" s="88"/>
      <c r="F26" s="19" t="s">
        <v>12</v>
      </c>
      <c r="G26" s="89" t="s">
        <v>53</v>
      </c>
      <c r="H26" s="90"/>
      <c r="I26" s="91"/>
      <c r="J26" s="92" t="s">
        <v>54</v>
      </c>
      <c r="K26" s="93"/>
      <c r="L26" s="94"/>
    </row>
    <row r="27" spans="1:12" ht="15.75" customHeight="1">
      <c r="A27" s="63">
        <v>170101</v>
      </c>
      <c r="B27" s="64" t="s">
        <v>41</v>
      </c>
      <c r="C27" s="107" t="s">
        <v>2</v>
      </c>
      <c r="D27" s="108"/>
      <c r="E27" s="109"/>
      <c r="F27" s="41">
        <v>3</v>
      </c>
      <c r="G27" s="110"/>
      <c r="H27" s="111"/>
      <c r="I27" s="112"/>
      <c r="J27" s="103">
        <f>F27*G27</f>
        <v>0</v>
      </c>
      <c r="K27" s="104"/>
      <c r="L27" s="105"/>
    </row>
    <row r="28" spans="1:12" ht="15">
      <c r="A28" s="65" t="s">
        <v>26</v>
      </c>
      <c r="B28" s="64" t="s">
        <v>56</v>
      </c>
      <c r="C28" s="107" t="s">
        <v>2</v>
      </c>
      <c r="D28" s="108"/>
      <c r="E28" s="109"/>
      <c r="F28" s="27">
        <v>5</v>
      </c>
      <c r="G28" s="110"/>
      <c r="H28" s="111"/>
      <c r="I28" s="112"/>
      <c r="J28" s="103">
        <f aca="true" t="shared" si="3" ref="J28:J33">F28*G28</f>
        <v>0</v>
      </c>
      <c r="K28" s="104"/>
      <c r="L28" s="105"/>
    </row>
    <row r="29" spans="1:12" ht="15">
      <c r="A29" s="65" t="s">
        <v>27</v>
      </c>
      <c r="B29" s="64" t="s">
        <v>57</v>
      </c>
      <c r="C29" s="107" t="s">
        <v>2</v>
      </c>
      <c r="D29" s="108"/>
      <c r="E29" s="109"/>
      <c r="F29" s="27">
        <v>10</v>
      </c>
      <c r="G29" s="110"/>
      <c r="H29" s="111"/>
      <c r="I29" s="112"/>
      <c r="J29" s="103">
        <f t="shared" si="3"/>
        <v>0</v>
      </c>
      <c r="K29" s="104"/>
      <c r="L29" s="105"/>
    </row>
    <row r="30" spans="1:12" ht="15">
      <c r="A30" s="65" t="s">
        <v>28</v>
      </c>
      <c r="B30" s="64" t="s">
        <v>58</v>
      </c>
      <c r="C30" s="107" t="s">
        <v>2</v>
      </c>
      <c r="D30" s="108"/>
      <c r="E30" s="109"/>
      <c r="F30" s="27">
        <v>3</v>
      </c>
      <c r="G30" s="110"/>
      <c r="H30" s="111"/>
      <c r="I30" s="112"/>
      <c r="J30" s="103">
        <f t="shared" si="3"/>
        <v>0</v>
      </c>
      <c r="K30" s="104"/>
      <c r="L30" s="105"/>
    </row>
    <row r="31" spans="1:12" ht="15">
      <c r="A31" s="65" t="s">
        <v>22</v>
      </c>
      <c r="B31" s="64" t="s">
        <v>59</v>
      </c>
      <c r="C31" s="107" t="s">
        <v>2</v>
      </c>
      <c r="D31" s="108"/>
      <c r="E31" s="109"/>
      <c r="F31" s="27">
        <v>5</v>
      </c>
      <c r="G31" s="110"/>
      <c r="H31" s="111"/>
      <c r="I31" s="112"/>
      <c r="J31" s="103">
        <f t="shared" si="3"/>
        <v>0</v>
      </c>
      <c r="K31" s="104"/>
      <c r="L31" s="105"/>
    </row>
    <row r="32" spans="1:12" ht="15">
      <c r="A32" s="65" t="s">
        <v>25</v>
      </c>
      <c r="B32" s="64" t="s">
        <v>0</v>
      </c>
      <c r="C32" s="107" t="s">
        <v>2</v>
      </c>
      <c r="D32" s="108"/>
      <c r="E32" s="109"/>
      <c r="F32" s="27">
        <v>2</v>
      </c>
      <c r="G32" s="110"/>
      <c r="H32" s="111"/>
      <c r="I32" s="112"/>
      <c r="J32" s="103">
        <f t="shared" si="3"/>
        <v>0</v>
      </c>
      <c r="K32" s="104"/>
      <c r="L32" s="105"/>
    </row>
    <row r="33" spans="1:12" ht="15.75" thickBot="1">
      <c r="A33" s="54" t="s">
        <v>29</v>
      </c>
      <c r="B33" s="55" t="s">
        <v>60</v>
      </c>
      <c r="C33" s="97" t="s">
        <v>2</v>
      </c>
      <c r="D33" s="98"/>
      <c r="E33" s="99"/>
      <c r="F33" s="50">
        <v>10</v>
      </c>
      <c r="G33" s="100"/>
      <c r="H33" s="101"/>
      <c r="I33" s="102"/>
      <c r="J33" s="103">
        <f t="shared" si="3"/>
        <v>0</v>
      </c>
      <c r="K33" s="104"/>
      <c r="L33" s="105"/>
    </row>
    <row r="34" spans="1:12" ht="15.75" thickBot="1">
      <c r="A34" s="95"/>
      <c r="B34" s="96"/>
      <c r="C34" s="96" t="s">
        <v>55</v>
      </c>
      <c r="D34" s="96"/>
      <c r="E34" s="96"/>
      <c r="F34" s="96"/>
      <c r="G34" s="96"/>
      <c r="H34" s="96"/>
      <c r="I34" s="106"/>
      <c r="J34" s="114">
        <f>SUM(J27:L33)</f>
        <v>0</v>
      </c>
      <c r="K34" s="115"/>
      <c r="L34" s="116"/>
    </row>
    <row r="35" spans="1:12" ht="18">
      <c r="A35" s="113" t="s">
        <v>74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6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2" ht="15">
      <c r="A37" s="80"/>
      <c r="B37" s="80"/>
    </row>
    <row r="38" spans="1:2" ht="15">
      <c r="A38" s="80"/>
      <c r="B38" s="80"/>
    </row>
    <row r="39" spans="1:2" ht="15">
      <c r="A39" s="80"/>
      <c r="B39" s="80"/>
    </row>
  </sheetData>
  <sheetProtection algorithmName="SHA-512" hashValue="qt+FfDsb6mj7LpYw3ByMh+o/Qsh84E+3+oytsw9bABjg4j7yGciXYECGDxu1kYUQ7WTqMzaSXptRHXY842UylA==" saltValue="s7Tau8apHjqyiZDEyFt4pw==" spinCount="100000" sheet="1" objects="1" scenarios="1" selectLockedCells="1"/>
  <mergeCells count="40">
    <mergeCell ref="A35:L35"/>
    <mergeCell ref="J34:L34"/>
    <mergeCell ref="C31:E31"/>
    <mergeCell ref="G31:I31"/>
    <mergeCell ref="J31:L31"/>
    <mergeCell ref="C32:E32"/>
    <mergeCell ref="G32:I32"/>
    <mergeCell ref="J32:L32"/>
    <mergeCell ref="C29:E29"/>
    <mergeCell ref="G29:I29"/>
    <mergeCell ref="J29:L29"/>
    <mergeCell ref="C30:E30"/>
    <mergeCell ref="G30:I30"/>
    <mergeCell ref="J30:L30"/>
    <mergeCell ref="G27:I27"/>
    <mergeCell ref="J27:L27"/>
    <mergeCell ref="C28:E28"/>
    <mergeCell ref="J28:L28"/>
    <mergeCell ref="G28:I28"/>
    <mergeCell ref="A37:B37"/>
    <mergeCell ref="A38:B38"/>
    <mergeCell ref="A39:B39"/>
    <mergeCell ref="C2:J2"/>
    <mergeCell ref="C3:L3"/>
    <mergeCell ref="C23:K23"/>
    <mergeCell ref="C24:L24"/>
    <mergeCell ref="C26:E26"/>
    <mergeCell ref="G26:I26"/>
    <mergeCell ref="J26:L26"/>
    <mergeCell ref="A34:B34"/>
    <mergeCell ref="C33:E33"/>
    <mergeCell ref="G33:I33"/>
    <mergeCell ref="J33:L33"/>
    <mergeCell ref="C34:I34"/>
    <mergeCell ref="C27:E27"/>
    <mergeCell ref="A1:B1"/>
    <mergeCell ref="A2:B2"/>
    <mergeCell ref="A3:B3"/>
    <mergeCell ref="A23:B23"/>
    <mergeCell ref="A25:B25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 topLeftCell="A1">
      <selection activeCell="D8" sqref="D8"/>
    </sheetView>
  </sheetViews>
  <sheetFormatPr defaultColWidth="9.140625" defaultRowHeight="15"/>
  <cols>
    <col min="1" max="1" width="9.140625" style="14" customWidth="1"/>
    <col min="2" max="2" width="73.28125" style="14" customWidth="1"/>
    <col min="3" max="3" width="15.8515625" style="14" customWidth="1"/>
    <col min="4" max="4" width="14.7109375" style="14" customWidth="1"/>
    <col min="5" max="5" width="10.7109375" style="14" customWidth="1"/>
    <col min="6" max="12" width="14.7109375" style="14" customWidth="1"/>
    <col min="13" max="16384" width="9.140625" style="14" customWidth="1"/>
  </cols>
  <sheetData>
    <row r="1" spans="1:2" ht="20.25" customHeight="1">
      <c r="A1" s="74" t="s">
        <v>75</v>
      </c>
      <c r="B1" s="74"/>
    </row>
    <row r="2" spans="1:12" ht="22.5" customHeight="1" thickBot="1">
      <c r="A2" s="75" t="s">
        <v>69</v>
      </c>
      <c r="B2" s="75"/>
      <c r="C2" s="81"/>
      <c r="D2" s="81"/>
      <c r="E2" s="81"/>
      <c r="F2" s="81"/>
      <c r="G2" s="81"/>
      <c r="H2" s="81"/>
      <c r="I2" s="81"/>
      <c r="J2" s="81"/>
      <c r="K2" s="15" t="s">
        <v>84</v>
      </c>
      <c r="L2" s="16" t="s">
        <v>70</v>
      </c>
    </row>
    <row r="3" spans="1:12" ht="22.5" customHeight="1">
      <c r="A3" s="76" t="s">
        <v>43</v>
      </c>
      <c r="B3" s="77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84.6" customHeight="1">
      <c r="A4" s="17" t="s">
        <v>10</v>
      </c>
      <c r="B4" s="18" t="s">
        <v>11</v>
      </c>
      <c r="C4" s="19" t="s">
        <v>48</v>
      </c>
      <c r="D4" s="20" t="s">
        <v>49</v>
      </c>
      <c r="E4" s="20" t="s">
        <v>50</v>
      </c>
      <c r="F4" s="19" t="s">
        <v>12</v>
      </c>
      <c r="G4" s="20" t="s">
        <v>51</v>
      </c>
      <c r="H4" s="21" t="s">
        <v>52</v>
      </c>
      <c r="I4" s="19" t="s">
        <v>65</v>
      </c>
      <c r="J4" s="20" t="s">
        <v>46</v>
      </c>
      <c r="K4" s="21" t="s">
        <v>45</v>
      </c>
      <c r="L4" s="22" t="s">
        <v>47</v>
      </c>
    </row>
    <row r="5" spans="1:12" ht="15.75" customHeight="1">
      <c r="A5" s="23" t="s">
        <v>13</v>
      </c>
      <c r="B5" s="24" t="s">
        <v>3</v>
      </c>
      <c r="C5" s="25">
        <v>110</v>
      </c>
      <c r="D5" s="67"/>
      <c r="E5" s="26" t="s">
        <v>2</v>
      </c>
      <c r="F5" s="27">
        <v>0.03</v>
      </c>
      <c r="G5" s="67"/>
      <c r="H5" s="28">
        <f>F5*G5</f>
        <v>0</v>
      </c>
      <c r="I5" s="25">
        <v>1</v>
      </c>
      <c r="J5" s="67"/>
      <c r="K5" s="28">
        <f>I5*J5</f>
        <v>0</v>
      </c>
      <c r="L5" s="29">
        <f>D5+H5+K5</f>
        <v>0</v>
      </c>
    </row>
    <row r="6" spans="1:12" ht="15.75" customHeight="1">
      <c r="A6" s="30" t="s">
        <v>14</v>
      </c>
      <c r="B6" s="31" t="s">
        <v>9</v>
      </c>
      <c r="C6" s="32" t="s">
        <v>61</v>
      </c>
      <c r="D6" s="33">
        <v>0</v>
      </c>
      <c r="E6" s="26" t="s">
        <v>2</v>
      </c>
      <c r="F6" s="27">
        <v>0.005</v>
      </c>
      <c r="G6" s="67"/>
      <c r="H6" s="28">
        <f aca="true" t="shared" si="0" ref="H6:H22">F6*G6</f>
        <v>0</v>
      </c>
      <c r="I6" s="25">
        <v>1</v>
      </c>
      <c r="J6" s="67"/>
      <c r="K6" s="28">
        <f aca="true" t="shared" si="1" ref="K6:K22">I6*J6</f>
        <v>0</v>
      </c>
      <c r="L6" s="29">
        <f aca="true" t="shared" si="2" ref="L6:L22">D6+H6+K6</f>
        <v>0</v>
      </c>
    </row>
    <row r="7" spans="1:12" ht="22.5" customHeight="1">
      <c r="A7" s="34">
        <v>130110</v>
      </c>
      <c r="B7" s="35" t="s">
        <v>32</v>
      </c>
      <c r="C7" s="36" t="s">
        <v>68</v>
      </c>
      <c r="D7" s="67"/>
      <c r="E7" s="26" t="s">
        <v>2</v>
      </c>
      <c r="F7" s="27">
        <v>0.2</v>
      </c>
      <c r="G7" s="67"/>
      <c r="H7" s="28">
        <f t="shared" si="0"/>
        <v>0</v>
      </c>
      <c r="I7" s="25">
        <v>2</v>
      </c>
      <c r="J7" s="67"/>
      <c r="K7" s="28">
        <f t="shared" si="1"/>
        <v>0</v>
      </c>
      <c r="L7" s="29">
        <f t="shared" si="2"/>
        <v>0</v>
      </c>
    </row>
    <row r="8" spans="1:12" ht="22.5" customHeight="1">
      <c r="A8" s="37" t="s">
        <v>33</v>
      </c>
      <c r="B8" s="35" t="s">
        <v>34</v>
      </c>
      <c r="C8" s="36" t="s">
        <v>68</v>
      </c>
      <c r="D8" s="67"/>
      <c r="E8" s="26" t="s">
        <v>2</v>
      </c>
      <c r="F8" s="27">
        <v>0.1</v>
      </c>
      <c r="G8" s="67"/>
      <c r="H8" s="28">
        <f t="shared" si="0"/>
        <v>0</v>
      </c>
      <c r="I8" s="25">
        <v>2</v>
      </c>
      <c r="J8" s="67"/>
      <c r="K8" s="28">
        <f t="shared" si="1"/>
        <v>0</v>
      </c>
      <c r="L8" s="29">
        <f t="shared" si="2"/>
        <v>0</v>
      </c>
    </row>
    <row r="9" spans="1:12" ht="15">
      <c r="A9" s="23" t="s">
        <v>15</v>
      </c>
      <c r="B9" s="24" t="s">
        <v>4</v>
      </c>
      <c r="C9" s="38" t="s">
        <v>61</v>
      </c>
      <c r="D9" s="33">
        <v>0</v>
      </c>
      <c r="E9" s="26" t="s">
        <v>2</v>
      </c>
      <c r="F9" s="27">
        <v>0</v>
      </c>
      <c r="G9" s="33">
        <v>0</v>
      </c>
      <c r="H9" s="33">
        <f t="shared" si="0"/>
        <v>0</v>
      </c>
      <c r="I9" s="25">
        <v>0</v>
      </c>
      <c r="J9" s="33">
        <v>0</v>
      </c>
      <c r="K9" s="33">
        <f t="shared" si="1"/>
        <v>0</v>
      </c>
      <c r="L9" s="70">
        <f t="shared" si="2"/>
        <v>0</v>
      </c>
    </row>
    <row r="10" spans="1:12" ht="15">
      <c r="A10" s="37" t="s">
        <v>35</v>
      </c>
      <c r="B10" s="35" t="s">
        <v>36</v>
      </c>
      <c r="C10" s="38" t="s">
        <v>61</v>
      </c>
      <c r="D10" s="33">
        <v>0</v>
      </c>
      <c r="E10" s="26" t="s">
        <v>2</v>
      </c>
      <c r="F10" s="27">
        <v>0</v>
      </c>
      <c r="G10" s="33">
        <v>0</v>
      </c>
      <c r="H10" s="33">
        <f t="shared" si="0"/>
        <v>0</v>
      </c>
      <c r="I10" s="25">
        <v>0</v>
      </c>
      <c r="J10" s="33">
        <v>0</v>
      </c>
      <c r="K10" s="33">
        <f t="shared" si="1"/>
        <v>0</v>
      </c>
      <c r="L10" s="70">
        <f t="shared" si="2"/>
        <v>0</v>
      </c>
    </row>
    <row r="11" spans="1:12" ht="15">
      <c r="A11" s="37" t="s">
        <v>85</v>
      </c>
      <c r="B11" s="35" t="s">
        <v>86</v>
      </c>
      <c r="C11" s="38" t="s">
        <v>61</v>
      </c>
      <c r="D11" s="33">
        <v>0</v>
      </c>
      <c r="E11" s="26" t="s">
        <v>2</v>
      </c>
      <c r="F11" s="27">
        <v>1</v>
      </c>
      <c r="G11" s="67"/>
      <c r="H11" s="28">
        <f t="shared" si="0"/>
        <v>0</v>
      </c>
      <c r="I11" s="25">
        <v>1</v>
      </c>
      <c r="J11" s="67"/>
      <c r="K11" s="28">
        <f>I11*J11</f>
        <v>0</v>
      </c>
      <c r="L11" s="29">
        <f t="shared" si="2"/>
        <v>0</v>
      </c>
    </row>
    <row r="12" spans="1:12" ht="15">
      <c r="A12" s="23" t="s">
        <v>16</v>
      </c>
      <c r="B12" s="24" t="s">
        <v>5</v>
      </c>
      <c r="C12" s="25">
        <v>110</v>
      </c>
      <c r="D12" s="67"/>
      <c r="E12" s="26" t="s">
        <v>2</v>
      </c>
      <c r="F12" s="27">
        <v>0.2</v>
      </c>
      <c r="G12" s="67"/>
      <c r="H12" s="28">
        <f t="shared" si="0"/>
        <v>0</v>
      </c>
      <c r="I12" s="25">
        <v>3</v>
      </c>
      <c r="J12" s="67"/>
      <c r="K12" s="28">
        <f t="shared" si="1"/>
        <v>0</v>
      </c>
      <c r="L12" s="29">
        <f t="shared" si="2"/>
        <v>0</v>
      </c>
    </row>
    <row r="13" spans="1:12" ht="27" customHeight="1">
      <c r="A13" s="23" t="s">
        <v>17</v>
      </c>
      <c r="B13" s="39" t="s">
        <v>6</v>
      </c>
      <c r="C13" s="40">
        <v>110</v>
      </c>
      <c r="D13" s="67"/>
      <c r="E13" s="26" t="s">
        <v>2</v>
      </c>
      <c r="F13" s="41">
        <v>0.6</v>
      </c>
      <c r="G13" s="67"/>
      <c r="H13" s="28">
        <f t="shared" si="0"/>
        <v>0</v>
      </c>
      <c r="I13" s="25">
        <v>4</v>
      </c>
      <c r="J13" s="67"/>
      <c r="K13" s="28">
        <f t="shared" si="1"/>
        <v>0</v>
      </c>
      <c r="L13" s="29">
        <f t="shared" si="2"/>
        <v>0</v>
      </c>
    </row>
    <row r="14" spans="1:12" ht="17.25" customHeight="1">
      <c r="A14" s="23" t="s">
        <v>18</v>
      </c>
      <c r="B14" s="42" t="s">
        <v>37</v>
      </c>
      <c r="C14" s="38" t="s">
        <v>61</v>
      </c>
      <c r="D14" s="33">
        <v>0</v>
      </c>
      <c r="E14" s="26" t="s">
        <v>2</v>
      </c>
      <c r="F14" s="27">
        <v>2</v>
      </c>
      <c r="G14" s="67"/>
      <c r="H14" s="28">
        <f t="shared" si="0"/>
        <v>0</v>
      </c>
      <c r="I14" s="25">
        <v>2</v>
      </c>
      <c r="J14" s="67"/>
      <c r="K14" s="28">
        <f t="shared" si="1"/>
        <v>0</v>
      </c>
      <c r="L14" s="29">
        <f t="shared" si="2"/>
        <v>0</v>
      </c>
    </row>
    <row r="15" spans="1:12" ht="17.25" customHeight="1">
      <c r="A15" s="23" t="s">
        <v>19</v>
      </c>
      <c r="B15" s="43" t="s">
        <v>8</v>
      </c>
      <c r="C15" s="25">
        <v>110</v>
      </c>
      <c r="D15" s="67"/>
      <c r="E15" s="26" t="s">
        <v>2</v>
      </c>
      <c r="F15" s="27">
        <v>0.1</v>
      </c>
      <c r="G15" s="67"/>
      <c r="H15" s="28">
        <f t="shared" si="0"/>
        <v>0</v>
      </c>
      <c r="I15" s="25">
        <v>2</v>
      </c>
      <c r="J15" s="67"/>
      <c r="K15" s="28">
        <f t="shared" si="1"/>
        <v>0</v>
      </c>
      <c r="L15" s="29">
        <f t="shared" si="2"/>
        <v>0</v>
      </c>
    </row>
    <row r="16" spans="1:12" ht="15">
      <c r="A16" s="23" t="s">
        <v>20</v>
      </c>
      <c r="B16" s="24" t="s">
        <v>38</v>
      </c>
      <c r="C16" s="25">
        <v>110</v>
      </c>
      <c r="D16" s="67"/>
      <c r="E16" s="26" t="s">
        <v>2</v>
      </c>
      <c r="F16" s="27">
        <v>0.1</v>
      </c>
      <c r="G16" s="67"/>
      <c r="H16" s="28">
        <f t="shared" si="0"/>
        <v>0</v>
      </c>
      <c r="I16" s="25">
        <v>2</v>
      </c>
      <c r="J16" s="67"/>
      <c r="K16" s="28">
        <f t="shared" si="1"/>
        <v>0</v>
      </c>
      <c r="L16" s="29">
        <f t="shared" si="2"/>
        <v>0</v>
      </c>
    </row>
    <row r="17" spans="1:12" ht="15">
      <c r="A17" s="23" t="s">
        <v>21</v>
      </c>
      <c r="B17" s="24" t="s">
        <v>7</v>
      </c>
      <c r="C17" s="25" t="s">
        <v>61</v>
      </c>
      <c r="D17" s="33">
        <v>0</v>
      </c>
      <c r="E17" s="26" t="s">
        <v>1</v>
      </c>
      <c r="F17" s="27">
        <v>4</v>
      </c>
      <c r="G17" s="67"/>
      <c r="H17" s="28">
        <f t="shared" si="0"/>
        <v>0</v>
      </c>
      <c r="I17" s="25">
        <v>1</v>
      </c>
      <c r="J17" s="67"/>
      <c r="K17" s="28">
        <f t="shared" si="1"/>
        <v>0</v>
      </c>
      <c r="L17" s="29">
        <f t="shared" si="2"/>
        <v>0</v>
      </c>
    </row>
    <row r="18" spans="1:12" ht="15">
      <c r="A18" s="44" t="s">
        <v>24</v>
      </c>
      <c r="B18" s="45" t="s">
        <v>30</v>
      </c>
      <c r="C18" s="46">
        <v>110</v>
      </c>
      <c r="D18" s="67"/>
      <c r="E18" s="26" t="s">
        <v>2</v>
      </c>
      <c r="F18" s="27">
        <v>0.4</v>
      </c>
      <c r="G18" s="67"/>
      <c r="H18" s="28">
        <f t="shared" si="0"/>
        <v>0</v>
      </c>
      <c r="I18" s="25">
        <v>52</v>
      </c>
      <c r="J18" s="67"/>
      <c r="K18" s="28">
        <f t="shared" si="1"/>
        <v>0</v>
      </c>
      <c r="L18" s="29">
        <f t="shared" si="2"/>
        <v>0</v>
      </c>
    </row>
    <row r="19" spans="1:12" ht="15">
      <c r="A19" s="44" t="s">
        <v>23</v>
      </c>
      <c r="B19" s="45" t="s">
        <v>31</v>
      </c>
      <c r="C19" s="46">
        <v>110</v>
      </c>
      <c r="D19" s="67"/>
      <c r="E19" s="26" t="s">
        <v>2</v>
      </c>
      <c r="F19" s="27">
        <v>0.3</v>
      </c>
      <c r="G19" s="67"/>
      <c r="H19" s="28">
        <f t="shared" si="0"/>
        <v>0</v>
      </c>
      <c r="I19" s="25">
        <v>52</v>
      </c>
      <c r="J19" s="67"/>
      <c r="K19" s="28">
        <f t="shared" si="1"/>
        <v>0</v>
      </c>
      <c r="L19" s="29">
        <f t="shared" si="2"/>
        <v>0</v>
      </c>
    </row>
    <row r="20" spans="1:12" ht="15">
      <c r="A20" s="47" t="s">
        <v>39</v>
      </c>
      <c r="B20" s="48" t="s">
        <v>40</v>
      </c>
      <c r="C20" s="49">
        <v>110</v>
      </c>
      <c r="D20" s="67"/>
      <c r="E20" s="26" t="s">
        <v>2</v>
      </c>
      <c r="F20" s="50">
        <v>0.1</v>
      </c>
      <c r="G20" s="67"/>
      <c r="H20" s="28">
        <f t="shared" si="0"/>
        <v>0</v>
      </c>
      <c r="I20" s="25">
        <v>2</v>
      </c>
      <c r="J20" s="67"/>
      <c r="K20" s="28">
        <f t="shared" si="1"/>
        <v>0</v>
      </c>
      <c r="L20" s="29">
        <f t="shared" si="2"/>
        <v>0</v>
      </c>
    </row>
    <row r="21" spans="1:12" s="53" customFormat="1" ht="15">
      <c r="A21" s="51" t="s">
        <v>22</v>
      </c>
      <c r="B21" s="52" t="s">
        <v>42</v>
      </c>
      <c r="C21" s="25">
        <v>110</v>
      </c>
      <c r="D21" s="67"/>
      <c r="E21" s="26" t="s">
        <v>2</v>
      </c>
      <c r="F21" s="27">
        <v>1</v>
      </c>
      <c r="G21" s="67"/>
      <c r="H21" s="28">
        <f t="shared" si="0"/>
        <v>0</v>
      </c>
      <c r="I21" s="25">
        <v>52</v>
      </c>
      <c r="J21" s="67"/>
      <c r="K21" s="28">
        <f t="shared" si="1"/>
        <v>0</v>
      </c>
      <c r="L21" s="29">
        <f t="shared" si="2"/>
        <v>0</v>
      </c>
    </row>
    <row r="22" spans="1:12" ht="15.75" thickBot="1">
      <c r="A22" s="54" t="s">
        <v>25</v>
      </c>
      <c r="B22" s="55" t="s">
        <v>0</v>
      </c>
      <c r="C22" s="49">
        <v>8000</v>
      </c>
      <c r="D22" s="68"/>
      <c r="E22" s="56" t="s">
        <v>2</v>
      </c>
      <c r="F22" s="50">
        <v>2</v>
      </c>
      <c r="G22" s="68"/>
      <c r="H22" s="28">
        <f t="shared" si="0"/>
        <v>0</v>
      </c>
      <c r="I22" s="57">
        <v>2</v>
      </c>
      <c r="J22" s="68"/>
      <c r="K22" s="28">
        <f t="shared" si="1"/>
        <v>0</v>
      </c>
      <c r="L22" s="29">
        <f t="shared" si="2"/>
        <v>0</v>
      </c>
    </row>
    <row r="23" spans="1:12" ht="15.75" thickBot="1">
      <c r="A23" s="78"/>
      <c r="B23" s="79"/>
      <c r="C23" s="79" t="s">
        <v>44</v>
      </c>
      <c r="D23" s="79"/>
      <c r="E23" s="79"/>
      <c r="F23" s="79"/>
      <c r="G23" s="79"/>
      <c r="H23" s="79"/>
      <c r="I23" s="79"/>
      <c r="J23" s="79"/>
      <c r="K23" s="84"/>
      <c r="L23" s="58">
        <f>SUM(L5:L22)</f>
        <v>0</v>
      </c>
    </row>
    <row r="24" spans="1:12" ht="15.75" thickBot="1">
      <c r="A24" s="59"/>
      <c r="B24" s="60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15">
      <c r="A25" s="76" t="s">
        <v>62</v>
      </c>
      <c r="B25" s="77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2" ht="65.45" customHeight="1">
      <c r="A26" s="17" t="s">
        <v>10</v>
      </c>
      <c r="B26" s="18" t="s">
        <v>11</v>
      </c>
      <c r="C26" s="86" t="s">
        <v>50</v>
      </c>
      <c r="D26" s="87"/>
      <c r="E26" s="88"/>
      <c r="F26" s="19" t="s">
        <v>12</v>
      </c>
      <c r="G26" s="86" t="s">
        <v>53</v>
      </c>
      <c r="H26" s="87"/>
      <c r="I26" s="88"/>
      <c r="J26" s="92" t="s">
        <v>54</v>
      </c>
      <c r="K26" s="93"/>
      <c r="L26" s="94"/>
    </row>
    <row r="27" spans="1:12" ht="15.75" customHeight="1">
      <c r="A27" s="63">
        <v>170101</v>
      </c>
      <c r="B27" s="64" t="s">
        <v>41</v>
      </c>
      <c r="C27" s="107" t="s">
        <v>2</v>
      </c>
      <c r="D27" s="108"/>
      <c r="E27" s="109"/>
      <c r="F27" s="41">
        <v>3</v>
      </c>
      <c r="G27" s="110"/>
      <c r="H27" s="111"/>
      <c r="I27" s="112"/>
      <c r="J27" s="103">
        <f>F27*G27</f>
        <v>0</v>
      </c>
      <c r="K27" s="104"/>
      <c r="L27" s="105"/>
    </row>
    <row r="28" spans="1:12" ht="15">
      <c r="A28" s="65" t="s">
        <v>26</v>
      </c>
      <c r="B28" s="64" t="s">
        <v>56</v>
      </c>
      <c r="C28" s="107" t="s">
        <v>2</v>
      </c>
      <c r="D28" s="108"/>
      <c r="E28" s="109"/>
      <c r="F28" s="27">
        <v>5</v>
      </c>
      <c r="G28" s="110"/>
      <c r="H28" s="111"/>
      <c r="I28" s="112"/>
      <c r="J28" s="103">
        <f aca="true" t="shared" si="3" ref="J28:J33">F28*G28</f>
        <v>0</v>
      </c>
      <c r="K28" s="104"/>
      <c r="L28" s="105"/>
    </row>
    <row r="29" spans="1:12" ht="15">
      <c r="A29" s="65" t="s">
        <v>27</v>
      </c>
      <c r="B29" s="64" t="s">
        <v>57</v>
      </c>
      <c r="C29" s="107" t="s">
        <v>2</v>
      </c>
      <c r="D29" s="108"/>
      <c r="E29" s="109"/>
      <c r="F29" s="27">
        <v>10</v>
      </c>
      <c r="G29" s="110"/>
      <c r="H29" s="111"/>
      <c r="I29" s="112"/>
      <c r="J29" s="103">
        <f t="shared" si="3"/>
        <v>0</v>
      </c>
      <c r="K29" s="104"/>
      <c r="L29" s="105"/>
    </row>
    <row r="30" spans="1:12" ht="15">
      <c r="A30" s="65" t="s">
        <v>28</v>
      </c>
      <c r="B30" s="64" t="s">
        <v>58</v>
      </c>
      <c r="C30" s="107" t="s">
        <v>2</v>
      </c>
      <c r="D30" s="108"/>
      <c r="E30" s="109"/>
      <c r="F30" s="27">
        <v>3</v>
      </c>
      <c r="G30" s="110"/>
      <c r="H30" s="111"/>
      <c r="I30" s="112"/>
      <c r="J30" s="103">
        <f t="shared" si="3"/>
        <v>0</v>
      </c>
      <c r="K30" s="104"/>
      <c r="L30" s="105"/>
    </row>
    <row r="31" spans="1:12" ht="15">
      <c r="A31" s="65" t="s">
        <v>22</v>
      </c>
      <c r="B31" s="64" t="s">
        <v>59</v>
      </c>
      <c r="C31" s="107" t="s">
        <v>2</v>
      </c>
      <c r="D31" s="108"/>
      <c r="E31" s="109"/>
      <c r="F31" s="27">
        <v>5</v>
      </c>
      <c r="G31" s="110"/>
      <c r="H31" s="111"/>
      <c r="I31" s="112"/>
      <c r="J31" s="103">
        <f t="shared" si="3"/>
        <v>0</v>
      </c>
      <c r="K31" s="104"/>
      <c r="L31" s="105"/>
    </row>
    <row r="32" spans="1:12" ht="15">
      <c r="A32" s="65" t="s">
        <v>25</v>
      </c>
      <c r="B32" s="64" t="s">
        <v>0</v>
      </c>
      <c r="C32" s="107" t="s">
        <v>2</v>
      </c>
      <c r="D32" s="108"/>
      <c r="E32" s="109"/>
      <c r="F32" s="27">
        <v>2</v>
      </c>
      <c r="G32" s="110"/>
      <c r="H32" s="111"/>
      <c r="I32" s="112"/>
      <c r="J32" s="103">
        <f t="shared" si="3"/>
        <v>0</v>
      </c>
      <c r="K32" s="104"/>
      <c r="L32" s="105"/>
    </row>
    <row r="33" spans="1:12" ht="15.75" thickBot="1">
      <c r="A33" s="54" t="s">
        <v>29</v>
      </c>
      <c r="B33" s="55" t="s">
        <v>60</v>
      </c>
      <c r="C33" s="97" t="s">
        <v>2</v>
      </c>
      <c r="D33" s="98"/>
      <c r="E33" s="99"/>
      <c r="F33" s="50">
        <v>10</v>
      </c>
      <c r="G33" s="100"/>
      <c r="H33" s="101"/>
      <c r="I33" s="102"/>
      <c r="J33" s="103">
        <f t="shared" si="3"/>
        <v>0</v>
      </c>
      <c r="K33" s="104"/>
      <c r="L33" s="105"/>
    </row>
    <row r="34" spans="1:12" ht="15.75" thickBot="1">
      <c r="A34" s="95"/>
      <c r="B34" s="96"/>
      <c r="C34" s="96" t="s">
        <v>55</v>
      </c>
      <c r="D34" s="96"/>
      <c r="E34" s="96"/>
      <c r="F34" s="96"/>
      <c r="G34" s="96"/>
      <c r="H34" s="96"/>
      <c r="I34" s="106"/>
      <c r="J34" s="114">
        <f>SUM(J27:L33)</f>
        <v>0</v>
      </c>
      <c r="K34" s="115"/>
      <c r="L34" s="116"/>
    </row>
    <row r="35" spans="1:12" ht="18">
      <c r="A35" s="113" t="s">
        <v>74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6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2" ht="15">
      <c r="A37" s="80"/>
      <c r="B37" s="80"/>
    </row>
    <row r="38" spans="1:2" ht="15">
      <c r="A38" s="80"/>
      <c r="B38" s="80"/>
    </row>
    <row r="39" spans="1:2" ht="15">
      <c r="A39" s="80"/>
      <c r="B39" s="80"/>
    </row>
  </sheetData>
  <sheetProtection algorithmName="SHA-512" hashValue="QARV/RMBG8lct/WtWo+I1qZTo+0XhKYCitV9/3G9FhwaYXGIHIfTI8FY83pk2TonMAOLH+n33d2VPX/NFPaJsg==" saltValue="geoiM+8yp0Lo0zfbcpp2Qw==" spinCount="100000" sheet="1" objects="1" scenarios="1" selectLockedCells="1"/>
  <mergeCells count="40">
    <mergeCell ref="A39:B39"/>
    <mergeCell ref="A34:B34"/>
    <mergeCell ref="C34:I34"/>
    <mergeCell ref="J34:L34"/>
    <mergeCell ref="A35:L35"/>
    <mergeCell ref="A37:B37"/>
    <mergeCell ref="A38:B38"/>
    <mergeCell ref="C32:E32"/>
    <mergeCell ref="G32:I32"/>
    <mergeCell ref="J32:L32"/>
    <mergeCell ref="C33:E33"/>
    <mergeCell ref="G33:I33"/>
    <mergeCell ref="J33:L33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 topLeftCell="A1">
      <selection activeCell="J12" sqref="J12"/>
    </sheetView>
  </sheetViews>
  <sheetFormatPr defaultColWidth="9.140625" defaultRowHeight="15"/>
  <cols>
    <col min="1" max="1" width="9.140625" style="14" customWidth="1"/>
    <col min="2" max="2" width="73.28125" style="14" customWidth="1"/>
    <col min="3" max="3" width="15.8515625" style="14" customWidth="1"/>
    <col min="4" max="4" width="14.7109375" style="14" customWidth="1"/>
    <col min="5" max="5" width="10.7109375" style="14" customWidth="1"/>
    <col min="6" max="12" width="14.7109375" style="14" customWidth="1"/>
    <col min="13" max="16384" width="9.140625" style="14" customWidth="1"/>
  </cols>
  <sheetData>
    <row r="1" spans="1:2" ht="20.25" customHeight="1">
      <c r="A1" s="74" t="s">
        <v>75</v>
      </c>
      <c r="B1" s="74"/>
    </row>
    <row r="2" spans="1:12" ht="18.75" customHeight="1" thickBot="1">
      <c r="A2" s="75" t="s">
        <v>71</v>
      </c>
      <c r="B2" s="75"/>
      <c r="C2" s="81"/>
      <c r="D2" s="81"/>
      <c r="E2" s="81"/>
      <c r="F2" s="81"/>
      <c r="G2" s="81"/>
      <c r="H2" s="81"/>
      <c r="I2" s="81"/>
      <c r="J2" s="81"/>
      <c r="K2" s="15" t="s">
        <v>84</v>
      </c>
      <c r="L2" s="16" t="s">
        <v>72</v>
      </c>
    </row>
    <row r="3" spans="1:12" ht="14.25" customHeight="1">
      <c r="A3" s="76" t="s">
        <v>43</v>
      </c>
      <c r="B3" s="77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84.6" customHeight="1">
      <c r="A4" s="17" t="s">
        <v>10</v>
      </c>
      <c r="B4" s="18" t="s">
        <v>11</v>
      </c>
      <c r="C4" s="19" t="s">
        <v>48</v>
      </c>
      <c r="D4" s="19" t="s">
        <v>49</v>
      </c>
      <c r="E4" s="20" t="s">
        <v>50</v>
      </c>
      <c r="F4" s="19" t="s">
        <v>12</v>
      </c>
      <c r="G4" s="20" t="s">
        <v>51</v>
      </c>
      <c r="H4" s="21" t="s">
        <v>52</v>
      </c>
      <c r="I4" s="19" t="s">
        <v>65</v>
      </c>
      <c r="J4" s="20" t="s">
        <v>46</v>
      </c>
      <c r="K4" s="21" t="s">
        <v>45</v>
      </c>
      <c r="L4" s="22" t="s">
        <v>47</v>
      </c>
    </row>
    <row r="5" spans="1:12" ht="15.75" customHeight="1">
      <c r="A5" s="23" t="s">
        <v>13</v>
      </c>
      <c r="B5" s="24" t="s">
        <v>3</v>
      </c>
      <c r="C5" s="25">
        <v>110</v>
      </c>
      <c r="D5" s="67"/>
      <c r="E5" s="26" t="s">
        <v>2</v>
      </c>
      <c r="F5" s="27">
        <v>0.03</v>
      </c>
      <c r="G5" s="67"/>
      <c r="H5" s="28">
        <f>F5*G5</f>
        <v>0</v>
      </c>
      <c r="I5" s="25">
        <v>1</v>
      </c>
      <c r="J5" s="67"/>
      <c r="K5" s="28">
        <f>I5*J5</f>
        <v>0</v>
      </c>
      <c r="L5" s="29">
        <f>D5+H5+K5</f>
        <v>0</v>
      </c>
    </row>
    <row r="6" spans="1:12" ht="15.75" customHeight="1">
      <c r="A6" s="30" t="s">
        <v>14</v>
      </c>
      <c r="B6" s="31" t="s">
        <v>9</v>
      </c>
      <c r="C6" s="32" t="s">
        <v>61</v>
      </c>
      <c r="D6" s="33">
        <v>0</v>
      </c>
      <c r="E6" s="26" t="s">
        <v>2</v>
      </c>
      <c r="F6" s="27">
        <v>0.005</v>
      </c>
      <c r="G6" s="67"/>
      <c r="H6" s="28">
        <f aca="true" t="shared" si="0" ref="H6:H22">F6*G6</f>
        <v>0</v>
      </c>
      <c r="I6" s="25">
        <v>1</v>
      </c>
      <c r="J6" s="67"/>
      <c r="K6" s="28">
        <f aca="true" t="shared" si="1" ref="K6:K22">I6*J6</f>
        <v>0</v>
      </c>
      <c r="L6" s="29">
        <f aca="true" t="shared" si="2" ref="L6:L22">D6+H6+K6</f>
        <v>0</v>
      </c>
    </row>
    <row r="7" spans="1:12" ht="22.5" customHeight="1">
      <c r="A7" s="34">
        <v>130110</v>
      </c>
      <c r="B7" s="35" t="s">
        <v>32</v>
      </c>
      <c r="C7" s="36" t="s">
        <v>68</v>
      </c>
      <c r="D7" s="67"/>
      <c r="E7" s="26" t="s">
        <v>2</v>
      </c>
      <c r="F7" s="27">
        <v>0.4</v>
      </c>
      <c r="G7" s="67"/>
      <c r="H7" s="28">
        <f t="shared" si="0"/>
        <v>0</v>
      </c>
      <c r="I7" s="25">
        <v>2</v>
      </c>
      <c r="J7" s="67"/>
      <c r="K7" s="28">
        <f t="shared" si="1"/>
        <v>0</v>
      </c>
      <c r="L7" s="29">
        <f t="shared" si="2"/>
        <v>0</v>
      </c>
    </row>
    <row r="8" spans="1:12" ht="22.5" customHeight="1">
      <c r="A8" s="37" t="s">
        <v>33</v>
      </c>
      <c r="B8" s="35" t="s">
        <v>34</v>
      </c>
      <c r="C8" s="36" t="s">
        <v>68</v>
      </c>
      <c r="D8" s="67"/>
      <c r="E8" s="26" t="s">
        <v>2</v>
      </c>
      <c r="F8" s="27">
        <v>0.4</v>
      </c>
      <c r="G8" s="67"/>
      <c r="H8" s="28">
        <f t="shared" si="0"/>
        <v>0</v>
      </c>
      <c r="I8" s="25">
        <v>2</v>
      </c>
      <c r="J8" s="67"/>
      <c r="K8" s="28">
        <f t="shared" si="1"/>
        <v>0</v>
      </c>
      <c r="L8" s="29">
        <f t="shared" si="2"/>
        <v>0</v>
      </c>
    </row>
    <row r="9" spans="1:12" ht="15">
      <c r="A9" s="23" t="s">
        <v>15</v>
      </c>
      <c r="B9" s="24" t="s">
        <v>4</v>
      </c>
      <c r="C9" s="38" t="s">
        <v>61</v>
      </c>
      <c r="D9" s="33">
        <v>0</v>
      </c>
      <c r="E9" s="26" t="s">
        <v>2</v>
      </c>
      <c r="F9" s="27">
        <v>4</v>
      </c>
      <c r="G9" s="67"/>
      <c r="H9" s="28">
        <f t="shared" si="0"/>
        <v>0</v>
      </c>
      <c r="I9" s="25">
        <v>1</v>
      </c>
      <c r="J9" s="67"/>
      <c r="K9" s="28">
        <f t="shared" si="1"/>
        <v>0</v>
      </c>
      <c r="L9" s="29">
        <f t="shared" si="2"/>
        <v>0</v>
      </c>
    </row>
    <row r="10" spans="1:12" ht="15">
      <c r="A10" s="37" t="s">
        <v>35</v>
      </c>
      <c r="B10" s="35" t="s">
        <v>36</v>
      </c>
      <c r="C10" s="38" t="s">
        <v>61</v>
      </c>
      <c r="D10" s="33">
        <v>0</v>
      </c>
      <c r="E10" s="26" t="s">
        <v>2</v>
      </c>
      <c r="F10" s="27">
        <v>4</v>
      </c>
      <c r="G10" s="67"/>
      <c r="H10" s="28">
        <f t="shared" si="0"/>
        <v>0</v>
      </c>
      <c r="I10" s="25">
        <v>1</v>
      </c>
      <c r="J10" s="67"/>
      <c r="K10" s="28">
        <f t="shared" si="1"/>
        <v>0</v>
      </c>
      <c r="L10" s="29">
        <f t="shared" si="2"/>
        <v>0</v>
      </c>
    </row>
    <row r="11" spans="1:12" ht="15">
      <c r="A11" s="37" t="s">
        <v>85</v>
      </c>
      <c r="B11" s="35" t="s">
        <v>86</v>
      </c>
      <c r="C11" s="38" t="s">
        <v>61</v>
      </c>
      <c r="D11" s="33">
        <v>0</v>
      </c>
      <c r="E11" s="26" t="s">
        <v>2</v>
      </c>
      <c r="F11" s="27">
        <v>1</v>
      </c>
      <c r="G11" s="67"/>
      <c r="H11" s="28">
        <f t="shared" si="0"/>
        <v>0</v>
      </c>
      <c r="I11" s="25">
        <v>1</v>
      </c>
      <c r="J11" s="67"/>
      <c r="K11" s="28">
        <f t="shared" si="1"/>
        <v>0</v>
      </c>
      <c r="L11" s="29">
        <f t="shared" si="2"/>
        <v>0</v>
      </c>
    </row>
    <row r="12" spans="1:12" ht="15">
      <c r="A12" s="23" t="s">
        <v>16</v>
      </c>
      <c r="B12" s="24" t="s">
        <v>5</v>
      </c>
      <c r="C12" s="25">
        <v>110</v>
      </c>
      <c r="D12" s="67"/>
      <c r="E12" s="26" t="s">
        <v>2</v>
      </c>
      <c r="F12" s="27">
        <v>0.2</v>
      </c>
      <c r="G12" s="67"/>
      <c r="H12" s="28">
        <f t="shared" si="0"/>
        <v>0</v>
      </c>
      <c r="I12" s="25">
        <v>3</v>
      </c>
      <c r="J12" s="67"/>
      <c r="K12" s="28">
        <f t="shared" si="1"/>
        <v>0</v>
      </c>
      <c r="L12" s="29">
        <f t="shared" si="2"/>
        <v>0</v>
      </c>
    </row>
    <row r="13" spans="1:12" ht="27" customHeight="1">
      <c r="A13" s="23" t="s">
        <v>17</v>
      </c>
      <c r="B13" s="39" t="s">
        <v>6</v>
      </c>
      <c r="C13" s="40">
        <v>110</v>
      </c>
      <c r="D13" s="67"/>
      <c r="E13" s="26" t="s">
        <v>2</v>
      </c>
      <c r="F13" s="41">
        <v>0.6</v>
      </c>
      <c r="G13" s="67"/>
      <c r="H13" s="28">
        <f t="shared" si="0"/>
        <v>0</v>
      </c>
      <c r="I13" s="25">
        <v>4</v>
      </c>
      <c r="J13" s="67"/>
      <c r="K13" s="28">
        <f t="shared" si="1"/>
        <v>0</v>
      </c>
      <c r="L13" s="29">
        <f t="shared" si="2"/>
        <v>0</v>
      </c>
    </row>
    <row r="14" spans="1:12" ht="17.25" customHeight="1">
      <c r="A14" s="23" t="s">
        <v>18</v>
      </c>
      <c r="B14" s="42" t="s">
        <v>37</v>
      </c>
      <c r="C14" s="38" t="s">
        <v>61</v>
      </c>
      <c r="D14" s="33">
        <v>0</v>
      </c>
      <c r="E14" s="26" t="s">
        <v>2</v>
      </c>
      <c r="F14" s="27">
        <v>2</v>
      </c>
      <c r="G14" s="67"/>
      <c r="H14" s="28">
        <f t="shared" si="0"/>
        <v>0</v>
      </c>
      <c r="I14" s="25">
        <v>2</v>
      </c>
      <c r="J14" s="67"/>
      <c r="K14" s="28">
        <f t="shared" si="1"/>
        <v>0</v>
      </c>
      <c r="L14" s="29">
        <f t="shared" si="2"/>
        <v>0</v>
      </c>
    </row>
    <row r="15" spans="1:12" ht="17.25" customHeight="1">
      <c r="A15" s="23" t="s">
        <v>19</v>
      </c>
      <c r="B15" s="43" t="s">
        <v>8</v>
      </c>
      <c r="C15" s="25">
        <v>110</v>
      </c>
      <c r="D15" s="67"/>
      <c r="E15" s="26" t="s">
        <v>2</v>
      </c>
      <c r="F15" s="27">
        <v>0.2</v>
      </c>
      <c r="G15" s="67"/>
      <c r="H15" s="28">
        <f t="shared" si="0"/>
        <v>0</v>
      </c>
      <c r="I15" s="25">
        <v>2</v>
      </c>
      <c r="J15" s="67"/>
      <c r="K15" s="28">
        <f t="shared" si="1"/>
        <v>0</v>
      </c>
      <c r="L15" s="29">
        <f t="shared" si="2"/>
        <v>0</v>
      </c>
    </row>
    <row r="16" spans="1:12" ht="15">
      <c r="A16" s="23" t="s">
        <v>20</v>
      </c>
      <c r="B16" s="24" t="s">
        <v>38</v>
      </c>
      <c r="C16" s="25">
        <v>110</v>
      </c>
      <c r="D16" s="67"/>
      <c r="E16" s="26" t="s">
        <v>2</v>
      </c>
      <c r="F16" s="27">
        <v>0.1</v>
      </c>
      <c r="G16" s="67"/>
      <c r="H16" s="28">
        <f t="shared" si="0"/>
        <v>0</v>
      </c>
      <c r="I16" s="25">
        <v>2</v>
      </c>
      <c r="J16" s="67"/>
      <c r="K16" s="28">
        <f t="shared" si="1"/>
        <v>0</v>
      </c>
      <c r="L16" s="29">
        <f t="shared" si="2"/>
        <v>0</v>
      </c>
    </row>
    <row r="17" spans="1:12" ht="15">
      <c r="A17" s="23" t="s">
        <v>21</v>
      </c>
      <c r="B17" s="24" t="s">
        <v>7</v>
      </c>
      <c r="C17" s="25" t="s">
        <v>61</v>
      </c>
      <c r="D17" s="33">
        <v>0</v>
      </c>
      <c r="E17" s="26" t="s">
        <v>1</v>
      </c>
      <c r="F17" s="27">
        <v>4</v>
      </c>
      <c r="G17" s="67"/>
      <c r="H17" s="28">
        <f t="shared" si="0"/>
        <v>0</v>
      </c>
      <c r="I17" s="25">
        <v>1</v>
      </c>
      <c r="J17" s="67"/>
      <c r="K17" s="28">
        <f t="shared" si="1"/>
        <v>0</v>
      </c>
      <c r="L17" s="29">
        <f t="shared" si="2"/>
        <v>0</v>
      </c>
    </row>
    <row r="18" spans="1:12" ht="15">
      <c r="A18" s="44" t="s">
        <v>24</v>
      </c>
      <c r="B18" s="45" t="s">
        <v>30</v>
      </c>
      <c r="C18" s="46">
        <v>110</v>
      </c>
      <c r="D18" s="67"/>
      <c r="E18" s="26" t="s">
        <v>2</v>
      </c>
      <c r="F18" s="27">
        <v>0.4</v>
      </c>
      <c r="G18" s="67"/>
      <c r="H18" s="28">
        <f t="shared" si="0"/>
        <v>0</v>
      </c>
      <c r="I18" s="25">
        <v>26</v>
      </c>
      <c r="J18" s="67"/>
      <c r="K18" s="28">
        <f t="shared" si="1"/>
        <v>0</v>
      </c>
      <c r="L18" s="29">
        <f t="shared" si="2"/>
        <v>0</v>
      </c>
    </row>
    <row r="19" spans="1:12" ht="15">
      <c r="A19" s="44" t="s">
        <v>23</v>
      </c>
      <c r="B19" s="45" t="s">
        <v>31</v>
      </c>
      <c r="C19" s="46">
        <v>110</v>
      </c>
      <c r="D19" s="67"/>
      <c r="E19" s="26" t="s">
        <v>2</v>
      </c>
      <c r="F19" s="27">
        <v>0.3</v>
      </c>
      <c r="G19" s="67"/>
      <c r="H19" s="28">
        <f t="shared" si="0"/>
        <v>0</v>
      </c>
      <c r="I19" s="25">
        <v>26</v>
      </c>
      <c r="J19" s="67"/>
      <c r="K19" s="28">
        <f t="shared" si="1"/>
        <v>0</v>
      </c>
      <c r="L19" s="29">
        <f t="shared" si="2"/>
        <v>0</v>
      </c>
    </row>
    <row r="20" spans="1:12" ht="15">
      <c r="A20" s="47" t="s">
        <v>39</v>
      </c>
      <c r="B20" s="48" t="s">
        <v>40</v>
      </c>
      <c r="C20" s="49">
        <v>110</v>
      </c>
      <c r="D20" s="67"/>
      <c r="E20" s="26" t="s">
        <v>2</v>
      </c>
      <c r="F20" s="50">
        <v>0.1</v>
      </c>
      <c r="G20" s="67"/>
      <c r="H20" s="28">
        <f t="shared" si="0"/>
        <v>0</v>
      </c>
      <c r="I20" s="25">
        <v>2</v>
      </c>
      <c r="J20" s="67"/>
      <c r="K20" s="28">
        <f t="shared" si="1"/>
        <v>0</v>
      </c>
      <c r="L20" s="29">
        <f t="shared" si="2"/>
        <v>0</v>
      </c>
    </row>
    <row r="21" spans="1:12" s="53" customFormat="1" ht="15">
      <c r="A21" s="51" t="s">
        <v>22</v>
      </c>
      <c r="B21" s="52" t="s">
        <v>42</v>
      </c>
      <c r="C21" s="25">
        <v>110</v>
      </c>
      <c r="D21" s="67"/>
      <c r="E21" s="26" t="s">
        <v>2</v>
      </c>
      <c r="F21" s="27">
        <v>1</v>
      </c>
      <c r="G21" s="67"/>
      <c r="H21" s="28">
        <f t="shared" si="0"/>
        <v>0</v>
      </c>
      <c r="I21" s="25">
        <v>26</v>
      </c>
      <c r="J21" s="67"/>
      <c r="K21" s="28">
        <f t="shared" si="1"/>
        <v>0</v>
      </c>
      <c r="L21" s="29">
        <f t="shared" si="2"/>
        <v>0</v>
      </c>
    </row>
    <row r="22" spans="1:12" ht="15.75" thickBot="1">
      <c r="A22" s="54" t="s">
        <v>25</v>
      </c>
      <c r="B22" s="55" t="s">
        <v>0</v>
      </c>
      <c r="C22" s="49">
        <v>8000</v>
      </c>
      <c r="D22" s="68"/>
      <c r="E22" s="56" t="s">
        <v>2</v>
      </c>
      <c r="F22" s="50">
        <v>2</v>
      </c>
      <c r="G22" s="68"/>
      <c r="H22" s="28">
        <f t="shared" si="0"/>
        <v>0</v>
      </c>
      <c r="I22" s="57">
        <v>2</v>
      </c>
      <c r="J22" s="68"/>
      <c r="K22" s="28">
        <f t="shared" si="1"/>
        <v>0</v>
      </c>
      <c r="L22" s="29">
        <f t="shared" si="2"/>
        <v>0</v>
      </c>
    </row>
    <row r="23" spans="1:12" ht="15.75" thickBot="1">
      <c r="A23" s="78"/>
      <c r="B23" s="79"/>
      <c r="C23" s="79" t="s">
        <v>44</v>
      </c>
      <c r="D23" s="79"/>
      <c r="E23" s="79"/>
      <c r="F23" s="79"/>
      <c r="G23" s="79"/>
      <c r="H23" s="79"/>
      <c r="I23" s="79"/>
      <c r="J23" s="79"/>
      <c r="K23" s="84"/>
      <c r="L23" s="58">
        <f>SUM(L5:L22)</f>
        <v>0</v>
      </c>
    </row>
    <row r="24" spans="1:12" ht="15.75" thickBot="1">
      <c r="A24" s="59"/>
      <c r="B24" s="60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15">
      <c r="A25" s="76" t="s">
        <v>62</v>
      </c>
      <c r="B25" s="77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2" ht="65.45" customHeight="1">
      <c r="A26" s="17" t="s">
        <v>10</v>
      </c>
      <c r="B26" s="18" t="s">
        <v>11</v>
      </c>
      <c r="C26" s="86" t="s">
        <v>50</v>
      </c>
      <c r="D26" s="87"/>
      <c r="E26" s="88"/>
      <c r="F26" s="19" t="s">
        <v>12</v>
      </c>
      <c r="G26" s="86" t="s">
        <v>53</v>
      </c>
      <c r="H26" s="87"/>
      <c r="I26" s="88"/>
      <c r="J26" s="92" t="s">
        <v>54</v>
      </c>
      <c r="K26" s="93"/>
      <c r="L26" s="94"/>
    </row>
    <row r="27" spans="1:12" ht="15.75" customHeight="1">
      <c r="A27" s="63">
        <v>170101</v>
      </c>
      <c r="B27" s="64" t="s">
        <v>41</v>
      </c>
      <c r="C27" s="107" t="s">
        <v>2</v>
      </c>
      <c r="D27" s="108"/>
      <c r="E27" s="109"/>
      <c r="F27" s="41">
        <v>3</v>
      </c>
      <c r="G27" s="110"/>
      <c r="H27" s="111"/>
      <c r="I27" s="112"/>
      <c r="J27" s="103">
        <f>F27*G27</f>
        <v>0</v>
      </c>
      <c r="K27" s="104"/>
      <c r="L27" s="105"/>
    </row>
    <row r="28" spans="1:12" ht="15">
      <c r="A28" s="65" t="s">
        <v>26</v>
      </c>
      <c r="B28" s="64" t="s">
        <v>56</v>
      </c>
      <c r="C28" s="107" t="s">
        <v>2</v>
      </c>
      <c r="D28" s="108"/>
      <c r="E28" s="109"/>
      <c r="F28" s="27">
        <v>5</v>
      </c>
      <c r="G28" s="110"/>
      <c r="H28" s="111"/>
      <c r="I28" s="112"/>
      <c r="J28" s="103">
        <f aca="true" t="shared" si="3" ref="J28:J33">F28*G28</f>
        <v>0</v>
      </c>
      <c r="K28" s="104"/>
      <c r="L28" s="105"/>
    </row>
    <row r="29" spans="1:12" ht="15">
      <c r="A29" s="65" t="s">
        <v>27</v>
      </c>
      <c r="B29" s="64" t="s">
        <v>57</v>
      </c>
      <c r="C29" s="107" t="s">
        <v>2</v>
      </c>
      <c r="D29" s="108"/>
      <c r="E29" s="109"/>
      <c r="F29" s="27">
        <v>10</v>
      </c>
      <c r="G29" s="110"/>
      <c r="H29" s="111"/>
      <c r="I29" s="112"/>
      <c r="J29" s="103">
        <f t="shared" si="3"/>
        <v>0</v>
      </c>
      <c r="K29" s="104"/>
      <c r="L29" s="105"/>
    </row>
    <row r="30" spans="1:12" ht="15">
      <c r="A30" s="65" t="s">
        <v>28</v>
      </c>
      <c r="B30" s="64" t="s">
        <v>58</v>
      </c>
      <c r="C30" s="107" t="s">
        <v>2</v>
      </c>
      <c r="D30" s="108"/>
      <c r="E30" s="109"/>
      <c r="F30" s="27">
        <v>3</v>
      </c>
      <c r="G30" s="110"/>
      <c r="H30" s="111"/>
      <c r="I30" s="112"/>
      <c r="J30" s="103">
        <f t="shared" si="3"/>
        <v>0</v>
      </c>
      <c r="K30" s="104"/>
      <c r="L30" s="105"/>
    </row>
    <row r="31" spans="1:12" ht="15">
      <c r="A31" s="65" t="s">
        <v>22</v>
      </c>
      <c r="B31" s="64" t="s">
        <v>59</v>
      </c>
      <c r="C31" s="107" t="s">
        <v>2</v>
      </c>
      <c r="D31" s="108"/>
      <c r="E31" s="109"/>
      <c r="F31" s="27">
        <v>5</v>
      </c>
      <c r="G31" s="110"/>
      <c r="H31" s="111"/>
      <c r="I31" s="112"/>
      <c r="J31" s="103">
        <f t="shared" si="3"/>
        <v>0</v>
      </c>
      <c r="K31" s="104"/>
      <c r="L31" s="105"/>
    </row>
    <row r="32" spans="1:12" ht="15">
      <c r="A32" s="65" t="s">
        <v>25</v>
      </c>
      <c r="B32" s="64" t="s">
        <v>0</v>
      </c>
      <c r="C32" s="107" t="s">
        <v>2</v>
      </c>
      <c r="D32" s="108"/>
      <c r="E32" s="109"/>
      <c r="F32" s="27">
        <v>2</v>
      </c>
      <c r="G32" s="110"/>
      <c r="H32" s="111"/>
      <c r="I32" s="112"/>
      <c r="J32" s="103">
        <f t="shared" si="3"/>
        <v>0</v>
      </c>
      <c r="K32" s="104"/>
      <c r="L32" s="105"/>
    </row>
    <row r="33" spans="1:12" ht="15.75" thickBot="1">
      <c r="A33" s="54" t="s">
        <v>29</v>
      </c>
      <c r="B33" s="55" t="s">
        <v>60</v>
      </c>
      <c r="C33" s="97" t="s">
        <v>2</v>
      </c>
      <c r="D33" s="98"/>
      <c r="E33" s="99"/>
      <c r="F33" s="50">
        <v>10</v>
      </c>
      <c r="G33" s="100"/>
      <c r="H33" s="101"/>
      <c r="I33" s="102"/>
      <c r="J33" s="103">
        <f t="shared" si="3"/>
        <v>0</v>
      </c>
      <c r="K33" s="104"/>
      <c r="L33" s="105"/>
    </row>
    <row r="34" spans="1:12" ht="15.75" thickBot="1">
      <c r="A34" s="95"/>
      <c r="B34" s="96"/>
      <c r="C34" s="96" t="s">
        <v>55</v>
      </c>
      <c r="D34" s="96"/>
      <c r="E34" s="96"/>
      <c r="F34" s="96"/>
      <c r="G34" s="96"/>
      <c r="H34" s="96"/>
      <c r="I34" s="106"/>
      <c r="J34" s="114">
        <f>SUM(J27:L33)</f>
        <v>0</v>
      </c>
      <c r="K34" s="115"/>
      <c r="L34" s="116"/>
    </row>
    <row r="35" spans="1:12" ht="18">
      <c r="A35" s="113" t="s">
        <v>74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6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2" ht="15">
      <c r="A37" s="80"/>
      <c r="B37" s="80"/>
    </row>
    <row r="38" spans="1:2" ht="15">
      <c r="A38" s="80"/>
      <c r="B38" s="80"/>
    </row>
    <row r="39" spans="1:2" ht="15">
      <c r="A39" s="80"/>
      <c r="B39" s="80"/>
    </row>
  </sheetData>
  <sheetProtection algorithmName="SHA-512" hashValue="G6umW70XNoJ4dxW+QOENdBiZ7pX+9325KYx5oVSnemH0XNIGUuAfQSQpKErG4gNCOIevWs+MUjZ+EoJV311UJA==" saltValue="TtAMkLXDIR4Sl3+ixw1E0Q==" spinCount="100000" sheet="1" objects="1" scenarios="1" selectLockedCells="1"/>
  <mergeCells count="40">
    <mergeCell ref="A39:B39"/>
    <mergeCell ref="A34:B34"/>
    <mergeCell ref="C34:I34"/>
    <mergeCell ref="J34:L34"/>
    <mergeCell ref="A35:L35"/>
    <mergeCell ref="A37:B37"/>
    <mergeCell ref="A38:B38"/>
    <mergeCell ref="C32:E32"/>
    <mergeCell ref="G32:I32"/>
    <mergeCell ref="J32:L32"/>
    <mergeCell ref="C33:E33"/>
    <mergeCell ref="G33:I33"/>
    <mergeCell ref="J33:L33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 topLeftCell="A1">
      <selection activeCell="A1" sqref="A1:B1"/>
    </sheetView>
  </sheetViews>
  <sheetFormatPr defaultColWidth="9.140625" defaultRowHeight="15"/>
  <cols>
    <col min="1" max="1" width="9.140625" style="14" customWidth="1"/>
    <col min="2" max="2" width="73.28125" style="14" customWidth="1"/>
    <col min="3" max="3" width="15.8515625" style="14" customWidth="1"/>
    <col min="4" max="4" width="14.7109375" style="14" customWidth="1"/>
    <col min="5" max="5" width="10.7109375" style="14" customWidth="1"/>
    <col min="6" max="12" width="14.7109375" style="14" customWidth="1"/>
    <col min="13" max="16384" width="9.140625" style="14" customWidth="1"/>
  </cols>
  <sheetData>
    <row r="1" spans="1:2" ht="19.5" customHeight="1">
      <c r="A1" s="74" t="s">
        <v>75</v>
      </c>
      <c r="B1" s="74"/>
    </row>
    <row r="2" spans="1:12" ht="19.5" customHeight="1" thickBot="1">
      <c r="A2" s="75" t="s">
        <v>88</v>
      </c>
      <c r="B2" s="75"/>
      <c r="C2" s="81"/>
      <c r="D2" s="81"/>
      <c r="E2" s="81"/>
      <c r="F2" s="81"/>
      <c r="G2" s="81"/>
      <c r="H2" s="81"/>
      <c r="I2" s="81"/>
      <c r="J2" s="81"/>
      <c r="K2" s="15" t="s">
        <v>84</v>
      </c>
      <c r="L2" s="16" t="s">
        <v>73</v>
      </c>
    </row>
    <row r="3" spans="1:12" ht="18" customHeight="1">
      <c r="A3" s="76" t="s">
        <v>43</v>
      </c>
      <c r="B3" s="77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102.75" customHeight="1">
      <c r="A4" s="17" t="s">
        <v>10</v>
      </c>
      <c r="B4" s="18" t="s">
        <v>11</v>
      </c>
      <c r="C4" s="19" t="s">
        <v>48</v>
      </c>
      <c r="D4" s="19" t="s">
        <v>49</v>
      </c>
      <c r="E4" s="20" t="s">
        <v>50</v>
      </c>
      <c r="F4" s="19" t="s">
        <v>12</v>
      </c>
      <c r="G4" s="20" t="s">
        <v>51</v>
      </c>
      <c r="H4" s="21" t="s">
        <v>52</v>
      </c>
      <c r="I4" s="19" t="s">
        <v>65</v>
      </c>
      <c r="J4" s="20" t="s">
        <v>46</v>
      </c>
      <c r="K4" s="21" t="s">
        <v>45</v>
      </c>
      <c r="L4" s="22" t="s">
        <v>47</v>
      </c>
    </row>
    <row r="5" spans="1:12" ht="15.75" customHeight="1">
      <c r="A5" s="23" t="s">
        <v>13</v>
      </c>
      <c r="B5" s="24" t="s">
        <v>3</v>
      </c>
      <c r="C5" s="25">
        <v>110</v>
      </c>
      <c r="D5" s="67"/>
      <c r="E5" s="26" t="s">
        <v>2</v>
      </c>
      <c r="F5" s="27">
        <v>0.03</v>
      </c>
      <c r="G5" s="67"/>
      <c r="H5" s="28">
        <f>F5*G5</f>
        <v>0</v>
      </c>
      <c r="I5" s="25">
        <v>1</v>
      </c>
      <c r="J5" s="67"/>
      <c r="K5" s="28">
        <f>I5*J5</f>
        <v>0</v>
      </c>
      <c r="L5" s="29">
        <f>D5+H5+K5</f>
        <v>0</v>
      </c>
    </row>
    <row r="6" spans="1:12" ht="15.75" customHeight="1">
      <c r="A6" s="30" t="s">
        <v>14</v>
      </c>
      <c r="B6" s="31" t="s">
        <v>9</v>
      </c>
      <c r="C6" s="32" t="s">
        <v>61</v>
      </c>
      <c r="D6" s="33">
        <v>0</v>
      </c>
      <c r="E6" s="26" t="s">
        <v>2</v>
      </c>
      <c r="F6" s="27">
        <v>0.005</v>
      </c>
      <c r="G6" s="67"/>
      <c r="H6" s="28">
        <f aca="true" t="shared" si="0" ref="H6:H22">F6*G6</f>
        <v>0</v>
      </c>
      <c r="I6" s="25">
        <v>1</v>
      </c>
      <c r="J6" s="67"/>
      <c r="K6" s="28">
        <f aca="true" t="shared" si="1" ref="K6:K22">I6*J6</f>
        <v>0</v>
      </c>
      <c r="L6" s="29">
        <f aca="true" t="shared" si="2" ref="L6:L22">D6+H6+K6</f>
        <v>0</v>
      </c>
    </row>
    <row r="7" spans="1:12" ht="22.5" customHeight="1">
      <c r="A7" s="34">
        <v>130110</v>
      </c>
      <c r="B7" s="35" t="s">
        <v>32</v>
      </c>
      <c r="C7" s="36" t="s">
        <v>68</v>
      </c>
      <c r="D7" s="67"/>
      <c r="E7" s="26" t="s">
        <v>2</v>
      </c>
      <c r="F7" s="27">
        <v>0.3</v>
      </c>
      <c r="G7" s="67"/>
      <c r="H7" s="28">
        <f t="shared" si="0"/>
        <v>0</v>
      </c>
      <c r="I7" s="25">
        <v>2</v>
      </c>
      <c r="J7" s="67"/>
      <c r="K7" s="28">
        <f t="shared" si="1"/>
        <v>0</v>
      </c>
      <c r="L7" s="29">
        <f t="shared" si="2"/>
        <v>0</v>
      </c>
    </row>
    <row r="8" spans="1:12" ht="22.5" customHeight="1">
      <c r="A8" s="37" t="s">
        <v>33</v>
      </c>
      <c r="B8" s="35" t="s">
        <v>34</v>
      </c>
      <c r="C8" s="36" t="s">
        <v>68</v>
      </c>
      <c r="D8" s="67"/>
      <c r="E8" s="26" t="s">
        <v>2</v>
      </c>
      <c r="F8" s="27">
        <v>0.3</v>
      </c>
      <c r="G8" s="67"/>
      <c r="H8" s="28">
        <f t="shared" si="0"/>
        <v>0</v>
      </c>
      <c r="I8" s="25">
        <v>2</v>
      </c>
      <c r="J8" s="67"/>
      <c r="K8" s="28">
        <f t="shared" si="1"/>
        <v>0</v>
      </c>
      <c r="L8" s="29">
        <f t="shared" si="2"/>
        <v>0</v>
      </c>
    </row>
    <row r="9" spans="1:12" ht="15">
      <c r="A9" s="23" t="s">
        <v>15</v>
      </c>
      <c r="B9" s="24" t="s">
        <v>4</v>
      </c>
      <c r="C9" s="38" t="s">
        <v>61</v>
      </c>
      <c r="D9" s="33">
        <v>0</v>
      </c>
      <c r="E9" s="26" t="s">
        <v>2</v>
      </c>
      <c r="F9" s="27">
        <v>4</v>
      </c>
      <c r="G9" s="67"/>
      <c r="H9" s="28">
        <f t="shared" si="0"/>
        <v>0</v>
      </c>
      <c r="I9" s="25">
        <v>1</v>
      </c>
      <c r="J9" s="67"/>
      <c r="K9" s="28">
        <f t="shared" si="1"/>
        <v>0</v>
      </c>
      <c r="L9" s="29">
        <f t="shared" si="2"/>
        <v>0</v>
      </c>
    </row>
    <row r="10" spans="1:12" ht="15">
      <c r="A10" s="37" t="s">
        <v>35</v>
      </c>
      <c r="B10" s="35" t="s">
        <v>36</v>
      </c>
      <c r="C10" s="38" t="s">
        <v>61</v>
      </c>
      <c r="D10" s="33">
        <v>0</v>
      </c>
      <c r="E10" s="26" t="s">
        <v>2</v>
      </c>
      <c r="F10" s="27">
        <v>4</v>
      </c>
      <c r="G10" s="67"/>
      <c r="H10" s="28">
        <f t="shared" si="0"/>
        <v>0</v>
      </c>
      <c r="I10" s="25">
        <v>1</v>
      </c>
      <c r="J10" s="67"/>
      <c r="K10" s="28">
        <f t="shared" si="1"/>
        <v>0</v>
      </c>
      <c r="L10" s="29">
        <f t="shared" si="2"/>
        <v>0</v>
      </c>
    </row>
    <row r="11" spans="1:12" ht="15">
      <c r="A11" s="37" t="s">
        <v>85</v>
      </c>
      <c r="B11" s="35" t="s">
        <v>86</v>
      </c>
      <c r="C11" s="38" t="s">
        <v>61</v>
      </c>
      <c r="D11" s="33">
        <v>0</v>
      </c>
      <c r="E11" s="26" t="s">
        <v>2</v>
      </c>
      <c r="F11" s="27">
        <v>1</v>
      </c>
      <c r="G11" s="67"/>
      <c r="H11" s="28">
        <f t="shared" si="0"/>
        <v>0</v>
      </c>
      <c r="I11" s="25">
        <v>1</v>
      </c>
      <c r="J11" s="67"/>
      <c r="K11" s="28">
        <f t="shared" si="1"/>
        <v>0</v>
      </c>
      <c r="L11" s="29">
        <f t="shared" si="2"/>
        <v>0</v>
      </c>
    </row>
    <row r="12" spans="1:12" ht="15">
      <c r="A12" s="23" t="s">
        <v>16</v>
      </c>
      <c r="B12" s="24" t="s">
        <v>5</v>
      </c>
      <c r="C12" s="25">
        <v>110</v>
      </c>
      <c r="D12" s="67"/>
      <c r="E12" s="26" t="s">
        <v>2</v>
      </c>
      <c r="F12" s="27">
        <v>0.2</v>
      </c>
      <c r="G12" s="67"/>
      <c r="H12" s="28">
        <f t="shared" si="0"/>
        <v>0</v>
      </c>
      <c r="I12" s="25">
        <v>3</v>
      </c>
      <c r="J12" s="67"/>
      <c r="K12" s="28">
        <f t="shared" si="1"/>
        <v>0</v>
      </c>
      <c r="L12" s="29">
        <f t="shared" si="2"/>
        <v>0</v>
      </c>
    </row>
    <row r="13" spans="1:12" ht="27" customHeight="1">
      <c r="A13" s="23" t="s">
        <v>17</v>
      </c>
      <c r="B13" s="39" t="s">
        <v>6</v>
      </c>
      <c r="C13" s="40">
        <v>110</v>
      </c>
      <c r="D13" s="67"/>
      <c r="E13" s="26" t="s">
        <v>2</v>
      </c>
      <c r="F13" s="41">
        <v>0.6</v>
      </c>
      <c r="G13" s="67"/>
      <c r="H13" s="28">
        <f t="shared" si="0"/>
        <v>0</v>
      </c>
      <c r="I13" s="25">
        <v>4</v>
      </c>
      <c r="J13" s="67"/>
      <c r="K13" s="28">
        <f t="shared" si="1"/>
        <v>0</v>
      </c>
      <c r="L13" s="29">
        <f t="shared" si="2"/>
        <v>0</v>
      </c>
    </row>
    <row r="14" spans="1:12" ht="17.25" customHeight="1">
      <c r="A14" s="23" t="s">
        <v>18</v>
      </c>
      <c r="B14" s="42" t="s">
        <v>37</v>
      </c>
      <c r="C14" s="38" t="s">
        <v>61</v>
      </c>
      <c r="D14" s="33">
        <v>0</v>
      </c>
      <c r="E14" s="26" t="s">
        <v>2</v>
      </c>
      <c r="F14" s="27">
        <v>2</v>
      </c>
      <c r="G14" s="67"/>
      <c r="H14" s="28">
        <f t="shared" si="0"/>
        <v>0</v>
      </c>
      <c r="I14" s="25">
        <v>2</v>
      </c>
      <c r="J14" s="67"/>
      <c r="K14" s="28">
        <f t="shared" si="1"/>
        <v>0</v>
      </c>
      <c r="L14" s="29">
        <f t="shared" si="2"/>
        <v>0</v>
      </c>
    </row>
    <row r="15" spans="1:12" ht="17.25" customHeight="1">
      <c r="A15" s="23" t="s">
        <v>19</v>
      </c>
      <c r="B15" s="43" t="s">
        <v>8</v>
      </c>
      <c r="C15" s="25">
        <v>110</v>
      </c>
      <c r="D15" s="67"/>
      <c r="E15" s="26" t="s">
        <v>2</v>
      </c>
      <c r="F15" s="27">
        <v>0.2</v>
      </c>
      <c r="G15" s="67"/>
      <c r="H15" s="28">
        <f t="shared" si="0"/>
        <v>0</v>
      </c>
      <c r="I15" s="25">
        <v>2</v>
      </c>
      <c r="J15" s="67"/>
      <c r="K15" s="28">
        <f t="shared" si="1"/>
        <v>0</v>
      </c>
      <c r="L15" s="29">
        <f t="shared" si="2"/>
        <v>0</v>
      </c>
    </row>
    <row r="16" spans="1:12" ht="15">
      <c r="A16" s="23" t="s">
        <v>20</v>
      </c>
      <c r="B16" s="24" t="s">
        <v>38</v>
      </c>
      <c r="C16" s="25">
        <v>110</v>
      </c>
      <c r="D16" s="67"/>
      <c r="E16" s="26" t="s">
        <v>2</v>
      </c>
      <c r="F16" s="27">
        <v>0.1</v>
      </c>
      <c r="G16" s="67"/>
      <c r="H16" s="28">
        <f t="shared" si="0"/>
        <v>0</v>
      </c>
      <c r="I16" s="25">
        <v>2</v>
      </c>
      <c r="J16" s="67"/>
      <c r="K16" s="28">
        <f t="shared" si="1"/>
        <v>0</v>
      </c>
      <c r="L16" s="29">
        <f t="shared" si="2"/>
        <v>0</v>
      </c>
    </row>
    <row r="17" spans="1:12" ht="15">
      <c r="A17" s="23" t="s">
        <v>21</v>
      </c>
      <c r="B17" s="24" t="s">
        <v>7</v>
      </c>
      <c r="C17" s="25" t="s">
        <v>61</v>
      </c>
      <c r="D17" s="33">
        <v>0</v>
      </c>
      <c r="E17" s="26" t="s">
        <v>1</v>
      </c>
      <c r="F17" s="27">
        <v>4</v>
      </c>
      <c r="G17" s="67"/>
      <c r="H17" s="28">
        <f t="shared" si="0"/>
        <v>0</v>
      </c>
      <c r="I17" s="25">
        <v>1</v>
      </c>
      <c r="J17" s="67"/>
      <c r="K17" s="28">
        <f t="shared" si="1"/>
        <v>0</v>
      </c>
      <c r="L17" s="29">
        <f t="shared" si="2"/>
        <v>0</v>
      </c>
    </row>
    <row r="18" spans="1:12" ht="15">
      <c r="A18" s="44" t="s">
        <v>24</v>
      </c>
      <c r="B18" s="45" t="s">
        <v>30</v>
      </c>
      <c r="C18" s="46">
        <v>110</v>
      </c>
      <c r="D18" s="67"/>
      <c r="E18" s="26" t="s">
        <v>2</v>
      </c>
      <c r="F18" s="27">
        <v>0.4</v>
      </c>
      <c r="G18" s="67"/>
      <c r="H18" s="28">
        <f t="shared" si="0"/>
        <v>0</v>
      </c>
      <c r="I18" s="25">
        <v>26</v>
      </c>
      <c r="J18" s="67"/>
      <c r="K18" s="28">
        <f t="shared" si="1"/>
        <v>0</v>
      </c>
      <c r="L18" s="29">
        <f t="shared" si="2"/>
        <v>0</v>
      </c>
    </row>
    <row r="19" spans="1:12" ht="15">
      <c r="A19" s="44" t="s">
        <v>23</v>
      </c>
      <c r="B19" s="45" t="s">
        <v>31</v>
      </c>
      <c r="C19" s="46">
        <v>110</v>
      </c>
      <c r="D19" s="67"/>
      <c r="E19" s="26" t="s">
        <v>2</v>
      </c>
      <c r="F19" s="27">
        <v>0.3</v>
      </c>
      <c r="G19" s="67"/>
      <c r="H19" s="28">
        <f t="shared" si="0"/>
        <v>0</v>
      </c>
      <c r="I19" s="25">
        <v>26</v>
      </c>
      <c r="J19" s="67"/>
      <c r="K19" s="28">
        <f t="shared" si="1"/>
        <v>0</v>
      </c>
      <c r="L19" s="29">
        <f t="shared" si="2"/>
        <v>0</v>
      </c>
    </row>
    <row r="20" spans="1:12" ht="15">
      <c r="A20" s="47" t="s">
        <v>39</v>
      </c>
      <c r="B20" s="48" t="s">
        <v>40</v>
      </c>
      <c r="C20" s="49">
        <v>110</v>
      </c>
      <c r="D20" s="67"/>
      <c r="E20" s="26" t="s">
        <v>2</v>
      </c>
      <c r="F20" s="50">
        <v>0.1</v>
      </c>
      <c r="G20" s="67"/>
      <c r="H20" s="28">
        <f t="shared" si="0"/>
        <v>0</v>
      </c>
      <c r="I20" s="25">
        <v>2</v>
      </c>
      <c r="J20" s="67"/>
      <c r="K20" s="28">
        <f t="shared" si="1"/>
        <v>0</v>
      </c>
      <c r="L20" s="29">
        <f t="shared" si="2"/>
        <v>0</v>
      </c>
    </row>
    <row r="21" spans="1:12" s="53" customFormat="1" ht="15">
      <c r="A21" s="51" t="s">
        <v>22</v>
      </c>
      <c r="B21" s="52" t="s">
        <v>42</v>
      </c>
      <c r="C21" s="25">
        <v>110</v>
      </c>
      <c r="D21" s="67"/>
      <c r="E21" s="26" t="s">
        <v>2</v>
      </c>
      <c r="F21" s="27">
        <v>1</v>
      </c>
      <c r="G21" s="67"/>
      <c r="H21" s="28">
        <f t="shared" si="0"/>
        <v>0</v>
      </c>
      <c r="I21" s="25">
        <v>26</v>
      </c>
      <c r="J21" s="67"/>
      <c r="K21" s="28">
        <f t="shared" si="1"/>
        <v>0</v>
      </c>
      <c r="L21" s="29">
        <f t="shared" si="2"/>
        <v>0</v>
      </c>
    </row>
    <row r="22" spans="1:12" ht="15.75" thickBot="1">
      <c r="A22" s="54" t="s">
        <v>25</v>
      </c>
      <c r="B22" s="55" t="s">
        <v>0</v>
      </c>
      <c r="C22" s="49">
        <v>8000</v>
      </c>
      <c r="D22" s="68"/>
      <c r="E22" s="56" t="s">
        <v>2</v>
      </c>
      <c r="F22" s="50">
        <v>2</v>
      </c>
      <c r="G22" s="68"/>
      <c r="H22" s="28">
        <f t="shared" si="0"/>
        <v>0</v>
      </c>
      <c r="I22" s="57">
        <v>2</v>
      </c>
      <c r="J22" s="68"/>
      <c r="K22" s="28">
        <f t="shared" si="1"/>
        <v>0</v>
      </c>
      <c r="L22" s="29">
        <f t="shared" si="2"/>
        <v>0</v>
      </c>
    </row>
    <row r="23" spans="1:12" ht="15.75" thickBot="1">
      <c r="A23" s="78"/>
      <c r="B23" s="79"/>
      <c r="C23" s="79" t="s">
        <v>44</v>
      </c>
      <c r="D23" s="79"/>
      <c r="E23" s="79"/>
      <c r="F23" s="79"/>
      <c r="G23" s="79"/>
      <c r="H23" s="79"/>
      <c r="I23" s="79"/>
      <c r="J23" s="79"/>
      <c r="K23" s="84"/>
      <c r="L23" s="69">
        <f>SUM(L5:L22)</f>
        <v>0</v>
      </c>
    </row>
    <row r="24" spans="1:12" ht="15.75" thickBot="1">
      <c r="A24" s="59"/>
      <c r="B24" s="60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18" customHeight="1">
      <c r="A25" s="76" t="s">
        <v>62</v>
      </c>
      <c r="B25" s="77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2" ht="65.45" customHeight="1">
      <c r="A26" s="17" t="s">
        <v>10</v>
      </c>
      <c r="B26" s="18" t="s">
        <v>11</v>
      </c>
      <c r="C26" s="86" t="s">
        <v>50</v>
      </c>
      <c r="D26" s="87"/>
      <c r="E26" s="88"/>
      <c r="F26" s="19" t="s">
        <v>12</v>
      </c>
      <c r="G26" s="86" t="s">
        <v>53</v>
      </c>
      <c r="H26" s="87"/>
      <c r="I26" s="88"/>
      <c r="J26" s="92" t="s">
        <v>54</v>
      </c>
      <c r="K26" s="93"/>
      <c r="L26" s="94"/>
    </row>
    <row r="27" spans="1:12" ht="15.75" customHeight="1">
      <c r="A27" s="63">
        <v>170101</v>
      </c>
      <c r="B27" s="64" t="s">
        <v>41</v>
      </c>
      <c r="C27" s="107" t="s">
        <v>2</v>
      </c>
      <c r="D27" s="108"/>
      <c r="E27" s="109"/>
      <c r="F27" s="41">
        <v>3</v>
      </c>
      <c r="G27" s="110"/>
      <c r="H27" s="111"/>
      <c r="I27" s="112"/>
      <c r="J27" s="103">
        <f>F27*G27</f>
        <v>0</v>
      </c>
      <c r="K27" s="104"/>
      <c r="L27" s="105"/>
    </row>
    <row r="28" spans="1:12" ht="15">
      <c r="A28" s="65" t="s">
        <v>26</v>
      </c>
      <c r="B28" s="64" t="s">
        <v>56</v>
      </c>
      <c r="C28" s="107" t="s">
        <v>2</v>
      </c>
      <c r="D28" s="108"/>
      <c r="E28" s="109"/>
      <c r="F28" s="27">
        <v>5</v>
      </c>
      <c r="G28" s="110"/>
      <c r="H28" s="111"/>
      <c r="I28" s="112"/>
      <c r="J28" s="103">
        <f aca="true" t="shared" si="3" ref="J28:J33">F28*G28</f>
        <v>0</v>
      </c>
      <c r="K28" s="104"/>
      <c r="L28" s="105"/>
    </row>
    <row r="29" spans="1:12" ht="15">
      <c r="A29" s="65" t="s">
        <v>27</v>
      </c>
      <c r="B29" s="64" t="s">
        <v>57</v>
      </c>
      <c r="C29" s="107" t="s">
        <v>2</v>
      </c>
      <c r="D29" s="108"/>
      <c r="E29" s="109"/>
      <c r="F29" s="27">
        <v>10</v>
      </c>
      <c r="G29" s="110"/>
      <c r="H29" s="111"/>
      <c r="I29" s="112"/>
      <c r="J29" s="103">
        <f t="shared" si="3"/>
        <v>0</v>
      </c>
      <c r="K29" s="104"/>
      <c r="L29" s="105"/>
    </row>
    <row r="30" spans="1:12" ht="15">
      <c r="A30" s="65" t="s">
        <v>28</v>
      </c>
      <c r="B30" s="64" t="s">
        <v>58</v>
      </c>
      <c r="C30" s="107" t="s">
        <v>2</v>
      </c>
      <c r="D30" s="108"/>
      <c r="E30" s="109"/>
      <c r="F30" s="27">
        <v>3</v>
      </c>
      <c r="G30" s="110"/>
      <c r="H30" s="111"/>
      <c r="I30" s="112"/>
      <c r="J30" s="103">
        <f t="shared" si="3"/>
        <v>0</v>
      </c>
      <c r="K30" s="104"/>
      <c r="L30" s="105"/>
    </row>
    <row r="31" spans="1:12" ht="15">
      <c r="A31" s="65" t="s">
        <v>22</v>
      </c>
      <c r="B31" s="64" t="s">
        <v>59</v>
      </c>
      <c r="C31" s="107" t="s">
        <v>2</v>
      </c>
      <c r="D31" s="108"/>
      <c r="E31" s="109"/>
      <c r="F31" s="27">
        <v>5</v>
      </c>
      <c r="G31" s="110"/>
      <c r="H31" s="111"/>
      <c r="I31" s="112"/>
      <c r="J31" s="103">
        <f t="shared" si="3"/>
        <v>0</v>
      </c>
      <c r="K31" s="104"/>
      <c r="L31" s="105"/>
    </row>
    <row r="32" spans="1:12" ht="15">
      <c r="A32" s="65" t="s">
        <v>25</v>
      </c>
      <c r="B32" s="64" t="s">
        <v>0</v>
      </c>
      <c r="C32" s="107" t="s">
        <v>2</v>
      </c>
      <c r="D32" s="108"/>
      <c r="E32" s="109"/>
      <c r="F32" s="27">
        <v>2</v>
      </c>
      <c r="G32" s="110"/>
      <c r="H32" s="111"/>
      <c r="I32" s="112"/>
      <c r="J32" s="103">
        <f t="shared" si="3"/>
        <v>0</v>
      </c>
      <c r="K32" s="104"/>
      <c r="L32" s="105"/>
    </row>
    <row r="33" spans="1:12" ht="15.75" thickBot="1">
      <c r="A33" s="65" t="s">
        <v>29</v>
      </c>
      <c r="B33" s="64" t="s">
        <v>60</v>
      </c>
      <c r="C33" s="107" t="s">
        <v>2</v>
      </c>
      <c r="D33" s="108"/>
      <c r="E33" s="109"/>
      <c r="F33" s="27">
        <v>10</v>
      </c>
      <c r="G33" s="110"/>
      <c r="H33" s="111"/>
      <c r="I33" s="112"/>
      <c r="J33" s="103">
        <f t="shared" si="3"/>
        <v>0</v>
      </c>
      <c r="K33" s="104"/>
      <c r="L33" s="105"/>
    </row>
    <row r="34" spans="1:12" ht="15.75" thickBot="1">
      <c r="A34" s="117"/>
      <c r="B34" s="118"/>
      <c r="C34" s="118" t="s">
        <v>55</v>
      </c>
      <c r="D34" s="118"/>
      <c r="E34" s="118"/>
      <c r="F34" s="118"/>
      <c r="G34" s="118"/>
      <c r="H34" s="118"/>
      <c r="I34" s="119"/>
      <c r="J34" s="114">
        <f>SUM(J27:L33)</f>
        <v>0</v>
      </c>
      <c r="K34" s="115"/>
      <c r="L34" s="116"/>
    </row>
    <row r="35" spans="1:12" ht="18">
      <c r="A35" s="113" t="s">
        <v>74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6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2" ht="15">
      <c r="A37" s="80"/>
      <c r="B37" s="80"/>
    </row>
    <row r="38" spans="1:2" ht="15">
      <c r="A38" s="80"/>
      <c r="B38" s="80"/>
    </row>
    <row r="39" spans="1:2" ht="15">
      <c r="A39" s="80"/>
      <c r="B39" s="80"/>
    </row>
  </sheetData>
  <sheetProtection algorithmName="SHA-512" hashValue="pgKYfYjbNefji3F62pnLAE42F9Lsd5jXyuj4MuOtDF9Xo01P2+2ffGNg8XnOUOsAeXquMuLBtpeyaOdNA/eMKA==" saltValue="NUbO25M/rg2ufCGTQqHDPA==" spinCount="100000" sheet="1" objects="1" scenarios="1" selectLockedCells="1"/>
  <mergeCells count="40">
    <mergeCell ref="A39:B39"/>
    <mergeCell ref="A34:B34"/>
    <mergeCell ref="C34:I34"/>
    <mergeCell ref="J34:L34"/>
    <mergeCell ref="A35:L35"/>
    <mergeCell ref="A37:B37"/>
    <mergeCell ref="A38:B38"/>
    <mergeCell ref="C32:E32"/>
    <mergeCell ref="G32:I32"/>
    <mergeCell ref="J32:L32"/>
    <mergeCell ref="C33:E33"/>
    <mergeCell ref="G33:I33"/>
    <mergeCell ref="J33:L33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Kašparová Jana</dc:creator>
  <cp:keywords/>
  <dc:description/>
  <cp:lastModifiedBy>Morávková Gabriela</cp:lastModifiedBy>
  <cp:lastPrinted>2020-04-28T11:16:41Z</cp:lastPrinted>
  <dcterms:created xsi:type="dcterms:W3CDTF">2020-01-20T06:24:43Z</dcterms:created>
  <dcterms:modified xsi:type="dcterms:W3CDTF">2020-06-17T08:18:35Z</dcterms:modified>
  <cp:category/>
  <cp:version/>
  <cp:contentType/>
  <cp:contentStatus/>
</cp:coreProperties>
</file>