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460" activeTab="0"/>
  </bookViews>
  <sheets>
    <sheet name="Část 5-suma" sheetId="20" r:id="rId1"/>
    <sheet name="Klatovy" sheetId="34" r:id="rId2"/>
    <sheet name="Horažďovice" sheetId="35" r:id="rId3"/>
    <sheet name="Sušice" sheetId="36" r:id="rId4"/>
    <sheet name="Železná Ruda" sheetId="37" r:id="rId5"/>
    <sheet name="Nýrsko" sheetId="38" r:id="rId6"/>
  </sheets>
  <definedNames>
    <definedName name="_xlnm.Print_Area" localSheetId="0">'Část 5-suma'!$A$1:$D$15</definedName>
    <definedName name="_xlnm.Print_Area" localSheetId="2">'Horažďovice'!$A$1:$L$39</definedName>
    <definedName name="_xlnm.Print_Area" localSheetId="1">'Klatovy'!$A$1:$L$39</definedName>
    <definedName name="_xlnm.Print_Area" localSheetId="5">'Nýrsko'!$A$1:$L$30</definedName>
    <definedName name="_xlnm.Print_Area" localSheetId="3">'Sušice'!$A$1:$L$39</definedName>
    <definedName name="_xlnm.Print_Area" localSheetId="4">'Železná Ruda'!$A$1:$L$31</definedName>
    <definedName name="OLE_LINK1" localSheetId="0">#REF!</definedName>
    <definedName name="OLE_LINK1" localSheetId="2">'Horažďovice'!#REF!</definedName>
    <definedName name="OLE_LINK1" localSheetId="1">'Klatovy'!#REF!</definedName>
    <definedName name="OLE_LINK1" localSheetId="5">'Nýrsko'!#REF!</definedName>
    <definedName name="OLE_LINK1" localSheetId="3">'Sušice'!#REF!</definedName>
    <definedName name="OLE_LINK1" localSheetId="4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<sst xmlns="http://schemas.openxmlformats.org/spreadsheetml/2006/main" count="511" uniqueCount="94">
  <si>
    <t>Objemný odpad</t>
  </si>
  <si>
    <t>ks</t>
  </si>
  <si>
    <t>t</t>
  </si>
  <si>
    <t>Odpadní barvy a laky obsahující organická rozpouštědla nebo jiné nebezpečné látky</t>
  </si>
  <si>
    <t>Kaly z lapáků nečistot</t>
  </si>
  <si>
    <t>Obaly obsahující zbytky nebezpečných látek nebo obaly těmito látkami znečištěné</t>
  </si>
  <si>
    <t>Absorpční činidla, filtrační materiály (včetně olejových filtrů jinak blíže neurčených), čisticí tkaniny a ochranné oděvy znečištěné nebezpečnými látkami</t>
  </si>
  <si>
    <t>Zářivky a jiný odpad obsahující rtuť</t>
  </si>
  <si>
    <t>Olejové filtry</t>
  </si>
  <si>
    <t xml:space="preserve">Odpadní tiskařský toner neuvedený pod číslem 080317 </t>
  </si>
  <si>
    <t>Katalog. číslo odpadu</t>
  </si>
  <si>
    <t>Název odpadu dle katalogu odpadů</t>
  </si>
  <si>
    <t>Celkové předpokládané množství odpadu za rok v MJ</t>
  </si>
  <si>
    <t>080111</t>
  </si>
  <si>
    <t>080318</t>
  </si>
  <si>
    <t xml:space="preserve">130503 </t>
  </si>
  <si>
    <t xml:space="preserve">150110 </t>
  </si>
  <si>
    <t xml:space="preserve">150202 </t>
  </si>
  <si>
    <t xml:space="preserve">160103 </t>
  </si>
  <si>
    <t xml:space="preserve">160107 </t>
  </si>
  <si>
    <t>160121</t>
  </si>
  <si>
    <t xml:space="preserve">200121 </t>
  </si>
  <si>
    <t>200301</t>
  </si>
  <si>
    <t>150102</t>
  </si>
  <si>
    <t>150101</t>
  </si>
  <si>
    <t>200307</t>
  </si>
  <si>
    <t>170504</t>
  </si>
  <si>
    <t>170904</t>
  </si>
  <si>
    <t>200201</t>
  </si>
  <si>
    <t>200303</t>
  </si>
  <si>
    <t>Papírové a lepenkové obaly</t>
  </si>
  <si>
    <t>Plastové obaly</t>
  </si>
  <si>
    <t>Nechlorované hydraulické oleje</t>
  </si>
  <si>
    <t>130208</t>
  </si>
  <si>
    <t>Jiné motorové, převodové a mazací oleje</t>
  </si>
  <si>
    <t>130507</t>
  </si>
  <si>
    <t>Zaolejovaná voda z odlučovače olejů</t>
  </si>
  <si>
    <t>Pneumatiky</t>
  </si>
  <si>
    <t>Nebezpečné součástky neuvedené pod čísly 160107 až 160111 a 160113 a 160114</t>
  </si>
  <si>
    <t>170203</t>
  </si>
  <si>
    <t>Plasty</t>
  </si>
  <si>
    <t>Beton</t>
  </si>
  <si>
    <t xml:space="preserve">Směsný komunální odpad - pravidelný odvoz </t>
  </si>
  <si>
    <t>Nebezpečné odpady a ostatní odpady</t>
  </si>
  <si>
    <t>Cena celkem za likvidaci odpadů, včetně pronájmu nádoby, dopravy a manipulace za 1 kalendářní rok (v Kč bez DPH):</t>
  </si>
  <si>
    <t>Datum zpracování nabídky:</t>
  </si>
  <si>
    <t>V:</t>
  </si>
  <si>
    <r>
      <t xml:space="preserve">Cena za dopravu a manipulaci celkem </t>
    </r>
    <r>
      <rPr>
        <b/>
        <sz val="9"/>
        <color rgb="FFFF0000"/>
        <rFont val="Arial"/>
        <family val="2"/>
      </rPr>
      <t xml:space="preserve">za </t>
    </r>
    <r>
      <rPr>
        <b/>
        <sz val="9"/>
        <rFont val="Arial"/>
        <family val="2"/>
      </rPr>
      <t xml:space="preserve">jeden kalendářní </t>
    </r>
    <r>
      <rPr>
        <b/>
        <sz val="9"/>
        <color rgb="FFFF0000"/>
        <rFont val="Arial"/>
        <family val="2"/>
      </rPr>
      <t>rok</t>
    </r>
    <r>
      <rPr>
        <b/>
        <sz val="9"/>
        <color theme="1"/>
        <rFont val="Arial"/>
        <family val="2"/>
      </rPr>
      <t xml:space="preserve"> (v Kč bez DPH)</t>
    </r>
  </si>
  <si>
    <r>
      <t xml:space="preserve">Cena za dopravu a manipulaci </t>
    </r>
    <r>
      <rPr>
        <b/>
        <sz val="9"/>
        <color rgb="FFFF0000"/>
        <rFont val="Arial"/>
        <family val="2"/>
      </rPr>
      <t>za jeden odvoz</t>
    </r>
    <r>
      <rPr>
        <b/>
        <sz val="9"/>
        <color theme="1"/>
        <rFont val="Arial"/>
        <family val="2"/>
      </rPr>
      <t xml:space="preserve"> (v Kč bez DPH)</t>
    </r>
  </si>
  <si>
    <r>
      <t xml:space="preserve">Cena </t>
    </r>
    <r>
      <rPr>
        <b/>
        <sz val="9"/>
        <color rgb="FFFF0000"/>
        <rFont val="Arial"/>
        <family val="2"/>
      </rPr>
      <t>celkem</t>
    </r>
    <r>
      <rPr>
        <b/>
        <sz val="9"/>
        <color theme="1"/>
        <rFont val="Arial"/>
        <family val="2"/>
      </rPr>
      <t xml:space="preserve"> za likvidaci odpadu, pronájem nádoby, dopravu a manipulaci </t>
    </r>
    <r>
      <rPr>
        <b/>
        <sz val="9"/>
        <color rgb="FFFF0000"/>
        <rFont val="Arial"/>
        <family val="2"/>
      </rPr>
      <t xml:space="preserve">za jeden kalendářní rok </t>
    </r>
    <r>
      <rPr>
        <b/>
        <sz val="9"/>
        <color theme="1"/>
        <rFont val="Arial"/>
        <family val="2"/>
      </rPr>
      <t>(v Kč bez DPH)</t>
    </r>
  </si>
  <si>
    <t>Nádoba ve vlastnictví dodavatele (pronájem) - objem nádoby v litrech</t>
  </si>
  <si>
    <r>
      <t xml:space="preserve">Cena za pronájem nádoby </t>
    </r>
    <r>
      <rPr>
        <b/>
        <sz val="9"/>
        <color rgb="FFFF0000"/>
        <rFont val="Arial"/>
        <family val="2"/>
      </rPr>
      <t>za</t>
    </r>
    <r>
      <rPr>
        <b/>
        <sz val="9"/>
        <color theme="1"/>
        <rFont val="Arial"/>
        <family val="2"/>
      </rPr>
      <t xml:space="preserve"> jeden kalendářní </t>
    </r>
    <r>
      <rPr>
        <b/>
        <sz val="9"/>
        <color rgb="FFFF0000"/>
        <rFont val="Arial"/>
        <family val="2"/>
      </rPr>
      <t>rok</t>
    </r>
    <r>
      <rPr>
        <b/>
        <sz val="9"/>
        <color theme="1"/>
        <rFont val="Arial"/>
        <family val="2"/>
      </rPr>
      <t xml:space="preserve"> (v Kč bez DPH)</t>
    </r>
  </si>
  <si>
    <t>Měrná jednotka množství odpadu</t>
  </si>
  <si>
    <r>
      <t xml:space="preserve">Cena za likvidaci odpadu </t>
    </r>
    <r>
      <rPr>
        <b/>
        <sz val="9"/>
        <color rgb="FFFF0000"/>
        <rFont val="Arial"/>
        <family val="2"/>
      </rPr>
      <t>za MJ</t>
    </r>
    <r>
      <rPr>
        <b/>
        <sz val="9"/>
        <color theme="1"/>
        <rFont val="Arial"/>
        <family val="2"/>
      </rPr>
      <t xml:space="preserve"> (v Kč bez DPH)</t>
    </r>
  </si>
  <si>
    <r>
      <t xml:space="preserve">Cena za likvidaci odpadu celkem </t>
    </r>
    <r>
      <rPr>
        <b/>
        <sz val="9"/>
        <color rgb="FFFF0000"/>
        <rFont val="Arial"/>
        <family val="2"/>
      </rPr>
      <t xml:space="preserve">za </t>
    </r>
    <r>
      <rPr>
        <b/>
        <sz val="9"/>
        <rFont val="Arial"/>
        <family val="2"/>
      </rPr>
      <t>jeden kalendářní</t>
    </r>
    <r>
      <rPr>
        <b/>
        <sz val="9"/>
        <color rgb="FFFF0000"/>
        <rFont val="Arial"/>
        <family val="2"/>
      </rPr>
      <t xml:space="preserve"> rok</t>
    </r>
    <r>
      <rPr>
        <b/>
        <sz val="9"/>
        <color theme="1"/>
        <rFont val="Arial"/>
        <family val="2"/>
      </rPr>
      <t xml:space="preserve"> (v Kč bez DPH)</t>
    </r>
  </si>
  <si>
    <r>
      <t xml:space="preserve">Cena celkem za likvidaci odpadu včetně všech poplatků </t>
    </r>
    <r>
      <rPr>
        <b/>
        <sz val="9"/>
        <color rgb="FFFF0000"/>
        <rFont val="Arial"/>
        <family val="2"/>
      </rPr>
      <t>za MJ</t>
    </r>
    <r>
      <rPr>
        <b/>
        <sz val="9"/>
        <color theme="1"/>
        <rFont val="Arial"/>
        <family val="2"/>
      </rPr>
      <t xml:space="preserve">  (v Kč bez DPH)</t>
    </r>
  </si>
  <si>
    <r>
      <t xml:space="preserve">Cena </t>
    </r>
    <r>
      <rPr>
        <b/>
        <sz val="9"/>
        <color rgb="FFFF0000"/>
        <rFont val="Arial"/>
        <family val="2"/>
      </rPr>
      <t xml:space="preserve">celkem </t>
    </r>
    <r>
      <rPr>
        <b/>
        <sz val="9"/>
        <color theme="1"/>
        <rFont val="Arial"/>
        <family val="2"/>
      </rPr>
      <t xml:space="preserve">za likvidaci odpadu včetně všech poplatků </t>
    </r>
    <r>
      <rPr>
        <b/>
        <sz val="9"/>
        <color rgb="FFFF0000"/>
        <rFont val="Arial"/>
        <family val="2"/>
      </rPr>
      <t xml:space="preserve">za jeden kalendářní rok </t>
    </r>
    <r>
      <rPr>
        <b/>
        <sz val="9"/>
        <color theme="1"/>
        <rFont val="Arial"/>
        <family val="2"/>
      </rPr>
      <t>(v Kč bez DPH)</t>
    </r>
  </si>
  <si>
    <t>Cena celkem za likvidaci odpadů včetně všech poplatků za 1 kalendářní rok (v Kč bez DPH):</t>
  </si>
  <si>
    <t>Zemina a kamení neuvedené pod číslem 17 05 03</t>
  </si>
  <si>
    <t xml:space="preserve">Směsné stavební s demoliční odpady </t>
  </si>
  <si>
    <t xml:space="preserve">Biologicky rozložitelný odpad </t>
  </si>
  <si>
    <t>Směsný komunální odpad</t>
  </si>
  <si>
    <t xml:space="preserve">Uliční smetky </t>
  </si>
  <si>
    <t>ne</t>
  </si>
  <si>
    <t>Objemné a ostatní odpady - bez dopravy, jen uložení na skládce včetně poplatků</t>
  </si>
  <si>
    <t>Objemné a ostatní odpady - bez dopravy, uložení na skládce včetně všech poplatků</t>
  </si>
  <si>
    <t xml:space="preserve">Předpokládaný počet odvozů za rok* </t>
  </si>
  <si>
    <t>List 1 z 6</t>
  </si>
  <si>
    <t>List 2 z 6</t>
  </si>
  <si>
    <t>200 l sud výměna</t>
  </si>
  <si>
    <t>List 3 z 6</t>
  </si>
  <si>
    <t>List 4 z 6</t>
  </si>
  <si>
    <t>Odběrné místo: Železná Ruda, Sklářská 340, Ž. Ruda 340 04</t>
  </si>
  <si>
    <t>List 5 z 6</t>
  </si>
  <si>
    <t>Odběrné místo: Nýrsko, Chodská 611, Nýrsko 340 22</t>
  </si>
  <si>
    <t>List 6 z 6</t>
  </si>
  <si>
    <t>vlastní nádrž-jen přečerpání</t>
  </si>
  <si>
    <r>
      <rPr>
        <b/>
        <sz val="14"/>
        <color theme="1"/>
        <rFont val="Arial"/>
        <family val="2"/>
      </rPr>
      <t>*</t>
    </r>
    <r>
      <rPr>
        <b/>
        <sz val="9"/>
        <color theme="1"/>
        <rFont val="Arial"/>
        <family val="2"/>
      </rPr>
      <t xml:space="preserve">Počet odvozů: </t>
    </r>
    <r>
      <rPr>
        <sz val="9"/>
        <color theme="1"/>
        <rFont val="Arial"/>
        <family val="2"/>
      </rPr>
      <t>1, 2, 3 nebo 4 odvozy</t>
    </r>
    <r>
      <rPr>
        <b/>
        <sz val="9"/>
        <color theme="1"/>
        <rFont val="Arial"/>
        <family val="2"/>
      </rPr>
      <t xml:space="preserve"> = </t>
    </r>
    <r>
      <rPr>
        <sz val="9"/>
        <color theme="1"/>
        <rFont val="Arial"/>
        <family val="2"/>
      </rPr>
      <t>odvozy budou uskutečněny během roku na telefonickou výzvu objednatele (e-mailem)   ///</t>
    </r>
    <r>
      <rPr>
        <b/>
        <sz val="9"/>
        <color theme="1"/>
        <rFont val="Arial"/>
        <family val="2"/>
      </rPr>
      <t xml:space="preserve">   </t>
    </r>
    <r>
      <rPr>
        <sz val="9"/>
        <color theme="1"/>
        <rFont val="Arial"/>
        <family val="2"/>
      </rPr>
      <t>52 odvozů = odvoz 1x za týden   ///   26 odvozů =  odvoz 1x za dva týdny   ///   12 odvozů = odvoz 1x za měsíc</t>
    </r>
  </si>
  <si>
    <t>Odběrné místo: Sušice, Pražská 917, Sušice 342 01</t>
  </si>
  <si>
    <t>Odběrné místo: Horažďovice, Strakonická 599, Horažďovice 341 01</t>
  </si>
  <si>
    <t>Odběrné místo: Klatovy, Za kasárny 324, Klatovy 339 01</t>
  </si>
  <si>
    <t xml:space="preserve">Dodavatel: </t>
  </si>
  <si>
    <t>Druh odpadu</t>
  </si>
  <si>
    <t>Cena celkem za jeden kalendářní rok v Kč bez DPH (součet listů 2 až 6)</t>
  </si>
  <si>
    <t>Celková nabídková cena v Kč bez DPH:</t>
  </si>
  <si>
    <t>Celková nabídková cena v Kč s DPH:</t>
  </si>
  <si>
    <t>Maximální hodnota pro nabídkovou cenu dané části VZ v Kč bez DPH:</t>
  </si>
  <si>
    <t>* dodavatel vyplní pouze žlutě označené části</t>
  </si>
  <si>
    <t>Cena za dopravu a manipulaci za jeden odvoz (v Kč bez DPH)</t>
  </si>
  <si>
    <t>Část 5</t>
  </si>
  <si>
    <t>130802</t>
  </si>
  <si>
    <t>Jiné emulze</t>
  </si>
  <si>
    <t>Část 5 celkem (Klatovy, Horažďovice, Sušice, Železná Ruda, Nýrsko)</t>
  </si>
  <si>
    <t>ČÁST 5
Příloha ZD č. 7   /příloha smlouvy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</si>
</sst>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0.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 applyFill="1" applyBorder="1" applyAlignment="1">
      <alignment vertical="center"/>
    </xf>
    <xf numFmtId="0" fontId="6" fillId="0" borderId="0" xfId="0" applyFont="1"/>
    <xf numFmtId="0" fontId="7" fillId="2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7" fontId="7" fillId="0" borderId="2" xfId="2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7" fontId="7" fillId="3" borderId="2" xfId="2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7" fontId="8" fillId="0" borderId="4" xfId="20" applyNumberFormat="1" applyFont="1" applyBorder="1" applyAlignment="1">
      <alignment horizontal="center" vertical="center" wrapText="1"/>
    </xf>
    <xf numFmtId="0" fontId="0" fillId="0" borderId="0" xfId="0" applyProtection="1"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right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>
      <alignment horizontal="center" vertical="center" wrapText="1"/>
      <protection/>
    </xf>
    <xf numFmtId="0" fontId="3" fillId="0" borderId="5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left" vertical="center"/>
      <protection/>
    </xf>
    <xf numFmtId="0" fontId="4" fillId="4" borderId="5" xfId="0" applyFont="1" applyFill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164" fontId="4" fillId="4" borderId="5" xfId="0" applyNumberFormat="1" applyFont="1" applyFill="1" applyBorder="1" applyAlignment="1" applyProtection="1">
      <alignment horizontal="center" vertical="center"/>
      <protection/>
    </xf>
    <xf numFmtId="4" fontId="4" fillId="3" borderId="5" xfId="0" applyNumberFormat="1" applyFont="1" applyFill="1" applyBorder="1" applyAlignment="1" applyProtection="1">
      <alignment horizontal="center" vertical="center"/>
      <protection/>
    </xf>
    <xf numFmtId="4" fontId="4" fillId="3" borderId="2" xfId="0" applyNumberFormat="1" applyFont="1" applyFill="1" applyBorder="1" applyAlignment="1" applyProtection="1">
      <alignment horizontal="center" vertical="center"/>
      <protection/>
    </xf>
    <xf numFmtId="49" fontId="4" fillId="0" borderId="6" xfId="0" applyNumberFormat="1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vertical="center"/>
      <protection/>
    </xf>
    <xf numFmtId="0" fontId="4" fillId="4" borderId="7" xfId="0" applyFont="1" applyFill="1" applyBorder="1" applyAlignment="1" applyProtection="1">
      <alignment horizontal="center" vertical="center"/>
      <protection/>
    </xf>
    <xf numFmtId="4" fontId="4" fillId="4" borderId="5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left" vertical="center"/>
      <protection/>
    </xf>
    <xf numFmtId="0" fontId="12" fillId="4" borderId="8" xfId="0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left" vertical="center" wrapText="1"/>
      <protection/>
    </xf>
    <xf numFmtId="164" fontId="4" fillId="4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49" fontId="4" fillId="0" borderId="1" xfId="0" applyNumberFormat="1" applyFont="1" applyBorder="1" applyAlignment="1" applyProtection="1">
      <alignment horizontal="center"/>
      <protection/>
    </xf>
    <xf numFmtId="0" fontId="4" fillId="0" borderId="5" xfId="0" applyFont="1" applyBorder="1" applyProtection="1">
      <protection/>
    </xf>
    <xf numFmtId="0" fontId="4" fillId="4" borderId="5" xfId="0" applyFont="1" applyFill="1" applyBorder="1" applyAlignment="1" applyProtection="1">
      <alignment horizontal="center"/>
      <protection/>
    </xf>
    <xf numFmtId="49" fontId="4" fillId="0" borderId="9" xfId="0" applyNumberFormat="1" applyFont="1" applyBorder="1" applyAlignment="1" applyProtection="1">
      <alignment horizontal="center"/>
      <protection/>
    </xf>
    <xf numFmtId="0" fontId="4" fillId="0" borderId="10" xfId="0" applyFont="1" applyBorder="1" applyProtection="1">
      <protection/>
    </xf>
    <xf numFmtId="0" fontId="4" fillId="4" borderId="10" xfId="0" applyFont="1" applyFill="1" applyBorder="1" applyAlignment="1" applyProtection="1">
      <alignment horizontal="center"/>
      <protection/>
    </xf>
    <xf numFmtId="164" fontId="4" fillId="4" borderId="10" xfId="0" applyNumberFormat="1" applyFont="1" applyFill="1" applyBorder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left" vertical="center"/>
      <protection/>
    </xf>
    <xf numFmtId="0" fontId="0" fillId="0" borderId="0" xfId="0" applyFill="1" applyProtection="1">
      <protection/>
    </xf>
    <xf numFmtId="49" fontId="4" fillId="0" borderId="9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Protection="1"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4" borderId="10" xfId="0" applyFont="1" applyFill="1" applyBorder="1" applyAlignment="1" applyProtection="1">
      <alignment horizontal="center" vertical="center"/>
      <protection/>
    </xf>
    <xf numFmtId="4" fontId="9" fillId="3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Protection="1"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Protection="1">
      <protection/>
    </xf>
    <xf numFmtId="49" fontId="4" fillId="0" borderId="1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4" fontId="4" fillId="2" borderId="5" xfId="0" applyNumberFormat="1" applyFont="1" applyFill="1" applyBorder="1" applyAlignment="1" applyProtection="1">
      <alignment horizontal="center" vertical="center"/>
      <protection locked="0"/>
    </xf>
    <xf numFmtId="4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/>
    </xf>
    <xf numFmtId="164" fontId="4" fillId="5" borderId="5" xfId="0" applyNumberFormat="1" applyFont="1" applyFill="1" applyBorder="1" applyAlignment="1" applyProtection="1">
      <alignment horizontal="center" vertical="center" wrapText="1"/>
      <protection/>
    </xf>
    <xf numFmtId="164" fontId="4" fillId="5" borderId="5" xfId="0" applyNumberFormat="1" applyFont="1" applyFill="1" applyBorder="1" applyAlignment="1" applyProtection="1">
      <alignment horizontal="center" vertical="center"/>
      <protection/>
    </xf>
    <xf numFmtId="164" fontId="4" fillId="5" borderId="10" xfId="0" applyNumberFormat="1" applyFont="1" applyFill="1" applyBorder="1" applyAlignment="1" applyProtection="1">
      <alignment horizontal="center" vertical="center"/>
      <protection/>
    </xf>
    <xf numFmtId="164" fontId="4" fillId="3" borderId="5" xfId="0" applyNumberFormat="1" applyFont="1" applyFill="1" applyBorder="1" applyAlignment="1" applyProtection="1">
      <alignment horizontal="center" vertical="center"/>
      <protection/>
    </xf>
    <xf numFmtId="0" fontId="11" fillId="0" borderId="5" xfId="0" applyFont="1" applyFill="1" applyBorder="1" applyAlignment="1" applyProtection="1">
      <alignment horizontal="center" vertical="center" wrapText="1"/>
      <protection/>
    </xf>
    <xf numFmtId="164" fontId="4" fillId="3" borderId="5" xfId="0" applyNumberFormat="1" applyFont="1" applyFill="1" applyBorder="1" applyAlignment="1" applyProtection="1">
      <alignment horizontal="center" vertical="center" wrapText="1"/>
      <protection/>
    </xf>
    <xf numFmtId="4" fontId="5" fillId="4" borderId="5" xfId="0" applyNumberFormat="1" applyFont="1" applyFill="1" applyBorder="1" applyAlignment="1" applyProtection="1">
      <alignment horizontal="center" vertical="center"/>
      <protection/>
    </xf>
    <xf numFmtId="4" fontId="4" fillId="4" borderId="10" xfId="0" applyNumberFormat="1" applyFont="1" applyFill="1" applyBorder="1" applyAlignment="1" applyProtection="1">
      <alignment horizontal="center" vertical="center"/>
      <protection/>
    </xf>
    <xf numFmtId="4" fontId="4" fillId="4" borderId="2" xfId="0" applyNumberFormat="1" applyFont="1" applyFill="1" applyBorder="1" applyAlignment="1" applyProtection="1">
      <alignment horizontal="center" vertical="center"/>
      <protection/>
    </xf>
    <xf numFmtId="0" fontId="3" fillId="6" borderId="5" xfId="0" applyFont="1" applyFill="1" applyBorder="1" applyAlignment="1" applyProtection="1">
      <alignment horizontal="center" vertical="center" wrapText="1"/>
      <protection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4" fontId="3" fillId="3" borderId="16" xfId="0" applyNumberFormat="1" applyFont="1" applyFill="1" applyBorder="1" applyAlignment="1" applyProtection="1">
      <alignment horizontal="center" vertical="center"/>
      <protection/>
    </xf>
    <xf numFmtId="0" fontId="3" fillId="3" borderId="17" xfId="0" applyFont="1" applyFill="1" applyBorder="1" applyAlignment="1" applyProtection="1">
      <alignment horizontal="center" vertical="center"/>
      <protection/>
    </xf>
    <xf numFmtId="0" fontId="3" fillId="3" borderId="18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8" xfId="0" applyNumberFormat="1" applyFont="1" applyFill="1" applyBorder="1" applyAlignment="1" applyProtection="1">
      <alignment horizontal="center" vertical="center" wrapText="1"/>
      <protection/>
    </xf>
    <xf numFmtId="4" fontId="4" fillId="3" borderId="19" xfId="0" applyNumberFormat="1" applyFont="1" applyFill="1" applyBorder="1" applyAlignment="1" applyProtection="1">
      <alignment horizontal="center" vertical="center" wrapText="1"/>
      <protection/>
    </xf>
    <xf numFmtId="4" fontId="4" fillId="3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3" borderId="8" xfId="0" applyFont="1" applyFill="1" applyBorder="1" applyAlignment="1" applyProtection="1">
      <alignment horizontal="center" vertical="center" wrapText="1"/>
      <protection/>
    </xf>
    <xf numFmtId="0" fontId="3" fillId="3" borderId="19" xfId="0" applyFont="1" applyFill="1" applyBorder="1" applyAlignment="1" applyProtection="1">
      <alignment horizontal="center" vertical="center" wrapText="1"/>
      <protection/>
    </xf>
    <xf numFmtId="0" fontId="3" fillId="3" borderId="21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right" vertical="center"/>
      <protection/>
    </xf>
    <xf numFmtId="0" fontId="3" fillId="0" borderId="17" xfId="0" applyFont="1" applyFill="1" applyBorder="1" applyAlignment="1" applyProtection="1">
      <alignment horizontal="right" vertical="center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4" fontId="4" fillId="2" borderId="2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3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right" vertical="center"/>
      <protection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6" fillId="7" borderId="0" xfId="0" applyFont="1" applyFill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 topLeftCell="A1">
      <selection activeCell="A3" sqref="A3"/>
    </sheetView>
  </sheetViews>
  <sheetFormatPr defaultColWidth="9.140625" defaultRowHeight="15"/>
  <cols>
    <col min="1" max="1" width="81.8515625" style="0" customWidth="1"/>
    <col min="2" max="2" width="32.7109375" style="0" customWidth="1"/>
    <col min="3" max="3" width="12.8515625" style="0" customWidth="1"/>
    <col min="4" max="7" width="15.7109375" style="0" customWidth="1"/>
    <col min="8" max="8" width="19.57421875" style="0" customWidth="1"/>
  </cols>
  <sheetData>
    <row r="1" ht="30.75" customHeight="1">
      <c r="A1" s="120" t="s">
        <v>93</v>
      </c>
    </row>
    <row r="2" spans="1:2" ht="18.75" customHeight="1">
      <c r="A2" s="3" t="s">
        <v>81</v>
      </c>
      <c r="B2" s="4" t="s">
        <v>67</v>
      </c>
    </row>
    <row r="3" ht="17.25" customHeight="1" thickBot="1"/>
    <row r="4" spans="1:8" ht="31.5" customHeight="1">
      <c r="A4" s="78" t="s">
        <v>92</v>
      </c>
      <c r="B4" s="79"/>
      <c r="C4" s="2"/>
      <c r="D4" s="2"/>
      <c r="E4" s="2"/>
      <c r="F4" s="2"/>
      <c r="G4" s="2"/>
      <c r="H4" s="2"/>
    </row>
    <row r="5" spans="1:8" ht="71.25" customHeight="1">
      <c r="A5" s="5" t="s">
        <v>82</v>
      </c>
      <c r="B5" s="6" t="s">
        <v>83</v>
      </c>
      <c r="C5" s="2"/>
      <c r="D5" s="2"/>
      <c r="E5" s="2"/>
      <c r="F5" s="2"/>
      <c r="G5" s="2"/>
      <c r="H5" s="2"/>
    </row>
    <row r="6" spans="1:8" ht="40.5" customHeight="1">
      <c r="A6" s="7" t="s">
        <v>43</v>
      </c>
      <c r="B6" s="8">
        <f>Klatovy!L23+Horažďovice!L23+Sušice!L23+'Železná Ruda'!L23+Nýrsko!L23</f>
        <v>0</v>
      </c>
      <c r="C6" s="1"/>
      <c r="D6" s="1"/>
      <c r="E6" s="1"/>
      <c r="F6" s="1"/>
      <c r="G6" s="2"/>
      <c r="H6" s="2"/>
    </row>
    <row r="7" spans="1:8" ht="40.5" customHeight="1">
      <c r="A7" s="7" t="s">
        <v>65</v>
      </c>
      <c r="B7" s="8">
        <f>Klatovy!J34+Horažďovice!J34+Sušice!J34</f>
        <v>0</v>
      </c>
      <c r="C7" s="1"/>
      <c r="D7" s="1"/>
      <c r="E7" s="1"/>
      <c r="F7" s="1"/>
      <c r="G7" s="2"/>
      <c r="H7" s="2"/>
    </row>
    <row r="8" spans="1:8" ht="32.25" customHeight="1">
      <c r="A8" s="9" t="s">
        <v>84</v>
      </c>
      <c r="B8" s="10">
        <f>SUM(B6:B7)</f>
        <v>0</v>
      </c>
      <c r="C8" s="2"/>
      <c r="D8" s="2"/>
      <c r="E8" s="2"/>
      <c r="F8" s="2"/>
      <c r="G8" s="2"/>
      <c r="H8" s="2"/>
    </row>
    <row r="9" spans="1:8" ht="32.25" customHeight="1">
      <c r="A9" s="9" t="s">
        <v>85</v>
      </c>
      <c r="B9" s="10">
        <f>B8+(B8*21)/100</f>
        <v>0</v>
      </c>
      <c r="C9" s="2"/>
      <c r="D9" s="2"/>
      <c r="E9" s="2"/>
      <c r="F9" s="2"/>
      <c r="G9" s="2"/>
      <c r="H9" s="2"/>
    </row>
    <row r="10" spans="1:8" ht="21" customHeight="1" thickBot="1">
      <c r="A10" s="11" t="s">
        <v>86</v>
      </c>
      <c r="B10" s="12">
        <v>480000</v>
      </c>
      <c r="C10" s="2"/>
      <c r="D10" s="2"/>
      <c r="E10" s="2"/>
      <c r="F10" s="2"/>
      <c r="G10" s="2"/>
      <c r="H10" s="2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15">
      <c r="A12" s="2" t="s">
        <v>87</v>
      </c>
      <c r="B12" s="2"/>
      <c r="C12" s="2"/>
      <c r="D12" s="2"/>
      <c r="E12" s="2"/>
      <c r="F12" s="2"/>
      <c r="G12" s="2"/>
      <c r="H12" s="2"/>
    </row>
    <row r="13" spans="1:8" ht="15">
      <c r="A13" s="2"/>
      <c r="B13" s="2"/>
      <c r="C13" s="2"/>
      <c r="D13" s="2"/>
      <c r="E13" s="2"/>
      <c r="F13" s="2"/>
      <c r="G13" s="2"/>
      <c r="H13" s="2"/>
    </row>
    <row r="14" spans="1:8" ht="15">
      <c r="A14" s="2"/>
      <c r="B14" s="2"/>
      <c r="C14" s="2"/>
      <c r="D14" s="2"/>
      <c r="E14" s="2"/>
      <c r="F14" s="2"/>
      <c r="G14" s="2"/>
      <c r="H14" s="2"/>
    </row>
    <row r="15" spans="1:8" ht="15">
      <c r="A15" s="2"/>
      <c r="B15" s="2"/>
      <c r="C15" s="2"/>
      <c r="D15" s="2"/>
      <c r="E15" s="2"/>
      <c r="F15" s="2"/>
      <c r="G15" s="2"/>
      <c r="H15" s="2"/>
    </row>
    <row r="16" spans="1:8" ht="15">
      <c r="A16" s="2"/>
      <c r="B16" s="2"/>
      <c r="C16" s="2"/>
      <c r="D16" s="2"/>
      <c r="E16" s="2"/>
      <c r="F16" s="2"/>
      <c r="G16" s="2"/>
      <c r="H16" s="2"/>
    </row>
    <row r="17" spans="1:8" ht="15">
      <c r="A17" s="2"/>
      <c r="B17" s="2"/>
      <c r="C17" s="2"/>
      <c r="D17" s="2"/>
      <c r="E17" s="2"/>
      <c r="F17" s="2"/>
      <c r="G17" s="2"/>
      <c r="H17" s="2"/>
    </row>
    <row r="18" spans="1:8" ht="15">
      <c r="A18" s="2"/>
      <c r="B18" s="2"/>
      <c r="C18" s="2"/>
      <c r="D18" s="2"/>
      <c r="E18" s="2"/>
      <c r="F18" s="2"/>
      <c r="G18" s="2"/>
      <c r="H18" s="2"/>
    </row>
    <row r="19" spans="1:8" ht="15">
      <c r="A19" s="2"/>
      <c r="B19" s="2"/>
      <c r="C19" s="2"/>
      <c r="D19" s="2"/>
      <c r="E19" s="2"/>
      <c r="F19" s="2"/>
      <c r="G19" s="2"/>
      <c r="H19" s="2"/>
    </row>
    <row r="20" spans="1:8" ht="15">
      <c r="A20" s="2"/>
      <c r="B20" s="2"/>
      <c r="C20" s="2"/>
      <c r="D20" s="2"/>
      <c r="E20" s="2"/>
      <c r="F20" s="2"/>
      <c r="G20" s="2"/>
      <c r="H20" s="2"/>
    </row>
    <row r="21" spans="1:8" ht="15">
      <c r="A21" s="2"/>
      <c r="B21" s="2"/>
      <c r="C21" s="2"/>
      <c r="D21" s="2"/>
      <c r="E21" s="2"/>
      <c r="F21" s="2"/>
      <c r="G21" s="2"/>
      <c r="H21" s="2"/>
    </row>
    <row r="22" spans="1:8" ht="15">
      <c r="A22" s="2"/>
      <c r="B22" s="2"/>
      <c r="C22" s="2"/>
      <c r="D22" s="2"/>
      <c r="E22" s="2"/>
      <c r="F22" s="2"/>
      <c r="G22" s="2"/>
      <c r="H22" s="2"/>
    </row>
    <row r="23" spans="1:8" ht="15">
      <c r="A23" s="2"/>
      <c r="B23" s="2"/>
      <c r="C23" s="2"/>
      <c r="D23" s="2"/>
      <c r="E23" s="2"/>
      <c r="F23" s="2"/>
      <c r="G23" s="2"/>
      <c r="H23" s="2"/>
    </row>
  </sheetData>
  <mergeCells count="1">
    <mergeCell ref="A4:B4"/>
  </mergeCells>
  <printOptions/>
  <pageMargins left="0.7" right="0.7" top="0.787401575" bottom="0.787401575" header="0.3" footer="0.3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 topLeftCell="A1">
      <selection activeCell="D5" sqref="D5"/>
    </sheetView>
  </sheetViews>
  <sheetFormatPr defaultColWidth="9.140625" defaultRowHeight="15"/>
  <cols>
    <col min="1" max="1" width="9.140625" style="13" customWidth="1"/>
    <col min="2" max="2" width="73.28125" style="13" customWidth="1"/>
    <col min="3" max="3" width="15.8515625" style="13" customWidth="1"/>
    <col min="4" max="4" width="14.7109375" style="13" customWidth="1"/>
    <col min="5" max="5" width="10.7109375" style="13" customWidth="1"/>
    <col min="6" max="11" width="14.7109375" style="13" customWidth="1"/>
    <col min="12" max="12" width="15.7109375" style="13" customWidth="1"/>
    <col min="13" max="16384" width="9.140625" style="13" customWidth="1"/>
  </cols>
  <sheetData>
    <row r="1" spans="1:2" ht="25.5" customHeight="1">
      <c r="A1" s="115" t="s">
        <v>81</v>
      </c>
      <c r="B1" s="115"/>
    </row>
    <row r="2" spans="1:12" ht="18" customHeight="1" thickBot="1">
      <c r="A2" s="116" t="s">
        <v>80</v>
      </c>
      <c r="B2" s="116"/>
      <c r="C2" s="94"/>
      <c r="D2" s="94"/>
      <c r="E2" s="94"/>
      <c r="F2" s="94"/>
      <c r="G2" s="94"/>
      <c r="H2" s="94"/>
      <c r="I2" s="94"/>
      <c r="J2" s="94"/>
      <c r="K2" s="14" t="s">
        <v>89</v>
      </c>
      <c r="L2" s="15" t="s">
        <v>68</v>
      </c>
    </row>
    <row r="3" spans="1:12" ht="19.5" customHeight="1">
      <c r="A3" s="117" t="s">
        <v>43</v>
      </c>
      <c r="B3" s="118"/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1:12" ht="84.6" customHeight="1">
      <c r="A4" s="16" t="s">
        <v>10</v>
      </c>
      <c r="B4" s="17" t="s">
        <v>11</v>
      </c>
      <c r="C4" s="18" t="s">
        <v>50</v>
      </c>
      <c r="D4" s="18" t="s">
        <v>51</v>
      </c>
      <c r="E4" s="19" t="s">
        <v>52</v>
      </c>
      <c r="F4" s="18" t="s">
        <v>12</v>
      </c>
      <c r="G4" s="19" t="s">
        <v>53</v>
      </c>
      <c r="H4" s="20" t="s">
        <v>54</v>
      </c>
      <c r="I4" s="18" t="s">
        <v>66</v>
      </c>
      <c r="J4" s="19" t="s">
        <v>48</v>
      </c>
      <c r="K4" s="20" t="s">
        <v>47</v>
      </c>
      <c r="L4" s="21" t="s">
        <v>49</v>
      </c>
    </row>
    <row r="5" spans="1:12" ht="15.75" customHeight="1">
      <c r="A5" s="22" t="s">
        <v>13</v>
      </c>
      <c r="B5" s="23" t="s">
        <v>3</v>
      </c>
      <c r="C5" s="24">
        <v>110</v>
      </c>
      <c r="D5" s="65"/>
      <c r="E5" s="25" t="s">
        <v>2</v>
      </c>
      <c r="F5" s="26">
        <v>0.4</v>
      </c>
      <c r="G5" s="65"/>
      <c r="H5" s="27">
        <f>F5*G5</f>
        <v>0</v>
      </c>
      <c r="I5" s="24">
        <v>3</v>
      </c>
      <c r="J5" s="65"/>
      <c r="K5" s="27">
        <f>I5*J5</f>
        <v>0</v>
      </c>
      <c r="L5" s="28">
        <f>D5+H5+K5</f>
        <v>0</v>
      </c>
    </row>
    <row r="6" spans="1:12" ht="15.75" customHeight="1">
      <c r="A6" s="29" t="s">
        <v>14</v>
      </c>
      <c r="B6" s="30" t="s">
        <v>9</v>
      </c>
      <c r="C6" s="31" t="s">
        <v>63</v>
      </c>
      <c r="D6" s="32">
        <v>0</v>
      </c>
      <c r="E6" s="25" t="s">
        <v>2</v>
      </c>
      <c r="F6" s="26">
        <v>0.03</v>
      </c>
      <c r="G6" s="65"/>
      <c r="H6" s="27">
        <f aca="true" t="shared" si="0" ref="H6:H22">F6*G6</f>
        <v>0</v>
      </c>
      <c r="I6" s="24">
        <v>1</v>
      </c>
      <c r="J6" s="65"/>
      <c r="K6" s="27">
        <f aca="true" t="shared" si="1" ref="K6:K22">I6*J6</f>
        <v>0</v>
      </c>
      <c r="L6" s="28">
        <f aca="true" t="shared" si="2" ref="L6:L22">D6+H6+K6</f>
        <v>0</v>
      </c>
    </row>
    <row r="7" spans="1:12" ht="22.5" customHeight="1">
      <c r="A7" s="33">
        <v>130110</v>
      </c>
      <c r="B7" s="34" t="s">
        <v>32</v>
      </c>
      <c r="C7" s="35" t="s">
        <v>76</v>
      </c>
      <c r="D7" s="65"/>
      <c r="E7" s="25" t="s">
        <v>2</v>
      </c>
      <c r="F7" s="26">
        <v>0.3</v>
      </c>
      <c r="G7" s="65"/>
      <c r="H7" s="27">
        <f t="shared" si="0"/>
        <v>0</v>
      </c>
      <c r="I7" s="24">
        <v>1</v>
      </c>
      <c r="J7" s="65"/>
      <c r="K7" s="27">
        <f t="shared" si="1"/>
        <v>0</v>
      </c>
      <c r="L7" s="28">
        <f t="shared" si="2"/>
        <v>0</v>
      </c>
    </row>
    <row r="8" spans="1:12" ht="22.5" customHeight="1">
      <c r="A8" s="36" t="s">
        <v>33</v>
      </c>
      <c r="B8" s="34" t="s">
        <v>34</v>
      </c>
      <c r="C8" s="35" t="s">
        <v>76</v>
      </c>
      <c r="D8" s="65"/>
      <c r="E8" s="25" t="s">
        <v>2</v>
      </c>
      <c r="F8" s="26">
        <v>0.3</v>
      </c>
      <c r="G8" s="65"/>
      <c r="H8" s="27">
        <f t="shared" si="0"/>
        <v>0</v>
      </c>
      <c r="I8" s="24">
        <v>1</v>
      </c>
      <c r="J8" s="65"/>
      <c r="K8" s="27">
        <f t="shared" si="1"/>
        <v>0</v>
      </c>
      <c r="L8" s="28">
        <f t="shared" si="2"/>
        <v>0</v>
      </c>
    </row>
    <row r="9" spans="1:12" ht="15">
      <c r="A9" s="22" t="s">
        <v>15</v>
      </c>
      <c r="B9" s="23" t="s">
        <v>4</v>
      </c>
      <c r="C9" s="37" t="s">
        <v>63</v>
      </c>
      <c r="D9" s="32">
        <v>0</v>
      </c>
      <c r="E9" s="25" t="s">
        <v>2</v>
      </c>
      <c r="F9" s="26">
        <v>2.5</v>
      </c>
      <c r="G9" s="65"/>
      <c r="H9" s="27">
        <f t="shared" si="0"/>
        <v>0</v>
      </c>
      <c r="I9" s="24">
        <v>2</v>
      </c>
      <c r="J9" s="65"/>
      <c r="K9" s="27">
        <f t="shared" si="1"/>
        <v>0</v>
      </c>
      <c r="L9" s="28">
        <f t="shared" si="2"/>
        <v>0</v>
      </c>
    </row>
    <row r="10" spans="1:12" ht="15">
      <c r="A10" s="36" t="s">
        <v>35</v>
      </c>
      <c r="B10" s="34" t="s">
        <v>36</v>
      </c>
      <c r="C10" s="37" t="s">
        <v>63</v>
      </c>
      <c r="D10" s="32">
        <v>0</v>
      </c>
      <c r="E10" s="25" t="s">
        <v>2</v>
      </c>
      <c r="F10" s="26">
        <v>0.2</v>
      </c>
      <c r="G10" s="65"/>
      <c r="H10" s="27">
        <f t="shared" si="0"/>
        <v>0</v>
      </c>
      <c r="I10" s="24">
        <v>2</v>
      </c>
      <c r="J10" s="65"/>
      <c r="K10" s="27">
        <f t="shared" si="1"/>
        <v>0</v>
      </c>
      <c r="L10" s="28">
        <f t="shared" si="2"/>
        <v>0</v>
      </c>
    </row>
    <row r="11" spans="1:12" ht="15">
      <c r="A11" s="36" t="s">
        <v>90</v>
      </c>
      <c r="B11" s="34" t="s">
        <v>91</v>
      </c>
      <c r="C11" s="37" t="s">
        <v>63</v>
      </c>
      <c r="D11" s="32">
        <v>0</v>
      </c>
      <c r="E11" s="25" t="s">
        <v>2</v>
      </c>
      <c r="F11" s="26">
        <v>1</v>
      </c>
      <c r="G11" s="65"/>
      <c r="H11" s="27">
        <f t="shared" si="0"/>
        <v>0</v>
      </c>
      <c r="I11" s="24">
        <v>1</v>
      </c>
      <c r="J11" s="65"/>
      <c r="K11" s="27">
        <f t="shared" si="1"/>
        <v>0</v>
      </c>
      <c r="L11" s="28">
        <f t="shared" si="2"/>
        <v>0</v>
      </c>
    </row>
    <row r="12" spans="1:12" ht="15">
      <c r="A12" s="22" t="s">
        <v>16</v>
      </c>
      <c r="B12" s="23" t="s">
        <v>5</v>
      </c>
      <c r="C12" s="24">
        <v>110</v>
      </c>
      <c r="D12" s="65"/>
      <c r="E12" s="25" t="s">
        <v>2</v>
      </c>
      <c r="F12" s="26">
        <v>0.2</v>
      </c>
      <c r="G12" s="65"/>
      <c r="H12" s="27">
        <f t="shared" si="0"/>
        <v>0</v>
      </c>
      <c r="I12" s="24">
        <v>3</v>
      </c>
      <c r="J12" s="65"/>
      <c r="K12" s="27">
        <f t="shared" si="1"/>
        <v>0</v>
      </c>
      <c r="L12" s="28">
        <f t="shared" si="2"/>
        <v>0</v>
      </c>
    </row>
    <row r="13" spans="1:12" ht="27" customHeight="1">
      <c r="A13" s="22" t="s">
        <v>17</v>
      </c>
      <c r="B13" s="38" t="s">
        <v>6</v>
      </c>
      <c r="C13" s="35" t="s">
        <v>69</v>
      </c>
      <c r="D13" s="65"/>
      <c r="E13" s="25" t="s">
        <v>2</v>
      </c>
      <c r="F13" s="39">
        <v>0.6</v>
      </c>
      <c r="G13" s="65"/>
      <c r="H13" s="27">
        <f t="shared" si="0"/>
        <v>0</v>
      </c>
      <c r="I13" s="24">
        <v>4</v>
      </c>
      <c r="J13" s="65"/>
      <c r="K13" s="27">
        <f t="shared" si="1"/>
        <v>0</v>
      </c>
      <c r="L13" s="28">
        <f t="shared" si="2"/>
        <v>0</v>
      </c>
    </row>
    <row r="14" spans="1:12" ht="17.25" customHeight="1">
      <c r="A14" s="22" t="s">
        <v>18</v>
      </c>
      <c r="B14" s="40" t="s">
        <v>37</v>
      </c>
      <c r="C14" s="37" t="s">
        <v>63</v>
      </c>
      <c r="D14" s="32">
        <v>0</v>
      </c>
      <c r="E14" s="25" t="s">
        <v>2</v>
      </c>
      <c r="F14" s="26">
        <v>5</v>
      </c>
      <c r="G14" s="65"/>
      <c r="H14" s="27">
        <f t="shared" si="0"/>
        <v>0</v>
      </c>
      <c r="I14" s="24">
        <v>2</v>
      </c>
      <c r="J14" s="65"/>
      <c r="K14" s="27">
        <f t="shared" si="1"/>
        <v>0</v>
      </c>
      <c r="L14" s="28">
        <f t="shared" si="2"/>
        <v>0</v>
      </c>
    </row>
    <row r="15" spans="1:12" ht="17.25" customHeight="1">
      <c r="A15" s="22" t="s">
        <v>19</v>
      </c>
      <c r="B15" s="41" t="s">
        <v>8</v>
      </c>
      <c r="C15" s="24">
        <v>110</v>
      </c>
      <c r="D15" s="65"/>
      <c r="E15" s="25" t="s">
        <v>2</v>
      </c>
      <c r="F15" s="26">
        <v>0.1</v>
      </c>
      <c r="G15" s="65"/>
      <c r="H15" s="27">
        <f t="shared" si="0"/>
        <v>0</v>
      </c>
      <c r="I15" s="24">
        <v>2</v>
      </c>
      <c r="J15" s="65"/>
      <c r="K15" s="27">
        <f t="shared" si="1"/>
        <v>0</v>
      </c>
      <c r="L15" s="28">
        <f t="shared" si="2"/>
        <v>0</v>
      </c>
    </row>
    <row r="16" spans="1:12" ht="15">
      <c r="A16" s="22" t="s">
        <v>20</v>
      </c>
      <c r="B16" s="23" t="s">
        <v>38</v>
      </c>
      <c r="C16" s="24">
        <v>110</v>
      </c>
      <c r="D16" s="65"/>
      <c r="E16" s="25" t="s">
        <v>2</v>
      </c>
      <c r="F16" s="26">
        <v>0.1</v>
      </c>
      <c r="G16" s="65"/>
      <c r="H16" s="27">
        <f t="shared" si="0"/>
        <v>0</v>
      </c>
      <c r="I16" s="24">
        <v>2</v>
      </c>
      <c r="J16" s="65"/>
      <c r="K16" s="27">
        <f t="shared" si="1"/>
        <v>0</v>
      </c>
      <c r="L16" s="28">
        <f t="shared" si="2"/>
        <v>0</v>
      </c>
    </row>
    <row r="17" spans="1:12" ht="15">
      <c r="A17" s="22" t="s">
        <v>21</v>
      </c>
      <c r="B17" s="23" t="s">
        <v>7</v>
      </c>
      <c r="C17" s="24" t="s">
        <v>63</v>
      </c>
      <c r="D17" s="32">
        <v>0</v>
      </c>
      <c r="E17" s="25" t="s">
        <v>1</v>
      </c>
      <c r="F17" s="26">
        <v>8</v>
      </c>
      <c r="G17" s="65"/>
      <c r="H17" s="27">
        <f t="shared" si="0"/>
        <v>0</v>
      </c>
      <c r="I17" s="24">
        <v>1</v>
      </c>
      <c r="J17" s="65"/>
      <c r="K17" s="27">
        <f t="shared" si="1"/>
        <v>0</v>
      </c>
      <c r="L17" s="28">
        <f t="shared" si="2"/>
        <v>0</v>
      </c>
    </row>
    <row r="18" spans="1:12" ht="15">
      <c r="A18" s="42" t="s">
        <v>24</v>
      </c>
      <c r="B18" s="43" t="s">
        <v>30</v>
      </c>
      <c r="C18" s="44">
        <v>110</v>
      </c>
      <c r="D18" s="65"/>
      <c r="E18" s="25" t="s">
        <v>2</v>
      </c>
      <c r="F18" s="26">
        <v>0.9</v>
      </c>
      <c r="G18" s="65"/>
      <c r="H18" s="27">
        <f t="shared" si="0"/>
        <v>0</v>
      </c>
      <c r="I18" s="24">
        <v>52</v>
      </c>
      <c r="J18" s="65"/>
      <c r="K18" s="27">
        <f t="shared" si="1"/>
        <v>0</v>
      </c>
      <c r="L18" s="28">
        <f t="shared" si="2"/>
        <v>0</v>
      </c>
    </row>
    <row r="19" spans="1:12" ht="15">
      <c r="A19" s="42" t="s">
        <v>23</v>
      </c>
      <c r="B19" s="43" t="s">
        <v>31</v>
      </c>
      <c r="C19" s="44">
        <v>110</v>
      </c>
      <c r="D19" s="65"/>
      <c r="E19" s="25" t="s">
        <v>2</v>
      </c>
      <c r="F19" s="26">
        <v>0.3</v>
      </c>
      <c r="G19" s="65"/>
      <c r="H19" s="27">
        <f t="shared" si="0"/>
        <v>0</v>
      </c>
      <c r="I19" s="24">
        <v>52</v>
      </c>
      <c r="J19" s="65"/>
      <c r="K19" s="27">
        <f t="shared" si="1"/>
        <v>0</v>
      </c>
      <c r="L19" s="28">
        <f t="shared" si="2"/>
        <v>0</v>
      </c>
    </row>
    <row r="20" spans="1:12" ht="15">
      <c r="A20" s="45" t="s">
        <v>39</v>
      </c>
      <c r="B20" s="46" t="s">
        <v>40</v>
      </c>
      <c r="C20" s="47">
        <v>110</v>
      </c>
      <c r="D20" s="65"/>
      <c r="E20" s="25" t="s">
        <v>2</v>
      </c>
      <c r="F20" s="48">
        <v>0.1</v>
      </c>
      <c r="G20" s="65"/>
      <c r="H20" s="27">
        <f t="shared" si="0"/>
        <v>0</v>
      </c>
      <c r="I20" s="24">
        <v>2</v>
      </c>
      <c r="J20" s="65"/>
      <c r="K20" s="27">
        <f t="shared" si="1"/>
        <v>0</v>
      </c>
      <c r="L20" s="28">
        <f t="shared" si="2"/>
        <v>0</v>
      </c>
    </row>
    <row r="21" spans="1:12" s="51" customFormat="1" ht="15">
      <c r="A21" s="49" t="s">
        <v>22</v>
      </c>
      <c r="B21" s="50" t="s">
        <v>42</v>
      </c>
      <c r="C21" s="24">
        <v>110</v>
      </c>
      <c r="D21" s="65"/>
      <c r="E21" s="25" t="s">
        <v>2</v>
      </c>
      <c r="F21" s="26">
        <v>0.6</v>
      </c>
      <c r="G21" s="65"/>
      <c r="H21" s="27">
        <f t="shared" si="0"/>
        <v>0</v>
      </c>
      <c r="I21" s="24">
        <v>52</v>
      </c>
      <c r="J21" s="65"/>
      <c r="K21" s="27">
        <f t="shared" si="1"/>
        <v>0</v>
      </c>
      <c r="L21" s="28">
        <f t="shared" si="2"/>
        <v>0</v>
      </c>
    </row>
    <row r="22" spans="1:12" ht="15.75" thickBot="1">
      <c r="A22" s="52" t="s">
        <v>25</v>
      </c>
      <c r="B22" s="53" t="s">
        <v>0</v>
      </c>
      <c r="C22" s="47">
        <v>8000</v>
      </c>
      <c r="D22" s="66"/>
      <c r="E22" s="54" t="s">
        <v>2</v>
      </c>
      <c r="F22" s="48">
        <v>2</v>
      </c>
      <c r="G22" s="66"/>
      <c r="H22" s="27">
        <f t="shared" si="0"/>
        <v>0</v>
      </c>
      <c r="I22" s="55">
        <v>2</v>
      </c>
      <c r="J22" s="66"/>
      <c r="K22" s="27">
        <f t="shared" si="1"/>
        <v>0</v>
      </c>
      <c r="L22" s="28">
        <f t="shared" si="2"/>
        <v>0</v>
      </c>
    </row>
    <row r="23" spans="1:12" ht="15.75" thickBot="1">
      <c r="A23" s="119"/>
      <c r="B23" s="97"/>
      <c r="C23" s="97" t="s">
        <v>44</v>
      </c>
      <c r="D23" s="97"/>
      <c r="E23" s="97"/>
      <c r="F23" s="97"/>
      <c r="G23" s="97"/>
      <c r="H23" s="97"/>
      <c r="I23" s="97"/>
      <c r="J23" s="97"/>
      <c r="K23" s="98"/>
      <c r="L23" s="56">
        <f>SUM(L5:L22)</f>
        <v>0</v>
      </c>
    </row>
    <row r="24" spans="1:12" ht="15.75" thickBot="1">
      <c r="A24" s="57"/>
      <c r="B24" s="58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1:12" ht="15">
      <c r="A25" s="117" t="s">
        <v>64</v>
      </c>
      <c r="B25" s="118"/>
      <c r="C25" s="59"/>
      <c r="D25" s="59"/>
      <c r="E25" s="59"/>
      <c r="F25" s="59"/>
      <c r="G25" s="59"/>
      <c r="H25" s="59"/>
      <c r="I25" s="59"/>
      <c r="J25" s="59"/>
      <c r="K25" s="59"/>
      <c r="L25" s="60"/>
    </row>
    <row r="26" spans="1:12" ht="65.45" customHeight="1">
      <c r="A26" s="16" t="s">
        <v>10</v>
      </c>
      <c r="B26" s="17" t="s">
        <v>11</v>
      </c>
      <c r="C26" s="100" t="s">
        <v>52</v>
      </c>
      <c r="D26" s="101"/>
      <c r="E26" s="102"/>
      <c r="F26" s="18" t="s">
        <v>12</v>
      </c>
      <c r="G26" s="100" t="s">
        <v>55</v>
      </c>
      <c r="H26" s="101"/>
      <c r="I26" s="102"/>
      <c r="J26" s="103" t="s">
        <v>56</v>
      </c>
      <c r="K26" s="104"/>
      <c r="L26" s="105"/>
    </row>
    <row r="27" spans="1:12" ht="15.75" customHeight="1">
      <c r="A27" s="61">
        <v>170101</v>
      </c>
      <c r="B27" s="62" t="s">
        <v>41</v>
      </c>
      <c r="C27" s="84" t="s">
        <v>2</v>
      </c>
      <c r="D27" s="85"/>
      <c r="E27" s="86"/>
      <c r="F27" s="39">
        <v>5</v>
      </c>
      <c r="G27" s="87"/>
      <c r="H27" s="88"/>
      <c r="I27" s="89"/>
      <c r="J27" s="90">
        <f>F27*G27</f>
        <v>0</v>
      </c>
      <c r="K27" s="91"/>
      <c r="L27" s="92"/>
    </row>
    <row r="28" spans="1:12" ht="15">
      <c r="A28" s="63" t="s">
        <v>26</v>
      </c>
      <c r="B28" s="62" t="s">
        <v>58</v>
      </c>
      <c r="C28" s="84" t="s">
        <v>2</v>
      </c>
      <c r="D28" s="85"/>
      <c r="E28" s="86"/>
      <c r="F28" s="26">
        <v>10</v>
      </c>
      <c r="G28" s="87"/>
      <c r="H28" s="88"/>
      <c r="I28" s="89"/>
      <c r="J28" s="90">
        <f aca="true" t="shared" si="3" ref="J28:J33">F28*G28</f>
        <v>0</v>
      </c>
      <c r="K28" s="91"/>
      <c r="L28" s="92"/>
    </row>
    <row r="29" spans="1:12" ht="15">
      <c r="A29" s="63" t="s">
        <v>27</v>
      </c>
      <c r="B29" s="62" t="s">
        <v>59</v>
      </c>
      <c r="C29" s="84" t="s">
        <v>2</v>
      </c>
      <c r="D29" s="85"/>
      <c r="E29" s="86"/>
      <c r="F29" s="26">
        <v>20</v>
      </c>
      <c r="G29" s="87"/>
      <c r="H29" s="88"/>
      <c r="I29" s="89"/>
      <c r="J29" s="90">
        <f t="shared" si="3"/>
        <v>0</v>
      </c>
      <c r="K29" s="91"/>
      <c r="L29" s="92"/>
    </row>
    <row r="30" spans="1:12" ht="15">
      <c r="A30" s="63" t="s">
        <v>28</v>
      </c>
      <c r="B30" s="62" t="s">
        <v>60</v>
      </c>
      <c r="C30" s="84" t="s">
        <v>2</v>
      </c>
      <c r="D30" s="85"/>
      <c r="E30" s="86"/>
      <c r="F30" s="26">
        <v>5</v>
      </c>
      <c r="G30" s="87"/>
      <c r="H30" s="88"/>
      <c r="I30" s="89"/>
      <c r="J30" s="90">
        <f t="shared" si="3"/>
        <v>0</v>
      </c>
      <c r="K30" s="91"/>
      <c r="L30" s="92"/>
    </row>
    <row r="31" spans="1:12" ht="15">
      <c r="A31" s="63" t="s">
        <v>22</v>
      </c>
      <c r="B31" s="62" t="s">
        <v>61</v>
      </c>
      <c r="C31" s="84" t="s">
        <v>2</v>
      </c>
      <c r="D31" s="85"/>
      <c r="E31" s="86"/>
      <c r="F31" s="26">
        <v>10</v>
      </c>
      <c r="G31" s="87"/>
      <c r="H31" s="88"/>
      <c r="I31" s="89"/>
      <c r="J31" s="90">
        <f t="shared" si="3"/>
        <v>0</v>
      </c>
      <c r="K31" s="91"/>
      <c r="L31" s="92"/>
    </row>
    <row r="32" spans="1:12" ht="15">
      <c r="A32" s="63" t="s">
        <v>25</v>
      </c>
      <c r="B32" s="62" t="s">
        <v>0</v>
      </c>
      <c r="C32" s="84" t="s">
        <v>2</v>
      </c>
      <c r="D32" s="85"/>
      <c r="E32" s="86"/>
      <c r="F32" s="26">
        <v>5</v>
      </c>
      <c r="G32" s="87"/>
      <c r="H32" s="88"/>
      <c r="I32" s="89"/>
      <c r="J32" s="90">
        <f t="shared" si="3"/>
        <v>0</v>
      </c>
      <c r="K32" s="91"/>
      <c r="L32" s="92"/>
    </row>
    <row r="33" spans="1:12" ht="15.75" thickBot="1">
      <c r="A33" s="52" t="s">
        <v>29</v>
      </c>
      <c r="B33" s="53" t="s">
        <v>62</v>
      </c>
      <c r="C33" s="108" t="s">
        <v>2</v>
      </c>
      <c r="D33" s="109"/>
      <c r="E33" s="110"/>
      <c r="F33" s="48">
        <v>20</v>
      </c>
      <c r="G33" s="111"/>
      <c r="H33" s="112"/>
      <c r="I33" s="113"/>
      <c r="J33" s="90">
        <f t="shared" si="3"/>
        <v>0</v>
      </c>
      <c r="K33" s="91"/>
      <c r="L33" s="92"/>
    </row>
    <row r="34" spans="1:12" ht="15.75" thickBot="1">
      <c r="A34" s="106"/>
      <c r="B34" s="107"/>
      <c r="C34" s="107" t="s">
        <v>57</v>
      </c>
      <c r="D34" s="107"/>
      <c r="E34" s="107"/>
      <c r="F34" s="107"/>
      <c r="G34" s="107"/>
      <c r="H34" s="107"/>
      <c r="I34" s="114"/>
      <c r="J34" s="81">
        <f>SUM(J27:L33)</f>
        <v>0</v>
      </c>
      <c r="K34" s="82"/>
      <c r="L34" s="83"/>
    </row>
    <row r="35" spans="1:12" ht="18">
      <c r="A35" s="80" t="s">
        <v>77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</row>
    <row r="36" spans="1:12" ht="6.7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</row>
    <row r="37" spans="1:2" ht="15">
      <c r="A37" s="93"/>
      <c r="B37" s="93"/>
    </row>
    <row r="38" spans="1:2" ht="15">
      <c r="A38" s="93"/>
      <c r="B38" s="93"/>
    </row>
    <row r="39" spans="1:2" ht="15">
      <c r="A39" s="93"/>
      <c r="B39" s="93"/>
    </row>
  </sheetData>
  <sheetProtection algorithmName="SHA-512" hashValue="2VgUaE749KKUk32AaJG0K2hj4YG6QP+S5bP7PKP8Cfqto2457GANo5JJmb8EIwK3QE2sS4mlnDyHgSrXZZa3GA==" saltValue="vOAmmx3Fr7/1qd/OcXwmBQ==" spinCount="100000" sheet="1" objects="1" scenarios="1" selectLockedCells="1"/>
  <mergeCells count="40">
    <mergeCell ref="A1:B1"/>
    <mergeCell ref="A2:B2"/>
    <mergeCell ref="A3:B3"/>
    <mergeCell ref="A23:B23"/>
    <mergeCell ref="A25:B25"/>
    <mergeCell ref="A37:B37"/>
    <mergeCell ref="A38:B38"/>
    <mergeCell ref="A39:B39"/>
    <mergeCell ref="C2:J2"/>
    <mergeCell ref="C3:L3"/>
    <mergeCell ref="C23:K23"/>
    <mergeCell ref="C24:L24"/>
    <mergeCell ref="C26:E26"/>
    <mergeCell ref="G26:I26"/>
    <mergeCell ref="J26:L26"/>
    <mergeCell ref="A34:B34"/>
    <mergeCell ref="C33:E33"/>
    <mergeCell ref="G33:I33"/>
    <mergeCell ref="J33:L33"/>
    <mergeCell ref="C34:I34"/>
    <mergeCell ref="C27:E27"/>
    <mergeCell ref="G27:I27"/>
    <mergeCell ref="J27:L27"/>
    <mergeCell ref="C28:E28"/>
    <mergeCell ref="J28:L28"/>
    <mergeCell ref="G28:I28"/>
    <mergeCell ref="C29:E29"/>
    <mergeCell ref="G29:I29"/>
    <mergeCell ref="J29:L29"/>
    <mergeCell ref="C30:E30"/>
    <mergeCell ref="G30:I30"/>
    <mergeCell ref="J30:L30"/>
    <mergeCell ref="A35:L35"/>
    <mergeCell ref="J34:L34"/>
    <mergeCell ref="C31:E31"/>
    <mergeCell ref="G31:I31"/>
    <mergeCell ref="J31:L31"/>
    <mergeCell ref="C32:E32"/>
    <mergeCell ref="G32:I32"/>
    <mergeCell ref="J32:L32"/>
  </mergeCells>
  <printOptions/>
  <pageMargins left="0.7" right="0.7" top="0.787401575" bottom="0.787401575" header="0.3" footer="0.3"/>
  <pageSetup fitToHeight="1" fitToWidth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 topLeftCell="A1">
      <selection activeCell="D5" sqref="D5"/>
    </sheetView>
  </sheetViews>
  <sheetFormatPr defaultColWidth="9.140625" defaultRowHeight="15"/>
  <cols>
    <col min="1" max="1" width="9.140625" style="13" customWidth="1"/>
    <col min="2" max="2" width="73.28125" style="13" customWidth="1"/>
    <col min="3" max="3" width="15.8515625" style="13" customWidth="1"/>
    <col min="4" max="4" width="14.7109375" style="13" customWidth="1"/>
    <col min="5" max="5" width="10.7109375" style="13" customWidth="1"/>
    <col min="6" max="11" width="14.7109375" style="13" customWidth="1"/>
    <col min="12" max="12" width="15.57421875" style="13" customWidth="1"/>
    <col min="13" max="16384" width="9.140625" style="13" customWidth="1"/>
  </cols>
  <sheetData>
    <row r="1" spans="1:2" ht="18.75" customHeight="1">
      <c r="A1" s="115" t="s">
        <v>81</v>
      </c>
      <c r="B1" s="115"/>
    </row>
    <row r="2" spans="1:12" ht="18" customHeight="1" thickBot="1">
      <c r="A2" s="116" t="s">
        <v>79</v>
      </c>
      <c r="B2" s="116"/>
      <c r="C2" s="94"/>
      <c r="D2" s="94"/>
      <c r="E2" s="94"/>
      <c r="F2" s="94"/>
      <c r="G2" s="94"/>
      <c r="H2" s="94"/>
      <c r="I2" s="94"/>
      <c r="J2" s="94"/>
      <c r="K2" s="14" t="s">
        <v>89</v>
      </c>
      <c r="L2" s="15" t="s">
        <v>70</v>
      </c>
    </row>
    <row r="3" spans="1:12" ht="18" customHeight="1">
      <c r="A3" s="117" t="s">
        <v>43</v>
      </c>
      <c r="B3" s="118"/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1:12" ht="93.75" customHeight="1">
      <c r="A4" s="16" t="s">
        <v>10</v>
      </c>
      <c r="B4" s="17" t="s">
        <v>11</v>
      </c>
      <c r="C4" s="18" t="s">
        <v>50</v>
      </c>
      <c r="D4" s="19" t="s">
        <v>51</v>
      </c>
      <c r="E4" s="19" t="s">
        <v>52</v>
      </c>
      <c r="F4" s="18" t="s">
        <v>12</v>
      </c>
      <c r="G4" s="19" t="s">
        <v>53</v>
      </c>
      <c r="H4" s="20" t="s">
        <v>54</v>
      </c>
      <c r="I4" s="18" t="s">
        <v>66</v>
      </c>
      <c r="J4" s="19" t="s">
        <v>48</v>
      </c>
      <c r="K4" s="20" t="s">
        <v>47</v>
      </c>
      <c r="L4" s="21" t="s">
        <v>49</v>
      </c>
    </row>
    <row r="5" spans="1:12" ht="15.75" customHeight="1">
      <c r="A5" s="22" t="s">
        <v>13</v>
      </c>
      <c r="B5" s="23" t="s">
        <v>3</v>
      </c>
      <c r="C5" s="24">
        <v>110</v>
      </c>
      <c r="D5" s="65"/>
      <c r="E5" s="25" t="s">
        <v>2</v>
      </c>
      <c r="F5" s="26">
        <v>0.03</v>
      </c>
      <c r="G5" s="65"/>
      <c r="H5" s="27">
        <f>F5*G5</f>
        <v>0</v>
      </c>
      <c r="I5" s="24">
        <v>1</v>
      </c>
      <c r="J5" s="65"/>
      <c r="K5" s="27">
        <f>I5*J5</f>
        <v>0</v>
      </c>
      <c r="L5" s="28">
        <f>D5+H5+K5</f>
        <v>0</v>
      </c>
    </row>
    <row r="6" spans="1:12" ht="15.75" customHeight="1">
      <c r="A6" s="29" t="s">
        <v>14</v>
      </c>
      <c r="B6" s="30" t="s">
        <v>9</v>
      </c>
      <c r="C6" s="31" t="s">
        <v>63</v>
      </c>
      <c r="D6" s="32">
        <v>0</v>
      </c>
      <c r="E6" s="25" t="s">
        <v>2</v>
      </c>
      <c r="F6" s="26">
        <v>0.005</v>
      </c>
      <c r="G6" s="65"/>
      <c r="H6" s="27">
        <f aca="true" t="shared" si="0" ref="H6:H22">F6*G6</f>
        <v>0</v>
      </c>
      <c r="I6" s="24">
        <v>1</v>
      </c>
      <c r="J6" s="65"/>
      <c r="K6" s="27">
        <f aca="true" t="shared" si="1" ref="K6:K22">I6*J6</f>
        <v>0</v>
      </c>
      <c r="L6" s="28">
        <f aca="true" t="shared" si="2" ref="L6:L22">D6+H6+K6</f>
        <v>0</v>
      </c>
    </row>
    <row r="7" spans="1:12" ht="22.5" customHeight="1">
      <c r="A7" s="33">
        <v>130110</v>
      </c>
      <c r="B7" s="34" t="s">
        <v>32</v>
      </c>
      <c r="C7" s="35" t="s">
        <v>69</v>
      </c>
      <c r="D7" s="65"/>
      <c r="E7" s="25" t="s">
        <v>2</v>
      </c>
      <c r="F7" s="26">
        <v>0.2</v>
      </c>
      <c r="G7" s="65"/>
      <c r="H7" s="27">
        <f t="shared" si="0"/>
        <v>0</v>
      </c>
      <c r="I7" s="24">
        <v>2</v>
      </c>
      <c r="J7" s="65"/>
      <c r="K7" s="27">
        <f t="shared" si="1"/>
        <v>0</v>
      </c>
      <c r="L7" s="28">
        <f t="shared" si="2"/>
        <v>0</v>
      </c>
    </row>
    <row r="8" spans="1:12" ht="22.5" customHeight="1">
      <c r="A8" s="36" t="s">
        <v>33</v>
      </c>
      <c r="B8" s="34" t="s">
        <v>34</v>
      </c>
      <c r="C8" s="35" t="s">
        <v>69</v>
      </c>
      <c r="D8" s="65"/>
      <c r="E8" s="25" t="s">
        <v>2</v>
      </c>
      <c r="F8" s="26">
        <v>0.3</v>
      </c>
      <c r="G8" s="65"/>
      <c r="H8" s="27">
        <f t="shared" si="0"/>
        <v>0</v>
      </c>
      <c r="I8" s="24">
        <v>2</v>
      </c>
      <c r="J8" s="65"/>
      <c r="K8" s="27">
        <f t="shared" si="1"/>
        <v>0</v>
      </c>
      <c r="L8" s="28">
        <f t="shared" si="2"/>
        <v>0</v>
      </c>
    </row>
    <row r="9" spans="1:12" ht="15">
      <c r="A9" s="22" t="s">
        <v>15</v>
      </c>
      <c r="B9" s="23" t="s">
        <v>4</v>
      </c>
      <c r="C9" s="37" t="s">
        <v>63</v>
      </c>
      <c r="D9" s="32">
        <v>0</v>
      </c>
      <c r="E9" s="25" t="s">
        <v>2</v>
      </c>
      <c r="F9" s="26">
        <v>4.5</v>
      </c>
      <c r="G9" s="65"/>
      <c r="H9" s="27">
        <f t="shared" si="0"/>
        <v>0</v>
      </c>
      <c r="I9" s="24">
        <v>2</v>
      </c>
      <c r="J9" s="65"/>
      <c r="K9" s="27">
        <f t="shared" si="1"/>
        <v>0</v>
      </c>
      <c r="L9" s="28">
        <f t="shared" si="2"/>
        <v>0</v>
      </c>
    </row>
    <row r="10" spans="1:12" ht="15">
      <c r="A10" s="22" t="s">
        <v>35</v>
      </c>
      <c r="B10" s="34" t="s">
        <v>36</v>
      </c>
      <c r="C10" s="37" t="s">
        <v>63</v>
      </c>
      <c r="D10" s="32">
        <v>0</v>
      </c>
      <c r="E10" s="25" t="s">
        <v>2</v>
      </c>
      <c r="F10" s="26">
        <v>0.2</v>
      </c>
      <c r="G10" s="65"/>
      <c r="H10" s="27">
        <f t="shared" si="0"/>
        <v>0</v>
      </c>
      <c r="I10" s="24">
        <v>2</v>
      </c>
      <c r="J10" s="65"/>
      <c r="K10" s="27">
        <f t="shared" si="1"/>
        <v>0</v>
      </c>
      <c r="L10" s="28">
        <f t="shared" si="2"/>
        <v>0</v>
      </c>
    </row>
    <row r="11" spans="1:12" ht="15">
      <c r="A11" s="36" t="s">
        <v>90</v>
      </c>
      <c r="B11" s="34" t="s">
        <v>91</v>
      </c>
      <c r="C11" s="37" t="s">
        <v>63</v>
      </c>
      <c r="D11" s="32">
        <v>0</v>
      </c>
      <c r="E11" s="25" t="s">
        <v>2</v>
      </c>
      <c r="F11" s="26">
        <v>1</v>
      </c>
      <c r="G11" s="65"/>
      <c r="H11" s="27">
        <f t="shared" si="0"/>
        <v>0</v>
      </c>
      <c r="I11" s="24">
        <v>1</v>
      </c>
      <c r="J11" s="65"/>
      <c r="K11" s="27">
        <f t="shared" si="1"/>
        <v>0</v>
      </c>
      <c r="L11" s="28">
        <f t="shared" si="2"/>
        <v>0</v>
      </c>
    </row>
    <row r="12" spans="1:12" ht="15">
      <c r="A12" s="22" t="s">
        <v>16</v>
      </c>
      <c r="B12" s="23" t="s">
        <v>5</v>
      </c>
      <c r="C12" s="24">
        <v>110</v>
      </c>
      <c r="D12" s="65"/>
      <c r="E12" s="25" t="s">
        <v>2</v>
      </c>
      <c r="F12" s="26">
        <v>0.2</v>
      </c>
      <c r="G12" s="65"/>
      <c r="H12" s="27">
        <f t="shared" si="0"/>
        <v>0</v>
      </c>
      <c r="I12" s="24">
        <v>3</v>
      </c>
      <c r="J12" s="65"/>
      <c r="K12" s="27">
        <f t="shared" si="1"/>
        <v>0</v>
      </c>
      <c r="L12" s="28">
        <f t="shared" si="2"/>
        <v>0</v>
      </c>
    </row>
    <row r="13" spans="1:12" ht="27" customHeight="1">
      <c r="A13" s="22" t="s">
        <v>17</v>
      </c>
      <c r="B13" s="38" t="s">
        <v>6</v>
      </c>
      <c r="C13" s="35" t="s">
        <v>69</v>
      </c>
      <c r="D13" s="65"/>
      <c r="E13" s="25" t="s">
        <v>2</v>
      </c>
      <c r="F13" s="39">
        <v>0.6</v>
      </c>
      <c r="G13" s="65"/>
      <c r="H13" s="27">
        <f t="shared" si="0"/>
        <v>0</v>
      </c>
      <c r="I13" s="24">
        <v>4</v>
      </c>
      <c r="J13" s="65"/>
      <c r="K13" s="27">
        <f t="shared" si="1"/>
        <v>0</v>
      </c>
      <c r="L13" s="28">
        <f t="shared" si="2"/>
        <v>0</v>
      </c>
    </row>
    <row r="14" spans="1:12" ht="17.25" customHeight="1">
      <c r="A14" s="22" t="s">
        <v>18</v>
      </c>
      <c r="B14" s="40" t="s">
        <v>37</v>
      </c>
      <c r="C14" s="37" t="s">
        <v>63</v>
      </c>
      <c r="D14" s="32">
        <v>0</v>
      </c>
      <c r="E14" s="25" t="s">
        <v>2</v>
      </c>
      <c r="F14" s="26">
        <v>3</v>
      </c>
      <c r="G14" s="65"/>
      <c r="H14" s="27">
        <f t="shared" si="0"/>
        <v>0</v>
      </c>
      <c r="I14" s="24">
        <v>2</v>
      </c>
      <c r="J14" s="65"/>
      <c r="K14" s="27">
        <f t="shared" si="1"/>
        <v>0</v>
      </c>
      <c r="L14" s="28">
        <f t="shared" si="2"/>
        <v>0</v>
      </c>
    </row>
    <row r="15" spans="1:12" ht="17.25" customHeight="1">
      <c r="A15" s="22" t="s">
        <v>19</v>
      </c>
      <c r="B15" s="41" t="s">
        <v>8</v>
      </c>
      <c r="C15" s="24">
        <v>110</v>
      </c>
      <c r="D15" s="65"/>
      <c r="E15" s="25" t="s">
        <v>2</v>
      </c>
      <c r="F15" s="26">
        <v>0.1</v>
      </c>
      <c r="G15" s="65"/>
      <c r="H15" s="27">
        <f t="shared" si="0"/>
        <v>0</v>
      </c>
      <c r="I15" s="24">
        <v>2</v>
      </c>
      <c r="J15" s="65"/>
      <c r="K15" s="27">
        <f t="shared" si="1"/>
        <v>0</v>
      </c>
      <c r="L15" s="28">
        <f t="shared" si="2"/>
        <v>0</v>
      </c>
    </row>
    <row r="16" spans="1:12" ht="15">
      <c r="A16" s="22" t="s">
        <v>20</v>
      </c>
      <c r="B16" s="23" t="s">
        <v>38</v>
      </c>
      <c r="C16" s="24">
        <v>110</v>
      </c>
      <c r="D16" s="65"/>
      <c r="E16" s="25" t="s">
        <v>2</v>
      </c>
      <c r="F16" s="26">
        <v>0.1</v>
      </c>
      <c r="G16" s="65"/>
      <c r="H16" s="27">
        <f t="shared" si="0"/>
        <v>0</v>
      </c>
      <c r="I16" s="24">
        <v>2</v>
      </c>
      <c r="J16" s="65"/>
      <c r="K16" s="27">
        <f t="shared" si="1"/>
        <v>0</v>
      </c>
      <c r="L16" s="28">
        <f t="shared" si="2"/>
        <v>0</v>
      </c>
    </row>
    <row r="17" spans="1:12" ht="15">
      <c r="A17" s="22" t="s">
        <v>21</v>
      </c>
      <c r="B17" s="23" t="s">
        <v>7</v>
      </c>
      <c r="C17" s="24" t="s">
        <v>63</v>
      </c>
      <c r="D17" s="32">
        <v>0</v>
      </c>
      <c r="E17" s="25" t="s">
        <v>1</v>
      </c>
      <c r="F17" s="26">
        <v>5</v>
      </c>
      <c r="G17" s="65"/>
      <c r="H17" s="27">
        <f t="shared" si="0"/>
        <v>0</v>
      </c>
      <c r="I17" s="24">
        <v>1</v>
      </c>
      <c r="J17" s="65"/>
      <c r="K17" s="27">
        <f t="shared" si="1"/>
        <v>0</v>
      </c>
      <c r="L17" s="28">
        <f t="shared" si="2"/>
        <v>0</v>
      </c>
    </row>
    <row r="18" spans="1:12" ht="15">
      <c r="A18" s="42" t="s">
        <v>24</v>
      </c>
      <c r="B18" s="43" t="s">
        <v>30</v>
      </c>
      <c r="C18" s="44">
        <v>110</v>
      </c>
      <c r="D18" s="65"/>
      <c r="E18" s="25" t="s">
        <v>2</v>
      </c>
      <c r="F18" s="26">
        <v>0.4</v>
      </c>
      <c r="G18" s="65"/>
      <c r="H18" s="27">
        <f t="shared" si="0"/>
        <v>0</v>
      </c>
      <c r="I18" s="24">
        <v>52</v>
      </c>
      <c r="J18" s="65"/>
      <c r="K18" s="27">
        <f t="shared" si="1"/>
        <v>0</v>
      </c>
      <c r="L18" s="28">
        <f t="shared" si="2"/>
        <v>0</v>
      </c>
    </row>
    <row r="19" spans="1:12" ht="15">
      <c r="A19" s="42" t="s">
        <v>23</v>
      </c>
      <c r="B19" s="43" t="s">
        <v>31</v>
      </c>
      <c r="C19" s="44">
        <v>110</v>
      </c>
      <c r="D19" s="65"/>
      <c r="E19" s="25" t="s">
        <v>2</v>
      </c>
      <c r="F19" s="26">
        <v>0.1</v>
      </c>
      <c r="G19" s="65"/>
      <c r="H19" s="27">
        <f t="shared" si="0"/>
        <v>0</v>
      </c>
      <c r="I19" s="24">
        <v>52</v>
      </c>
      <c r="J19" s="65"/>
      <c r="K19" s="27">
        <f t="shared" si="1"/>
        <v>0</v>
      </c>
      <c r="L19" s="28">
        <f t="shared" si="2"/>
        <v>0</v>
      </c>
    </row>
    <row r="20" spans="1:12" ht="15">
      <c r="A20" s="45" t="s">
        <v>39</v>
      </c>
      <c r="B20" s="46" t="s">
        <v>40</v>
      </c>
      <c r="C20" s="47">
        <v>110</v>
      </c>
      <c r="D20" s="65"/>
      <c r="E20" s="25" t="s">
        <v>2</v>
      </c>
      <c r="F20" s="48">
        <v>0.1</v>
      </c>
      <c r="G20" s="65"/>
      <c r="H20" s="27">
        <f t="shared" si="0"/>
        <v>0</v>
      </c>
      <c r="I20" s="24">
        <v>2</v>
      </c>
      <c r="J20" s="65"/>
      <c r="K20" s="27">
        <f t="shared" si="1"/>
        <v>0</v>
      </c>
      <c r="L20" s="28">
        <f t="shared" si="2"/>
        <v>0</v>
      </c>
    </row>
    <row r="21" spans="1:12" s="51" customFormat="1" ht="15">
      <c r="A21" s="49" t="s">
        <v>22</v>
      </c>
      <c r="B21" s="50" t="s">
        <v>42</v>
      </c>
      <c r="C21" s="24">
        <v>110</v>
      </c>
      <c r="D21" s="65"/>
      <c r="E21" s="25" t="s">
        <v>2</v>
      </c>
      <c r="F21" s="26">
        <v>1.5</v>
      </c>
      <c r="G21" s="65"/>
      <c r="H21" s="27">
        <f t="shared" si="0"/>
        <v>0</v>
      </c>
      <c r="I21" s="24">
        <v>52</v>
      </c>
      <c r="J21" s="65"/>
      <c r="K21" s="27">
        <f t="shared" si="1"/>
        <v>0</v>
      </c>
      <c r="L21" s="28">
        <f t="shared" si="2"/>
        <v>0</v>
      </c>
    </row>
    <row r="22" spans="1:12" ht="15.75" thickBot="1">
      <c r="A22" s="52" t="s">
        <v>25</v>
      </c>
      <c r="B22" s="53" t="s">
        <v>0</v>
      </c>
      <c r="C22" s="47">
        <v>8000</v>
      </c>
      <c r="D22" s="66"/>
      <c r="E22" s="54" t="s">
        <v>2</v>
      </c>
      <c r="F22" s="48">
        <v>2</v>
      </c>
      <c r="G22" s="66"/>
      <c r="H22" s="27">
        <f t="shared" si="0"/>
        <v>0</v>
      </c>
      <c r="I22" s="55">
        <v>2</v>
      </c>
      <c r="J22" s="66"/>
      <c r="K22" s="27">
        <f t="shared" si="1"/>
        <v>0</v>
      </c>
      <c r="L22" s="28">
        <f t="shared" si="2"/>
        <v>0</v>
      </c>
    </row>
    <row r="23" spans="1:12" ht="15.75" thickBot="1">
      <c r="A23" s="119"/>
      <c r="B23" s="97"/>
      <c r="C23" s="97" t="s">
        <v>44</v>
      </c>
      <c r="D23" s="97"/>
      <c r="E23" s="97"/>
      <c r="F23" s="97"/>
      <c r="G23" s="97"/>
      <c r="H23" s="97"/>
      <c r="I23" s="97"/>
      <c r="J23" s="97"/>
      <c r="K23" s="98"/>
      <c r="L23" s="56">
        <f>SUM(L5:L22)</f>
        <v>0</v>
      </c>
    </row>
    <row r="24" spans="1:12" ht="15.75" thickBot="1">
      <c r="A24" s="57"/>
      <c r="B24" s="58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1:12" ht="15">
      <c r="A25" s="117" t="s">
        <v>64</v>
      </c>
      <c r="B25" s="118"/>
      <c r="C25" s="59"/>
      <c r="D25" s="59"/>
      <c r="E25" s="59"/>
      <c r="F25" s="59"/>
      <c r="G25" s="59"/>
      <c r="H25" s="59"/>
      <c r="I25" s="59"/>
      <c r="J25" s="59"/>
      <c r="K25" s="59"/>
      <c r="L25" s="60"/>
    </row>
    <row r="26" spans="1:12" ht="65.45" customHeight="1">
      <c r="A26" s="16" t="s">
        <v>10</v>
      </c>
      <c r="B26" s="17" t="s">
        <v>11</v>
      </c>
      <c r="C26" s="100" t="s">
        <v>52</v>
      </c>
      <c r="D26" s="101"/>
      <c r="E26" s="102"/>
      <c r="F26" s="67" t="s">
        <v>12</v>
      </c>
      <c r="G26" s="100" t="s">
        <v>55</v>
      </c>
      <c r="H26" s="101"/>
      <c r="I26" s="102"/>
      <c r="J26" s="103" t="s">
        <v>56</v>
      </c>
      <c r="K26" s="104"/>
      <c r="L26" s="105"/>
    </row>
    <row r="27" spans="1:12" ht="15.75" customHeight="1">
      <c r="A27" s="61">
        <v>170101</v>
      </c>
      <c r="B27" s="62" t="s">
        <v>41</v>
      </c>
      <c r="C27" s="84" t="s">
        <v>2</v>
      </c>
      <c r="D27" s="85"/>
      <c r="E27" s="86"/>
      <c r="F27" s="68">
        <v>3</v>
      </c>
      <c r="G27" s="87"/>
      <c r="H27" s="88"/>
      <c r="I27" s="89"/>
      <c r="J27" s="90">
        <f>F27*G27</f>
        <v>0</v>
      </c>
      <c r="K27" s="91"/>
      <c r="L27" s="92"/>
    </row>
    <row r="28" spans="1:12" ht="15">
      <c r="A28" s="63" t="s">
        <v>26</v>
      </c>
      <c r="B28" s="62" t="s">
        <v>58</v>
      </c>
      <c r="C28" s="84" t="s">
        <v>2</v>
      </c>
      <c r="D28" s="85"/>
      <c r="E28" s="86"/>
      <c r="F28" s="69">
        <v>5</v>
      </c>
      <c r="G28" s="87"/>
      <c r="H28" s="88"/>
      <c r="I28" s="89"/>
      <c r="J28" s="90">
        <f aca="true" t="shared" si="3" ref="J28:J33">F28*G28</f>
        <v>0</v>
      </c>
      <c r="K28" s="91"/>
      <c r="L28" s="92"/>
    </row>
    <row r="29" spans="1:12" ht="15">
      <c r="A29" s="63" t="s">
        <v>27</v>
      </c>
      <c r="B29" s="62" t="s">
        <v>59</v>
      </c>
      <c r="C29" s="84" t="s">
        <v>2</v>
      </c>
      <c r="D29" s="85"/>
      <c r="E29" s="86"/>
      <c r="F29" s="69">
        <v>10</v>
      </c>
      <c r="G29" s="87"/>
      <c r="H29" s="88"/>
      <c r="I29" s="89"/>
      <c r="J29" s="90">
        <f t="shared" si="3"/>
        <v>0</v>
      </c>
      <c r="K29" s="91"/>
      <c r="L29" s="92"/>
    </row>
    <row r="30" spans="1:12" ht="15">
      <c r="A30" s="63" t="s">
        <v>28</v>
      </c>
      <c r="B30" s="62" t="s">
        <v>60</v>
      </c>
      <c r="C30" s="84" t="s">
        <v>2</v>
      </c>
      <c r="D30" s="85"/>
      <c r="E30" s="86"/>
      <c r="F30" s="69">
        <v>3</v>
      </c>
      <c r="G30" s="87"/>
      <c r="H30" s="88"/>
      <c r="I30" s="89"/>
      <c r="J30" s="90">
        <f t="shared" si="3"/>
        <v>0</v>
      </c>
      <c r="K30" s="91"/>
      <c r="L30" s="92"/>
    </row>
    <row r="31" spans="1:12" ht="15">
      <c r="A31" s="63" t="s">
        <v>22</v>
      </c>
      <c r="B31" s="62" t="s">
        <v>61</v>
      </c>
      <c r="C31" s="84" t="s">
        <v>2</v>
      </c>
      <c r="D31" s="85"/>
      <c r="E31" s="86"/>
      <c r="F31" s="69">
        <v>5</v>
      </c>
      <c r="G31" s="87"/>
      <c r="H31" s="88"/>
      <c r="I31" s="89"/>
      <c r="J31" s="90">
        <f t="shared" si="3"/>
        <v>0</v>
      </c>
      <c r="K31" s="91"/>
      <c r="L31" s="92"/>
    </row>
    <row r="32" spans="1:12" ht="15">
      <c r="A32" s="63" t="s">
        <v>25</v>
      </c>
      <c r="B32" s="62" t="s">
        <v>0</v>
      </c>
      <c r="C32" s="84" t="s">
        <v>2</v>
      </c>
      <c r="D32" s="85"/>
      <c r="E32" s="86"/>
      <c r="F32" s="69">
        <v>2</v>
      </c>
      <c r="G32" s="87"/>
      <c r="H32" s="88"/>
      <c r="I32" s="89"/>
      <c r="J32" s="90">
        <f t="shared" si="3"/>
        <v>0</v>
      </c>
      <c r="K32" s="91"/>
      <c r="L32" s="92"/>
    </row>
    <row r="33" spans="1:12" ht="15.75" thickBot="1">
      <c r="A33" s="52" t="s">
        <v>29</v>
      </c>
      <c r="B33" s="53" t="s">
        <v>62</v>
      </c>
      <c r="C33" s="108" t="s">
        <v>2</v>
      </c>
      <c r="D33" s="109"/>
      <c r="E33" s="110"/>
      <c r="F33" s="70">
        <v>10</v>
      </c>
      <c r="G33" s="111"/>
      <c r="H33" s="112"/>
      <c r="I33" s="113"/>
      <c r="J33" s="90">
        <f t="shared" si="3"/>
        <v>0</v>
      </c>
      <c r="K33" s="91"/>
      <c r="L33" s="92"/>
    </row>
    <row r="34" spans="1:12" ht="15.75" thickBot="1">
      <c r="A34" s="106"/>
      <c r="B34" s="107"/>
      <c r="C34" s="107" t="s">
        <v>57</v>
      </c>
      <c r="D34" s="107"/>
      <c r="E34" s="107"/>
      <c r="F34" s="107"/>
      <c r="G34" s="107"/>
      <c r="H34" s="107"/>
      <c r="I34" s="114"/>
      <c r="J34" s="81">
        <f>SUM(J27:L33)</f>
        <v>0</v>
      </c>
      <c r="K34" s="82"/>
      <c r="L34" s="83"/>
    </row>
    <row r="35" spans="1:12" ht="18">
      <c r="A35" s="80" t="s">
        <v>77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</row>
    <row r="36" spans="1:12" ht="6.7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</row>
    <row r="37" spans="1:2" ht="15">
      <c r="A37" s="93"/>
      <c r="B37" s="93"/>
    </row>
    <row r="38" spans="1:2" ht="15">
      <c r="A38" s="93"/>
      <c r="B38" s="93"/>
    </row>
    <row r="39" spans="1:2" ht="15">
      <c r="A39" s="93"/>
      <c r="B39" s="93"/>
    </row>
  </sheetData>
  <sheetProtection algorithmName="SHA-512" hashValue="Myhl5C17bYCJFA7y3y9w3psEqFPbMt5mvt2CzyQgjri73XbGJA+YEZPt8tLhLJmqSsgCef+3xk7SnFqqLQbIzg==" saltValue="8S3L54jPwzndAQvgWAoyCQ==" spinCount="100000" sheet="1" objects="1" scenarios="1" selectLockedCells="1"/>
  <mergeCells count="40">
    <mergeCell ref="A39:B39"/>
    <mergeCell ref="A34:B34"/>
    <mergeCell ref="C34:I34"/>
    <mergeCell ref="J34:L34"/>
    <mergeCell ref="A35:L35"/>
    <mergeCell ref="A37:B37"/>
    <mergeCell ref="A38:B38"/>
    <mergeCell ref="C32:E32"/>
    <mergeCell ref="G32:I32"/>
    <mergeCell ref="J32:L32"/>
    <mergeCell ref="C33:E33"/>
    <mergeCell ref="G33:I33"/>
    <mergeCell ref="J33:L33"/>
    <mergeCell ref="C30:E30"/>
    <mergeCell ref="G30:I30"/>
    <mergeCell ref="J30:L30"/>
    <mergeCell ref="C31:E31"/>
    <mergeCell ref="G31:I31"/>
    <mergeCell ref="J31:L31"/>
    <mergeCell ref="C28:E28"/>
    <mergeCell ref="J28:L28"/>
    <mergeCell ref="C29:E29"/>
    <mergeCell ref="G29:I29"/>
    <mergeCell ref="J29:L29"/>
    <mergeCell ref="G28:I28"/>
    <mergeCell ref="C27:E27"/>
    <mergeCell ref="G27:I27"/>
    <mergeCell ref="J27:L27"/>
    <mergeCell ref="A1:B1"/>
    <mergeCell ref="A2:B2"/>
    <mergeCell ref="C2:J2"/>
    <mergeCell ref="A3:B3"/>
    <mergeCell ref="C3:L3"/>
    <mergeCell ref="A23:B23"/>
    <mergeCell ref="C23:K23"/>
    <mergeCell ref="C24:L24"/>
    <mergeCell ref="A25:B25"/>
    <mergeCell ref="C26:E26"/>
    <mergeCell ref="G26:I26"/>
    <mergeCell ref="J26:L26"/>
  </mergeCells>
  <printOptions/>
  <pageMargins left="0.7" right="0.7" top="0.787401575" bottom="0.787401575" header="0.3" footer="0.3"/>
  <pageSetup fitToHeight="1" fitToWidth="1" horizontalDpi="600" verticalDpi="600" orientation="landscape" paperSize="8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 topLeftCell="A1">
      <selection activeCell="D5" sqref="D5"/>
    </sheetView>
  </sheetViews>
  <sheetFormatPr defaultColWidth="9.140625" defaultRowHeight="15"/>
  <cols>
    <col min="1" max="1" width="9.140625" style="13" customWidth="1"/>
    <col min="2" max="2" width="73.28125" style="13" customWidth="1"/>
    <col min="3" max="3" width="15.8515625" style="13" customWidth="1"/>
    <col min="4" max="4" width="14.7109375" style="13" customWidth="1"/>
    <col min="5" max="5" width="10.7109375" style="13" customWidth="1"/>
    <col min="6" max="11" width="14.7109375" style="13" customWidth="1"/>
    <col min="12" max="12" width="16.140625" style="13" customWidth="1"/>
    <col min="13" max="16384" width="9.140625" style="13" customWidth="1"/>
  </cols>
  <sheetData>
    <row r="1" spans="1:2" ht="21.75" customHeight="1">
      <c r="A1" s="115" t="s">
        <v>81</v>
      </c>
      <c r="B1" s="115"/>
    </row>
    <row r="2" spans="1:12" ht="19.5" customHeight="1" thickBot="1">
      <c r="A2" s="116" t="s">
        <v>78</v>
      </c>
      <c r="B2" s="116"/>
      <c r="C2" s="94"/>
      <c r="D2" s="94"/>
      <c r="E2" s="94"/>
      <c r="F2" s="94"/>
      <c r="G2" s="94"/>
      <c r="H2" s="94"/>
      <c r="I2" s="94"/>
      <c r="J2" s="94"/>
      <c r="K2" s="14" t="s">
        <v>89</v>
      </c>
      <c r="L2" s="15" t="s">
        <v>71</v>
      </c>
    </row>
    <row r="3" spans="1:12" ht="14.25" customHeight="1">
      <c r="A3" s="117" t="s">
        <v>43</v>
      </c>
      <c r="B3" s="118"/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1:12" ht="93" customHeight="1">
      <c r="A4" s="16" t="s">
        <v>10</v>
      </c>
      <c r="B4" s="17" t="s">
        <v>11</v>
      </c>
      <c r="C4" s="18" t="s">
        <v>50</v>
      </c>
      <c r="D4" s="19" t="s">
        <v>51</v>
      </c>
      <c r="E4" s="19" t="s">
        <v>52</v>
      </c>
      <c r="F4" s="20" t="s">
        <v>12</v>
      </c>
      <c r="G4" s="19" t="s">
        <v>53</v>
      </c>
      <c r="H4" s="20" t="s">
        <v>54</v>
      </c>
      <c r="I4" s="18" t="s">
        <v>66</v>
      </c>
      <c r="J4" s="19" t="s">
        <v>48</v>
      </c>
      <c r="K4" s="20" t="s">
        <v>47</v>
      </c>
      <c r="L4" s="21" t="s">
        <v>49</v>
      </c>
    </row>
    <row r="5" spans="1:12" ht="15.75" customHeight="1">
      <c r="A5" s="22" t="s">
        <v>13</v>
      </c>
      <c r="B5" s="23" t="s">
        <v>3</v>
      </c>
      <c r="C5" s="24">
        <v>110</v>
      </c>
      <c r="D5" s="65"/>
      <c r="E5" s="25" t="s">
        <v>2</v>
      </c>
      <c r="F5" s="71">
        <v>0.05</v>
      </c>
      <c r="G5" s="65"/>
      <c r="H5" s="27">
        <f>F5*G5</f>
        <v>0</v>
      </c>
      <c r="I5" s="24">
        <v>1</v>
      </c>
      <c r="J5" s="65"/>
      <c r="K5" s="27">
        <f>I5*J5</f>
        <v>0</v>
      </c>
      <c r="L5" s="28">
        <f>D5+H5+K5</f>
        <v>0</v>
      </c>
    </row>
    <row r="6" spans="1:12" ht="15.75" customHeight="1">
      <c r="A6" s="29" t="s">
        <v>14</v>
      </c>
      <c r="B6" s="30" t="s">
        <v>9</v>
      </c>
      <c r="C6" s="31" t="s">
        <v>63</v>
      </c>
      <c r="D6" s="32">
        <v>0</v>
      </c>
      <c r="E6" s="25" t="s">
        <v>2</v>
      </c>
      <c r="F6" s="71">
        <v>0.05</v>
      </c>
      <c r="G6" s="65"/>
      <c r="H6" s="27">
        <f aca="true" t="shared" si="0" ref="H6:H22">F6*G6</f>
        <v>0</v>
      </c>
      <c r="I6" s="24">
        <v>1</v>
      </c>
      <c r="J6" s="65"/>
      <c r="K6" s="27">
        <f aca="true" t="shared" si="1" ref="K6:K22">I6*J6</f>
        <v>0</v>
      </c>
      <c r="L6" s="28">
        <f aca="true" t="shared" si="2" ref="L6:L22">D6+H6+K6</f>
        <v>0</v>
      </c>
    </row>
    <row r="7" spans="1:12" ht="22.5" customHeight="1">
      <c r="A7" s="33">
        <v>130110</v>
      </c>
      <c r="B7" s="34" t="s">
        <v>32</v>
      </c>
      <c r="C7" s="35" t="s">
        <v>69</v>
      </c>
      <c r="D7" s="65"/>
      <c r="E7" s="25" t="s">
        <v>2</v>
      </c>
      <c r="F7" s="71">
        <v>0.05</v>
      </c>
      <c r="G7" s="65"/>
      <c r="H7" s="27">
        <f t="shared" si="0"/>
        <v>0</v>
      </c>
      <c r="I7" s="24">
        <v>2</v>
      </c>
      <c r="J7" s="65"/>
      <c r="K7" s="27">
        <f t="shared" si="1"/>
        <v>0</v>
      </c>
      <c r="L7" s="28">
        <f t="shared" si="2"/>
        <v>0</v>
      </c>
    </row>
    <row r="8" spans="1:12" ht="22.5" customHeight="1">
      <c r="A8" s="36" t="s">
        <v>33</v>
      </c>
      <c r="B8" s="34" t="s">
        <v>34</v>
      </c>
      <c r="C8" s="35" t="s">
        <v>69</v>
      </c>
      <c r="D8" s="65"/>
      <c r="E8" s="25" t="s">
        <v>2</v>
      </c>
      <c r="F8" s="71">
        <v>0.05</v>
      </c>
      <c r="G8" s="65"/>
      <c r="H8" s="27">
        <f t="shared" si="0"/>
        <v>0</v>
      </c>
      <c r="I8" s="24">
        <v>2</v>
      </c>
      <c r="J8" s="65"/>
      <c r="K8" s="27">
        <f t="shared" si="1"/>
        <v>0</v>
      </c>
      <c r="L8" s="28">
        <f t="shared" si="2"/>
        <v>0</v>
      </c>
    </row>
    <row r="9" spans="1:12" ht="15">
      <c r="A9" s="22" t="s">
        <v>15</v>
      </c>
      <c r="B9" s="23" t="s">
        <v>4</v>
      </c>
      <c r="C9" s="37" t="s">
        <v>63</v>
      </c>
      <c r="D9" s="32">
        <v>0</v>
      </c>
      <c r="E9" s="25" t="s">
        <v>2</v>
      </c>
      <c r="F9" s="71">
        <v>0.05</v>
      </c>
      <c r="G9" s="65"/>
      <c r="H9" s="27">
        <f t="shared" si="0"/>
        <v>0</v>
      </c>
      <c r="I9" s="24">
        <v>2</v>
      </c>
      <c r="J9" s="65"/>
      <c r="K9" s="27">
        <f t="shared" si="1"/>
        <v>0</v>
      </c>
      <c r="L9" s="28">
        <f t="shared" si="2"/>
        <v>0</v>
      </c>
    </row>
    <row r="10" spans="1:12" ht="15">
      <c r="A10" s="36" t="s">
        <v>35</v>
      </c>
      <c r="B10" s="34" t="s">
        <v>36</v>
      </c>
      <c r="C10" s="37" t="s">
        <v>63</v>
      </c>
      <c r="D10" s="32">
        <v>0</v>
      </c>
      <c r="E10" s="25" t="s">
        <v>2</v>
      </c>
      <c r="F10" s="71">
        <v>0.05</v>
      </c>
      <c r="G10" s="65"/>
      <c r="H10" s="27">
        <f t="shared" si="0"/>
        <v>0</v>
      </c>
      <c r="I10" s="24">
        <v>2</v>
      </c>
      <c r="J10" s="65"/>
      <c r="K10" s="27">
        <f t="shared" si="1"/>
        <v>0</v>
      </c>
      <c r="L10" s="28">
        <f t="shared" si="2"/>
        <v>0</v>
      </c>
    </row>
    <row r="11" spans="1:12" ht="15">
      <c r="A11" s="36" t="s">
        <v>90</v>
      </c>
      <c r="B11" s="34" t="s">
        <v>91</v>
      </c>
      <c r="C11" s="37" t="s">
        <v>63</v>
      </c>
      <c r="D11" s="32">
        <v>0</v>
      </c>
      <c r="E11" s="25" t="s">
        <v>2</v>
      </c>
      <c r="F11" s="71">
        <v>1</v>
      </c>
      <c r="G11" s="65"/>
      <c r="H11" s="27">
        <f t="shared" si="0"/>
        <v>0</v>
      </c>
      <c r="I11" s="24">
        <v>1</v>
      </c>
      <c r="J11" s="65"/>
      <c r="K11" s="27">
        <f t="shared" si="1"/>
        <v>0</v>
      </c>
      <c r="L11" s="28">
        <f t="shared" si="2"/>
        <v>0</v>
      </c>
    </row>
    <row r="12" spans="1:12" ht="15">
      <c r="A12" s="22" t="s">
        <v>16</v>
      </c>
      <c r="B12" s="23" t="s">
        <v>5</v>
      </c>
      <c r="C12" s="24">
        <v>110</v>
      </c>
      <c r="D12" s="65"/>
      <c r="E12" s="25" t="s">
        <v>2</v>
      </c>
      <c r="F12" s="71">
        <v>0.05</v>
      </c>
      <c r="G12" s="65"/>
      <c r="H12" s="27">
        <f t="shared" si="0"/>
        <v>0</v>
      </c>
      <c r="I12" s="24">
        <v>2</v>
      </c>
      <c r="J12" s="65"/>
      <c r="K12" s="27">
        <f t="shared" si="1"/>
        <v>0</v>
      </c>
      <c r="L12" s="28">
        <f t="shared" si="2"/>
        <v>0</v>
      </c>
    </row>
    <row r="13" spans="1:12" ht="27" customHeight="1">
      <c r="A13" s="22" t="s">
        <v>17</v>
      </c>
      <c r="B13" s="38" t="s">
        <v>6</v>
      </c>
      <c r="C13" s="35" t="s">
        <v>69</v>
      </c>
      <c r="D13" s="65"/>
      <c r="E13" s="25" t="s">
        <v>2</v>
      </c>
      <c r="F13" s="71">
        <v>0.05</v>
      </c>
      <c r="G13" s="65"/>
      <c r="H13" s="27">
        <f t="shared" si="0"/>
        <v>0</v>
      </c>
      <c r="I13" s="24">
        <v>4</v>
      </c>
      <c r="J13" s="65"/>
      <c r="K13" s="27">
        <f t="shared" si="1"/>
        <v>0</v>
      </c>
      <c r="L13" s="28">
        <f t="shared" si="2"/>
        <v>0</v>
      </c>
    </row>
    <row r="14" spans="1:12" ht="17.25" customHeight="1">
      <c r="A14" s="22" t="s">
        <v>18</v>
      </c>
      <c r="B14" s="40" t="s">
        <v>37</v>
      </c>
      <c r="C14" s="37" t="s">
        <v>63</v>
      </c>
      <c r="D14" s="32">
        <v>0</v>
      </c>
      <c r="E14" s="25" t="s">
        <v>2</v>
      </c>
      <c r="F14" s="71">
        <v>0.05</v>
      </c>
      <c r="G14" s="65"/>
      <c r="H14" s="27">
        <f t="shared" si="0"/>
        <v>0</v>
      </c>
      <c r="I14" s="24">
        <v>2</v>
      </c>
      <c r="J14" s="65"/>
      <c r="K14" s="27">
        <f t="shared" si="1"/>
        <v>0</v>
      </c>
      <c r="L14" s="28">
        <f t="shared" si="2"/>
        <v>0</v>
      </c>
    </row>
    <row r="15" spans="1:12" ht="17.25" customHeight="1">
      <c r="A15" s="22" t="s">
        <v>19</v>
      </c>
      <c r="B15" s="41" t="s">
        <v>8</v>
      </c>
      <c r="C15" s="24">
        <v>110</v>
      </c>
      <c r="D15" s="65"/>
      <c r="E15" s="25" t="s">
        <v>2</v>
      </c>
      <c r="F15" s="71">
        <v>0.05</v>
      </c>
      <c r="G15" s="65"/>
      <c r="H15" s="27">
        <f t="shared" si="0"/>
        <v>0</v>
      </c>
      <c r="I15" s="24">
        <v>2</v>
      </c>
      <c r="J15" s="65"/>
      <c r="K15" s="27">
        <f t="shared" si="1"/>
        <v>0</v>
      </c>
      <c r="L15" s="28">
        <f t="shared" si="2"/>
        <v>0</v>
      </c>
    </row>
    <row r="16" spans="1:12" ht="15">
      <c r="A16" s="22" t="s">
        <v>20</v>
      </c>
      <c r="B16" s="23" t="s">
        <v>38</v>
      </c>
      <c r="C16" s="24">
        <v>110</v>
      </c>
      <c r="D16" s="65"/>
      <c r="E16" s="25" t="s">
        <v>2</v>
      </c>
      <c r="F16" s="71">
        <v>0.05</v>
      </c>
      <c r="G16" s="65"/>
      <c r="H16" s="27">
        <f t="shared" si="0"/>
        <v>0</v>
      </c>
      <c r="I16" s="24">
        <v>2</v>
      </c>
      <c r="J16" s="65"/>
      <c r="K16" s="27">
        <f t="shared" si="1"/>
        <v>0</v>
      </c>
      <c r="L16" s="28">
        <f t="shared" si="2"/>
        <v>0</v>
      </c>
    </row>
    <row r="17" spans="1:12" ht="15">
      <c r="A17" s="22" t="s">
        <v>21</v>
      </c>
      <c r="B17" s="23" t="s">
        <v>7</v>
      </c>
      <c r="C17" s="24" t="s">
        <v>63</v>
      </c>
      <c r="D17" s="32">
        <v>0</v>
      </c>
      <c r="E17" s="25" t="s">
        <v>1</v>
      </c>
      <c r="F17" s="71">
        <v>0.05</v>
      </c>
      <c r="G17" s="65"/>
      <c r="H17" s="27">
        <f t="shared" si="0"/>
        <v>0</v>
      </c>
      <c r="I17" s="24">
        <v>1</v>
      </c>
      <c r="J17" s="65"/>
      <c r="K17" s="27">
        <f t="shared" si="1"/>
        <v>0</v>
      </c>
      <c r="L17" s="28">
        <f t="shared" si="2"/>
        <v>0</v>
      </c>
    </row>
    <row r="18" spans="1:12" ht="15">
      <c r="A18" s="42" t="s">
        <v>24</v>
      </c>
      <c r="B18" s="43" t="s">
        <v>30</v>
      </c>
      <c r="C18" s="44">
        <v>110</v>
      </c>
      <c r="D18" s="65"/>
      <c r="E18" s="25" t="s">
        <v>2</v>
      </c>
      <c r="F18" s="71">
        <v>0.05</v>
      </c>
      <c r="G18" s="65"/>
      <c r="H18" s="27">
        <f t="shared" si="0"/>
        <v>0</v>
      </c>
      <c r="I18" s="24">
        <v>52</v>
      </c>
      <c r="J18" s="65"/>
      <c r="K18" s="27">
        <f t="shared" si="1"/>
        <v>0</v>
      </c>
      <c r="L18" s="28">
        <f t="shared" si="2"/>
        <v>0</v>
      </c>
    </row>
    <row r="19" spans="1:12" ht="15">
      <c r="A19" s="42" t="s">
        <v>23</v>
      </c>
      <c r="B19" s="43" t="s">
        <v>31</v>
      </c>
      <c r="C19" s="44">
        <v>110</v>
      </c>
      <c r="D19" s="65"/>
      <c r="E19" s="25" t="s">
        <v>2</v>
      </c>
      <c r="F19" s="71">
        <v>0.05</v>
      </c>
      <c r="G19" s="65"/>
      <c r="H19" s="27">
        <f t="shared" si="0"/>
        <v>0</v>
      </c>
      <c r="I19" s="24">
        <v>52</v>
      </c>
      <c r="J19" s="65"/>
      <c r="K19" s="27">
        <f t="shared" si="1"/>
        <v>0</v>
      </c>
      <c r="L19" s="28">
        <f t="shared" si="2"/>
        <v>0</v>
      </c>
    </row>
    <row r="20" spans="1:12" ht="15">
      <c r="A20" s="45" t="s">
        <v>39</v>
      </c>
      <c r="B20" s="46" t="s">
        <v>40</v>
      </c>
      <c r="C20" s="47">
        <v>110</v>
      </c>
      <c r="D20" s="65"/>
      <c r="E20" s="25" t="s">
        <v>2</v>
      </c>
      <c r="F20" s="71">
        <v>0.05</v>
      </c>
      <c r="G20" s="65"/>
      <c r="H20" s="27">
        <f t="shared" si="0"/>
        <v>0</v>
      </c>
      <c r="I20" s="24">
        <v>2</v>
      </c>
      <c r="J20" s="65"/>
      <c r="K20" s="27">
        <f t="shared" si="1"/>
        <v>0</v>
      </c>
      <c r="L20" s="28">
        <f t="shared" si="2"/>
        <v>0</v>
      </c>
    </row>
    <row r="21" spans="1:12" s="51" customFormat="1" ht="15">
      <c r="A21" s="49" t="s">
        <v>22</v>
      </c>
      <c r="B21" s="50" t="s">
        <v>42</v>
      </c>
      <c r="C21" s="24">
        <v>110</v>
      </c>
      <c r="D21" s="65"/>
      <c r="E21" s="25" t="s">
        <v>2</v>
      </c>
      <c r="F21" s="71">
        <v>0.05</v>
      </c>
      <c r="G21" s="65"/>
      <c r="H21" s="27">
        <f t="shared" si="0"/>
        <v>0</v>
      </c>
      <c r="I21" s="24">
        <v>52</v>
      </c>
      <c r="J21" s="65"/>
      <c r="K21" s="27">
        <f t="shared" si="1"/>
        <v>0</v>
      </c>
      <c r="L21" s="28">
        <f t="shared" si="2"/>
        <v>0</v>
      </c>
    </row>
    <row r="22" spans="1:12" ht="15.75" thickBot="1">
      <c r="A22" s="52" t="s">
        <v>25</v>
      </c>
      <c r="B22" s="53" t="s">
        <v>0</v>
      </c>
      <c r="C22" s="47">
        <v>8000</v>
      </c>
      <c r="D22" s="66"/>
      <c r="E22" s="54" t="s">
        <v>2</v>
      </c>
      <c r="F22" s="71">
        <v>0.05</v>
      </c>
      <c r="G22" s="66"/>
      <c r="H22" s="27">
        <f t="shared" si="0"/>
        <v>0</v>
      </c>
      <c r="I22" s="55">
        <v>2</v>
      </c>
      <c r="J22" s="66"/>
      <c r="K22" s="27">
        <f t="shared" si="1"/>
        <v>0</v>
      </c>
      <c r="L22" s="28">
        <f t="shared" si="2"/>
        <v>0</v>
      </c>
    </row>
    <row r="23" spans="1:12" ht="15.75" thickBot="1">
      <c r="A23" s="119"/>
      <c r="B23" s="97"/>
      <c r="C23" s="97" t="s">
        <v>44</v>
      </c>
      <c r="D23" s="97"/>
      <c r="E23" s="97"/>
      <c r="F23" s="97"/>
      <c r="G23" s="97"/>
      <c r="H23" s="97"/>
      <c r="I23" s="97"/>
      <c r="J23" s="97"/>
      <c r="K23" s="98"/>
      <c r="L23" s="56">
        <f>SUM(L5:L22)</f>
        <v>0</v>
      </c>
    </row>
    <row r="24" spans="1:12" ht="15.75" thickBot="1">
      <c r="A24" s="57"/>
      <c r="B24" s="58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1:12" ht="15">
      <c r="A25" s="117" t="s">
        <v>64</v>
      </c>
      <c r="B25" s="118"/>
      <c r="C25" s="59"/>
      <c r="D25" s="59"/>
      <c r="E25" s="59"/>
      <c r="F25" s="59"/>
      <c r="G25" s="59"/>
      <c r="H25" s="59"/>
      <c r="I25" s="59"/>
      <c r="J25" s="59"/>
      <c r="K25" s="59"/>
      <c r="L25" s="60"/>
    </row>
    <row r="26" spans="1:12" ht="65.45" customHeight="1">
      <c r="A26" s="16" t="s">
        <v>10</v>
      </c>
      <c r="B26" s="17" t="s">
        <v>11</v>
      </c>
      <c r="C26" s="100" t="s">
        <v>52</v>
      </c>
      <c r="D26" s="101"/>
      <c r="E26" s="102"/>
      <c r="F26" s="18" t="s">
        <v>12</v>
      </c>
      <c r="G26" s="100" t="s">
        <v>55</v>
      </c>
      <c r="H26" s="101"/>
      <c r="I26" s="102"/>
      <c r="J26" s="103" t="s">
        <v>56</v>
      </c>
      <c r="K26" s="104"/>
      <c r="L26" s="105"/>
    </row>
    <row r="27" spans="1:12" ht="15.75" customHeight="1">
      <c r="A27" s="61">
        <v>170101</v>
      </c>
      <c r="B27" s="62" t="s">
        <v>41</v>
      </c>
      <c r="C27" s="84" t="s">
        <v>2</v>
      </c>
      <c r="D27" s="85"/>
      <c r="E27" s="86"/>
      <c r="F27" s="39">
        <v>5</v>
      </c>
      <c r="G27" s="87"/>
      <c r="H27" s="88"/>
      <c r="I27" s="89"/>
      <c r="J27" s="90">
        <f>F27*G27</f>
        <v>0</v>
      </c>
      <c r="K27" s="91"/>
      <c r="L27" s="92"/>
    </row>
    <row r="28" spans="1:12" ht="15">
      <c r="A28" s="63" t="s">
        <v>26</v>
      </c>
      <c r="B28" s="62" t="s">
        <v>58</v>
      </c>
      <c r="C28" s="84" t="s">
        <v>2</v>
      </c>
      <c r="D28" s="85"/>
      <c r="E28" s="86"/>
      <c r="F28" s="26">
        <v>10</v>
      </c>
      <c r="G28" s="87"/>
      <c r="H28" s="88"/>
      <c r="I28" s="89"/>
      <c r="J28" s="90">
        <f aca="true" t="shared" si="3" ref="J28:J33">F28*G28</f>
        <v>0</v>
      </c>
      <c r="K28" s="91"/>
      <c r="L28" s="92"/>
    </row>
    <row r="29" spans="1:12" ht="15">
      <c r="A29" s="63" t="s">
        <v>27</v>
      </c>
      <c r="B29" s="62" t="s">
        <v>59</v>
      </c>
      <c r="C29" s="84" t="s">
        <v>2</v>
      </c>
      <c r="D29" s="85"/>
      <c r="E29" s="86"/>
      <c r="F29" s="26">
        <v>20</v>
      </c>
      <c r="G29" s="87"/>
      <c r="H29" s="88"/>
      <c r="I29" s="89"/>
      <c r="J29" s="90">
        <f t="shared" si="3"/>
        <v>0</v>
      </c>
      <c r="K29" s="91"/>
      <c r="L29" s="92"/>
    </row>
    <row r="30" spans="1:12" ht="15">
      <c r="A30" s="63" t="s">
        <v>28</v>
      </c>
      <c r="B30" s="62" t="s">
        <v>60</v>
      </c>
      <c r="C30" s="84" t="s">
        <v>2</v>
      </c>
      <c r="D30" s="85"/>
      <c r="E30" s="86"/>
      <c r="F30" s="26">
        <v>5</v>
      </c>
      <c r="G30" s="87"/>
      <c r="H30" s="88"/>
      <c r="I30" s="89"/>
      <c r="J30" s="90">
        <f t="shared" si="3"/>
        <v>0</v>
      </c>
      <c r="K30" s="91"/>
      <c r="L30" s="92"/>
    </row>
    <row r="31" spans="1:12" ht="15">
      <c r="A31" s="63" t="s">
        <v>22</v>
      </c>
      <c r="B31" s="62" t="s">
        <v>61</v>
      </c>
      <c r="C31" s="84" t="s">
        <v>2</v>
      </c>
      <c r="D31" s="85"/>
      <c r="E31" s="86"/>
      <c r="F31" s="26">
        <v>10</v>
      </c>
      <c r="G31" s="87"/>
      <c r="H31" s="88"/>
      <c r="I31" s="89"/>
      <c r="J31" s="90">
        <f t="shared" si="3"/>
        <v>0</v>
      </c>
      <c r="K31" s="91"/>
      <c r="L31" s="92"/>
    </row>
    <row r="32" spans="1:12" ht="15">
      <c r="A32" s="63" t="s">
        <v>25</v>
      </c>
      <c r="B32" s="62" t="s">
        <v>0</v>
      </c>
      <c r="C32" s="84" t="s">
        <v>2</v>
      </c>
      <c r="D32" s="85"/>
      <c r="E32" s="86"/>
      <c r="F32" s="26">
        <v>5</v>
      </c>
      <c r="G32" s="87"/>
      <c r="H32" s="88"/>
      <c r="I32" s="89"/>
      <c r="J32" s="90">
        <f t="shared" si="3"/>
        <v>0</v>
      </c>
      <c r="K32" s="91"/>
      <c r="L32" s="92"/>
    </row>
    <row r="33" spans="1:12" ht="15.75" thickBot="1">
      <c r="A33" s="52" t="s">
        <v>29</v>
      </c>
      <c r="B33" s="53" t="s">
        <v>62</v>
      </c>
      <c r="C33" s="108" t="s">
        <v>2</v>
      </c>
      <c r="D33" s="109"/>
      <c r="E33" s="110"/>
      <c r="F33" s="48">
        <v>20</v>
      </c>
      <c r="G33" s="111"/>
      <c r="H33" s="112"/>
      <c r="I33" s="113"/>
      <c r="J33" s="90">
        <f t="shared" si="3"/>
        <v>0</v>
      </c>
      <c r="K33" s="91"/>
      <c r="L33" s="92"/>
    </row>
    <row r="34" spans="1:12" ht="15.75" thickBot="1">
      <c r="A34" s="106"/>
      <c r="B34" s="107"/>
      <c r="C34" s="107" t="s">
        <v>57</v>
      </c>
      <c r="D34" s="107"/>
      <c r="E34" s="107"/>
      <c r="F34" s="107"/>
      <c r="G34" s="107"/>
      <c r="H34" s="107"/>
      <c r="I34" s="114"/>
      <c r="J34" s="81">
        <f>SUM(J27:L33)</f>
        <v>0</v>
      </c>
      <c r="K34" s="82"/>
      <c r="L34" s="83"/>
    </row>
    <row r="35" spans="1:12" ht="18">
      <c r="A35" s="80" t="s">
        <v>77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</row>
    <row r="36" spans="1:12" ht="6.7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</row>
    <row r="37" spans="1:2" ht="15">
      <c r="A37" s="93" t="s">
        <v>46</v>
      </c>
      <c r="B37" s="93"/>
    </row>
    <row r="38" spans="1:2" ht="15">
      <c r="A38" s="93" t="s">
        <v>45</v>
      </c>
      <c r="B38" s="93"/>
    </row>
    <row r="39" spans="1:2" ht="15">
      <c r="A39" s="93"/>
      <c r="B39" s="93"/>
    </row>
  </sheetData>
  <sheetProtection algorithmName="SHA-512" hashValue="u9EiufiZl53fHDK6STPsMJBimUMEyCJcirJB/Tm5FRMFU4BFEyuRuTda9tlsd7GP0DOl7/YskuVsuEFU84I/gQ==" saltValue="FdtdmuRCl57S99phAoff8A==" spinCount="100000" sheet="1" objects="1" scenarios="1" selectLockedCells="1"/>
  <mergeCells count="40">
    <mergeCell ref="A39:B39"/>
    <mergeCell ref="A34:B34"/>
    <mergeCell ref="C34:I34"/>
    <mergeCell ref="J34:L34"/>
    <mergeCell ref="A35:L35"/>
    <mergeCell ref="A37:B37"/>
    <mergeCell ref="A38:B38"/>
    <mergeCell ref="C32:E32"/>
    <mergeCell ref="G32:I32"/>
    <mergeCell ref="J32:L32"/>
    <mergeCell ref="C33:E33"/>
    <mergeCell ref="G33:I33"/>
    <mergeCell ref="J33:L33"/>
    <mergeCell ref="C30:E30"/>
    <mergeCell ref="G30:I30"/>
    <mergeCell ref="J30:L30"/>
    <mergeCell ref="C31:E31"/>
    <mergeCell ref="G31:I31"/>
    <mergeCell ref="J31:L31"/>
    <mergeCell ref="C28:E28"/>
    <mergeCell ref="J28:L28"/>
    <mergeCell ref="C29:E29"/>
    <mergeCell ref="G29:I29"/>
    <mergeCell ref="J29:L29"/>
    <mergeCell ref="G28:I28"/>
    <mergeCell ref="C27:E27"/>
    <mergeCell ref="G27:I27"/>
    <mergeCell ref="J27:L27"/>
    <mergeCell ref="A1:B1"/>
    <mergeCell ref="A2:B2"/>
    <mergeCell ref="C2:J2"/>
    <mergeCell ref="A3:B3"/>
    <mergeCell ref="C3:L3"/>
    <mergeCell ref="A23:B23"/>
    <mergeCell ref="C23:K23"/>
    <mergeCell ref="C24:L24"/>
    <mergeCell ref="A25:B25"/>
    <mergeCell ref="C26:E26"/>
    <mergeCell ref="G26:I26"/>
    <mergeCell ref="J26:L26"/>
  </mergeCells>
  <printOptions/>
  <pageMargins left="0.7" right="0.7" top="0.787401575" bottom="0.787401575" header="0.3" footer="0.3"/>
  <pageSetup fitToHeight="1" fitToWidth="1" horizontalDpi="600" verticalDpi="600" orientation="landscape" paperSize="8" scale="8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 topLeftCell="A1">
      <selection activeCell="D5" sqref="D5"/>
    </sheetView>
  </sheetViews>
  <sheetFormatPr defaultColWidth="9.140625" defaultRowHeight="15"/>
  <cols>
    <col min="1" max="1" width="9.140625" style="13" customWidth="1"/>
    <col min="2" max="2" width="73.28125" style="13" customWidth="1"/>
    <col min="3" max="3" width="15.8515625" style="13" customWidth="1"/>
    <col min="4" max="4" width="14.7109375" style="13" customWidth="1"/>
    <col min="5" max="5" width="10.7109375" style="13" customWidth="1"/>
    <col min="6" max="12" width="14.7109375" style="13" customWidth="1"/>
    <col min="13" max="16384" width="9.140625" style="13" customWidth="1"/>
  </cols>
  <sheetData>
    <row r="1" spans="1:2" ht="20.25" customHeight="1">
      <c r="A1" s="115" t="s">
        <v>81</v>
      </c>
      <c r="B1" s="115"/>
    </row>
    <row r="2" spans="1:12" ht="20.25" customHeight="1" thickBot="1">
      <c r="A2" s="116" t="s">
        <v>72</v>
      </c>
      <c r="B2" s="116"/>
      <c r="C2" s="94"/>
      <c r="D2" s="94"/>
      <c r="E2" s="94"/>
      <c r="F2" s="94"/>
      <c r="G2" s="94"/>
      <c r="H2" s="94"/>
      <c r="I2" s="94"/>
      <c r="J2" s="94"/>
      <c r="K2" s="14" t="s">
        <v>89</v>
      </c>
      <c r="L2" s="15" t="s">
        <v>73</v>
      </c>
    </row>
    <row r="3" spans="1:12" ht="14.25" customHeight="1">
      <c r="A3" s="117" t="s">
        <v>43</v>
      </c>
      <c r="B3" s="118"/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1:12" ht="84.6" customHeight="1">
      <c r="A4" s="16" t="s">
        <v>10</v>
      </c>
      <c r="B4" s="17" t="s">
        <v>11</v>
      </c>
      <c r="C4" s="18" t="s">
        <v>50</v>
      </c>
      <c r="D4" s="19" t="s">
        <v>51</v>
      </c>
      <c r="E4" s="19" t="s">
        <v>52</v>
      </c>
      <c r="F4" s="20" t="s">
        <v>12</v>
      </c>
      <c r="G4" s="19" t="s">
        <v>53</v>
      </c>
      <c r="H4" s="20" t="s">
        <v>54</v>
      </c>
      <c r="I4" s="18" t="s">
        <v>66</v>
      </c>
      <c r="J4" s="72" t="s">
        <v>88</v>
      </c>
      <c r="K4" s="20" t="s">
        <v>47</v>
      </c>
      <c r="L4" s="21" t="s">
        <v>49</v>
      </c>
    </row>
    <row r="5" spans="1:12" ht="15.75" customHeight="1">
      <c r="A5" s="22" t="s">
        <v>13</v>
      </c>
      <c r="B5" s="23" t="s">
        <v>3</v>
      </c>
      <c r="C5" s="24">
        <v>110</v>
      </c>
      <c r="D5" s="65"/>
      <c r="E5" s="25" t="s">
        <v>2</v>
      </c>
      <c r="F5" s="71">
        <v>0.02</v>
      </c>
      <c r="G5" s="65"/>
      <c r="H5" s="27">
        <f>F5*G5</f>
        <v>0</v>
      </c>
      <c r="I5" s="24">
        <v>1</v>
      </c>
      <c r="J5" s="65"/>
      <c r="K5" s="27">
        <f>I5*J5</f>
        <v>0</v>
      </c>
      <c r="L5" s="28">
        <f>D5+H5+K5</f>
        <v>0</v>
      </c>
    </row>
    <row r="6" spans="1:12" ht="15.75" customHeight="1">
      <c r="A6" s="29" t="s">
        <v>14</v>
      </c>
      <c r="B6" s="30" t="s">
        <v>9</v>
      </c>
      <c r="C6" s="31" t="s">
        <v>63</v>
      </c>
      <c r="D6" s="32">
        <v>0</v>
      </c>
      <c r="E6" s="25" t="s">
        <v>2</v>
      </c>
      <c r="F6" s="26">
        <v>0</v>
      </c>
      <c r="G6" s="32">
        <v>0</v>
      </c>
      <c r="H6" s="32">
        <v>0</v>
      </c>
      <c r="I6" s="24">
        <v>0</v>
      </c>
      <c r="J6" s="32">
        <v>0</v>
      </c>
      <c r="K6" s="32">
        <v>0</v>
      </c>
      <c r="L6" s="76">
        <v>0</v>
      </c>
    </row>
    <row r="7" spans="1:12" ht="22.5" customHeight="1">
      <c r="A7" s="33">
        <v>130110</v>
      </c>
      <c r="B7" s="34" t="s">
        <v>32</v>
      </c>
      <c r="C7" s="24" t="s">
        <v>63</v>
      </c>
      <c r="D7" s="32">
        <v>0</v>
      </c>
      <c r="E7" s="25" t="s">
        <v>2</v>
      </c>
      <c r="F7" s="26">
        <v>0</v>
      </c>
      <c r="G7" s="32">
        <v>0</v>
      </c>
      <c r="H7" s="32">
        <f aca="true" t="shared" si="0" ref="H7:H21">F7*G7</f>
        <v>0</v>
      </c>
      <c r="I7" s="24">
        <v>0</v>
      </c>
      <c r="J7" s="32">
        <v>0</v>
      </c>
      <c r="K7" s="32">
        <f aca="true" t="shared" si="1" ref="K7:K21">I7*J7</f>
        <v>0</v>
      </c>
      <c r="L7" s="76">
        <v>0</v>
      </c>
    </row>
    <row r="8" spans="1:12" ht="22.5" customHeight="1">
      <c r="A8" s="36" t="s">
        <v>33</v>
      </c>
      <c r="B8" s="34" t="s">
        <v>34</v>
      </c>
      <c r="C8" s="24" t="s">
        <v>63</v>
      </c>
      <c r="D8" s="32">
        <v>0</v>
      </c>
      <c r="E8" s="25" t="s">
        <v>2</v>
      </c>
      <c r="F8" s="26">
        <v>0</v>
      </c>
      <c r="G8" s="32">
        <v>0</v>
      </c>
      <c r="H8" s="32">
        <f t="shared" si="0"/>
        <v>0</v>
      </c>
      <c r="I8" s="24">
        <v>0</v>
      </c>
      <c r="J8" s="32">
        <v>0</v>
      </c>
      <c r="K8" s="32">
        <f t="shared" si="1"/>
        <v>0</v>
      </c>
      <c r="L8" s="76">
        <v>0</v>
      </c>
    </row>
    <row r="9" spans="1:12" ht="15">
      <c r="A9" s="22" t="s">
        <v>15</v>
      </c>
      <c r="B9" s="23" t="s">
        <v>4</v>
      </c>
      <c r="C9" s="37" t="s">
        <v>63</v>
      </c>
      <c r="D9" s="32">
        <v>0</v>
      </c>
      <c r="E9" s="25" t="s">
        <v>2</v>
      </c>
      <c r="F9" s="26">
        <v>0</v>
      </c>
      <c r="G9" s="32">
        <v>0</v>
      </c>
      <c r="H9" s="32">
        <v>0</v>
      </c>
      <c r="I9" s="24">
        <v>0</v>
      </c>
      <c r="J9" s="32">
        <v>0</v>
      </c>
      <c r="K9" s="32">
        <v>0</v>
      </c>
      <c r="L9" s="76">
        <v>0</v>
      </c>
    </row>
    <row r="10" spans="1:12" ht="15">
      <c r="A10" s="36" t="s">
        <v>35</v>
      </c>
      <c r="B10" s="34" t="s">
        <v>36</v>
      </c>
      <c r="C10" s="37" t="s">
        <v>63</v>
      </c>
      <c r="D10" s="32">
        <v>0</v>
      </c>
      <c r="E10" s="25" t="s">
        <v>2</v>
      </c>
      <c r="F10" s="26">
        <v>0</v>
      </c>
      <c r="G10" s="32">
        <v>0</v>
      </c>
      <c r="H10" s="32">
        <v>0</v>
      </c>
      <c r="I10" s="24">
        <v>0</v>
      </c>
      <c r="J10" s="32">
        <v>0</v>
      </c>
      <c r="K10" s="32">
        <v>0</v>
      </c>
      <c r="L10" s="76">
        <f aca="true" t="shared" si="2" ref="L10:L21">D10+H10+K10</f>
        <v>0</v>
      </c>
    </row>
    <row r="11" spans="1:12" ht="15">
      <c r="A11" s="36" t="s">
        <v>90</v>
      </c>
      <c r="B11" s="34" t="s">
        <v>91</v>
      </c>
      <c r="C11" s="37" t="s">
        <v>63</v>
      </c>
      <c r="D11" s="32">
        <v>0</v>
      </c>
      <c r="E11" s="25" t="s">
        <v>2</v>
      </c>
      <c r="F11" s="26">
        <v>0</v>
      </c>
      <c r="G11" s="32">
        <v>0</v>
      </c>
      <c r="H11" s="32">
        <v>0</v>
      </c>
      <c r="I11" s="24">
        <v>0</v>
      </c>
      <c r="J11" s="32">
        <v>0</v>
      </c>
      <c r="K11" s="32">
        <v>0</v>
      </c>
      <c r="L11" s="76">
        <v>0</v>
      </c>
    </row>
    <row r="12" spans="1:12" ht="15">
      <c r="A12" s="22" t="s">
        <v>16</v>
      </c>
      <c r="B12" s="23" t="s">
        <v>5</v>
      </c>
      <c r="C12" s="24">
        <v>110</v>
      </c>
      <c r="D12" s="65"/>
      <c r="E12" s="25" t="s">
        <v>2</v>
      </c>
      <c r="F12" s="71">
        <v>0.05</v>
      </c>
      <c r="G12" s="65"/>
      <c r="H12" s="27">
        <f t="shared" si="0"/>
        <v>0</v>
      </c>
      <c r="I12" s="24">
        <v>2</v>
      </c>
      <c r="J12" s="65"/>
      <c r="K12" s="27">
        <f t="shared" si="1"/>
        <v>0</v>
      </c>
      <c r="L12" s="28">
        <f t="shared" si="2"/>
        <v>0</v>
      </c>
    </row>
    <row r="13" spans="1:12" ht="27" customHeight="1">
      <c r="A13" s="22" t="s">
        <v>17</v>
      </c>
      <c r="B13" s="38" t="s">
        <v>6</v>
      </c>
      <c r="C13" s="35" t="s">
        <v>69</v>
      </c>
      <c r="D13" s="65"/>
      <c r="E13" s="25" t="s">
        <v>2</v>
      </c>
      <c r="F13" s="73">
        <v>0.3</v>
      </c>
      <c r="G13" s="65"/>
      <c r="H13" s="27">
        <f t="shared" si="0"/>
        <v>0</v>
      </c>
      <c r="I13" s="24">
        <v>3</v>
      </c>
      <c r="J13" s="65"/>
      <c r="K13" s="27">
        <f>I13*J13</f>
        <v>0</v>
      </c>
      <c r="L13" s="28">
        <f t="shared" si="2"/>
        <v>0</v>
      </c>
    </row>
    <row r="14" spans="1:12" ht="17.25" customHeight="1">
      <c r="A14" s="22" t="s">
        <v>18</v>
      </c>
      <c r="B14" s="40" t="s">
        <v>37</v>
      </c>
      <c r="C14" s="37" t="s">
        <v>63</v>
      </c>
      <c r="D14" s="32">
        <v>0</v>
      </c>
      <c r="E14" s="25" t="s">
        <v>2</v>
      </c>
      <c r="F14" s="71">
        <v>2</v>
      </c>
      <c r="G14" s="65"/>
      <c r="H14" s="27">
        <v>0</v>
      </c>
      <c r="I14" s="24">
        <v>2</v>
      </c>
      <c r="J14" s="65"/>
      <c r="K14" s="27">
        <f>I14*J14</f>
        <v>0</v>
      </c>
      <c r="L14" s="28">
        <f t="shared" si="2"/>
        <v>0</v>
      </c>
    </row>
    <row r="15" spans="1:12" ht="17.25" customHeight="1">
      <c r="A15" s="22" t="s">
        <v>19</v>
      </c>
      <c r="B15" s="41" t="s">
        <v>8</v>
      </c>
      <c r="C15" s="24" t="s">
        <v>63</v>
      </c>
      <c r="D15" s="32">
        <v>0</v>
      </c>
      <c r="E15" s="25" t="s">
        <v>2</v>
      </c>
      <c r="F15" s="26">
        <v>0</v>
      </c>
      <c r="G15" s="74">
        <v>0</v>
      </c>
      <c r="H15" s="32">
        <f t="shared" si="0"/>
        <v>0</v>
      </c>
      <c r="I15" s="24">
        <v>0</v>
      </c>
      <c r="J15" s="32">
        <v>0</v>
      </c>
      <c r="K15" s="32">
        <v>0</v>
      </c>
      <c r="L15" s="76">
        <v>0</v>
      </c>
    </row>
    <row r="16" spans="1:12" ht="15">
      <c r="A16" s="22" t="s">
        <v>20</v>
      </c>
      <c r="B16" s="23" t="s">
        <v>38</v>
      </c>
      <c r="C16" s="24" t="s">
        <v>63</v>
      </c>
      <c r="D16" s="32">
        <v>0</v>
      </c>
      <c r="E16" s="25" t="s">
        <v>2</v>
      </c>
      <c r="F16" s="26">
        <v>0</v>
      </c>
      <c r="G16" s="74">
        <v>0</v>
      </c>
      <c r="H16" s="32">
        <f t="shared" si="0"/>
        <v>0</v>
      </c>
      <c r="I16" s="24">
        <v>0</v>
      </c>
      <c r="J16" s="32">
        <v>0</v>
      </c>
      <c r="K16" s="32">
        <v>0</v>
      </c>
      <c r="L16" s="76">
        <v>0</v>
      </c>
    </row>
    <row r="17" spans="1:12" ht="15">
      <c r="A17" s="22" t="s">
        <v>21</v>
      </c>
      <c r="B17" s="23" t="s">
        <v>7</v>
      </c>
      <c r="C17" s="24" t="s">
        <v>63</v>
      </c>
      <c r="D17" s="32">
        <v>0</v>
      </c>
      <c r="E17" s="25" t="s">
        <v>1</v>
      </c>
      <c r="F17" s="71">
        <v>3</v>
      </c>
      <c r="G17" s="65"/>
      <c r="H17" s="27">
        <f t="shared" si="0"/>
        <v>0</v>
      </c>
      <c r="I17" s="24">
        <v>1</v>
      </c>
      <c r="J17" s="65"/>
      <c r="K17" s="27">
        <f t="shared" si="1"/>
        <v>0</v>
      </c>
      <c r="L17" s="28">
        <f t="shared" si="2"/>
        <v>0</v>
      </c>
    </row>
    <row r="18" spans="1:12" ht="15">
      <c r="A18" s="42" t="s">
        <v>24</v>
      </c>
      <c r="B18" s="43" t="s">
        <v>30</v>
      </c>
      <c r="C18" s="44">
        <v>110</v>
      </c>
      <c r="D18" s="65"/>
      <c r="E18" s="25" t="s">
        <v>2</v>
      </c>
      <c r="F18" s="71">
        <v>0.3</v>
      </c>
      <c r="G18" s="65"/>
      <c r="H18" s="27">
        <f t="shared" si="0"/>
        <v>0</v>
      </c>
      <c r="I18" s="24">
        <v>26</v>
      </c>
      <c r="J18" s="65"/>
      <c r="K18" s="27">
        <f t="shared" si="1"/>
        <v>0</v>
      </c>
      <c r="L18" s="28">
        <f t="shared" si="2"/>
        <v>0</v>
      </c>
    </row>
    <row r="19" spans="1:12" ht="15">
      <c r="A19" s="42" t="s">
        <v>23</v>
      </c>
      <c r="B19" s="43" t="s">
        <v>31</v>
      </c>
      <c r="C19" s="44">
        <v>110</v>
      </c>
      <c r="D19" s="65"/>
      <c r="E19" s="25" t="s">
        <v>2</v>
      </c>
      <c r="F19" s="71">
        <v>0.2</v>
      </c>
      <c r="G19" s="65"/>
      <c r="H19" s="27">
        <f t="shared" si="0"/>
        <v>0</v>
      </c>
      <c r="I19" s="24">
        <v>26</v>
      </c>
      <c r="J19" s="65"/>
      <c r="K19" s="27">
        <f t="shared" si="1"/>
        <v>0</v>
      </c>
      <c r="L19" s="28">
        <f t="shared" si="2"/>
        <v>0</v>
      </c>
    </row>
    <row r="20" spans="1:12" ht="15">
      <c r="A20" s="45" t="s">
        <v>39</v>
      </c>
      <c r="B20" s="46" t="s">
        <v>40</v>
      </c>
      <c r="C20" s="47" t="s">
        <v>63</v>
      </c>
      <c r="D20" s="32">
        <v>0</v>
      </c>
      <c r="E20" s="25" t="s">
        <v>2</v>
      </c>
      <c r="F20" s="48">
        <v>0</v>
      </c>
      <c r="G20" s="32">
        <v>0</v>
      </c>
      <c r="H20" s="32">
        <v>0</v>
      </c>
      <c r="I20" s="24">
        <v>0</v>
      </c>
      <c r="J20" s="32">
        <v>0</v>
      </c>
      <c r="K20" s="32">
        <v>0</v>
      </c>
      <c r="L20" s="76">
        <v>0</v>
      </c>
    </row>
    <row r="21" spans="1:12" s="51" customFormat="1" ht="15">
      <c r="A21" s="49" t="s">
        <v>22</v>
      </c>
      <c r="B21" s="50" t="s">
        <v>42</v>
      </c>
      <c r="C21" s="24">
        <v>110</v>
      </c>
      <c r="D21" s="65"/>
      <c r="E21" s="25" t="s">
        <v>2</v>
      </c>
      <c r="F21" s="71">
        <v>0.6</v>
      </c>
      <c r="G21" s="65"/>
      <c r="H21" s="27">
        <f t="shared" si="0"/>
        <v>0</v>
      </c>
      <c r="I21" s="24">
        <v>52</v>
      </c>
      <c r="J21" s="65"/>
      <c r="K21" s="27">
        <f t="shared" si="1"/>
        <v>0</v>
      </c>
      <c r="L21" s="28">
        <f t="shared" si="2"/>
        <v>0</v>
      </c>
    </row>
    <row r="22" spans="1:12" ht="15.75" thickBot="1">
      <c r="A22" s="52" t="s">
        <v>25</v>
      </c>
      <c r="B22" s="53" t="s">
        <v>0</v>
      </c>
      <c r="C22" s="47" t="s">
        <v>63</v>
      </c>
      <c r="D22" s="75">
        <v>0</v>
      </c>
      <c r="E22" s="54" t="s">
        <v>2</v>
      </c>
      <c r="F22" s="48">
        <v>0</v>
      </c>
      <c r="G22" s="75">
        <v>0</v>
      </c>
      <c r="H22" s="75">
        <v>0</v>
      </c>
      <c r="I22" s="55">
        <v>0</v>
      </c>
      <c r="J22" s="75">
        <v>0</v>
      </c>
      <c r="K22" s="75">
        <v>0</v>
      </c>
      <c r="L22" s="76">
        <v>0</v>
      </c>
    </row>
    <row r="23" spans="1:12" ht="15.75" thickBot="1">
      <c r="A23" s="119"/>
      <c r="B23" s="97"/>
      <c r="C23" s="97" t="s">
        <v>44</v>
      </c>
      <c r="D23" s="97"/>
      <c r="E23" s="97"/>
      <c r="F23" s="97"/>
      <c r="G23" s="97"/>
      <c r="H23" s="97"/>
      <c r="I23" s="97"/>
      <c r="J23" s="97"/>
      <c r="K23" s="98"/>
      <c r="L23" s="56">
        <f>SUM(L5:L22)</f>
        <v>0</v>
      </c>
    </row>
    <row r="24" spans="1:12" ht="18">
      <c r="A24" s="80" t="s">
        <v>77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ht="6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2" ht="15">
      <c r="A26" s="93"/>
      <c r="B26" s="93"/>
    </row>
    <row r="27" spans="1:2" ht="15">
      <c r="A27" s="93"/>
      <c r="B27" s="93"/>
    </row>
    <row r="28" spans="1:2" ht="15">
      <c r="A28" s="93"/>
      <c r="B28" s="93"/>
    </row>
  </sheetData>
  <sheetProtection algorithmName="SHA-512" hashValue="Lv8aE1+Z2iMJjEBdCT/AcBp8nNjiIrCqUeE4tQvUGzgn80Wg8tnVgHfddg9KGwzr//9SPADqv7KgailDKPvYgg==" saltValue="WD3eQwP7o+k+o25HLaxQHA==" spinCount="100000" sheet="1" objects="1" scenarios="1" selectLockedCells="1"/>
  <mergeCells count="11">
    <mergeCell ref="A28:B28"/>
    <mergeCell ref="A24:L24"/>
    <mergeCell ref="A26:B26"/>
    <mergeCell ref="A27:B27"/>
    <mergeCell ref="A1:B1"/>
    <mergeCell ref="A2:B2"/>
    <mergeCell ref="C2:J2"/>
    <mergeCell ref="A3:B3"/>
    <mergeCell ref="C3:L3"/>
    <mergeCell ref="A23:B23"/>
    <mergeCell ref="C23:K23"/>
  </mergeCells>
  <printOptions/>
  <pageMargins left="0.7" right="0.7" top="0.787401575" bottom="0.787401575" header="0.3" footer="0.3"/>
  <pageSetup fitToHeight="1" fitToWidth="1" horizontalDpi="600" verticalDpi="600" orientation="landscape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 topLeftCell="A1">
      <selection activeCell="D5" sqref="D5"/>
    </sheetView>
  </sheetViews>
  <sheetFormatPr defaultColWidth="9.140625" defaultRowHeight="15"/>
  <cols>
    <col min="1" max="1" width="9.140625" style="13" customWidth="1"/>
    <col min="2" max="2" width="73.28125" style="13" customWidth="1"/>
    <col min="3" max="3" width="15.8515625" style="13" customWidth="1"/>
    <col min="4" max="4" width="14.7109375" style="13" customWidth="1"/>
    <col min="5" max="5" width="10.7109375" style="13" customWidth="1"/>
    <col min="6" max="11" width="14.7109375" style="13" customWidth="1"/>
    <col min="12" max="12" width="15.8515625" style="13" customWidth="1"/>
    <col min="13" max="16384" width="9.140625" style="13" customWidth="1"/>
  </cols>
  <sheetData>
    <row r="1" spans="1:2" ht="18" customHeight="1">
      <c r="A1" s="115" t="s">
        <v>81</v>
      </c>
      <c r="B1" s="115"/>
    </row>
    <row r="2" spans="1:12" ht="21" customHeight="1" thickBot="1">
      <c r="A2" s="116" t="s">
        <v>74</v>
      </c>
      <c r="B2" s="116"/>
      <c r="C2" s="94"/>
      <c r="D2" s="94"/>
      <c r="E2" s="94"/>
      <c r="F2" s="94"/>
      <c r="G2" s="94"/>
      <c r="H2" s="94"/>
      <c r="I2" s="94"/>
      <c r="J2" s="94"/>
      <c r="K2" s="14" t="s">
        <v>89</v>
      </c>
      <c r="L2" s="15" t="s">
        <v>75</v>
      </c>
    </row>
    <row r="3" spans="1:12" ht="14.25" customHeight="1">
      <c r="A3" s="117" t="s">
        <v>43</v>
      </c>
      <c r="B3" s="118"/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1:12" ht="84.6" customHeight="1">
      <c r="A4" s="16" t="s">
        <v>10</v>
      </c>
      <c r="B4" s="17" t="s">
        <v>11</v>
      </c>
      <c r="C4" s="18" t="s">
        <v>50</v>
      </c>
      <c r="D4" s="19" t="s">
        <v>51</v>
      </c>
      <c r="E4" s="19" t="s">
        <v>52</v>
      </c>
      <c r="F4" s="18" t="s">
        <v>12</v>
      </c>
      <c r="G4" s="19" t="s">
        <v>53</v>
      </c>
      <c r="H4" s="20" t="s">
        <v>54</v>
      </c>
      <c r="I4" s="18" t="s">
        <v>66</v>
      </c>
      <c r="J4" s="77" t="s">
        <v>48</v>
      </c>
      <c r="K4" s="20" t="s">
        <v>47</v>
      </c>
      <c r="L4" s="21" t="s">
        <v>49</v>
      </c>
    </row>
    <row r="5" spans="1:12" ht="15.75" customHeight="1">
      <c r="A5" s="22" t="s">
        <v>13</v>
      </c>
      <c r="B5" s="23" t="s">
        <v>3</v>
      </c>
      <c r="C5" s="24">
        <v>110</v>
      </c>
      <c r="D5" s="65"/>
      <c r="E5" s="25" t="s">
        <v>2</v>
      </c>
      <c r="F5" s="26">
        <v>0.02</v>
      </c>
      <c r="G5" s="65"/>
      <c r="H5" s="27">
        <f>F5*G5</f>
        <v>0</v>
      </c>
      <c r="I5" s="24">
        <v>1</v>
      </c>
      <c r="J5" s="65"/>
      <c r="K5" s="27">
        <f>I5*J5</f>
        <v>0</v>
      </c>
      <c r="L5" s="28">
        <f>D5+H5+K5</f>
        <v>0</v>
      </c>
    </row>
    <row r="6" spans="1:12" ht="15.75" customHeight="1">
      <c r="A6" s="29" t="s">
        <v>14</v>
      </c>
      <c r="B6" s="30" t="s">
        <v>9</v>
      </c>
      <c r="C6" s="31" t="s">
        <v>63</v>
      </c>
      <c r="D6" s="32">
        <v>0</v>
      </c>
      <c r="E6" s="25" t="s">
        <v>2</v>
      </c>
      <c r="F6" s="26">
        <v>0</v>
      </c>
      <c r="G6" s="32">
        <v>0</v>
      </c>
      <c r="H6" s="32">
        <v>0</v>
      </c>
      <c r="I6" s="24">
        <v>0</v>
      </c>
      <c r="J6" s="32">
        <v>0</v>
      </c>
      <c r="K6" s="32">
        <v>0</v>
      </c>
      <c r="L6" s="76">
        <v>0</v>
      </c>
    </row>
    <row r="7" spans="1:12" ht="22.5" customHeight="1">
      <c r="A7" s="33">
        <v>130110</v>
      </c>
      <c r="B7" s="34" t="s">
        <v>32</v>
      </c>
      <c r="C7" s="24" t="s">
        <v>63</v>
      </c>
      <c r="D7" s="32">
        <v>0</v>
      </c>
      <c r="E7" s="25" t="s">
        <v>2</v>
      </c>
      <c r="F7" s="26">
        <v>0</v>
      </c>
      <c r="G7" s="32">
        <v>0</v>
      </c>
      <c r="H7" s="32">
        <f aca="true" t="shared" si="0" ref="H7:H21">F7*G7</f>
        <v>0</v>
      </c>
      <c r="I7" s="24">
        <v>0</v>
      </c>
      <c r="J7" s="32">
        <v>0</v>
      </c>
      <c r="K7" s="32">
        <f aca="true" t="shared" si="1" ref="K7:K21">I7*J7</f>
        <v>0</v>
      </c>
      <c r="L7" s="76">
        <v>0</v>
      </c>
    </row>
    <row r="8" spans="1:12" ht="22.5" customHeight="1">
      <c r="A8" s="36" t="s">
        <v>33</v>
      </c>
      <c r="B8" s="34" t="s">
        <v>34</v>
      </c>
      <c r="C8" s="24" t="s">
        <v>63</v>
      </c>
      <c r="D8" s="32">
        <v>0</v>
      </c>
      <c r="E8" s="25" t="s">
        <v>2</v>
      </c>
      <c r="F8" s="26">
        <v>0</v>
      </c>
      <c r="G8" s="32">
        <v>0</v>
      </c>
      <c r="H8" s="32">
        <f t="shared" si="0"/>
        <v>0</v>
      </c>
      <c r="I8" s="24">
        <v>0</v>
      </c>
      <c r="J8" s="32">
        <v>0</v>
      </c>
      <c r="K8" s="32">
        <f t="shared" si="1"/>
        <v>0</v>
      </c>
      <c r="L8" s="76">
        <v>0</v>
      </c>
    </row>
    <row r="9" spans="1:12" ht="15">
      <c r="A9" s="22" t="s">
        <v>15</v>
      </c>
      <c r="B9" s="23" t="s">
        <v>4</v>
      </c>
      <c r="C9" s="37" t="s">
        <v>63</v>
      </c>
      <c r="D9" s="32">
        <v>0</v>
      </c>
      <c r="E9" s="25" t="s">
        <v>2</v>
      </c>
      <c r="F9" s="26">
        <v>0</v>
      </c>
      <c r="G9" s="32">
        <v>0</v>
      </c>
      <c r="H9" s="32">
        <v>0</v>
      </c>
      <c r="I9" s="24">
        <v>0</v>
      </c>
      <c r="J9" s="32">
        <v>0</v>
      </c>
      <c r="K9" s="32">
        <v>0</v>
      </c>
      <c r="L9" s="76">
        <v>0</v>
      </c>
    </row>
    <row r="10" spans="1:12" ht="15">
      <c r="A10" s="36" t="s">
        <v>35</v>
      </c>
      <c r="B10" s="34" t="s">
        <v>36</v>
      </c>
      <c r="C10" s="37" t="s">
        <v>63</v>
      </c>
      <c r="D10" s="32">
        <v>0</v>
      </c>
      <c r="E10" s="25" t="s">
        <v>2</v>
      </c>
      <c r="F10" s="26">
        <v>0</v>
      </c>
      <c r="G10" s="32">
        <v>0</v>
      </c>
      <c r="H10" s="32">
        <v>0</v>
      </c>
      <c r="I10" s="24">
        <v>0</v>
      </c>
      <c r="J10" s="32">
        <v>0</v>
      </c>
      <c r="K10" s="32">
        <v>0</v>
      </c>
      <c r="L10" s="76">
        <f aca="true" t="shared" si="2" ref="L10:L21">D10+H10+K10</f>
        <v>0</v>
      </c>
    </row>
    <row r="11" spans="1:12" ht="15">
      <c r="A11" s="36" t="s">
        <v>90</v>
      </c>
      <c r="B11" s="34" t="s">
        <v>91</v>
      </c>
      <c r="C11" s="37" t="s">
        <v>63</v>
      </c>
      <c r="D11" s="32">
        <v>0</v>
      </c>
      <c r="E11" s="25" t="s">
        <v>2</v>
      </c>
      <c r="F11" s="26">
        <v>0</v>
      </c>
      <c r="G11" s="32">
        <v>0</v>
      </c>
      <c r="H11" s="32">
        <v>0</v>
      </c>
      <c r="I11" s="24">
        <v>0</v>
      </c>
      <c r="J11" s="32">
        <v>0</v>
      </c>
      <c r="K11" s="32">
        <v>0</v>
      </c>
      <c r="L11" s="76">
        <v>0</v>
      </c>
    </row>
    <row r="12" spans="1:12" ht="15">
      <c r="A12" s="22" t="s">
        <v>16</v>
      </c>
      <c r="B12" s="23" t="s">
        <v>5</v>
      </c>
      <c r="C12" s="24">
        <v>110</v>
      </c>
      <c r="D12" s="65"/>
      <c r="E12" s="25" t="s">
        <v>2</v>
      </c>
      <c r="F12" s="26">
        <v>0.05</v>
      </c>
      <c r="G12" s="65"/>
      <c r="H12" s="27">
        <f t="shared" si="0"/>
        <v>0</v>
      </c>
      <c r="I12" s="24">
        <v>2</v>
      </c>
      <c r="J12" s="65"/>
      <c r="K12" s="27">
        <f t="shared" si="1"/>
        <v>0</v>
      </c>
      <c r="L12" s="28">
        <f t="shared" si="2"/>
        <v>0</v>
      </c>
    </row>
    <row r="13" spans="1:12" ht="27" customHeight="1">
      <c r="A13" s="22" t="s">
        <v>17</v>
      </c>
      <c r="B13" s="38" t="s">
        <v>6</v>
      </c>
      <c r="C13" s="35" t="s">
        <v>69</v>
      </c>
      <c r="D13" s="65"/>
      <c r="E13" s="25" t="s">
        <v>2</v>
      </c>
      <c r="F13" s="39">
        <v>0.3</v>
      </c>
      <c r="G13" s="65"/>
      <c r="H13" s="27">
        <f t="shared" si="0"/>
        <v>0</v>
      </c>
      <c r="I13" s="24">
        <v>3</v>
      </c>
      <c r="J13" s="65"/>
      <c r="K13" s="27">
        <f>I13*J13</f>
        <v>0</v>
      </c>
      <c r="L13" s="28">
        <f t="shared" si="2"/>
        <v>0</v>
      </c>
    </row>
    <row r="14" spans="1:12" ht="17.25" customHeight="1">
      <c r="A14" s="22" t="s">
        <v>18</v>
      </c>
      <c r="B14" s="40" t="s">
        <v>37</v>
      </c>
      <c r="C14" s="37" t="s">
        <v>63</v>
      </c>
      <c r="D14" s="32">
        <v>0</v>
      </c>
      <c r="E14" s="25" t="s">
        <v>2</v>
      </c>
      <c r="F14" s="26">
        <v>2</v>
      </c>
      <c r="G14" s="65"/>
      <c r="H14" s="27">
        <v>0</v>
      </c>
      <c r="I14" s="24">
        <v>2</v>
      </c>
      <c r="J14" s="65"/>
      <c r="K14" s="27">
        <f>I14*J14</f>
        <v>0</v>
      </c>
      <c r="L14" s="28">
        <f t="shared" si="2"/>
        <v>0</v>
      </c>
    </row>
    <row r="15" spans="1:12" ht="17.25" customHeight="1">
      <c r="A15" s="22" t="s">
        <v>19</v>
      </c>
      <c r="B15" s="41" t="s">
        <v>8</v>
      </c>
      <c r="C15" s="24" t="s">
        <v>63</v>
      </c>
      <c r="D15" s="32">
        <v>0</v>
      </c>
      <c r="E15" s="25" t="s">
        <v>2</v>
      </c>
      <c r="F15" s="26">
        <v>0</v>
      </c>
      <c r="G15" s="32">
        <v>0</v>
      </c>
      <c r="H15" s="32">
        <f t="shared" si="0"/>
        <v>0</v>
      </c>
      <c r="I15" s="24">
        <v>0</v>
      </c>
      <c r="J15" s="32">
        <v>0</v>
      </c>
      <c r="K15" s="32">
        <v>0</v>
      </c>
      <c r="L15" s="76">
        <v>0</v>
      </c>
    </row>
    <row r="16" spans="1:12" ht="15">
      <c r="A16" s="22" t="s">
        <v>20</v>
      </c>
      <c r="B16" s="23" t="s">
        <v>38</v>
      </c>
      <c r="C16" s="24" t="s">
        <v>63</v>
      </c>
      <c r="D16" s="32">
        <v>0</v>
      </c>
      <c r="E16" s="25" t="s">
        <v>2</v>
      </c>
      <c r="F16" s="26">
        <v>0</v>
      </c>
      <c r="G16" s="32">
        <v>0</v>
      </c>
      <c r="H16" s="32">
        <f t="shared" si="0"/>
        <v>0</v>
      </c>
      <c r="I16" s="24">
        <v>0</v>
      </c>
      <c r="J16" s="32">
        <v>0</v>
      </c>
      <c r="K16" s="32">
        <v>0</v>
      </c>
      <c r="L16" s="76">
        <v>0</v>
      </c>
    </row>
    <row r="17" spans="1:12" ht="15">
      <c r="A17" s="22" t="s">
        <v>21</v>
      </c>
      <c r="B17" s="23" t="s">
        <v>7</v>
      </c>
      <c r="C17" s="24" t="s">
        <v>63</v>
      </c>
      <c r="D17" s="32">
        <v>0</v>
      </c>
      <c r="E17" s="25" t="s">
        <v>1</v>
      </c>
      <c r="F17" s="26">
        <v>3</v>
      </c>
      <c r="G17" s="65"/>
      <c r="H17" s="27">
        <f t="shared" si="0"/>
        <v>0</v>
      </c>
      <c r="I17" s="24">
        <v>1</v>
      </c>
      <c r="J17" s="65"/>
      <c r="K17" s="27">
        <f t="shared" si="1"/>
        <v>0</v>
      </c>
      <c r="L17" s="28">
        <f t="shared" si="2"/>
        <v>0</v>
      </c>
    </row>
    <row r="18" spans="1:12" ht="15">
      <c r="A18" s="42" t="s">
        <v>24</v>
      </c>
      <c r="B18" s="43" t="s">
        <v>30</v>
      </c>
      <c r="C18" s="44">
        <v>110</v>
      </c>
      <c r="D18" s="65"/>
      <c r="E18" s="25" t="s">
        <v>2</v>
      </c>
      <c r="F18" s="26">
        <v>0.3</v>
      </c>
      <c r="G18" s="65"/>
      <c r="H18" s="27">
        <f t="shared" si="0"/>
        <v>0</v>
      </c>
      <c r="I18" s="24">
        <v>26</v>
      </c>
      <c r="J18" s="65"/>
      <c r="K18" s="27">
        <f t="shared" si="1"/>
        <v>0</v>
      </c>
      <c r="L18" s="28">
        <f t="shared" si="2"/>
        <v>0</v>
      </c>
    </row>
    <row r="19" spans="1:12" ht="15">
      <c r="A19" s="42" t="s">
        <v>23</v>
      </c>
      <c r="B19" s="43" t="s">
        <v>31</v>
      </c>
      <c r="C19" s="44">
        <v>110</v>
      </c>
      <c r="D19" s="65"/>
      <c r="E19" s="25" t="s">
        <v>2</v>
      </c>
      <c r="F19" s="26">
        <v>0.2</v>
      </c>
      <c r="G19" s="65"/>
      <c r="H19" s="27">
        <f t="shared" si="0"/>
        <v>0</v>
      </c>
      <c r="I19" s="24">
        <v>26</v>
      </c>
      <c r="J19" s="65"/>
      <c r="K19" s="27">
        <f t="shared" si="1"/>
        <v>0</v>
      </c>
      <c r="L19" s="28">
        <f t="shared" si="2"/>
        <v>0</v>
      </c>
    </row>
    <row r="20" spans="1:12" ht="15">
      <c r="A20" s="45" t="s">
        <v>39</v>
      </c>
      <c r="B20" s="46" t="s">
        <v>40</v>
      </c>
      <c r="C20" s="47" t="s">
        <v>63</v>
      </c>
      <c r="D20" s="32">
        <v>0</v>
      </c>
      <c r="E20" s="25" t="s">
        <v>2</v>
      </c>
      <c r="F20" s="48">
        <v>0</v>
      </c>
      <c r="G20" s="32">
        <v>0</v>
      </c>
      <c r="H20" s="32">
        <v>0</v>
      </c>
      <c r="I20" s="24">
        <v>0</v>
      </c>
      <c r="J20" s="32">
        <v>0</v>
      </c>
      <c r="K20" s="32">
        <v>0</v>
      </c>
      <c r="L20" s="76">
        <v>0</v>
      </c>
    </row>
    <row r="21" spans="1:12" s="51" customFormat="1" ht="15">
      <c r="A21" s="49" t="s">
        <v>22</v>
      </c>
      <c r="B21" s="50" t="s">
        <v>42</v>
      </c>
      <c r="C21" s="24">
        <v>110</v>
      </c>
      <c r="D21" s="65"/>
      <c r="E21" s="25" t="s">
        <v>2</v>
      </c>
      <c r="F21" s="26">
        <v>0.6</v>
      </c>
      <c r="G21" s="65"/>
      <c r="H21" s="27">
        <f t="shared" si="0"/>
        <v>0</v>
      </c>
      <c r="I21" s="24">
        <v>52</v>
      </c>
      <c r="J21" s="65"/>
      <c r="K21" s="27">
        <f t="shared" si="1"/>
        <v>0</v>
      </c>
      <c r="L21" s="28">
        <f t="shared" si="2"/>
        <v>0</v>
      </c>
    </row>
    <row r="22" spans="1:12" ht="15.75" thickBot="1">
      <c r="A22" s="52" t="s">
        <v>25</v>
      </c>
      <c r="B22" s="53" t="s">
        <v>0</v>
      </c>
      <c r="C22" s="47" t="s">
        <v>63</v>
      </c>
      <c r="D22" s="75">
        <v>0</v>
      </c>
      <c r="E22" s="54" t="s">
        <v>2</v>
      </c>
      <c r="F22" s="48">
        <v>0</v>
      </c>
      <c r="G22" s="75">
        <v>0</v>
      </c>
      <c r="H22" s="75">
        <v>0</v>
      </c>
      <c r="I22" s="55">
        <v>0</v>
      </c>
      <c r="J22" s="75">
        <v>0</v>
      </c>
      <c r="K22" s="75">
        <v>0</v>
      </c>
      <c r="L22" s="76">
        <v>0</v>
      </c>
    </row>
    <row r="23" spans="1:12" ht="15.75" thickBot="1">
      <c r="A23" s="119"/>
      <c r="B23" s="97"/>
      <c r="C23" s="97" t="s">
        <v>44</v>
      </c>
      <c r="D23" s="97"/>
      <c r="E23" s="97"/>
      <c r="F23" s="97"/>
      <c r="G23" s="97"/>
      <c r="H23" s="97"/>
      <c r="I23" s="97"/>
      <c r="J23" s="97"/>
      <c r="K23" s="98"/>
      <c r="L23" s="56">
        <f>SUM(L5:L22)</f>
        <v>0</v>
      </c>
    </row>
    <row r="24" spans="1:12" ht="18">
      <c r="A24" s="80" t="s">
        <v>77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ht="6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2" ht="15">
      <c r="A26" s="93"/>
      <c r="B26" s="93"/>
    </row>
    <row r="27" spans="1:2" ht="15">
      <c r="A27" s="93"/>
      <c r="B27" s="93"/>
    </row>
    <row r="28" spans="1:2" ht="15">
      <c r="A28" s="93"/>
      <c r="B28" s="93"/>
    </row>
  </sheetData>
  <sheetProtection algorithmName="SHA-512" hashValue="7WXNNcmJA6nIA60WTEDxtxLaB0HNGSRjSSNsQ7kmQuXLUpXJd/0lqcNqNI0qNGwgCYH/Dgk4f+IEjPSaTBOeWw==" saltValue="Ly+ByaM/V5hh1gUS7CSsaA==" spinCount="100000" sheet="1" objects="1" scenarios="1" selectLockedCells="1"/>
  <mergeCells count="11">
    <mergeCell ref="A24:L24"/>
    <mergeCell ref="A26:B26"/>
    <mergeCell ref="A27:B27"/>
    <mergeCell ref="A28:B28"/>
    <mergeCell ref="A1:B1"/>
    <mergeCell ref="A2:B2"/>
    <mergeCell ref="C2:J2"/>
    <mergeCell ref="A3:B3"/>
    <mergeCell ref="C3:L3"/>
    <mergeCell ref="A23:B23"/>
    <mergeCell ref="C23:K23"/>
  </mergeCells>
  <printOptions/>
  <pageMargins left="0.7" right="0.7" top="0.787401575" bottom="0.787401575" header="0.3" footer="0.3"/>
  <pageSetup fitToHeight="1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Plzeňský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Kašparová Jana</dc:creator>
  <cp:keywords/>
  <dc:description/>
  <cp:lastModifiedBy>Morávková Gabriela</cp:lastModifiedBy>
  <cp:lastPrinted>2020-04-28T10:48:47Z</cp:lastPrinted>
  <dcterms:created xsi:type="dcterms:W3CDTF">2020-01-20T06:24:43Z</dcterms:created>
  <dcterms:modified xsi:type="dcterms:W3CDTF">2020-06-15T13:04:26Z</dcterms:modified>
  <cp:category/>
  <cp:version/>
  <cp:contentType/>
  <cp:contentStatus/>
</cp:coreProperties>
</file>