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1"/>
  </bookViews>
  <sheets>
    <sheet name="Rekapitulace" sheetId="6" r:id="rId1"/>
    <sheet name="Slepý výkaz výměr" sheetId="7" r:id="rId2"/>
  </sheets>
  <definedNames>
    <definedName name="_xlnm.Print_Area" localSheetId="1">'Slepý výkaz výměr'!$A$1:$G$66</definedName>
    <definedName name="_xlnm.Print_Titles" localSheetId="1">'Slepý výkaz výměr'!$A:$G,'Slepý výkaz výměr'!$1:$9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<sst xmlns="http://schemas.openxmlformats.org/spreadsheetml/2006/main" count="147" uniqueCount="109">
  <si>
    <t>Stavba :</t>
  </si>
  <si>
    <t>číslo a název SO:</t>
  </si>
  <si>
    <t>číslo a název rozpočtu:</t>
  </si>
  <si>
    <t>018/20191 - Nepomuk-kruhová křižovatka K1 u Sokolovny-oprava</t>
  </si>
  <si>
    <t>1 - Nepomuk-kruhová křižovatka K1 u Sokolovny-oprava</t>
  </si>
  <si>
    <t>Poř.</t>
  </si>
  <si>
    <t>č.pol.</t>
  </si>
  <si>
    <t>Kód</t>
  </si>
  <si>
    <t>položky</t>
  </si>
  <si>
    <t>2</t>
  </si>
  <si>
    <t>Název položky</t>
  </si>
  <si>
    <t>3</t>
  </si>
  <si>
    <t>jednotka</t>
  </si>
  <si>
    <t>Počet</t>
  </si>
  <si>
    <t>jednotek</t>
  </si>
  <si>
    <t>CENA</t>
  </si>
  <si>
    <t>jednotková</t>
  </si>
  <si>
    <t>celkem</t>
  </si>
  <si>
    <t>Zemní práce</t>
  </si>
  <si>
    <t xml:space="preserve">M2        </t>
  </si>
  <si>
    <t>113201111</t>
  </si>
  <si>
    <t>Vytrhání obrub chodníkových ležatých
60m obrub + 60m přídlažba</t>
  </si>
  <si>
    <t xml:space="preserve">M         </t>
  </si>
  <si>
    <t>131203102</t>
  </si>
  <si>
    <t xml:space="preserve">Hloubení jam ručním nebo pneum nářadím v nesoudržných horninách tř. 3
</t>
  </si>
  <si>
    <t xml:space="preserve">M3        </t>
  </si>
  <si>
    <t>132301101</t>
  </si>
  <si>
    <t>Hloubení rýh š do 600 mm v hornině tř. 4 objemu do 100 m3
rýha pro nové osazení obrub a přídlažby</t>
  </si>
  <si>
    <t>162701105</t>
  </si>
  <si>
    <t>Vodorovné přemístění do 10000 m výkopku z horniny tř. 1 až 4
rýha pro nové osazení obrub a přídlažby</t>
  </si>
  <si>
    <t>162701109</t>
  </si>
  <si>
    <t>Příplatek k vodorovnému přemístění výkopku z horniny tř. 1 až 4 ZKD 1000 m přes
10000 m  rýha pro nové osazení obrub a přídlažby + pro novou UV</t>
  </si>
  <si>
    <t>167101101</t>
  </si>
  <si>
    <t>Nakládání výkopku z hornin tř. 1 až 4 do 100 m3
rýha pro nové osazení obrub a přídlažby + pro novou UV</t>
  </si>
  <si>
    <t>181101102</t>
  </si>
  <si>
    <t>Úprava pláně v zářezech v hornině tř. 1 až 4 se zhutněním
v rýze pod novými obrubami 36m2, pod novou UV + přípojka=1,5m2</t>
  </si>
  <si>
    <t>979082213</t>
  </si>
  <si>
    <t>Vodorovná doprava suti po suchu do 1 km
obruby+přídlažba</t>
  </si>
  <si>
    <t xml:space="preserve">T         </t>
  </si>
  <si>
    <t>979087112</t>
  </si>
  <si>
    <t xml:space="preserve">Nakládání suti na dopravní prostředky pro vodorovnou dopravu
</t>
  </si>
  <si>
    <t>979093111</t>
  </si>
  <si>
    <t>Uložení suti na skládku s hrubým urovnáním bez zhutnění
obruby+přídlažba</t>
  </si>
  <si>
    <t>979097115</t>
  </si>
  <si>
    <t>Poplatek za skládku - ostatní zemina
rýha pro nové osazení obrub a přídlažby + pro novou UV</t>
  </si>
  <si>
    <t>979099111</t>
  </si>
  <si>
    <t>Poplatek za skládku - beton bez příměsi
obruby+přídlažba</t>
  </si>
  <si>
    <t>Základy</t>
  </si>
  <si>
    <t>175101201</t>
  </si>
  <si>
    <t>Obsyp objektů bez prohození sypaniny z hornin tř. 1 až 4 uloženým do 30 m od kra
je objektu                    
kolem nové UV a přípojky</t>
  </si>
  <si>
    <t>451572111</t>
  </si>
  <si>
    <t>Lože pod potrubí otevřený výkop z kameniva drobného těženého
pod UV a přípojku</t>
  </si>
  <si>
    <t>Komunikace</t>
  </si>
  <si>
    <t>564871111</t>
  </si>
  <si>
    <t>Podklad ze štěrkodrtě ŠD tl 250 mm
30m2-rozšíření u obrub</t>
  </si>
  <si>
    <t>565135111</t>
  </si>
  <si>
    <t>Podklad z obalovaného kameniva ACP 16 tl 50 mm š do 3 m
30m2-rozšíření u obrub, 2x50mm-dle původní realizace</t>
  </si>
  <si>
    <t>567132113</t>
  </si>
  <si>
    <t>Podklad z kameniva zpevněného cementem KSC I tl 180 mm
30m2-rozšíření u obrub</t>
  </si>
  <si>
    <t>573211111</t>
  </si>
  <si>
    <t>Postřik živičný spojovací z asfaltu v množství do 0,30 kg/m2
zbytkové emulze                              lokál ložná=45+55, rozšíření u obrub 30, pod obrus 454+550+30</t>
  </si>
  <si>
    <t>577134141</t>
  </si>
  <si>
    <t>Asfaltový beton ACO 11 z modifikovaného asfaltu tl 40 mm š nad 3 m
30m2-rozšíření u obrub+trasa K1=454m2+cesta=550m2</t>
  </si>
  <si>
    <t>577156133</t>
  </si>
  <si>
    <t>Asfaltový beton ACL 22 z modifikovaného asfaltu tl 80 mm š do 3 m
30m2-rozšíření u obrub++10% z plochy kruh objezdu(45,4m2)+10% z plochy cesta (55m2)</t>
  </si>
  <si>
    <t>Potrubí</t>
  </si>
  <si>
    <t>871313121</t>
  </si>
  <si>
    <t>Montáž potrubí z kanalizačních trub z PVC otevřený výkop sklon do 20 % DN 150
prodloužení přípojky u nové UV</t>
  </si>
  <si>
    <t>895940001</t>
  </si>
  <si>
    <t>Uliční vpusť UV beton 450/150 s kalovou prohlubní</t>
  </si>
  <si>
    <t xml:space="preserve">KUS       </t>
  </si>
  <si>
    <t>vybourání stávající UV</t>
  </si>
  <si>
    <t>Ostatní KCE a práce</t>
  </si>
  <si>
    <t>100010100</t>
  </si>
  <si>
    <t>DIO
řízení semafory 1 měsíc</t>
  </si>
  <si>
    <t xml:space="preserve">KPL       </t>
  </si>
  <si>
    <t>584921121</t>
  </si>
  <si>
    <t>Zřízení plochy ze silničních dílců
zpětné osazení ŽB panelů 
2*2*4panely</t>
  </si>
  <si>
    <t>592450014</t>
  </si>
  <si>
    <t>BEST-BEATON TL.8 přír. (20X16,5X8)</t>
  </si>
  <si>
    <t>592450095</t>
  </si>
  <si>
    <t>915711111</t>
  </si>
  <si>
    <t xml:space="preserve">Vodorovné značení stříkané barvou dělících čar š 125 mm retroreflexní barvou
</t>
  </si>
  <si>
    <t>915721111</t>
  </si>
  <si>
    <t xml:space="preserve">Vodorovné značení stříkané barvou stopčar, zeber, šipek, nápisů nebo  přechodů
</t>
  </si>
  <si>
    <t>916161111</t>
  </si>
  <si>
    <t xml:space="preserve">Osazení obruby z velkých kostek s boční opěrou do lože z betonu prostého
</t>
  </si>
  <si>
    <t>916563211</t>
  </si>
  <si>
    <t>963015161</t>
  </si>
  <si>
    <t>Demontáž prefabrikovaných krycích desek kanálů, šachet nebo žump do hmotnosti 2
t DMTŽ stávajících panelů</t>
  </si>
  <si>
    <t>979084214</t>
  </si>
  <si>
    <t>Vodorovná doprava vybouraných hmot po suchu do 2 km
převoz na dočasnou deponii - panely 
tam a zpět, celková váha panelů 6t
6t*2cesty</t>
  </si>
  <si>
    <t>979094111</t>
  </si>
  <si>
    <t>Nakládání nebo překládání vybouraných hmot
naložení panelů při převozu z mezidep zpět pro osazení</t>
  </si>
  <si>
    <t>Ostatní</t>
  </si>
  <si>
    <t>1</t>
  </si>
  <si>
    <t>Zkoušky</t>
  </si>
  <si>
    <t>Geodetické zaměření</t>
  </si>
  <si>
    <t>C e l k e m</t>
  </si>
  <si>
    <t>Celkem</t>
  </si>
  <si>
    <t>Celkem bez DPH</t>
  </si>
  <si>
    <t>DPH 21%</t>
  </si>
  <si>
    <t xml:space="preserve">Celkem vč. DPH </t>
  </si>
  <si>
    <t>Rekapitulace - K1 kruhová křižovatka U Sokolovny, Nepomuk (oprava)</t>
  </si>
  <si>
    <t>obrubník kamenný žulový 250x200mm</t>
  </si>
  <si>
    <t>M</t>
  </si>
  <si>
    <t>Osazení obrubníku kamenného ležatého s boční opěrou do lože z betonu prostého</t>
  </si>
  <si>
    <t>Slepý výkaz výměr</t>
  </si>
  <si>
    <t>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</si>
</sst>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 style="thin"/>
      <top/>
      <bottom style="medium"/>
    </border>
    <border>
      <left/>
      <right style="thick"/>
      <top/>
      <bottom style="medium"/>
    </border>
    <border>
      <left style="thick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n"/>
      <top/>
      <bottom style="thick"/>
    </border>
    <border>
      <left/>
      <right style="thick"/>
      <top/>
      <bottom style="thick"/>
    </border>
    <border>
      <left/>
      <right style="thin"/>
      <top style="thick"/>
      <bottom style="thin"/>
    </border>
    <border>
      <left/>
      <right/>
      <top style="thick"/>
      <bottom style="thin"/>
    </border>
    <border>
      <left/>
      <right style="thin"/>
      <top/>
      <bottom style="thick"/>
    </border>
    <border>
      <left/>
      <right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4" fontId="0" fillId="0" borderId="1" xfId="0" applyNumberFormat="1" applyBorder="1"/>
    <xf numFmtId="0" fontId="2" fillId="0" borderId="2" xfId="0" applyFont="1" applyBorder="1"/>
    <xf numFmtId="4" fontId="2" fillId="0" borderId="3" xfId="0" applyNumberFormat="1" applyFont="1" applyBorder="1"/>
    <xf numFmtId="0" fontId="0" fillId="2" borderId="0" xfId="0" applyFill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" fontId="0" fillId="2" borderId="8" xfId="0" applyNumberFormat="1" applyFill="1" applyBorder="1"/>
    <xf numFmtId="4" fontId="0" fillId="2" borderId="4" xfId="0" applyNumberFormat="1" applyFill="1" applyBorder="1"/>
    <xf numFmtId="0" fontId="2" fillId="0" borderId="0" xfId="0" applyFont="1"/>
    <xf numFmtId="4" fontId="2" fillId="0" borderId="0" xfId="0" applyNumberFormat="1" applyFont="1"/>
    <xf numFmtId="0" fontId="0" fillId="2" borderId="0" xfId="0" applyFill="1" applyAlignment="1">
      <alignment horizontal="center"/>
    </xf>
    <xf numFmtId="49" fontId="0" fillId="2" borderId="0" xfId="0" applyNumberFormat="1" applyFill="1"/>
    <xf numFmtId="49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4" fillId="2" borderId="0" xfId="0" applyNumberFormat="1" applyFont="1" applyFill="1"/>
    <xf numFmtId="49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0" fillId="2" borderId="13" xfId="0" applyNumberFormat="1" applyFill="1" applyBorder="1"/>
    <xf numFmtId="49" fontId="2" fillId="2" borderId="13" xfId="0" applyNumberFormat="1" applyFont="1" applyFill="1" applyBorder="1"/>
    <xf numFmtId="0" fontId="0" fillId="2" borderId="13" xfId="0" applyFill="1" applyBorder="1"/>
    <xf numFmtId="4" fontId="0" fillId="2" borderId="14" xfId="0" applyNumberFormat="1" applyFill="1" applyBorder="1"/>
    <xf numFmtId="4" fontId="0" fillId="2" borderId="15" xfId="0" applyNumberFormat="1" applyFill="1" applyBorder="1"/>
    <xf numFmtId="49" fontId="0" fillId="2" borderId="9" xfId="0" applyNumberFormat="1" applyFill="1" applyBorder="1"/>
    <xf numFmtId="49" fontId="0" fillId="2" borderId="9" xfId="0" applyNumberFormat="1" applyFill="1" applyBorder="1" applyAlignment="1">
      <alignment wrapText="1"/>
    </xf>
    <xf numFmtId="0" fontId="0" fillId="2" borderId="9" xfId="0" applyFill="1" applyBorder="1"/>
    <xf numFmtId="4" fontId="0" fillId="2" borderId="10" xfId="0" applyNumberFormat="1" applyFill="1" applyBorder="1"/>
    <xf numFmtId="4" fontId="0" fillId="2" borderId="5" xfId="0" applyNumberFormat="1" applyFill="1" applyBorder="1"/>
    <xf numFmtId="49" fontId="2" fillId="2" borderId="9" xfId="0" applyNumberFormat="1" applyFont="1" applyFill="1" applyBorder="1"/>
    <xf numFmtId="4" fontId="2" fillId="2" borderId="5" xfId="0" applyNumberFormat="1" applyFont="1" applyFill="1" applyBorder="1"/>
    <xf numFmtId="49" fontId="0" fillId="2" borderId="9" xfId="0" applyNumberFormat="1" applyFill="1" applyBorder="1" applyAlignment="1">
      <alignment vertical="top" wrapText="1"/>
    </xf>
    <xf numFmtId="4" fontId="0" fillId="2" borderId="16" xfId="0" applyNumberFormat="1" applyFill="1" applyBorder="1"/>
    <xf numFmtId="4" fontId="2" fillId="2" borderId="17" xfId="0" applyNumberFormat="1" applyFont="1" applyFill="1" applyBorder="1"/>
    <xf numFmtId="4" fontId="0" fillId="2" borderId="10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2" borderId="20" xfId="0" applyNumberFormat="1" applyFill="1" applyBorder="1"/>
    <xf numFmtId="49" fontId="2" fillId="2" borderId="20" xfId="0" applyNumberFormat="1" applyFont="1" applyFill="1" applyBorder="1"/>
    <xf numFmtId="0" fontId="0" fillId="2" borderId="20" xfId="0" applyFill="1" applyBorder="1"/>
    <xf numFmtId="4" fontId="0" fillId="2" borderId="21" xfId="0" applyNumberFormat="1" applyFill="1" applyBorder="1"/>
    <xf numFmtId="0" fontId="2" fillId="0" borderId="22" xfId="0" applyFont="1" applyBorder="1"/>
    <xf numFmtId="0" fontId="2" fillId="0" borderId="22" xfId="0" applyFont="1" applyBorder="1" applyAlignment="1">
      <alignment horizontal="left"/>
    </xf>
    <xf numFmtId="4" fontId="0" fillId="0" borderId="5" xfId="0" applyNumberFormat="1" applyFont="1" applyBorder="1" applyAlignment="1">
      <alignment horizontal="right"/>
    </xf>
    <xf numFmtId="0" fontId="3" fillId="2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17"/>
  <sheetViews>
    <sheetView workbookViewId="0" topLeftCell="A1">
      <selection activeCell="C10" sqref="C10"/>
    </sheetView>
  </sheetViews>
  <sheetFormatPr defaultColWidth="9.140625" defaultRowHeight="15"/>
  <cols>
    <col min="2" max="2" width="23.28125" style="0" customWidth="1"/>
    <col min="3" max="3" width="52.140625" style="0" customWidth="1"/>
  </cols>
  <sheetData>
    <row r="7" ht="15.75" thickBot="1"/>
    <row r="8" spans="2:3" ht="15.75" thickTop="1">
      <c r="B8" s="55" t="s">
        <v>103</v>
      </c>
      <c r="C8" s="56"/>
    </row>
    <row r="9" spans="2:3" ht="15">
      <c r="B9" s="52"/>
      <c r="C9" s="53"/>
    </row>
    <row r="10" spans="2:3" ht="15">
      <c r="B10" s="51" t="s">
        <v>108</v>
      </c>
      <c r="C10" s="1"/>
    </row>
    <row r="11" spans="2:3" ht="15">
      <c r="B11" s="51"/>
      <c r="C11" s="1"/>
    </row>
    <row r="12" spans="2:3" ht="15.75" thickBot="1">
      <c r="B12" s="2" t="s">
        <v>99</v>
      </c>
      <c r="C12" s="3">
        <f>SUM(C9:C11)</f>
        <v>0</v>
      </c>
    </row>
    <row r="13" ht="15.75" thickTop="1"/>
    <row r="15" spans="2:3" ht="15">
      <c r="B15" s="11" t="s">
        <v>100</v>
      </c>
      <c r="C15" s="12"/>
    </row>
    <row r="16" spans="2:3" ht="15">
      <c r="B16" s="11" t="s">
        <v>101</v>
      </c>
      <c r="C16" s="12">
        <f>0.21*C15</f>
        <v>0</v>
      </c>
    </row>
    <row r="17" spans="2:3" ht="15">
      <c r="B17" s="11" t="s">
        <v>102</v>
      </c>
      <c r="C17" s="12">
        <f>SUM(C15:C16)</f>
        <v>0</v>
      </c>
    </row>
  </sheetData>
  <mergeCells count="1">
    <mergeCell ref="B8:C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G65"/>
  <sheetViews>
    <sheetView tabSelected="1" zoomScale="80" zoomScaleNormal="80" workbookViewId="0" topLeftCell="A37">
      <selection activeCell="B59" sqref="B59"/>
    </sheetView>
  </sheetViews>
  <sheetFormatPr defaultColWidth="9.140625" defaultRowHeight="15"/>
  <cols>
    <col min="1" max="1" width="6.7109375" style="13" customWidth="1"/>
    <col min="2" max="2" width="14.8515625" style="14" customWidth="1"/>
    <col min="3" max="3" width="74.00390625" style="14" customWidth="1"/>
    <col min="4" max="4" width="8.00390625" style="4" customWidth="1"/>
    <col min="5" max="7" width="15.7109375" style="4" customWidth="1"/>
    <col min="8" max="16384" width="9.140625" style="4" customWidth="1"/>
  </cols>
  <sheetData>
    <row r="2" ht="15">
      <c r="C2" s="15" t="s">
        <v>107</v>
      </c>
    </row>
    <row r="4" spans="1:3" ht="15">
      <c r="A4" s="16" t="s">
        <v>0</v>
      </c>
      <c r="C4" s="17" t="s">
        <v>3</v>
      </c>
    </row>
    <row r="5" spans="1:3" ht="15">
      <c r="A5" s="16" t="s">
        <v>1</v>
      </c>
      <c r="C5" s="17" t="s">
        <v>4</v>
      </c>
    </row>
    <row r="6" spans="1:7" ht="15.75" thickBot="1">
      <c r="A6" s="16" t="s">
        <v>2</v>
      </c>
      <c r="C6" s="17" t="s">
        <v>4</v>
      </c>
      <c r="F6" s="57"/>
      <c r="G6" s="57"/>
    </row>
    <row r="7" spans="1:7" ht="15.75" thickTop="1">
      <c r="A7" s="54" t="s">
        <v>5</v>
      </c>
      <c r="B7" s="41" t="s">
        <v>7</v>
      </c>
      <c r="C7" s="41" t="s">
        <v>10</v>
      </c>
      <c r="D7" s="42" t="s">
        <v>12</v>
      </c>
      <c r="E7" s="43" t="s">
        <v>13</v>
      </c>
      <c r="F7" s="58" t="s">
        <v>15</v>
      </c>
      <c r="G7" s="59"/>
    </row>
    <row r="8" spans="1:7" ht="15">
      <c r="A8" s="5" t="s">
        <v>6</v>
      </c>
      <c r="B8" s="18" t="s">
        <v>8</v>
      </c>
      <c r="C8" s="18"/>
      <c r="D8" s="19"/>
      <c r="E8" s="20" t="s">
        <v>14</v>
      </c>
      <c r="F8" s="5" t="s">
        <v>16</v>
      </c>
      <c r="G8" s="6" t="s">
        <v>17</v>
      </c>
    </row>
    <row r="9" spans="1:7" ht="15.75" thickBot="1">
      <c r="A9" s="7">
        <v>1</v>
      </c>
      <c r="B9" s="21" t="s">
        <v>9</v>
      </c>
      <c r="C9" s="21" t="s">
        <v>11</v>
      </c>
      <c r="D9" s="22">
        <v>4</v>
      </c>
      <c r="E9" s="23">
        <v>5</v>
      </c>
      <c r="F9" s="7">
        <v>6</v>
      </c>
      <c r="G9" s="8">
        <v>7</v>
      </c>
    </row>
    <row r="10" spans="1:7" ht="15">
      <c r="A10" s="44"/>
      <c r="B10" s="24"/>
      <c r="C10" s="25" t="s">
        <v>18</v>
      </c>
      <c r="D10" s="26"/>
      <c r="E10" s="27"/>
      <c r="F10" s="9"/>
      <c r="G10" s="28"/>
    </row>
    <row r="11" spans="1:7" ht="30">
      <c r="A11" s="45">
        <v>1</v>
      </c>
      <c r="B11" s="29" t="s">
        <v>20</v>
      </c>
      <c r="C11" s="30" t="s">
        <v>21</v>
      </c>
      <c r="D11" s="31" t="s">
        <v>22</v>
      </c>
      <c r="E11" s="39">
        <v>120</v>
      </c>
      <c r="F11" s="40">
        <v>0</v>
      </c>
      <c r="G11" s="33">
        <f aca="true" t="shared" si="0" ref="G11:G22">E11*F11</f>
        <v>0</v>
      </c>
    </row>
    <row r="12" spans="1:7" ht="30">
      <c r="A12" s="45">
        <v>2</v>
      </c>
      <c r="B12" s="29" t="s">
        <v>23</v>
      </c>
      <c r="C12" s="30" t="s">
        <v>24</v>
      </c>
      <c r="D12" s="31" t="s">
        <v>25</v>
      </c>
      <c r="E12" s="39">
        <v>1.5</v>
      </c>
      <c r="F12" s="40">
        <v>0</v>
      </c>
      <c r="G12" s="33">
        <f t="shared" si="0"/>
        <v>0</v>
      </c>
    </row>
    <row r="13" spans="1:7" ht="30">
      <c r="A13" s="45">
        <v>3</v>
      </c>
      <c r="B13" s="29" t="s">
        <v>26</v>
      </c>
      <c r="C13" s="30" t="s">
        <v>27</v>
      </c>
      <c r="D13" s="31" t="s">
        <v>25</v>
      </c>
      <c r="E13" s="39">
        <v>12</v>
      </c>
      <c r="F13" s="40">
        <v>0</v>
      </c>
      <c r="G13" s="33">
        <f t="shared" si="0"/>
        <v>0</v>
      </c>
    </row>
    <row r="14" spans="1:7" ht="30">
      <c r="A14" s="45">
        <v>4</v>
      </c>
      <c r="B14" s="29" t="s">
        <v>28</v>
      </c>
      <c r="C14" s="30" t="s">
        <v>29</v>
      </c>
      <c r="D14" s="31" t="s">
        <v>25</v>
      </c>
      <c r="E14" s="39">
        <v>13.5</v>
      </c>
      <c r="F14" s="40">
        <v>0</v>
      </c>
      <c r="G14" s="33">
        <f t="shared" si="0"/>
        <v>0</v>
      </c>
    </row>
    <row r="15" spans="1:7" ht="30">
      <c r="A15" s="45">
        <v>5</v>
      </c>
      <c r="B15" s="29" t="s">
        <v>30</v>
      </c>
      <c r="C15" s="30" t="s">
        <v>31</v>
      </c>
      <c r="D15" s="31" t="s">
        <v>25</v>
      </c>
      <c r="E15" s="39">
        <v>216</v>
      </c>
      <c r="F15" s="40">
        <v>0</v>
      </c>
      <c r="G15" s="33">
        <f t="shared" si="0"/>
        <v>0</v>
      </c>
    </row>
    <row r="16" spans="1:7" ht="30">
      <c r="A16" s="45">
        <v>6</v>
      </c>
      <c r="B16" s="29" t="s">
        <v>32</v>
      </c>
      <c r="C16" s="30" t="s">
        <v>33</v>
      </c>
      <c r="D16" s="31" t="s">
        <v>25</v>
      </c>
      <c r="E16" s="39">
        <v>13.5</v>
      </c>
      <c r="F16" s="40">
        <v>0</v>
      </c>
      <c r="G16" s="33">
        <f t="shared" si="0"/>
        <v>0</v>
      </c>
    </row>
    <row r="17" spans="1:7" ht="30">
      <c r="A17" s="45">
        <v>7</v>
      </c>
      <c r="B17" s="29" t="s">
        <v>34</v>
      </c>
      <c r="C17" s="30" t="s">
        <v>35</v>
      </c>
      <c r="D17" s="31" t="s">
        <v>19</v>
      </c>
      <c r="E17" s="39">
        <v>37.5</v>
      </c>
      <c r="F17" s="40">
        <v>0</v>
      </c>
      <c r="G17" s="33">
        <f t="shared" si="0"/>
        <v>0</v>
      </c>
    </row>
    <row r="18" spans="1:7" ht="30">
      <c r="A18" s="45">
        <v>8</v>
      </c>
      <c r="B18" s="29" t="s">
        <v>36</v>
      </c>
      <c r="C18" s="30" t="s">
        <v>37</v>
      </c>
      <c r="D18" s="31" t="s">
        <v>38</v>
      </c>
      <c r="E18" s="39">
        <v>17.4</v>
      </c>
      <c r="F18" s="40">
        <v>0</v>
      </c>
      <c r="G18" s="33">
        <f t="shared" si="0"/>
        <v>0</v>
      </c>
    </row>
    <row r="19" spans="1:7" ht="30">
      <c r="A19" s="45">
        <v>9</v>
      </c>
      <c r="B19" s="29" t="s">
        <v>39</v>
      </c>
      <c r="C19" s="30" t="s">
        <v>40</v>
      </c>
      <c r="D19" s="31" t="s">
        <v>38</v>
      </c>
      <c r="E19" s="39">
        <v>17.4</v>
      </c>
      <c r="F19" s="40">
        <v>0</v>
      </c>
      <c r="G19" s="33">
        <f t="shared" si="0"/>
        <v>0</v>
      </c>
    </row>
    <row r="20" spans="1:7" ht="30">
      <c r="A20" s="45">
        <v>10</v>
      </c>
      <c r="B20" s="29" t="s">
        <v>41</v>
      </c>
      <c r="C20" s="30" t="s">
        <v>42</v>
      </c>
      <c r="D20" s="31" t="s">
        <v>38</v>
      </c>
      <c r="E20" s="39">
        <v>17.4</v>
      </c>
      <c r="F20" s="40">
        <v>0</v>
      </c>
      <c r="G20" s="33">
        <f t="shared" si="0"/>
        <v>0</v>
      </c>
    </row>
    <row r="21" spans="1:7" ht="30">
      <c r="A21" s="45">
        <v>11</v>
      </c>
      <c r="B21" s="29" t="s">
        <v>43</v>
      </c>
      <c r="C21" s="30" t="s">
        <v>44</v>
      </c>
      <c r="D21" s="31" t="s">
        <v>38</v>
      </c>
      <c r="E21" s="39">
        <v>24.3</v>
      </c>
      <c r="F21" s="40">
        <v>0</v>
      </c>
      <c r="G21" s="33">
        <f t="shared" si="0"/>
        <v>0</v>
      </c>
    </row>
    <row r="22" spans="1:7" ht="30">
      <c r="A22" s="45">
        <v>12</v>
      </c>
      <c r="B22" s="29" t="s">
        <v>45</v>
      </c>
      <c r="C22" s="30" t="s">
        <v>46</v>
      </c>
      <c r="D22" s="31" t="s">
        <v>38</v>
      </c>
      <c r="E22" s="39">
        <v>17.4</v>
      </c>
      <c r="F22" s="40">
        <v>0</v>
      </c>
      <c r="G22" s="33">
        <f t="shared" si="0"/>
        <v>0</v>
      </c>
    </row>
    <row r="23" spans="1:7" ht="15">
      <c r="A23" s="45"/>
      <c r="B23" s="29"/>
      <c r="C23" s="34" t="s">
        <v>18</v>
      </c>
      <c r="D23" s="31"/>
      <c r="E23" s="39"/>
      <c r="F23" s="40"/>
      <c r="G23" s="35">
        <f>SUM(G10:G22)</f>
        <v>0</v>
      </c>
    </row>
    <row r="24" spans="1:7" ht="15">
      <c r="A24" s="45"/>
      <c r="B24" s="29"/>
      <c r="C24" s="29"/>
      <c r="D24" s="31"/>
      <c r="E24" s="39"/>
      <c r="F24" s="40"/>
      <c r="G24" s="33"/>
    </row>
    <row r="25" spans="1:7" ht="15">
      <c r="A25" s="45"/>
      <c r="B25" s="29"/>
      <c r="C25" s="34" t="s">
        <v>47</v>
      </c>
      <c r="D25" s="31"/>
      <c r="E25" s="39"/>
      <c r="F25" s="40"/>
      <c r="G25" s="33"/>
    </row>
    <row r="26" spans="1:7" ht="60">
      <c r="A26" s="45">
        <v>13</v>
      </c>
      <c r="B26" s="29" t="s">
        <v>48</v>
      </c>
      <c r="C26" s="30" t="s">
        <v>49</v>
      </c>
      <c r="D26" s="31" t="s">
        <v>25</v>
      </c>
      <c r="E26" s="39">
        <v>1.33</v>
      </c>
      <c r="F26" s="40">
        <v>0</v>
      </c>
      <c r="G26" s="33">
        <f>E26*F26</f>
        <v>0</v>
      </c>
    </row>
    <row r="27" spans="1:7" ht="30">
      <c r="A27" s="45">
        <v>14</v>
      </c>
      <c r="B27" s="29" t="s">
        <v>50</v>
      </c>
      <c r="C27" s="30" t="s">
        <v>51</v>
      </c>
      <c r="D27" s="31" t="s">
        <v>25</v>
      </c>
      <c r="E27" s="39">
        <v>0.1</v>
      </c>
      <c r="F27" s="40">
        <v>0</v>
      </c>
      <c r="G27" s="33">
        <f>E27*F27</f>
        <v>0</v>
      </c>
    </row>
    <row r="28" spans="1:7" ht="15">
      <c r="A28" s="45"/>
      <c r="B28" s="29"/>
      <c r="C28" s="34" t="s">
        <v>47</v>
      </c>
      <c r="D28" s="31"/>
      <c r="E28" s="39"/>
      <c r="F28" s="40"/>
      <c r="G28" s="35">
        <f>SUM(G25:G27)</f>
        <v>0</v>
      </c>
    </row>
    <row r="29" spans="1:7" ht="15">
      <c r="A29" s="45"/>
      <c r="B29" s="29"/>
      <c r="C29" s="29"/>
      <c r="D29" s="31"/>
      <c r="E29" s="39"/>
      <c r="F29" s="40"/>
      <c r="G29" s="33"/>
    </row>
    <row r="30" spans="1:7" ht="15">
      <c r="A30" s="45"/>
      <c r="B30" s="29"/>
      <c r="C30" s="34" t="s">
        <v>52</v>
      </c>
      <c r="D30" s="31"/>
      <c r="E30" s="39"/>
      <c r="F30" s="40"/>
      <c r="G30" s="33"/>
    </row>
    <row r="31" spans="1:7" ht="30">
      <c r="A31" s="45">
        <v>15</v>
      </c>
      <c r="B31" s="29" t="s">
        <v>53</v>
      </c>
      <c r="C31" s="30" t="s">
        <v>54</v>
      </c>
      <c r="D31" s="31" t="s">
        <v>19</v>
      </c>
      <c r="E31" s="39">
        <v>30</v>
      </c>
      <c r="F31" s="40">
        <v>0</v>
      </c>
      <c r="G31" s="33">
        <f aca="true" t="shared" si="1" ref="G31:G36">E31*F31</f>
        <v>0</v>
      </c>
    </row>
    <row r="32" spans="1:7" ht="30">
      <c r="A32" s="45">
        <v>16</v>
      </c>
      <c r="B32" s="29" t="s">
        <v>55</v>
      </c>
      <c r="C32" s="30" t="s">
        <v>56</v>
      </c>
      <c r="D32" s="31" t="s">
        <v>19</v>
      </c>
      <c r="E32" s="39">
        <v>60</v>
      </c>
      <c r="F32" s="40">
        <v>0</v>
      </c>
      <c r="G32" s="33">
        <f t="shared" si="1"/>
        <v>0</v>
      </c>
    </row>
    <row r="33" spans="1:7" ht="30">
      <c r="A33" s="45">
        <v>17</v>
      </c>
      <c r="B33" s="29" t="s">
        <v>57</v>
      </c>
      <c r="C33" s="30" t="s">
        <v>58</v>
      </c>
      <c r="D33" s="31" t="s">
        <v>19</v>
      </c>
      <c r="E33" s="39">
        <v>30</v>
      </c>
      <c r="F33" s="40">
        <v>0</v>
      </c>
      <c r="G33" s="33">
        <f t="shared" si="1"/>
        <v>0</v>
      </c>
    </row>
    <row r="34" spans="1:7" ht="45">
      <c r="A34" s="45">
        <v>18</v>
      </c>
      <c r="B34" s="29" t="s">
        <v>59</v>
      </c>
      <c r="C34" s="30" t="s">
        <v>60</v>
      </c>
      <c r="D34" s="31" t="s">
        <v>19</v>
      </c>
      <c r="E34" s="39">
        <v>30</v>
      </c>
      <c r="F34" s="40">
        <v>0</v>
      </c>
      <c r="G34" s="33">
        <f t="shared" si="1"/>
        <v>0</v>
      </c>
    </row>
    <row r="35" spans="1:7" ht="30">
      <c r="A35" s="45">
        <v>19</v>
      </c>
      <c r="B35" s="29" t="s">
        <v>61</v>
      </c>
      <c r="C35" s="30" t="s">
        <v>62</v>
      </c>
      <c r="D35" s="31" t="s">
        <v>19</v>
      </c>
      <c r="E35" s="39">
        <v>30</v>
      </c>
      <c r="F35" s="40">
        <v>0</v>
      </c>
      <c r="G35" s="33">
        <f t="shared" si="1"/>
        <v>0</v>
      </c>
    </row>
    <row r="36" spans="1:7" ht="45">
      <c r="A36" s="45">
        <v>20</v>
      </c>
      <c r="B36" s="29" t="s">
        <v>63</v>
      </c>
      <c r="C36" s="30" t="s">
        <v>64</v>
      </c>
      <c r="D36" s="31" t="s">
        <v>19</v>
      </c>
      <c r="E36" s="39">
        <v>30</v>
      </c>
      <c r="F36" s="40">
        <v>0</v>
      </c>
      <c r="G36" s="33">
        <f t="shared" si="1"/>
        <v>0</v>
      </c>
    </row>
    <row r="37" spans="1:7" ht="15">
      <c r="A37" s="45"/>
      <c r="B37" s="29"/>
      <c r="C37" s="34" t="s">
        <v>52</v>
      </c>
      <c r="D37" s="31"/>
      <c r="E37" s="39"/>
      <c r="F37" s="40"/>
      <c r="G37" s="35">
        <f>SUM(G30:G36)</f>
        <v>0</v>
      </c>
    </row>
    <row r="38" spans="1:7" ht="15">
      <c r="A38" s="45"/>
      <c r="B38" s="29"/>
      <c r="C38" s="29"/>
      <c r="D38" s="31"/>
      <c r="E38" s="39"/>
      <c r="F38" s="40"/>
      <c r="G38" s="33"/>
    </row>
    <row r="39" spans="1:7" ht="15">
      <c r="A39" s="45"/>
      <c r="B39" s="29"/>
      <c r="C39" s="34" t="s">
        <v>65</v>
      </c>
      <c r="D39" s="31"/>
      <c r="E39" s="39"/>
      <c r="F39" s="40"/>
      <c r="G39" s="33"/>
    </row>
    <row r="40" spans="1:7" ht="30">
      <c r="A40" s="45">
        <v>21</v>
      </c>
      <c r="B40" s="29" t="s">
        <v>66</v>
      </c>
      <c r="C40" s="30" t="s">
        <v>67</v>
      </c>
      <c r="D40" s="31" t="s">
        <v>22</v>
      </c>
      <c r="E40" s="39">
        <v>1</v>
      </c>
      <c r="F40" s="40">
        <v>0</v>
      </c>
      <c r="G40" s="33">
        <f>E40*F40</f>
        <v>0</v>
      </c>
    </row>
    <row r="41" spans="1:7" ht="15">
      <c r="A41" s="45">
        <v>22</v>
      </c>
      <c r="B41" s="29" t="s">
        <v>68</v>
      </c>
      <c r="C41" s="29" t="s">
        <v>69</v>
      </c>
      <c r="D41" s="31" t="s">
        <v>70</v>
      </c>
      <c r="E41" s="39">
        <v>1</v>
      </c>
      <c r="F41" s="40">
        <v>0</v>
      </c>
      <c r="G41" s="33">
        <f>E41*F41</f>
        <v>0</v>
      </c>
    </row>
    <row r="42" spans="1:7" ht="15">
      <c r="A42" s="45">
        <v>23</v>
      </c>
      <c r="B42" s="29" t="s">
        <v>68</v>
      </c>
      <c r="C42" s="29" t="s">
        <v>71</v>
      </c>
      <c r="D42" s="31" t="s">
        <v>70</v>
      </c>
      <c r="E42" s="39">
        <v>1</v>
      </c>
      <c r="F42" s="40">
        <v>0</v>
      </c>
      <c r="G42" s="33">
        <f>E42*F42</f>
        <v>0</v>
      </c>
    </row>
    <row r="43" spans="1:7" ht="15">
      <c r="A43" s="45"/>
      <c r="B43" s="29"/>
      <c r="C43" s="34" t="s">
        <v>65</v>
      </c>
      <c r="D43" s="31"/>
      <c r="E43" s="39"/>
      <c r="F43" s="40"/>
      <c r="G43" s="35">
        <f>SUM(G39:G42)</f>
        <v>0</v>
      </c>
    </row>
    <row r="44" spans="1:7" ht="15">
      <c r="A44" s="45"/>
      <c r="B44" s="29"/>
      <c r="C44" s="29"/>
      <c r="D44" s="31"/>
      <c r="E44" s="39"/>
      <c r="F44" s="40"/>
      <c r="G44" s="33"/>
    </row>
    <row r="45" spans="1:7" ht="15">
      <c r="A45" s="45"/>
      <c r="B45" s="29"/>
      <c r="C45" s="34" t="s">
        <v>72</v>
      </c>
      <c r="D45" s="31"/>
      <c r="E45" s="39"/>
      <c r="F45" s="40"/>
      <c r="G45" s="33"/>
    </row>
    <row r="46" spans="1:7" ht="30">
      <c r="A46" s="45">
        <v>24</v>
      </c>
      <c r="B46" s="29" t="s">
        <v>73</v>
      </c>
      <c r="C46" s="30" t="s">
        <v>74</v>
      </c>
      <c r="D46" s="31" t="s">
        <v>75</v>
      </c>
      <c r="E46" s="39">
        <v>1</v>
      </c>
      <c r="F46" s="40">
        <v>0</v>
      </c>
      <c r="G46" s="33">
        <f aca="true" t="shared" si="2" ref="G46:G56">E46*F46</f>
        <v>0</v>
      </c>
    </row>
    <row r="47" spans="1:7" ht="45">
      <c r="A47" s="45">
        <v>25</v>
      </c>
      <c r="B47" s="29" t="s">
        <v>76</v>
      </c>
      <c r="C47" s="30" t="s">
        <v>77</v>
      </c>
      <c r="D47" s="31" t="s">
        <v>19</v>
      </c>
      <c r="E47" s="39">
        <v>16</v>
      </c>
      <c r="F47" s="40">
        <v>0</v>
      </c>
      <c r="G47" s="33">
        <f t="shared" si="2"/>
        <v>0</v>
      </c>
    </row>
    <row r="48" spans="1:7" ht="15">
      <c r="A48" s="45">
        <v>26</v>
      </c>
      <c r="B48" s="29" t="s">
        <v>78</v>
      </c>
      <c r="C48" s="29" t="s">
        <v>79</v>
      </c>
      <c r="D48" s="31" t="s">
        <v>19</v>
      </c>
      <c r="E48" s="39">
        <v>6</v>
      </c>
      <c r="F48" s="40">
        <v>0</v>
      </c>
      <c r="G48" s="33">
        <f t="shared" si="2"/>
        <v>0</v>
      </c>
    </row>
    <row r="49" spans="1:7" ht="15">
      <c r="A49" s="45">
        <v>27</v>
      </c>
      <c r="B49" s="29" t="s">
        <v>80</v>
      </c>
      <c r="C49" s="29" t="s">
        <v>104</v>
      </c>
      <c r="D49" s="31" t="s">
        <v>105</v>
      </c>
      <c r="E49" s="39">
        <v>60</v>
      </c>
      <c r="F49" s="40">
        <v>0</v>
      </c>
      <c r="G49" s="33">
        <f t="shared" si="2"/>
        <v>0</v>
      </c>
    </row>
    <row r="50" spans="1:7" ht="30">
      <c r="A50" s="45">
        <v>28</v>
      </c>
      <c r="B50" s="29" t="s">
        <v>81</v>
      </c>
      <c r="C50" s="36" t="s">
        <v>82</v>
      </c>
      <c r="D50" s="31" t="s">
        <v>22</v>
      </c>
      <c r="E50" s="39">
        <v>480</v>
      </c>
      <c r="F50" s="40">
        <v>0</v>
      </c>
      <c r="G50" s="33">
        <f t="shared" si="2"/>
        <v>0</v>
      </c>
    </row>
    <row r="51" spans="1:7" ht="30">
      <c r="A51" s="45">
        <v>29</v>
      </c>
      <c r="B51" s="29" t="s">
        <v>83</v>
      </c>
      <c r="C51" s="36" t="s">
        <v>84</v>
      </c>
      <c r="D51" s="31" t="s">
        <v>19</v>
      </c>
      <c r="E51" s="39">
        <v>68</v>
      </c>
      <c r="F51" s="40">
        <v>0</v>
      </c>
      <c r="G51" s="33">
        <f t="shared" si="2"/>
        <v>0</v>
      </c>
    </row>
    <row r="52" spans="1:7" ht="30">
      <c r="A52" s="45">
        <v>30</v>
      </c>
      <c r="B52" s="29" t="s">
        <v>85</v>
      </c>
      <c r="C52" s="30" t="s">
        <v>86</v>
      </c>
      <c r="D52" s="31" t="s">
        <v>22</v>
      </c>
      <c r="E52" s="39">
        <v>60</v>
      </c>
      <c r="F52" s="40">
        <v>0</v>
      </c>
      <c r="G52" s="33">
        <f t="shared" si="2"/>
        <v>0</v>
      </c>
    </row>
    <row r="53" spans="1:7" ht="30">
      <c r="A53" s="45">
        <v>31</v>
      </c>
      <c r="B53" s="29" t="s">
        <v>87</v>
      </c>
      <c r="C53" s="30" t="s">
        <v>106</v>
      </c>
      <c r="D53" s="31" t="s">
        <v>22</v>
      </c>
      <c r="E53" s="39">
        <v>60</v>
      </c>
      <c r="F53" s="40">
        <v>0</v>
      </c>
      <c r="G53" s="33">
        <f t="shared" si="2"/>
        <v>0</v>
      </c>
    </row>
    <row r="54" spans="1:7" ht="45">
      <c r="A54" s="45">
        <v>32</v>
      </c>
      <c r="B54" s="29" t="s">
        <v>88</v>
      </c>
      <c r="C54" s="30" t="s">
        <v>89</v>
      </c>
      <c r="D54" s="31" t="s">
        <v>70</v>
      </c>
      <c r="E54" s="39">
        <v>4</v>
      </c>
      <c r="F54" s="40">
        <v>0</v>
      </c>
      <c r="G54" s="33">
        <f t="shared" si="2"/>
        <v>0</v>
      </c>
    </row>
    <row r="55" spans="1:7" ht="60">
      <c r="A55" s="45">
        <v>33</v>
      </c>
      <c r="B55" s="29" t="s">
        <v>90</v>
      </c>
      <c r="C55" s="30" t="s">
        <v>91</v>
      </c>
      <c r="D55" s="31" t="s">
        <v>38</v>
      </c>
      <c r="E55" s="39">
        <v>12</v>
      </c>
      <c r="F55" s="40">
        <v>0</v>
      </c>
      <c r="G55" s="33">
        <f t="shared" si="2"/>
        <v>0</v>
      </c>
    </row>
    <row r="56" spans="1:7" ht="30">
      <c r="A56" s="45">
        <v>34</v>
      </c>
      <c r="B56" s="29" t="s">
        <v>92</v>
      </c>
      <c r="C56" s="30" t="s">
        <v>93</v>
      </c>
      <c r="D56" s="31" t="s">
        <v>38</v>
      </c>
      <c r="E56" s="39">
        <v>6</v>
      </c>
      <c r="F56" s="40">
        <v>0</v>
      </c>
      <c r="G56" s="33">
        <f t="shared" si="2"/>
        <v>0</v>
      </c>
    </row>
    <row r="57" spans="1:7" ht="15">
      <c r="A57" s="45"/>
      <c r="B57" s="29"/>
      <c r="C57" s="34" t="s">
        <v>72</v>
      </c>
      <c r="D57" s="31"/>
      <c r="E57" s="39"/>
      <c r="F57" s="40"/>
      <c r="G57" s="35">
        <f>SUM(G45:G56)</f>
        <v>0</v>
      </c>
    </row>
    <row r="58" spans="1:7" ht="15">
      <c r="A58" s="45"/>
      <c r="B58" s="29"/>
      <c r="C58" s="29"/>
      <c r="D58" s="31"/>
      <c r="E58" s="39"/>
      <c r="F58" s="40"/>
      <c r="G58" s="33"/>
    </row>
    <row r="59" spans="1:7" ht="15">
      <c r="A59" s="45"/>
      <c r="B59" s="29"/>
      <c r="C59" s="29"/>
      <c r="D59" s="31"/>
      <c r="E59" s="39"/>
      <c r="F59" s="40"/>
      <c r="G59" s="33"/>
    </row>
    <row r="60" spans="1:7" ht="15">
      <c r="A60" s="45"/>
      <c r="B60" s="29"/>
      <c r="C60" s="34" t="s">
        <v>94</v>
      </c>
      <c r="D60" s="31"/>
      <c r="E60" s="39"/>
      <c r="F60" s="40"/>
      <c r="G60" s="33"/>
    </row>
    <row r="61" spans="1:7" ht="15">
      <c r="A61" s="45">
        <v>35</v>
      </c>
      <c r="B61" s="29" t="s">
        <v>95</v>
      </c>
      <c r="C61" s="29" t="s">
        <v>96</v>
      </c>
      <c r="D61" s="31" t="s">
        <v>75</v>
      </c>
      <c r="E61" s="39">
        <v>1</v>
      </c>
      <c r="F61" s="40">
        <v>0</v>
      </c>
      <c r="G61" s="33">
        <f>E61*F61</f>
        <v>0</v>
      </c>
    </row>
    <row r="62" spans="1:7" ht="15">
      <c r="A62" s="45">
        <v>36</v>
      </c>
      <c r="B62" s="29" t="s">
        <v>9</v>
      </c>
      <c r="C62" s="29" t="s">
        <v>97</v>
      </c>
      <c r="D62" s="31" t="s">
        <v>75</v>
      </c>
      <c r="E62" s="39">
        <v>1</v>
      </c>
      <c r="F62" s="40">
        <v>0</v>
      </c>
      <c r="G62" s="33">
        <f>E62*F62</f>
        <v>0</v>
      </c>
    </row>
    <row r="63" spans="1:7" ht="15">
      <c r="A63" s="45"/>
      <c r="B63" s="29"/>
      <c r="C63" s="34" t="s">
        <v>94</v>
      </c>
      <c r="D63" s="31"/>
      <c r="E63" s="32"/>
      <c r="F63" s="10"/>
      <c r="G63" s="35">
        <f>SUM(G60:G62)</f>
        <v>0</v>
      </c>
    </row>
    <row r="64" spans="1:7" ht="15">
      <c r="A64" s="45"/>
      <c r="B64" s="29"/>
      <c r="C64" s="29"/>
      <c r="D64" s="31"/>
      <c r="E64" s="32"/>
      <c r="F64" s="10"/>
      <c r="G64" s="33"/>
    </row>
    <row r="65" spans="1:7" ht="15.75" thickBot="1">
      <c r="A65" s="46"/>
      <c r="B65" s="47"/>
      <c r="C65" s="48" t="s">
        <v>98</v>
      </c>
      <c r="D65" s="49"/>
      <c r="E65" s="50"/>
      <c r="F65" s="37"/>
      <c r="G65" s="38">
        <f>SUM(G63+G57+G43+G37+G28+G23)</f>
        <v>0</v>
      </c>
    </row>
    <row r="66" ht="15.75" thickTop="1"/>
  </sheetData>
  <mergeCells count="2">
    <mergeCell ref="F6:G6"/>
    <mergeCell ref="F7:G7"/>
  </mergeCells>
  <printOptions/>
  <pageMargins left="0.7086614173228347" right="0" top="0.15748031496062992" bottom="0.7874015748031497" header="0" footer="0.31496062992125984"/>
  <pageSetup horizontalDpi="600" verticalDpi="600" orientation="landscape" scale="80" r:id="rId1"/>
  <headerFooter>
    <oddHeader>&amp;RStrana: &amp;P/&amp;N</oddHeader>
    <oddFooter>&amp;LDatum: &amp;D
Podpis:
Uchazeč: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Eurovia Services,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Riha Lukas</dc:creator>
  <cp:keywords/>
  <dc:description/>
  <cp:lastModifiedBy>Zábranský Ladislav</cp:lastModifiedBy>
  <cp:lastPrinted>2019-08-12T11:05:00Z</cp:lastPrinted>
  <dcterms:created xsi:type="dcterms:W3CDTF">2019-03-05T12:56:22Z</dcterms:created>
  <dcterms:modified xsi:type="dcterms:W3CDTF">2020-02-07T08:40:15Z</dcterms:modified>
  <cp:category/>
  <cp:version/>
  <cp:contentType/>
  <cp:contentStatus/>
</cp:coreProperties>
</file>