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22980" windowHeight="10200" activeTab="1"/>
  </bookViews>
  <sheets>
    <sheet name="Soupis a ocenění " sheetId="4" r:id="rId1"/>
    <sheet name=" Technická specifikace kuchyní" sheetId="3" r:id="rId2"/>
  </sheets>
  <definedNames/>
  <calcPr calcId="152511"/>
  <extLst/>
</workbook>
</file>

<file path=xl/sharedStrings.xml><?xml version="1.0" encoding="utf-8"?>
<sst xmlns="http://schemas.openxmlformats.org/spreadsheetml/2006/main" count="197" uniqueCount="125">
  <si>
    <t>Počet kusů</t>
  </si>
  <si>
    <t>Položka</t>
  </si>
  <si>
    <t>CENA CELKEM ZA VŠECHNY LOKALITY BEZ DPH</t>
  </si>
  <si>
    <t>Pořadové číslo položky</t>
  </si>
  <si>
    <t>1.</t>
  </si>
  <si>
    <t>2.</t>
  </si>
  <si>
    <t>3.</t>
  </si>
  <si>
    <t>4.</t>
  </si>
  <si>
    <t>5.</t>
  </si>
  <si>
    <t>6.</t>
  </si>
  <si>
    <t>17.</t>
  </si>
  <si>
    <t>18.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</si>
  <si>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</si>
  <si>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</si>
  <si>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</si>
  <si>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</si>
  <si>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</si>
  <si>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</si>
  <si>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</si>
  <si>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</si>
  <si>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</si>
  <si>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</si>
  <si>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</si>
  <si>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</si>
  <si>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</si>
  <si>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</si>
  <si>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</si>
  <si>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</si>
  <si>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</si>
  <si>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</si>
  <si>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</si>
  <si>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</si>
  <si>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</si>
  <si>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32.</t>
  </si>
  <si>
    <t>47.</t>
  </si>
  <si>
    <t>kuchyňská linka</t>
  </si>
  <si>
    <t>myčka nádobí</t>
  </si>
  <si>
    <t>varná deska</t>
  </si>
  <si>
    <t>kuchyňská trouba</t>
  </si>
  <si>
    <t>chladnička s mrazákem</t>
  </si>
  <si>
    <t>Stod - domácnost B Perníková chaloupka</t>
  </si>
  <si>
    <t>digestoř</t>
  </si>
  <si>
    <t>kuchyňská linka zasedačka</t>
  </si>
  <si>
    <t>tyčový mixér</t>
  </si>
  <si>
    <t>Tyčový mixér; Popis: Tyčový mixér k mixování, drcení, míchání. Tyčový mixér z nerezové oceli, 5 rychlostních stupňů. Příkon: 700 W/230 V. Celková délka mixéru: 410 mm. Hmotnost: 1,05 kg. Součástí: 1 metla, 1 nádoba (800 ml), 2 speciální nádoby s mixovacími noži (500 ml + 1250 ml), 1 víko pro obě nádoby, 2 protiskluzové podložky, 1 nástěnný držák.; Rozměry:  - - -</t>
  </si>
  <si>
    <t>Kvíčovice - 2. domácnost cena celkem bez DPH</t>
  </si>
  <si>
    <t>Lokalita Kvíčovice cena celkem bez DPH</t>
  </si>
  <si>
    <t>Chladnička s mrazákem. Popis:vestavěná kombinovaná chladnička s mrazničkou dole s možností uzamčení, energetická třída A++, objem chladničky 112 l, objem mrazničky 48 l, klimatická třída ST, N, LED osvětlení, automatické odmrazování chladničky, manuální odmrazování mrazničky, LED osvětlení, možnost otočení otevírání dveří, 2 nastavitelné nožičky.Rozměry: 566 x 500 x 1430 mm (d x š x v).</t>
  </si>
  <si>
    <t xml:space="preserve">Stod - domácnost A, C, Dnešice, Kvíčovice - domácnost A, B </t>
  </si>
  <si>
    <t>Myčka vestavěná; Popis: Kapacita myčky 13 sad nádobí, 2 úložné koše, spotřeba vody 11 l, AQUA STOP proti přetečení, 2 ostřikovací ramena, 4 programy: Eco, Intenzivní, Normální, Oplachování, mycí teploty: 40-70°C, energetická třída A+, účinnost mytí A, účinnost sušení A, hlučnost 49 dB(A), spotřeba energie: 1,04 kWh.</t>
  </si>
  <si>
    <t>Stod - budova D administrativa - místnost 4-1.08</t>
  </si>
  <si>
    <t>Stod - budova D administrativa - místnost 4-1.06</t>
  </si>
  <si>
    <t>Celkem bez DPH - Stod - domácnost D administrativa - místnost 4-1.08</t>
  </si>
  <si>
    <t xml:space="preserve">Cena celkem bez DPH - Stod -budova D  - místnost 4-1.06 </t>
  </si>
  <si>
    <t xml:space="preserve">Cena celkem bez DPH - Stod - domácnost B </t>
  </si>
  <si>
    <t>Cena celkem bez DPH za 1 kuchyňskou linku včetně vestavných spotřebčů</t>
  </si>
  <si>
    <t xml:space="preserve">Cena celkem bez DPH - Stod - domácnost A, C, Dnešice, Kvíčovice - domácnost A, B </t>
  </si>
  <si>
    <t>Popis: Kuchyňská linka, sokl 80 mm, korpus z lamino desky tl. 18 mm, hrana z ABS tl. 2 mm. Horní i spodní skříňky plné, pracovní deska z laminátové desky tl. 38 mm, nerezový dřez s odkapávačem. Kování linky je kovové. Součástí kuchyňské linky je dřez s odkapávačem, varná deska se čtyřmi plotýnkami, trouba, myčka. Horní i spodní část je opatřená krycím panelem š. 50 mm.  Rozměry: 2350 mm dle dispozic prostoru.</t>
  </si>
  <si>
    <t>Staňkov  - 2. NP místnost 1-2.04</t>
  </si>
  <si>
    <t>Staňkov - 2. NP místnost 1-2.10</t>
  </si>
  <si>
    <t>Kuchyňská linka; Popis: Kuchyňská linka, sokl 80 mm, korpus z lamino desky tl. 18 mm, hrana z ABS tl. 2 mm. Spodní skříňky plné, pracovní deska z laminátové desky tl. 38 mm, nerezový dřez s odkapávačem. Kování linky je kovové. Součástí kuchyňské linky je dřez s odkapávačem, varná deska se čtyřmi plotýnkami, trouba, myčka. Kuchyňská linka je opatřená krycím panelem š. 50 mm; Rozměry: 930 x 30 x 2000 mm</t>
  </si>
  <si>
    <t>Cena celkem bez DPH Staňkov  - 2. NP místnost 1-2.04 celkem bez DPH</t>
  </si>
  <si>
    <t>REKAPITULACE</t>
  </si>
  <si>
    <t>1: STOD</t>
  </si>
  <si>
    <t>2: Kvičovice</t>
  </si>
  <si>
    <t>3: Dnešice</t>
  </si>
  <si>
    <t>4: Staňkov</t>
  </si>
  <si>
    <t>Celkem (bez DPH)</t>
  </si>
  <si>
    <t>DPH 15%</t>
  </si>
  <si>
    <t>Celkem (včetně DPH)</t>
  </si>
  <si>
    <t>S: Celkové náklady</t>
  </si>
  <si>
    <t>1D.  Administrativa - místnost 4-1.08</t>
  </si>
  <si>
    <t xml:space="preserve">1D.  Administrativa - místnost  4-1.06 </t>
  </si>
  <si>
    <t>1A. Domácnost A</t>
  </si>
  <si>
    <t>1B. Domácnost B</t>
  </si>
  <si>
    <t>1C. Domácnost C</t>
  </si>
  <si>
    <t>2A. Domácnost A</t>
  </si>
  <si>
    <t>2B. Domácnost B</t>
  </si>
  <si>
    <t>3A. Domácnost A</t>
  </si>
  <si>
    <t>4A: Domácnost A - místnost 1-1.05</t>
  </si>
  <si>
    <t>4B. Domácnost B - místnost 1-2.04</t>
  </si>
  <si>
    <t xml:space="preserve">Varná deska vestavěná. Popis: Sklokeramická varná deska, 4 highlight varné zóny, dotykové ovládání, 9 stupňů výkonu, kontrolky provozu a zbytkového tepla, dětská pojistka, bez rámečku - rovné hrany. </t>
  </si>
  <si>
    <t xml:space="preserve">Vestavěná trouba. Popis: Multifunkční horkovzdušná elektrická trouba objem 60 l. Samostatná trouba s pravým horkým vzduchem v energetické třídě A, funkce rozmrazování, displej s digitálním časovačem - nastavení minutky, denního času, konce pečení a doby pečení, možnost péci na 2 úrovních najednou, uvnitř trouby vysoce lesklý smalt pro snadné čištění, nerezové provedení. </t>
  </si>
  <si>
    <t>Myčka vestavěná. Popis: Kapacita myčky 13 sad nádobí, 2 úložné koše, spotřeba vody 11 l, AQUA STOP proti přetečení, 2 ostřikovací ramena, 4 programy: Eco, Intenzivní, Normální, Oplachování, mycí teploty: 40-70°C, energetická třída A+, účinnost mytí A, účinnost sušení A, hlučnost 49 dB(A), spotřeba energie: 1,04 kWh.</t>
  </si>
  <si>
    <t>Varná deska vestavěná; Popis: Sklokeramická varná deska, 4 highlight varné zóny, dotykové ovládání, 9 stupňů výkonu, kontrolky provozu a zbytkového tepla, dětská pojistka, bez rámečku - rovné hrany.</t>
  </si>
  <si>
    <t xml:space="preserve">Popis: Kuchyňská linka specifického tvaru s pracovním ostrovem, sokl 80 mm, korpus z lamino desky tl. 18 mm, hrana z ABS tl. 2 mm. Horní i spodní skříňky plné s možností uzamčení, pracovní desky z laminátové desky tl. 38 mm, nerezový dřez s odkapávačem. Kování linky je kovové. Součástí kuchyňské linky je dřez s odkapávačem, varná deska se čtyřmi plotýnkami, trouba, lednička s možností uzamčení, mrazák s možností uzamčení a myčka. Horní i spodní část je opatřená krycím panelem š. 50 mm. Rozměry: kuchyňsk linka 2800 mm, lomený pracovní pult  2580 mm dle dispozic prostoru.  </t>
  </si>
  <si>
    <t>Vestavěná trouba; Popis: Multifunkční horkovzdušná elektrická trouba objem 60l. Samostatná trouba s pravým horkým vzduchem v energetické třídě A, funkce rozmrazování, displej s digitálním časovačem - nastavení minutky, denního času, konce pečení a doby pečení, možnost péci na 2 úrovních najednou, uvnitř trouby vysoce lesklý smalt pro snadné čištění, nerezové provedení.</t>
  </si>
  <si>
    <t xml:space="preserve">Myčka vestavěná; Popis: Kapacita myčky 13 sad nádobí, 2 úložné koše, spotřeba vody 11 l, AQUA STOP proti přetečení, 2 ostřikovací ramena, 4 programy: Eco, Intenzivní, Normální, Oplachování, mycí teploty: 40-70°C, energetická třída A+, účinnost mytí A, účinnost sušení A, hlučnost 49 dB(A), spotřeba energie: 1,04 kWh. </t>
  </si>
  <si>
    <t>4A: Domácnost C - místnost 1-2.10</t>
  </si>
  <si>
    <t>Cena celkem bez DPH Staňkov  - 2. NP místnost 1-2.10 celkem bez DPH</t>
  </si>
  <si>
    <t>30.</t>
  </si>
  <si>
    <t>31.</t>
  </si>
  <si>
    <t>Požadavky splněny   ANO/NE</t>
  </si>
  <si>
    <t>Kuchyňská linka; Popis: Kuchyňská linka, sokl 80 mm, korpus z lamino desky tl. 18 mm, hrana z ABS tl. 2 mm. Spodní skříňky plné, pracovní deska z laminátové desky tl. 38 mm, nerezový dřez s odkapávačem. Kování linky je kovové. Součástí kuchyňské linky je dřez s odkapávačem, varná deska se čtyřmi plotýnkami, trouba, myčka. Kuchyňská linka je opatřená krycím panelem š. 50 mm; Rozměry:1720 x 30 x 2000 mm.</t>
  </si>
  <si>
    <t>Myčka vestavěná; Popis: Kapacita myčky 13 sad nádobí, 2 úložné koše, spotřeba vody 11 l, AQUA STOP proti přetečení, 2 ostřikovací ramena, 4 programy: Eco, Intenzivní, Normální, Oplachování, mycí teploty: 40-70°C, energetická třída A+, účinnost mytí A, účinnost sušení A, hlučnost 49 dB(A), spotřeba energie: 1,04 kWh. mm.</t>
  </si>
  <si>
    <t>Digestoř vestavná. Popis: Vestavná digestoř s odsavačem par k umístění pod skříňku, s LED osvětlením, recirkulací, zpětnou klapkou a omyvatelným filtrem. Hlučnost do 68 dB, výkon odsávání min. 250 m3/hod.</t>
  </si>
  <si>
    <r>
      <rPr>
        <b/>
        <sz val="12"/>
        <color theme="1"/>
        <rFont val="Arial"/>
        <family val="2"/>
      </rPr>
      <t>Příloha č. 1 Výzvy: Technická specifikace_Soupis dodávek</t>
    </r>
    <r>
      <rPr>
        <sz val="11"/>
        <color theme="1"/>
        <rFont val="Arial"/>
        <family val="2"/>
      </rPr>
      <t xml:space="preserve">
</t>
    </r>
  </si>
  <si>
    <t>NÁZEV VEŘEJNÉ ZAKÁZKY: "Transfomace CCS STOD - III. Etapa - kuchyňské linky včetně vestavných spotřebičů - 2. vyhlášení"</t>
  </si>
  <si>
    <t xml:space="preserve">SOUPIS A OCENĚNÍ </t>
  </si>
  <si>
    <t>IČO:</t>
  </si>
  <si>
    <r>
      <t>NÁZEV VEŘEJNÉ ZAKÁZKY:</t>
    </r>
    <r>
      <rPr>
        <b/>
        <sz val="10"/>
        <color rgb="FF000000"/>
        <rFont val="Arial"/>
        <family val="2"/>
      </rPr>
      <t xml:space="preserve"> </t>
    </r>
  </si>
  <si>
    <t>DODAVATEL:</t>
  </si>
  <si>
    <t>IČO/DIČ:</t>
  </si>
  <si>
    <t>SÍDLO:</t>
  </si>
  <si>
    <t>OSOBA OPRÁVNĚNÁ JEDNAT ZA DODAVATELE:</t>
  </si>
  <si>
    <t>DOPLNÍ DODAVATEL</t>
  </si>
  <si>
    <t>Nabízené parametry zboží (u vestavěných spotřebičů také Označení/ typ)</t>
  </si>
  <si>
    <t>Kuchyňská linka tvaru U; Popis: Kuchyňská linka tvaru U, sokl 80 mm, korpus z lamino desky tl. min. 18 mm, hrana z ABS tl. 2 mm. Horní i spodní skříňky plné, pracovní deska z laminátové desky tl. min 38 mm, nerezový dřez s odkapávačem. Kování linky je kovové. Součástí kuchyňské linky je dřez s odkapávačem, varná deska se čtyřmi plotýnkami, trouba a myčka. Horní i spodní část je opatřená krycím panelem š. 50 mm. Rozměry: 6800 mm rozděleno do U dle dispozic prostoru.</t>
  </si>
  <si>
    <r>
      <rPr>
        <u val="single"/>
        <sz val="10"/>
        <color indexed="8"/>
        <rFont val="Arial"/>
        <family val="2"/>
      </rPr>
      <t>Popis: Kuchyňská linka</t>
    </r>
    <r>
      <rPr>
        <sz val="10"/>
        <color indexed="8"/>
        <rFont val="Arial"/>
        <family val="2"/>
      </rPr>
      <t>, sokl 80 mm, korpus z lamino desky tl. 18 mm, hrana z ABS tl. 2 mm. Horní i spodní skříňky plné, pracovní deska z laminátové desky tl. 38 mm, nerezový dřez s odkapávačem. Kování linky je kovové. Součástí kuchyňské linky je dřez s odkapávačem, varná deska se čtyřmi plotýnkami, trouba, myčka. Horní i spodní část je opatřená krycím panelem š. 50 mm.  Rozměry: 2350 mm dle dispozic prostoru.</t>
    </r>
  </si>
  <si>
    <r>
      <rPr>
        <u val="single"/>
        <sz val="10"/>
        <color indexed="8"/>
        <rFont val="Arial"/>
        <family val="2"/>
      </rPr>
      <t>Vestavěná trouba; Popis</t>
    </r>
    <r>
      <rPr>
        <sz val="10"/>
        <color indexed="8"/>
        <rFont val="Arial"/>
        <family val="2"/>
      </rPr>
      <t>: Multifunkční horkovzdušná elektrická trouba objem 60l. Samostatná trouba s pravým horkým vzduchem v energetické třídě A, funkce rozmrazování, displej s digitálním časovačem - nastavení minutky, denního času, konce pečení a doby pečení, možnost péci na 2 úrovních najednou, uvnitř trouby vysoce lesklý smalt pro snadné čištění, nerezové provedení.</t>
    </r>
  </si>
  <si>
    <r>
      <rPr>
        <u val="single"/>
        <sz val="10"/>
        <color indexed="8"/>
        <rFont val="Arial"/>
        <family val="2"/>
      </rPr>
      <t>Varná deska vestavěná</t>
    </r>
    <r>
      <rPr>
        <sz val="10"/>
        <color indexed="8"/>
        <rFont val="Arial"/>
        <family val="2"/>
      </rPr>
      <t>; Popis: Sklokeramická varná deska, 4 highlight varné zóny, dotykové ovládání, 9 stupňů výkonu, kontrolky provozu a zbytkového tepla, dětská pojistka, bez rámečku - rovné hrany.</t>
    </r>
  </si>
  <si>
    <r>
      <rPr>
        <u val="single"/>
        <sz val="10"/>
        <color indexed="8"/>
        <rFont val="Arial"/>
        <family val="2"/>
      </rPr>
      <t xml:space="preserve">Myčka vestavěná; Popis: </t>
    </r>
    <r>
      <rPr>
        <sz val="10"/>
        <color indexed="8"/>
        <rFont val="Arial"/>
        <family val="2"/>
      </rPr>
      <t>Kapacita myčky 6 sad nádobí, 2 úložné koše, spotřeba vody 11 l, AQUA STOP proti přetečení, 2 ostřikovací ramena, 4 programy: Eco, Intenzivní, Normální, Oplachování, mycí teploty: 40-70°C, energetická třída A+, účinnost mytí A, účinnost sušení A, hlučnost 49 dB(A), spotřeba energie: 1,04 kWh.</t>
    </r>
  </si>
  <si>
    <r>
      <rPr>
        <u val="single"/>
        <sz val="10"/>
        <color indexed="8"/>
        <rFont val="Arial"/>
        <family val="2"/>
      </rPr>
      <t>Digestoř vestavná. Popis:</t>
    </r>
    <r>
      <rPr>
        <sz val="10"/>
        <color indexed="8"/>
        <rFont val="Arial"/>
        <family val="2"/>
      </rPr>
      <t xml:space="preserve"> Vestavná digestoř s odsavačem par k umístění pod skříňku, s LED osvětlením, recirkulací, zpětnou klapkou a omyvatelným filtrem. Hlučnost do 68 dB, výkon odsávání min. 250 m3/hod.</t>
    </r>
  </si>
  <si>
    <r>
      <rPr>
        <u val="single"/>
        <sz val="10"/>
        <color indexed="8"/>
        <rFont val="Arial"/>
        <family val="2"/>
      </rPr>
      <t>Popis: Kuchyňská linka,</t>
    </r>
    <r>
      <rPr>
        <sz val="10"/>
        <color indexed="8"/>
        <rFont val="Arial"/>
        <family val="2"/>
      </rPr>
      <t xml:space="preserve"> sokl 80 mm, korpus z lamino desky tl. 18 mm, hrana z ABS tl. 2 mm. Horní i spodní skříňky plné, pracovní deska z laminátové desky tl. 38 mm, nerezový dřez s odkapávačem. Kování linky je kovové. Součástí kuchyňské linky je dřez s odkapávačem. Horní i spodní část je opatřená krycím panelem š. 50 mm. Materiál:Korpus z lamina, pracovní deska z laminátové desky. Rozměry: 1650 mm dle dispozic prostoru.</t>
    </r>
  </si>
  <si>
    <t>Staňkov - 1. NP místnost 1 - 1.05</t>
  </si>
  <si>
    <t>Cena celkem bez DPH Staňkov - 1. NP místnost 1-1.05</t>
  </si>
  <si>
    <t xml:space="preserve">Dodavatel doplní popis a pametry nabízeného zboží, u vestavných spotřebičů bude uveden také výrobce a typ </t>
  </si>
  <si>
    <t>Svým podpisem stvrzuji, že výše uvedené údaje o nabízeném zboží jsou správné a závazné.</t>
  </si>
  <si>
    <r>
      <rPr>
        <sz val="10"/>
        <rFont val="Arial"/>
        <family val="2"/>
      </rPr>
      <t>V</t>
    </r>
    <r>
      <rPr>
        <sz val="10"/>
        <color rgb="FFFF0000"/>
        <rFont val="Arial"/>
        <family val="2"/>
      </rPr>
      <t xml:space="preserve"> DOPLNÍ DODAVATEL</t>
    </r>
    <r>
      <rPr>
        <sz val="10"/>
        <rFont val="Arial"/>
        <family val="2"/>
      </rPr>
      <t xml:space="preserve"> dne</t>
    </r>
    <r>
      <rPr>
        <sz val="10"/>
        <color rgb="FFFF0000"/>
        <rFont val="Arial"/>
        <family val="2"/>
      </rPr>
      <t xml:space="preserve"> DOPLNÍ DODAVATEL </t>
    </r>
    <r>
      <rPr>
        <sz val="10"/>
        <rFont val="Arial"/>
        <family val="2"/>
      </rPr>
      <t xml:space="preserve">2019   </t>
    </r>
    <r>
      <rPr>
        <sz val="10"/>
        <color rgb="FFFF0000"/>
        <rFont val="Arial"/>
        <family val="2"/>
      </rPr>
      <t xml:space="preserve">                
PODPIS DODAVATELE
</t>
    </r>
    <r>
      <rPr>
        <sz val="10"/>
        <rFont val="Arial"/>
        <family val="2"/>
      </rPr>
      <t xml:space="preserve"> __________________________________
podpis oprávněné osoby
 jméno, příjmení, funkce, označení dodavatele</t>
    </r>
    <r>
      <rPr>
        <sz val="10"/>
        <color rgb="FFFF0000"/>
        <rFont val="Arial"/>
        <family val="2"/>
      </rPr>
      <t xml:space="preserve">
DOPLNÍ DODAVATEL
</t>
    </r>
  </si>
  <si>
    <t>Název, sídlo, kontaktní údaje dodavatele:</t>
  </si>
  <si>
    <r>
      <t xml:space="preserve">Specifikace položky (minimální požadované parametry zboží), </t>
    </r>
    <r>
      <rPr>
        <i/>
        <sz val="10"/>
        <color indexed="8"/>
        <rFont val="Arial"/>
        <family val="2"/>
      </rPr>
      <t>Rozměrová tolerance +/- 50 mm  (není připuštěno pro min. tloušťku desek lamina pro kuchyňské linky)</t>
    </r>
  </si>
  <si>
    <t>„Transformace CSS Stod III. etapa – kuchyňské linky a vestavné spotřebiče - 2. vyhlášení“</t>
  </si>
  <si>
    <t>Příloha č. 1 Výzvy:  Technická specifikace - Soupis dodávek</t>
  </si>
  <si>
    <r>
      <rPr>
        <b/>
        <sz val="10"/>
        <color theme="1"/>
        <rFont val="Arial"/>
        <family val="2"/>
      </rPr>
      <t xml:space="preserve">Součástí dodávky předmětu plnění jsou následující činnosti: </t>
    </r>
    <r>
      <rPr>
        <sz val="10"/>
        <color theme="1"/>
        <rFont val="Arial"/>
        <family val="2"/>
      </rPr>
      <t xml:space="preserve">
• Dodání předmětu plnění (potřebného zařízení a komponentů)
• Doprava a vyložení na místo plnění určené zadavatelem
• Odborná instalace, montáž,  sestavení, zapojení, napojení na přívody TZB a uvedení předmětných zařízení do provozu
• Předání veškeré potřebné dokumentace k předmětu plnění v českém jazyce (veškeré technické dokumenty, záruční listy, certifikáty, montážní postupy, manuály, návody k obsluze a doporučení pro provoz zboží)
• Zaškolení přebírající osoby v obsluze a údržbě předmětu plnění v potřebném rozsahu
• Provedení praktického předvedení předmětu plnění a ukázka jeho funkčnosti v rámci předávacího a přejímacího řízení
• Případná likvidace vzniklého odpadu
Požadavky na záruční servis: 
• Záruka minimálně 24 měsíců. 
• Údaj o délce záruční doby doplní dodavatel do Krycího listu nabídky a do příslušných bodů Kupní smlouvy. Údaj o délce záruční doby musí být uveden v celých měsících. 
• Záruční doba začíná běžet ode dne protokolárního předání a převzetí zboží. Doba záruky se automaticky prodlužuje o počet dnů uplynulých od ohlášení závad do jejich odstranění. 
• Předání a převzetí případného vadného zboží bude probíhat v sídle zadavatele. 
• Záruční servis bude dodavatelem zajištěn v odborných servisech, „vadnou část“ zboží dodavatel protokolárně převezme do opravy po písemném odsouhlasení navrženého postupu osoby oprávněné ve věcech technických. 
• Garance servisního zásahu v době záručního servisu (tj. nástup na odstranění vad) v místě plnění nejpozději do 1 pracovního dne od okamžiku ohlášení závady (e-mailem, písemně). 
• Jednotlivé vady v záruční době musí být odstraněny nejpozději do 15 kalendářních dnů ode dne zahájení odstraňování vad, nedohodnou-li se osoby oprávněné ve věcech technických za smluvní strany písemně jinak. 
• Za záruční opravy není účtován materiál, práce servisního technika, cestovní či jiné náhrady.
</t>
    </r>
    <r>
      <rPr>
        <b/>
        <sz val="10"/>
        <color rgb="FFFF0000"/>
        <rFont val="Arial"/>
        <family val="2"/>
      </rPr>
      <t>Tabulka bude doplněna technickými listy nabízeného zboží (v českém jazyce) a obrazovou dokumentací (fotodokumentací) nabízeného zboží.</t>
    </r>
  </si>
  <si>
    <t>Veřejná zakázka malého rozsahu na dodávky (dále také jen „VZ“) zadávaná mimo působnost zákona č. 134/2016 Sb., o zadávání veřejných zakázek (dále také jen „ZZVZ“).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</si>
</sst>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E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rgb="FF00B0F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theme="4" tint="-0.4999699890613556"/>
      <name val="Arial"/>
      <family val="2"/>
    </font>
    <font>
      <b/>
      <sz val="14"/>
      <color rgb="FF00B0F0"/>
      <name val="Arial"/>
      <family val="2"/>
    </font>
    <font>
      <b/>
      <sz val="12"/>
      <color rgb="FF00B0F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2"/>
      <color theme="1"/>
      <name val="Arial"/>
      <family val="2"/>
    </font>
    <font>
      <u val="single"/>
      <sz val="10"/>
      <color indexed="8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i/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5899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68">
    <xf numFmtId="0" fontId="0" fillId="0" borderId="0" xfId="0"/>
    <xf numFmtId="0" fontId="2" fillId="0" borderId="0" xfId="0" applyFont="1" applyAlignment="1">
      <alignment wrapText="1"/>
    </xf>
    <xf numFmtId="0" fontId="12" fillId="0" borderId="1" xfId="26" applyNumberFormat="1" applyFont="1" applyBorder="1" applyAlignment="1">
      <alignment horizontal="center" vertical="top"/>
      <protection/>
    </xf>
    <xf numFmtId="0" fontId="12" fillId="0" borderId="2" xfId="26" applyNumberFormat="1" applyFont="1" applyBorder="1" applyAlignment="1">
      <alignment horizontal="center" vertical="top"/>
      <protection/>
    </xf>
    <xf numFmtId="0" fontId="12" fillId="0" borderId="3" xfId="26" applyNumberFormat="1" applyFont="1" applyBorder="1" applyAlignment="1">
      <alignment horizontal="center" vertical="top"/>
      <protection/>
    </xf>
    <xf numFmtId="0" fontId="1" fillId="0" borderId="1" xfId="26" applyNumberFormat="1" applyFont="1" applyFill="1" applyBorder="1" applyAlignment="1" applyProtection="1">
      <alignment horizontal="left"/>
      <protection locked="0"/>
    </xf>
    <xf numFmtId="0" fontId="13" fillId="0" borderId="4" xfId="26" applyNumberFormat="1" applyFont="1" applyFill="1" applyBorder="1" applyAlignment="1" applyProtection="1">
      <alignment horizontal="right" indent="1"/>
      <protection locked="0"/>
    </xf>
    <xf numFmtId="0" fontId="12" fillId="0" borderId="5" xfId="26" applyNumberFormat="1" applyFont="1" applyBorder="1" applyAlignment="1">
      <alignment horizontal="center" vertical="top"/>
      <protection/>
    </xf>
    <xf numFmtId="0" fontId="12" fillId="0" borderId="6" xfId="26" applyNumberFormat="1" applyFont="1" applyBorder="1" applyAlignment="1">
      <alignment horizontal="center" vertical="top"/>
      <protection/>
    </xf>
    <xf numFmtId="0" fontId="12" fillId="0" borderId="7" xfId="26" applyNumberFormat="1" applyFont="1" applyBorder="1" applyAlignment="1">
      <alignment horizontal="center" vertical="top"/>
      <protection/>
    </xf>
    <xf numFmtId="0" fontId="17" fillId="0" borderId="8" xfId="26" applyFont="1" applyBorder="1" applyAlignment="1">
      <alignment horizontal="left" vertical="center" indent="2"/>
      <protection/>
    </xf>
    <xf numFmtId="0" fontId="1" fillId="0" borderId="9" xfId="26" applyNumberFormat="1" applyFont="1" applyBorder="1" applyAlignment="1">
      <alignment horizontal="left" vertical="top"/>
      <protection/>
    </xf>
    <xf numFmtId="0" fontId="1" fillId="0" borderId="1" xfId="26" applyFont="1" applyBorder="1">
      <alignment/>
      <protection/>
    </xf>
    <xf numFmtId="0" fontId="17" fillId="0" borderId="9" xfId="26" applyFont="1" applyBorder="1" applyAlignment="1">
      <alignment horizontal="left"/>
      <protection/>
    </xf>
    <xf numFmtId="4" fontId="17" fillId="0" borderId="3" xfId="26" applyNumberFormat="1" applyFont="1" applyBorder="1" applyAlignment="1">
      <alignment horizontal="right" indent="1"/>
      <protection/>
    </xf>
    <xf numFmtId="0" fontId="17" fillId="0" borderId="9" xfId="27" applyFont="1" applyBorder="1" applyAlignment="1">
      <alignment horizontal="left"/>
      <protection/>
    </xf>
    <xf numFmtId="0" fontId="1" fillId="0" borderId="10" xfId="26" applyFont="1" applyBorder="1" applyAlignment="1">
      <alignment horizontal="left"/>
      <protection/>
    </xf>
    <xf numFmtId="4" fontId="1" fillId="0" borderId="3" xfId="26" applyNumberFormat="1" applyFont="1" applyBorder="1" applyAlignment="1">
      <alignment horizontal="right" indent="1"/>
      <protection/>
    </xf>
    <xf numFmtId="0" fontId="18" fillId="0" borderId="5" xfId="26" applyFont="1" applyBorder="1">
      <alignment/>
      <protection/>
    </xf>
    <xf numFmtId="0" fontId="19" fillId="0" borderId="11" xfId="26" applyFont="1" applyBorder="1" applyAlignment="1">
      <alignment horizontal="left"/>
      <protection/>
    </xf>
    <xf numFmtId="4" fontId="11" fillId="0" borderId="7" xfId="26" applyNumberFormat="1" applyFont="1" applyBorder="1" applyAlignment="1">
      <alignment horizontal="right" indent="1"/>
      <protection/>
    </xf>
    <xf numFmtId="4" fontId="15" fillId="0" borderId="12" xfId="26" applyNumberFormat="1" applyFont="1" applyBorder="1" applyAlignment="1">
      <alignment horizontal="right" vertical="center" indent="1"/>
      <protection/>
    </xf>
    <xf numFmtId="4" fontId="16" fillId="0" borderId="12" xfId="26" applyNumberFormat="1" applyFont="1" applyBorder="1" applyAlignment="1">
      <alignment horizontal="right" vertical="center" indent="1"/>
      <protection/>
    </xf>
    <xf numFmtId="4" fontId="17" fillId="0" borderId="12" xfId="26" applyNumberFormat="1" applyFont="1" applyBorder="1" applyAlignment="1">
      <alignment horizontal="right" vertical="center" indent="1"/>
      <protection/>
    </xf>
    <xf numFmtId="0" fontId="17" fillId="0" borderId="13" xfId="26" applyFont="1" applyBorder="1" applyAlignment="1">
      <alignment horizontal="left" vertical="center" indent="2"/>
      <protection/>
    </xf>
    <xf numFmtId="0" fontId="17" fillId="0" borderId="14" xfId="26" applyFont="1" applyBorder="1" applyAlignment="1">
      <alignment horizontal="left" vertical="center" indent="2"/>
      <protection/>
    </xf>
    <xf numFmtId="4" fontId="17" fillId="0" borderId="12" xfId="26" applyNumberFormat="1" applyFont="1" applyBorder="1" applyAlignment="1">
      <alignment horizontal="right" indent="1"/>
      <protection/>
    </xf>
    <xf numFmtId="0" fontId="21" fillId="0" borderId="0" xfId="0" applyFont="1"/>
    <xf numFmtId="0" fontId="21" fillId="0" borderId="9" xfId="0" applyFont="1" applyBorder="1"/>
    <xf numFmtId="0" fontId="21" fillId="0" borderId="9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5" fillId="0" borderId="9" xfId="20" applyFont="1" applyFill="1" applyBorder="1" applyAlignment="1">
      <alignment horizontal="center" vertical="center" wrapText="1"/>
      <protection/>
    </xf>
    <xf numFmtId="3" fontId="21" fillId="2" borderId="9" xfId="0" applyNumberFormat="1" applyFont="1" applyFill="1" applyBorder="1" applyAlignment="1">
      <alignment horizontal="center" vertical="center"/>
    </xf>
    <xf numFmtId="3" fontId="22" fillId="3" borderId="9" xfId="0" applyNumberFormat="1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/>
    </xf>
    <xf numFmtId="0" fontId="22" fillId="6" borderId="9" xfId="0" applyFont="1" applyFill="1" applyBorder="1" applyAlignment="1">
      <alignment horizontal="center" vertical="center"/>
    </xf>
    <xf numFmtId="3" fontId="22" fillId="6" borderId="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0" borderId="15" xfId="0" applyFont="1" applyBorder="1"/>
    <xf numFmtId="0" fontId="21" fillId="0" borderId="16" xfId="0" applyFont="1" applyBorder="1"/>
    <xf numFmtId="3" fontId="22" fillId="7" borderId="17" xfId="0" applyNumberFormat="1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3" fontId="22" fillId="7" borderId="18" xfId="0" applyNumberFormat="1" applyFont="1" applyFill="1" applyBorder="1" applyAlignment="1">
      <alignment horizontal="center" vertical="center"/>
    </xf>
    <xf numFmtId="3" fontId="22" fillId="7" borderId="19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 wrapText="1"/>
    </xf>
    <xf numFmtId="3" fontId="22" fillId="8" borderId="17" xfId="0" applyNumberFormat="1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1" fillId="0" borderId="20" xfId="0" applyFont="1" applyBorder="1"/>
    <xf numFmtId="3" fontId="12" fillId="9" borderId="21" xfId="0" applyNumberFormat="1" applyFont="1" applyFill="1" applyBorder="1" applyAlignment="1">
      <alignment horizontal="right"/>
    </xf>
    <xf numFmtId="0" fontId="23" fillId="0" borderId="1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10" borderId="17" xfId="0" applyFont="1" applyFill="1" applyBorder="1"/>
    <xf numFmtId="0" fontId="12" fillId="2" borderId="16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34" fillId="10" borderId="22" xfId="0" applyFont="1" applyFill="1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0" fontId="29" fillId="0" borderId="15" xfId="0" applyFont="1" applyBorder="1" applyAlignment="1">
      <alignment vertical="top" wrapText="1"/>
    </xf>
    <xf numFmtId="3" fontId="33" fillId="7" borderId="23" xfId="0" applyNumberFormat="1" applyFont="1" applyFill="1" applyBorder="1" applyAlignment="1">
      <alignment horizontal="center" vertical="top" wrapText="1"/>
    </xf>
    <xf numFmtId="3" fontId="33" fillId="7" borderId="24" xfId="0" applyNumberFormat="1" applyFont="1" applyFill="1" applyBorder="1" applyAlignment="1">
      <alignment horizontal="center" vertical="top" wrapText="1"/>
    </xf>
    <xf numFmtId="0" fontId="29" fillId="0" borderId="20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3" fontId="33" fillId="7" borderId="22" xfId="0" applyNumberFormat="1" applyFont="1" applyFill="1" applyBorder="1" applyAlignment="1">
      <alignment horizontal="center" vertical="top" wrapText="1"/>
    </xf>
    <xf numFmtId="3" fontId="33" fillId="8" borderId="22" xfId="0" applyNumberFormat="1" applyFont="1" applyFill="1" applyBorder="1" applyAlignment="1">
      <alignment horizontal="center" vertical="top" wrapText="1"/>
    </xf>
    <xf numFmtId="0" fontId="12" fillId="0" borderId="25" xfId="26" applyNumberFormat="1" applyFont="1" applyFill="1" applyBorder="1" applyAlignment="1" applyProtection="1">
      <alignment horizontal="left" wrapText="1" indent="1"/>
      <protection locked="0"/>
    </xf>
    <xf numFmtId="0" fontId="22" fillId="5" borderId="9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4" fillId="11" borderId="3" xfId="26" applyFont="1" applyFill="1" applyBorder="1" applyAlignment="1" applyProtection="1">
      <alignment horizontal="right"/>
      <protection locked="0"/>
    </xf>
    <xf numFmtId="0" fontId="10" fillId="0" borderId="26" xfId="23" applyNumberFormat="1" applyFont="1" applyBorder="1" applyAlignment="1">
      <alignment horizontal="center" vertical="center" wrapText="1"/>
    </xf>
    <xf numFmtId="0" fontId="10" fillId="0" borderId="27" xfId="23" applyNumberFormat="1" applyFont="1" applyBorder="1" applyAlignment="1">
      <alignment horizontal="center" vertical="center" wrapText="1"/>
    </xf>
    <xf numFmtId="0" fontId="10" fillId="0" borderId="28" xfId="23" applyNumberFormat="1" applyFont="1" applyBorder="1" applyAlignment="1">
      <alignment horizontal="center" vertical="center" wrapText="1"/>
    </xf>
    <xf numFmtId="0" fontId="12" fillId="0" borderId="13" xfId="26" applyNumberFormat="1" applyFont="1" applyBorder="1" applyAlignment="1">
      <alignment horizontal="center" vertical="center"/>
      <protection/>
    </xf>
    <xf numFmtId="0" fontId="12" fillId="0" borderId="29" xfId="26" applyNumberFormat="1" applyFont="1" applyBorder="1" applyAlignment="1">
      <alignment horizontal="center" vertical="center"/>
      <protection/>
    </xf>
    <xf numFmtId="0" fontId="12" fillId="0" borderId="30" xfId="26" applyNumberFormat="1" applyFont="1" applyBorder="1" applyAlignment="1">
      <alignment horizontal="center" vertical="center"/>
      <protection/>
    </xf>
    <xf numFmtId="0" fontId="11" fillId="0" borderId="26" xfId="27" applyNumberFormat="1" applyFont="1" applyBorder="1" applyAlignment="1">
      <alignment horizontal="center" vertical="center" wrapText="1"/>
      <protection/>
    </xf>
    <xf numFmtId="0" fontId="11" fillId="0" borderId="27" xfId="27" applyNumberFormat="1" applyFont="1" applyBorder="1" applyAlignment="1">
      <alignment horizontal="center" vertical="center" wrapText="1"/>
      <protection/>
    </xf>
    <xf numFmtId="0" fontId="11" fillId="0" borderId="28" xfId="27" applyNumberFormat="1" applyFont="1" applyBorder="1" applyAlignment="1">
      <alignment horizontal="center" vertical="center" wrapText="1"/>
      <protection/>
    </xf>
    <xf numFmtId="0" fontId="11" fillId="0" borderId="1" xfId="27" applyNumberFormat="1" applyFont="1" applyBorder="1" applyAlignment="1">
      <alignment horizontal="center" vertical="center" wrapText="1"/>
      <protection/>
    </xf>
    <xf numFmtId="0" fontId="11" fillId="0" borderId="0" xfId="27" applyNumberFormat="1" applyFont="1" applyBorder="1" applyAlignment="1">
      <alignment horizontal="center" vertical="center" wrapText="1"/>
      <protection/>
    </xf>
    <xf numFmtId="0" fontId="11" fillId="0" borderId="31" xfId="27" applyNumberFormat="1" applyFont="1" applyBorder="1" applyAlignment="1">
      <alignment horizontal="center" vertical="center" wrapText="1"/>
      <protection/>
    </xf>
    <xf numFmtId="0" fontId="34" fillId="11" borderId="29" xfId="26" applyNumberFormat="1" applyFont="1" applyFill="1" applyBorder="1" applyAlignment="1" applyProtection="1">
      <alignment horizontal="left" vertical="top" wrapText="1"/>
      <protection locked="0"/>
    </xf>
    <xf numFmtId="0" fontId="34" fillId="11" borderId="30" xfId="26" applyNumberFormat="1" applyFont="1" applyFill="1" applyBorder="1" applyAlignment="1" applyProtection="1">
      <alignment horizontal="left" vertical="top" wrapText="1"/>
      <protection locked="0"/>
    </xf>
    <xf numFmtId="0" fontId="17" fillId="0" borderId="13" xfId="26" applyFont="1" applyBorder="1" applyAlignment="1">
      <alignment horizontal="left" vertical="center" indent="2"/>
      <protection/>
    </xf>
    <xf numFmtId="0" fontId="17" fillId="0" borderId="8" xfId="26" applyFont="1" applyBorder="1" applyAlignment="1">
      <alignment horizontal="left" vertical="center" indent="2"/>
      <protection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16" fillId="0" borderId="13" xfId="26" applyFont="1" applyBorder="1" applyAlignment="1">
      <alignment horizontal="left" vertical="center" indent="1"/>
      <protection/>
    </xf>
    <xf numFmtId="0" fontId="16" fillId="0" borderId="8" xfId="26" applyFont="1" applyBorder="1" applyAlignment="1">
      <alignment horizontal="left" vertical="center" indent="1"/>
      <protection/>
    </xf>
    <xf numFmtId="0" fontId="14" fillId="0" borderId="26" xfId="26" applyNumberFormat="1" applyFont="1" applyBorder="1" applyAlignment="1">
      <alignment horizontal="center"/>
      <protection/>
    </xf>
    <xf numFmtId="0" fontId="14" fillId="0" borderId="27" xfId="26" applyNumberFormat="1" applyFont="1" applyBorder="1" applyAlignment="1">
      <alignment horizontal="center"/>
      <protection/>
    </xf>
    <xf numFmtId="0" fontId="14" fillId="0" borderId="28" xfId="26" applyNumberFormat="1" applyFont="1" applyBorder="1" applyAlignment="1">
      <alignment horizontal="center"/>
      <protection/>
    </xf>
    <xf numFmtId="0" fontId="15" fillId="0" borderId="13" xfId="26" applyFont="1" applyBorder="1" applyAlignment="1">
      <alignment horizontal="left" vertical="center"/>
      <protection/>
    </xf>
    <xf numFmtId="0" fontId="15" fillId="0" borderId="8" xfId="26" applyFont="1" applyBorder="1" applyAlignment="1">
      <alignment horizontal="left" vertical="center"/>
      <protection/>
    </xf>
    <xf numFmtId="0" fontId="25" fillId="0" borderId="9" xfId="20" applyFont="1" applyFill="1" applyBorder="1" applyAlignment="1">
      <alignment horizontal="left" vertical="center" wrapText="1"/>
      <protection/>
    </xf>
    <xf numFmtId="0" fontId="25" fillId="0" borderId="15" xfId="20" applyFont="1" applyFill="1" applyBorder="1" applyAlignment="1">
      <alignment horizontal="left" vertical="center" wrapText="1"/>
      <protection/>
    </xf>
    <xf numFmtId="0" fontId="22" fillId="7" borderId="32" xfId="0" applyFont="1" applyFill="1" applyBorder="1" applyAlignment="1">
      <alignment horizontal="left" vertical="center"/>
    </xf>
    <xf numFmtId="0" fontId="22" fillId="7" borderId="17" xfId="0" applyFont="1" applyFill="1" applyBorder="1" applyAlignment="1">
      <alignment horizontal="left" vertical="center"/>
    </xf>
    <xf numFmtId="0" fontId="25" fillId="0" borderId="16" xfId="20" applyFont="1" applyFill="1" applyBorder="1" applyAlignment="1">
      <alignment horizontal="left" vertical="center" wrapText="1"/>
      <protection/>
    </xf>
    <xf numFmtId="0" fontId="22" fillId="7" borderId="32" xfId="0" applyFont="1" applyFill="1" applyBorder="1" applyAlignment="1">
      <alignment horizontal="left" vertical="center" wrapText="1"/>
    </xf>
    <xf numFmtId="0" fontId="22" fillId="7" borderId="17" xfId="0" applyFont="1" applyFill="1" applyBorder="1" applyAlignment="1">
      <alignment horizontal="left" vertical="center" wrapText="1"/>
    </xf>
    <xf numFmtId="0" fontId="20" fillId="10" borderId="33" xfId="0" applyFont="1" applyFill="1" applyBorder="1" applyAlignment="1">
      <alignment horizontal="left" vertical="center"/>
    </xf>
    <xf numFmtId="0" fontId="20" fillId="10" borderId="34" xfId="0" applyFont="1" applyFill="1" applyBorder="1" applyAlignment="1">
      <alignment horizontal="left" vertical="center"/>
    </xf>
    <xf numFmtId="0" fontId="20" fillId="10" borderId="35" xfId="0" applyFont="1" applyFill="1" applyBorder="1" applyAlignment="1">
      <alignment horizontal="left" vertical="center"/>
    </xf>
    <xf numFmtId="0" fontId="21" fillId="0" borderId="3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20" fillId="10" borderId="32" xfId="0" applyFont="1" applyFill="1" applyBorder="1" applyAlignment="1">
      <alignment horizontal="left"/>
    </xf>
    <xf numFmtId="0" fontId="20" fillId="10" borderId="17" xfId="0" applyFont="1" applyFill="1" applyBorder="1" applyAlignment="1">
      <alignment horizontal="left"/>
    </xf>
    <xf numFmtId="0" fontId="22" fillId="7" borderId="40" xfId="0" applyFont="1" applyFill="1" applyBorder="1" applyAlignment="1">
      <alignment horizontal="left" vertical="center" wrapText="1"/>
    </xf>
    <xf numFmtId="0" fontId="22" fillId="7" borderId="19" xfId="0" applyFont="1" applyFill="1" applyBorder="1" applyAlignment="1">
      <alignment horizontal="left" vertical="center" wrapText="1"/>
    </xf>
    <xf numFmtId="0" fontId="22" fillId="7" borderId="41" xfId="0" applyFont="1" applyFill="1" applyBorder="1" applyAlignment="1">
      <alignment horizontal="left" vertical="center" wrapText="1"/>
    </xf>
    <xf numFmtId="0" fontId="22" fillId="7" borderId="18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9" xfId="20" applyFont="1" applyFill="1" applyBorder="1" applyAlignment="1">
      <alignment horizontal="left" vertical="center" wrapText="1"/>
      <protection/>
    </xf>
    <xf numFmtId="0" fontId="22" fillId="8" borderId="32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/>
    </xf>
    <xf numFmtId="0" fontId="22" fillId="8" borderId="32" xfId="0" applyFont="1" applyFill="1" applyBorder="1" applyAlignment="1">
      <alignment horizontal="left" vertical="center"/>
    </xf>
    <xf numFmtId="0" fontId="22" fillId="8" borderId="17" xfId="0" applyFont="1" applyFill="1" applyBorder="1" applyAlignment="1">
      <alignment horizontal="left" vertical="center"/>
    </xf>
    <xf numFmtId="0" fontId="22" fillId="0" borderId="40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9" fillId="0" borderId="19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6" fillId="0" borderId="33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7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7" xfId="0" applyFont="1" applyBorder="1"/>
    <xf numFmtId="0" fontId="26" fillId="0" borderId="41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9" xfId="0" applyFont="1" applyBorder="1" applyAlignment="1">
      <alignment wrapText="1"/>
    </xf>
    <xf numFmtId="0" fontId="29" fillId="0" borderId="9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26" fillId="0" borderId="0" xfId="0" applyFont="1" applyAlignment="1">
      <alignment vertical="top"/>
    </xf>
    <xf numFmtId="0" fontId="29" fillId="0" borderId="0" xfId="0" applyFont="1" applyAlignment="1">
      <alignment wrapText="1"/>
    </xf>
    <xf numFmtId="0" fontId="29" fillId="0" borderId="0" xfId="0" applyFont="1"/>
    <xf numFmtId="0" fontId="0" fillId="0" borderId="27" xfId="0" applyBorder="1"/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33" fillId="0" borderId="32" xfId="0" applyFont="1" applyFill="1" applyBorder="1" applyAlignment="1">
      <alignment horizontal="left"/>
    </xf>
    <xf numFmtId="0" fontId="33" fillId="0" borderId="22" xfId="0" applyFont="1" applyFill="1" applyBorder="1" applyAlignment="1">
      <alignment horizontal="left"/>
    </xf>
    <xf numFmtId="0" fontId="12" fillId="12" borderId="32" xfId="0" applyFont="1" applyFill="1" applyBorder="1" applyAlignment="1">
      <alignment horizontal="left" vertical="center"/>
    </xf>
    <xf numFmtId="0" fontId="12" fillId="12" borderId="17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5" xfId="21"/>
    <cellStyle name="Název 3" xfId="22"/>
    <cellStyle name="Název 2" xfId="23"/>
    <cellStyle name="Normální 2" xfId="24"/>
    <cellStyle name="Normální 3" xfId="25"/>
    <cellStyle name="Normální 3 2" xfId="26"/>
    <cellStyle name="Normální 3 2 2" xfId="27"/>
    <cellStyle name="Normální 4" xfId="28"/>
    <cellStyle name="Normální 4 2" xfId="29"/>
    <cellStyle name="Normální 4 2 2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 topLeftCell="A1">
      <selection activeCell="F15" sqref="F15"/>
    </sheetView>
  </sheetViews>
  <sheetFormatPr defaultColWidth="9.140625" defaultRowHeight="15"/>
  <cols>
    <col min="1" max="1" width="30.421875" style="0" customWidth="1"/>
    <col min="2" max="2" width="23.421875" style="0" customWidth="1"/>
    <col min="3" max="3" width="33.421875" style="0" customWidth="1"/>
  </cols>
  <sheetData>
    <row r="1" spans="1:3" ht="40.8" customHeight="1" thickBot="1">
      <c r="A1" s="99" t="s">
        <v>96</v>
      </c>
      <c r="B1" s="100"/>
      <c r="C1" s="100"/>
    </row>
    <row r="2" spans="1:3" ht="23.4" thickBot="1">
      <c r="A2" s="83" t="s">
        <v>98</v>
      </c>
      <c r="B2" s="84"/>
      <c r="C2" s="85"/>
    </row>
    <row r="3" spans="1:3" ht="15">
      <c r="A3" s="89" t="s">
        <v>97</v>
      </c>
      <c r="B3" s="90"/>
      <c r="C3" s="91"/>
    </row>
    <row r="4" spans="1:3" ht="24.6" customHeight="1">
      <c r="A4" s="92"/>
      <c r="B4" s="93"/>
      <c r="C4" s="94"/>
    </row>
    <row r="5" spans="1:3" ht="15">
      <c r="A5" s="86"/>
      <c r="B5" s="87"/>
      <c r="C5" s="88"/>
    </row>
    <row r="6" spans="1:3" ht="15">
      <c r="A6" s="2"/>
      <c r="B6" s="3"/>
      <c r="C6" s="4"/>
    </row>
    <row r="7" spans="1:3" ht="46.2" customHeight="1">
      <c r="A7" s="77" t="s">
        <v>119</v>
      </c>
      <c r="B7" s="95" t="s">
        <v>105</v>
      </c>
      <c r="C7" s="96"/>
    </row>
    <row r="8" spans="1:3" ht="15.6">
      <c r="A8" s="5"/>
      <c r="B8" s="6" t="s">
        <v>99</v>
      </c>
      <c r="C8" s="82" t="s">
        <v>105</v>
      </c>
    </row>
    <row r="9" spans="1:3" ht="15" thickBot="1">
      <c r="A9" s="7"/>
      <c r="B9" s="8"/>
      <c r="C9" s="9"/>
    </row>
    <row r="10" spans="1:3" ht="17.4">
      <c r="A10" s="103" t="s">
        <v>62</v>
      </c>
      <c r="B10" s="104"/>
      <c r="C10" s="105"/>
    </row>
    <row r="11" spans="1:3" ht="17.4">
      <c r="A11" s="106" t="s">
        <v>70</v>
      </c>
      <c r="B11" s="107"/>
      <c r="C11" s="21"/>
    </row>
    <row r="12" spans="1:3" ht="15.6">
      <c r="A12" s="101" t="s">
        <v>63</v>
      </c>
      <c r="B12" s="102"/>
      <c r="C12" s="22"/>
    </row>
    <row r="13" spans="1:3" ht="15">
      <c r="A13" s="97" t="s">
        <v>73</v>
      </c>
      <c r="B13" s="98"/>
      <c r="C13" s="23">
        <v>0</v>
      </c>
    </row>
    <row r="14" spans="1:3" ht="15">
      <c r="A14" s="97" t="s">
        <v>74</v>
      </c>
      <c r="B14" s="98"/>
      <c r="C14" s="23">
        <v>0</v>
      </c>
    </row>
    <row r="15" spans="1:3" ht="15">
      <c r="A15" s="97" t="s">
        <v>75</v>
      </c>
      <c r="B15" s="98"/>
      <c r="C15" s="23">
        <v>0</v>
      </c>
    </row>
    <row r="16" spans="1:3" ht="15">
      <c r="A16" s="97" t="s">
        <v>71</v>
      </c>
      <c r="B16" s="98"/>
      <c r="C16" s="23">
        <v>0</v>
      </c>
    </row>
    <row r="17" spans="1:3" ht="15">
      <c r="A17" s="97" t="s">
        <v>72</v>
      </c>
      <c r="B17" s="98"/>
      <c r="C17" s="23">
        <v>0</v>
      </c>
    </row>
    <row r="18" spans="1:3" ht="15.6">
      <c r="A18" s="101" t="s">
        <v>64</v>
      </c>
      <c r="B18" s="102"/>
      <c r="C18" s="22"/>
    </row>
    <row r="19" spans="1:3" ht="15">
      <c r="A19" s="97" t="s">
        <v>76</v>
      </c>
      <c r="B19" s="98"/>
      <c r="C19" s="23">
        <v>0</v>
      </c>
    </row>
    <row r="20" spans="1:3" ht="15">
      <c r="A20" s="97" t="s">
        <v>77</v>
      </c>
      <c r="B20" s="98"/>
      <c r="C20" s="23">
        <v>0</v>
      </c>
    </row>
    <row r="21" spans="1:3" ht="15.6">
      <c r="A21" s="101" t="s">
        <v>65</v>
      </c>
      <c r="B21" s="102"/>
      <c r="C21" s="22"/>
    </row>
    <row r="22" spans="1:3" ht="15">
      <c r="A22" s="97" t="s">
        <v>78</v>
      </c>
      <c r="B22" s="98"/>
      <c r="C22" s="23">
        <v>0</v>
      </c>
    </row>
    <row r="23" spans="1:3" ht="15.6">
      <c r="A23" s="101" t="s">
        <v>66</v>
      </c>
      <c r="B23" s="102"/>
      <c r="C23" s="22"/>
    </row>
    <row r="24" spans="1:3" ht="15">
      <c r="A24" s="97" t="s">
        <v>79</v>
      </c>
      <c r="B24" s="98"/>
      <c r="C24" s="23">
        <v>0</v>
      </c>
    </row>
    <row r="25" spans="1:3" ht="15">
      <c r="A25" s="24" t="s">
        <v>80</v>
      </c>
      <c r="B25" s="10"/>
      <c r="C25" s="23">
        <v>0</v>
      </c>
    </row>
    <row r="26" spans="1:3" ht="15">
      <c r="A26" s="97" t="s">
        <v>88</v>
      </c>
      <c r="B26" s="98"/>
      <c r="C26" s="23">
        <v>0</v>
      </c>
    </row>
    <row r="27" spans="1:3" ht="15">
      <c r="A27" s="25"/>
      <c r="B27" s="11"/>
      <c r="C27" s="23"/>
    </row>
    <row r="28" spans="1:3" ht="15">
      <c r="A28" s="12"/>
      <c r="B28" s="13" t="s">
        <v>67</v>
      </c>
      <c r="C28" s="14">
        <f>C13+C14+C15+C16+C17+C19+C20+C22+C24+C25+C26</f>
        <v>0</v>
      </c>
    </row>
    <row r="29" spans="1:3" ht="15">
      <c r="A29" s="12"/>
      <c r="B29" s="15" t="s">
        <v>68</v>
      </c>
      <c r="C29" s="26">
        <f>C28*0.15</f>
        <v>0</v>
      </c>
    </row>
    <row r="30" spans="1:3" ht="15">
      <c r="A30" s="12"/>
      <c r="B30" s="16"/>
      <c r="C30" s="17"/>
    </row>
    <row r="31" spans="1:3" ht="18" thickBot="1">
      <c r="A31" s="18"/>
      <c r="B31" s="19" t="s">
        <v>69</v>
      </c>
      <c r="C31" s="20">
        <f>C28+C29</f>
        <v>0</v>
      </c>
    </row>
  </sheetData>
  <mergeCells count="21">
    <mergeCell ref="A1:C1"/>
    <mergeCell ref="A23:B23"/>
    <mergeCell ref="A24:B24"/>
    <mergeCell ref="A26:B26"/>
    <mergeCell ref="A10:C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:C2"/>
    <mergeCell ref="A5:C5"/>
    <mergeCell ref="A3:C4"/>
    <mergeCell ref="B7:C7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0"/>
  <sheetViews>
    <sheetView tabSelected="1" workbookViewId="0" topLeftCell="A2">
      <selection activeCell="K6" sqref="K6"/>
    </sheetView>
  </sheetViews>
  <sheetFormatPr defaultColWidth="9.140625" defaultRowHeight="15"/>
  <cols>
    <col min="1" max="1" width="10.00390625" style="0" customWidth="1"/>
    <col min="2" max="2" width="19.28125" style="0" customWidth="1"/>
    <col min="3" max="3" width="7.8515625" style="0" customWidth="1"/>
    <col min="4" max="4" width="48.00390625" style="64" bestFit="1" customWidth="1"/>
    <col min="5" max="5" width="5.7109375" style="0" customWidth="1"/>
    <col min="6" max="6" width="8.421875" style="0" hidden="1" customWidth="1"/>
    <col min="7" max="7" width="11.28125" style="0" customWidth="1"/>
    <col min="8" max="8" width="34.00390625" style="66" customWidth="1"/>
    <col min="9" max="9" width="10.28125" style="0" customWidth="1"/>
    <col min="10" max="10" width="13.57421875" style="0" customWidth="1"/>
    <col min="11" max="11" width="26.28125" style="0" customWidth="1"/>
  </cols>
  <sheetData>
    <row r="1" ht="15" hidden="1"/>
    <row r="2" spans="1:8" ht="42" customHeight="1" thickBot="1">
      <c r="A2" s="167" t="s">
        <v>122</v>
      </c>
      <c r="B2" s="167"/>
      <c r="C2" s="167"/>
      <c r="D2" s="167"/>
      <c r="E2" s="167"/>
      <c r="F2" s="167"/>
      <c r="G2" s="167"/>
      <c r="H2" s="167"/>
    </row>
    <row r="3" spans="1:8" ht="58.2" customHeight="1" thickBot="1">
      <c r="A3" s="142" t="s">
        <v>100</v>
      </c>
      <c r="B3" s="143"/>
      <c r="C3" s="144" t="s">
        <v>121</v>
      </c>
      <c r="D3" s="145"/>
      <c r="E3" s="145"/>
      <c r="F3" s="145"/>
      <c r="G3" s="145"/>
      <c r="H3" s="146"/>
    </row>
    <row r="4" spans="1:8" ht="35.4" customHeight="1" thickBot="1">
      <c r="A4" s="147" t="s">
        <v>124</v>
      </c>
      <c r="B4" s="145"/>
      <c r="C4" s="145"/>
      <c r="D4" s="145"/>
      <c r="E4" s="145"/>
      <c r="F4" s="145"/>
      <c r="G4" s="145"/>
      <c r="H4" s="146"/>
    </row>
    <row r="5" spans="1:8" ht="15" thickBot="1">
      <c r="A5" s="148"/>
      <c r="B5" s="148"/>
      <c r="C5" s="148"/>
      <c r="D5" s="148"/>
      <c r="E5" s="148"/>
      <c r="F5" s="148"/>
      <c r="G5" s="148"/>
      <c r="H5" s="148"/>
    </row>
    <row r="6" spans="1:8" ht="19.2" customHeight="1">
      <c r="A6" s="149" t="s">
        <v>101</v>
      </c>
      <c r="B6" s="150"/>
      <c r="C6" s="155" t="s">
        <v>105</v>
      </c>
      <c r="D6" s="155"/>
      <c r="E6" s="155"/>
      <c r="F6" s="155"/>
      <c r="G6" s="155"/>
      <c r="H6" s="156"/>
    </row>
    <row r="7" spans="1:8" ht="19.2" customHeight="1">
      <c r="A7" s="151" t="s">
        <v>102</v>
      </c>
      <c r="B7" s="152"/>
      <c r="C7" s="153" t="s">
        <v>105</v>
      </c>
      <c r="D7" s="153"/>
      <c r="E7" s="153"/>
      <c r="F7" s="153"/>
      <c r="G7" s="153"/>
      <c r="H7" s="154"/>
    </row>
    <row r="8" spans="1:8" ht="19.2" customHeight="1">
      <c r="A8" s="151" t="s">
        <v>103</v>
      </c>
      <c r="B8" s="152"/>
      <c r="C8" s="153" t="s">
        <v>105</v>
      </c>
      <c r="D8" s="153"/>
      <c r="E8" s="153"/>
      <c r="F8" s="153"/>
      <c r="G8" s="153"/>
      <c r="H8" s="154"/>
    </row>
    <row r="9" spans="1:11" ht="32.4" customHeight="1" thickBot="1">
      <c r="A9" s="138" t="s">
        <v>104</v>
      </c>
      <c r="B9" s="139"/>
      <c r="C9" s="140" t="s">
        <v>105</v>
      </c>
      <c r="D9" s="140"/>
      <c r="E9" s="140"/>
      <c r="F9" s="140"/>
      <c r="G9" s="140"/>
      <c r="H9" s="141"/>
      <c r="I9" s="1"/>
      <c r="J9" s="1"/>
      <c r="K9" s="1"/>
    </row>
    <row r="10" spans="1:8" ht="12.75" customHeight="1">
      <c r="A10" s="27"/>
      <c r="B10" s="27"/>
      <c r="C10" s="27"/>
      <c r="D10" s="65"/>
      <c r="E10" s="27"/>
      <c r="F10" s="27"/>
      <c r="G10" s="27"/>
      <c r="H10" s="67"/>
    </row>
    <row r="11" spans="1:8" ht="12.75" customHeight="1" thickBot="1">
      <c r="A11" s="27"/>
      <c r="B11" s="27"/>
      <c r="C11" s="27"/>
      <c r="D11" s="65"/>
      <c r="E11" s="27"/>
      <c r="F11" s="27"/>
      <c r="G11" s="27"/>
      <c r="H11" s="67"/>
    </row>
    <row r="12" spans="1:8" ht="21" customHeight="1" thickBot="1">
      <c r="A12" s="125" t="s">
        <v>48</v>
      </c>
      <c r="B12" s="126"/>
      <c r="C12" s="126"/>
      <c r="D12" s="126"/>
      <c r="E12" s="126"/>
      <c r="F12" s="126"/>
      <c r="G12" s="61"/>
      <c r="H12" s="68"/>
    </row>
    <row r="13" spans="1:8" s="64" customFormat="1" ht="39.6">
      <c r="A13" s="58" t="s">
        <v>3</v>
      </c>
      <c r="B13" s="59" t="s">
        <v>1</v>
      </c>
      <c r="C13" s="59" t="s">
        <v>0</v>
      </c>
      <c r="D13" s="131" t="s">
        <v>120</v>
      </c>
      <c r="E13" s="131"/>
      <c r="F13" s="131"/>
      <c r="G13" s="60" t="s">
        <v>92</v>
      </c>
      <c r="H13" s="69" t="s">
        <v>106</v>
      </c>
    </row>
    <row r="14" spans="1:8" ht="125.4" customHeight="1">
      <c r="A14" s="29" t="s">
        <v>4</v>
      </c>
      <c r="B14" s="40" t="s">
        <v>35</v>
      </c>
      <c r="C14" s="29">
        <v>5</v>
      </c>
      <c r="D14" s="132" t="s">
        <v>107</v>
      </c>
      <c r="E14" s="132"/>
      <c r="F14" s="132"/>
      <c r="G14" s="28"/>
      <c r="H14" s="42" t="s">
        <v>116</v>
      </c>
    </row>
    <row r="15" spans="1:8" ht="123" customHeight="1">
      <c r="A15" s="29" t="s">
        <v>5</v>
      </c>
      <c r="B15" s="41" t="s">
        <v>36</v>
      </c>
      <c r="C15" s="30">
        <v>5</v>
      </c>
      <c r="D15" s="108" t="s">
        <v>49</v>
      </c>
      <c r="E15" s="108"/>
      <c r="F15" s="108"/>
      <c r="G15" s="28"/>
      <c r="H15" s="42" t="s">
        <v>116</v>
      </c>
    </row>
    <row r="16" spans="1:8" ht="103.2" customHeight="1">
      <c r="A16" s="29" t="s">
        <v>6</v>
      </c>
      <c r="B16" s="41" t="s">
        <v>37</v>
      </c>
      <c r="C16" s="30">
        <v>5</v>
      </c>
      <c r="D16" s="108" t="s">
        <v>81</v>
      </c>
      <c r="E16" s="108"/>
      <c r="F16" s="108"/>
      <c r="G16" s="28"/>
      <c r="H16" s="42" t="s">
        <v>116</v>
      </c>
    </row>
    <row r="17" spans="1:8" ht="108.6" customHeight="1">
      <c r="A17" s="29" t="s">
        <v>7</v>
      </c>
      <c r="B17" s="41" t="s">
        <v>38</v>
      </c>
      <c r="C17" s="30">
        <v>5</v>
      </c>
      <c r="D17" s="108" t="s">
        <v>82</v>
      </c>
      <c r="E17" s="108"/>
      <c r="F17" s="108"/>
      <c r="G17" s="28"/>
      <c r="H17" s="42" t="s">
        <v>116</v>
      </c>
    </row>
    <row r="18" spans="1:8" ht="86.4" customHeight="1" thickBot="1">
      <c r="A18" s="43" t="s">
        <v>8</v>
      </c>
      <c r="B18" s="48" t="s">
        <v>41</v>
      </c>
      <c r="C18" s="44">
        <v>5</v>
      </c>
      <c r="D18" s="109" t="s">
        <v>95</v>
      </c>
      <c r="E18" s="109"/>
      <c r="F18" s="109"/>
      <c r="G18" s="45"/>
      <c r="H18" s="70" t="s">
        <v>116</v>
      </c>
    </row>
    <row r="19" spans="1:8" ht="15">
      <c r="A19" s="129" t="s">
        <v>55</v>
      </c>
      <c r="B19" s="130"/>
      <c r="C19" s="130"/>
      <c r="D19" s="130"/>
      <c r="E19" s="130"/>
      <c r="F19" s="49"/>
      <c r="G19" s="49"/>
      <c r="H19" s="71"/>
    </row>
    <row r="20" spans="1:8" ht="21" customHeight="1" thickBot="1">
      <c r="A20" s="127" t="s">
        <v>56</v>
      </c>
      <c r="B20" s="128"/>
      <c r="C20" s="128"/>
      <c r="D20" s="128"/>
      <c r="E20" s="128"/>
      <c r="F20" s="50">
        <f>SUM(F14:F18)</f>
        <v>0</v>
      </c>
      <c r="G20" s="50"/>
      <c r="H20" s="72"/>
    </row>
    <row r="21" spans="1:8" ht="12.6" customHeight="1" thickBot="1">
      <c r="A21" s="124"/>
      <c r="B21" s="124"/>
      <c r="C21" s="124"/>
      <c r="D21" s="124"/>
      <c r="E21" s="124"/>
      <c r="F21" s="124"/>
      <c r="G21" s="56"/>
      <c r="H21" s="73"/>
    </row>
    <row r="22" spans="1:8" ht="16.2" thickBot="1">
      <c r="A22" s="115" t="s">
        <v>40</v>
      </c>
      <c r="B22" s="116"/>
      <c r="C22" s="116"/>
      <c r="D22" s="116"/>
      <c r="E22" s="116"/>
      <c r="F22" s="116"/>
      <c r="G22" s="116"/>
      <c r="H22" s="117"/>
    </row>
    <row r="23" spans="1:8" ht="155.4" customHeight="1">
      <c r="A23" s="51" t="s">
        <v>9</v>
      </c>
      <c r="B23" s="62" t="s">
        <v>35</v>
      </c>
      <c r="C23" s="54">
        <v>1</v>
      </c>
      <c r="D23" s="112" t="s">
        <v>85</v>
      </c>
      <c r="E23" s="112"/>
      <c r="F23" s="112"/>
      <c r="G23" s="46"/>
      <c r="H23" s="74" t="s">
        <v>116</v>
      </c>
    </row>
    <row r="24" spans="1:8" ht="91.2" customHeight="1">
      <c r="A24" s="29" t="s">
        <v>12</v>
      </c>
      <c r="B24" s="41" t="s">
        <v>36</v>
      </c>
      <c r="C24" s="30">
        <v>1</v>
      </c>
      <c r="D24" s="108" t="s">
        <v>83</v>
      </c>
      <c r="E24" s="108"/>
      <c r="F24" s="108"/>
      <c r="G24" s="28"/>
      <c r="H24" s="42" t="s">
        <v>116</v>
      </c>
    </row>
    <row r="25" spans="1:8" ht="60" customHeight="1">
      <c r="A25" s="29" t="s">
        <v>13</v>
      </c>
      <c r="B25" s="41" t="s">
        <v>37</v>
      </c>
      <c r="C25" s="30">
        <v>1</v>
      </c>
      <c r="D25" s="108" t="s">
        <v>84</v>
      </c>
      <c r="E25" s="108"/>
      <c r="F25" s="108"/>
      <c r="G25" s="28"/>
      <c r="H25" s="42" t="s">
        <v>116</v>
      </c>
    </row>
    <row r="26" spans="1:8" ht="104.4" customHeight="1">
      <c r="A26" s="29" t="s">
        <v>14</v>
      </c>
      <c r="B26" s="41" t="s">
        <v>38</v>
      </c>
      <c r="C26" s="30">
        <v>1</v>
      </c>
      <c r="D26" s="108" t="s">
        <v>86</v>
      </c>
      <c r="E26" s="108"/>
      <c r="F26" s="108"/>
      <c r="G26" s="28"/>
      <c r="H26" s="42" t="s">
        <v>116</v>
      </c>
    </row>
    <row r="27" spans="1:8" ht="66.75" customHeight="1">
      <c r="A27" s="29" t="s">
        <v>15</v>
      </c>
      <c r="B27" s="41" t="s">
        <v>41</v>
      </c>
      <c r="C27" s="30">
        <v>1</v>
      </c>
      <c r="D27" s="108" t="s">
        <v>95</v>
      </c>
      <c r="E27" s="108"/>
      <c r="F27" s="108"/>
      <c r="G27" s="28"/>
      <c r="H27" s="42" t="s">
        <v>116</v>
      </c>
    </row>
    <row r="28" spans="1:8" ht="106.2" customHeight="1" thickBot="1">
      <c r="A28" s="43" t="s">
        <v>16</v>
      </c>
      <c r="B28" s="52" t="s">
        <v>39</v>
      </c>
      <c r="C28" s="44">
        <v>1</v>
      </c>
      <c r="D28" s="109" t="s">
        <v>47</v>
      </c>
      <c r="E28" s="109"/>
      <c r="F28" s="109"/>
      <c r="G28" s="45"/>
      <c r="H28" s="70" t="s">
        <v>116</v>
      </c>
    </row>
    <row r="29" spans="1:8" ht="24" customHeight="1" thickBot="1">
      <c r="A29" s="113" t="s">
        <v>54</v>
      </c>
      <c r="B29" s="114"/>
      <c r="C29" s="114"/>
      <c r="D29" s="114"/>
      <c r="E29" s="114"/>
      <c r="F29" s="47">
        <f>SUM(F23:F28)</f>
        <v>0</v>
      </c>
      <c r="G29" s="47"/>
      <c r="H29" s="75"/>
    </row>
    <row r="30" spans="1:8" ht="15" customHeight="1" thickBot="1">
      <c r="A30" s="124"/>
      <c r="B30" s="124"/>
      <c r="C30" s="124"/>
      <c r="D30" s="124"/>
      <c r="E30" s="124"/>
      <c r="F30" s="124"/>
      <c r="G30" s="56"/>
      <c r="H30" s="73"/>
    </row>
    <row r="31" spans="1:8" ht="21.75" customHeight="1" thickBot="1">
      <c r="A31" s="115" t="s">
        <v>50</v>
      </c>
      <c r="B31" s="116"/>
      <c r="C31" s="116"/>
      <c r="D31" s="116"/>
      <c r="E31" s="116"/>
      <c r="F31" s="116"/>
      <c r="G31" s="116"/>
      <c r="H31" s="117"/>
    </row>
    <row r="32" spans="1:8" ht="106.2" customHeight="1">
      <c r="A32" s="51" t="s">
        <v>17</v>
      </c>
      <c r="B32" s="55" t="s">
        <v>35</v>
      </c>
      <c r="C32" s="54">
        <v>1</v>
      </c>
      <c r="D32" s="112" t="s">
        <v>108</v>
      </c>
      <c r="E32" s="112"/>
      <c r="F32" s="112"/>
      <c r="G32" s="46"/>
      <c r="H32" s="74" t="s">
        <v>116</v>
      </c>
    </row>
    <row r="33" spans="1:8" ht="92.4" customHeight="1">
      <c r="A33" s="29" t="s">
        <v>18</v>
      </c>
      <c r="B33" s="41" t="s">
        <v>38</v>
      </c>
      <c r="C33" s="30">
        <v>1</v>
      </c>
      <c r="D33" s="108" t="s">
        <v>109</v>
      </c>
      <c r="E33" s="108"/>
      <c r="F33" s="108"/>
      <c r="G33" s="28"/>
      <c r="H33" s="74" t="s">
        <v>116</v>
      </c>
    </row>
    <row r="34" spans="1:8" ht="83.4" customHeight="1">
      <c r="A34" s="29" t="s">
        <v>19</v>
      </c>
      <c r="B34" s="41" t="s">
        <v>37</v>
      </c>
      <c r="C34" s="30">
        <v>1</v>
      </c>
      <c r="D34" s="108" t="s">
        <v>110</v>
      </c>
      <c r="E34" s="108"/>
      <c r="F34" s="108"/>
      <c r="G34" s="28"/>
      <c r="H34" s="74" t="s">
        <v>116</v>
      </c>
    </row>
    <row r="35" spans="1:8" ht="87.75" customHeight="1">
      <c r="A35" s="29" t="s">
        <v>20</v>
      </c>
      <c r="B35" s="41" t="s">
        <v>36</v>
      </c>
      <c r="C35" s="30">
        <v>1</v>
      </c>
      <c r="D35" s="108" t="s">
        <v>111</v>
      </c>
      <c r="E35" s="108"/>
      <c r="F35" s="108"/>
      <c r="G35" s="28"/>
      <c r="H35" s="74" t="s">
        <v>116</v>
      </c>
    </row>
    <row r="36" spans="1:8" ht="62.25" customHeight="1" thickBot="1">
      <c r="A36" s="43" t="s">
        <v>21</v>
      </c>
      <c r="B36" s="48" t="s">
        <v>41</v>
      </c>
      <c r="C36" s="44">
        <v>1</v>
      </c>
      <c r="D36" s="109" t="s">
        <v>112</v>
      </c>
      <c r="E36" s="109"/>
      <c r="F36" s="109"/>
      <c r="G36" s="45"/>
      <c r="H36" s="74" t="s">
        <v>116</v>
      </c>
    </row>
    <row r="37" spans="1:8" ht="22.5" customHeight="1" thickBot="1">
      <c r="A37" s="113" t="s">
        <v>52</v>
      </c>
      <c r="B37" s="114"/>
      <c r="C37" s="114"/>
      <c r="D37" s="114"/>
      <c r="E37" s="114"/>
      <c r="F37" s="47">
        <f>SUM(F32:F36)</f>
        <v>0</v>
      </c>
      <c r="G37" s="47"/>
      <c r="H37" s="75"/>
    </row>
    <row r="38" spans="1:8" ht="25.2" customHeight="1" thickBot="1">
      <c r="A38" s="118"/>
      <c r="B38" s="119"/>
      <c r="C38" s="119"/>
      <c r="D38" s="119"/>
      <c r="E38" s="119"/>
      <c r="F38" s="119"/>
      <c r="G38" s="119"/>
      <c r="H38" s="120"/>
    </row>
    <row r="39" spans="1:8" ht="16.2" thickBot="1">
      <c r="A39" s="115" t="s">
        <v>51</v>
      </c>
      <c r="B39" s="116"/>
      <c r="C39" s="116"/>
      <c r="D39" s="116"/>
      <c r="E39" s="116"/>
      <c r="F39" s="116"/>
      <c r="G39" s="116"/>
      <c r="H39" s="117"/>
    </row>
    <row r="40" spans="1:8" ht="135" customHeight="1" thickBot="1">
      <c r="A40" s="51" t="s">
        <v>10</v>
      </c>
      <c r="B40" s="63" t="s">
        <v>42</v>
      </c>
      <c r="C40" s="54">
        <v>1</v>
      </c>
      <c r="D40" s="112" t="s">
        <v>113</v>
      </c>
      <c r="E40" s="112"/>
      <c r="F40" s="112"/>
      <c r="G40" s="46"/>
      <c r="H40" s="74" t="s">
        <v>116</v>
      </c>
    </row>
    <row r="41" spans="1:8" ht="92.4" hidden="1">
      <c r="A41" s="30" t="s">
        <v>34</v>
      </c>
      <c r="B41" s="30" t="s">
        <v>43</v>
      </c>
      <c r="C41" s="30">
        <v>1</v>
      </c>
      <c r="D41" s="31" t="s">
        <v>44</v>
      </c>
      <c r="E41" s="32"/>
      <c r="F41" s="33">
        <f aca="true" t="shared" si="0" ref="F41">E41*C41</f>
        <v>0</v>
      </c>
      <c r="G41" s="28"/>
      <c r="H41" s="42"/>
    </row>
    <row r="42" spans="1:8" ht="15" hidden="1">
      <c r="A42" s="34"/>
      <c r="B42" s="35" t="s">
        <v>45</v>
      </c>
      <c r="C42" s="35"/>
      <c r="D42" s="78"/>
      <c r="E42" s="35"/>
      <c r="F42" s="33">
        <f>SUM(F40:F41)</f>
        <v>0</v>
      </c>
      <c r="G42" s="36"/>
      <c r="H42" s="42"/>
    </row>
    <row r="43" spans="1:8" ht="15" hidden="1">
      <c r="A43" s="34"/>
      <c r="B43" s="37" t="s">
        <v>46</v>
      </c>
      <c r="C43" s="37"/>
      <c r="D43" s="79"/>
      <c r="E43" s="37"/>
      <c r="F43" s="38" t="e">
        <f>SUM(F42,#REF!)</f>
        <v>#REF!</v>
      </c>
      <c r="G43" s="28"/>
      <c r="H43" s="42"/>
    </row>
    <row r="44" spans="1:8" ht="15" hidden="1">
      <c r="A44" s="43"/>
      <c r="B44" s="43"/>
      <c r="C44" s="43"/>
      <c r="D44" s="80"/>
      <c r="E44" s="43"/>
      <c r="F44" s="43"/>
      <c r="G44" s="45"/>
      <c r="H44" s="70"/>
    </row>
    <row r="45" spans="1:8" ht="24" customHeight="1" thickBot="1">
      <c r="A45" s="110" t="s">
        <v>53</v>
      </c>
      <c r="B45" s="111"/>
      <c r="C45" s="111"/>
      <c r="D45" s="111"/>
      <c r="E45" s="111"/>
      <c r="F45" s="47">
        <f>F40</f>
        <v>0</v>
      </c>
      <c r="G45" s="47"/>
      <c r="H45" s="75"/>
    </row>
    <row r="46" spans="1:8" ht="18" customHeight="1" thickBot="1">
      <c r="A46" s="121"/>
      <c r="B46" s="122"/>
      <c r="C46" s="122"/>
      <c r="D46" s="122"/>
      <c r="E46" s="122"/>
      <c r="F46" s="122"/>
      <c r="G46" s="122"/>
      <c r="H46" s="123"/>
    </row>
    <row r="47" spans="1:8" ht="23.25" customHeight="1" thickBot="1">
      <c r="A47" s="115" t="s">
        <v>114</v>
      </c>
      <c r="B47" s="116"/>
      <c r="C47" s="116"/>
      <c r="D47" s="116"/>
      <c r="E47" s="116"/>
      <c r="F47" s="116"/>
      <c r="G47" s="116"/>
      <c r="H47" s="117"/>
    </row>
    <row r="48" spans="1:8" ht="109.8" customHeight="1">
      <c r="A48" s="54" t="s">
        <v>11</v>
      </c>
      <c r="B48" s="55" t="s">
        <v>35</v>
      </c>
      <c r="C48" s="54">
        <v>1</v>
      </c>
      <c r="D48" s="112" t="s">
        <v>57</v>
      </c>
      <c r="E48" s="112"/>
      <c r="F48" s="112"/>
      <c r="G48" s="46"/>
      <c r="H48" s="74" t="s">
        <v>116</v>
      </c>
    </row>
    <row r="49" spans="1:8" ht="89.4" customHeight="1">
      <c r="A49" s="30" t="s">
        <v>22</v>
      </c>
      <c r="B49" s="41" t="s">
        <v>36</v>
      </c>
      <c r="C49" s="30">
        <v>1</v>
      </c>
      <c r="D49" s="108" t="s">
        <v>49</v>
      </c>
      <c r="E49" s="108"/>
      <c r="F49" s="108"/>
      <c r="G49" s="28"/>
      <c r="H49" s="74" t="s">
        <v>116</v>
      </c>
    </row>
    <row r="50" spans="1:8" ht="65.4" customHeight="1">
      <c r="A50" s="30" t="s">
        <v>23</v>
      </c>
      <c r="B50" s="41" t="s">
        <v>37</v>
      </c>
      <c r="C50" s="30">
        <v>1</v>
      </c>
      <c r="D50" s="108" t="s">
        <v>84</v>
      </c>
      <c r="E50" s="108"/>
      <c r="F50" s="108"/>
      <c r="G50" s="28"/>
      <c r="H50" s="74" t="s">
        <v>116</v>
      </c>
    </row>
    <row r="51" spans="1:8" ht="90.6" customHeight="1">
      <c r="A51" s="30" t="s">
        <v>24</v>
      </c>
      <c r="B51" s="41" t="s">
        <v>38</v>
      </c>
      <c r="C51" s="30">
        <v>1</v>
      </c>
      <c r="D51" s="108" t="s">
        <v>86</v>
      </c>
      <c r="E51" s="108"/>
      <c r="F51" s="108"/>
      <c r="G51" s="28"/>
      <c r="H51" s="74" t="s">
        <v>116</v>
      </c>
    </row>
    <row r="52" spans="1:8" ht="60.6" customHeight="1" thickBot="1">
      <c r="A52" s="44" t="s">
        <v>25</v>
      </c>
      <c r="B52" s="48" t="s">
        <v>41</v>
      </c>
      <c r="C52" s="44">
        <v>1</v>
      </c>
      <c r="D52" s="109" t="s">
        <v>95</v>
      </c>
      <c r="E52" s="109"/>
      <c r="F52" s="109"/>
      <c r="G52" s="45"/>
      <c r="H52" s="74" t="s">
        <v>116</v>
      </c>
    </row>
    <row r="53" spans="1:8" ht="30.75" customHeight="1" thickBot="1">
      <c r="A53" s="133" t="s">
        <v>115</v>
      </c>
      <c r="B53" s="134"/>
      <c r="C53" s="134"/>
      <c r="D53" s="134"/>
      <c r="E53" s="134"/>
      <c r="F53" s="53">
        <f>SUM(F48:F52)</f>
        <v>0</v>
      </c>
      <c r="G53" s="53"/>
      <c r="H53" s="76"/>
    </row>
    <row r="54" spans="1:8" ht="9.6" customHeight="1" thickBot="1">
      <c r="A54" s="121"/>
      <c r="B54" s="122"/>
      <c r="C54" s="122"/>
      <c r="D54" s="122"/>
      <c r="E54" s="122"/>
      <c r="F54" s="122"/>
      <c r="G54" s="122"/>
      <c r="H54" s="123"/>
    </row>
    <row r="55" spans="1:8" ht="33" customHeight="1" thickBot="1">
      <c r="A55" s="115" t="s">
        <v>58</v>
      </c>
      <c r="B55" s="116"/>
      <c r="C55" s="116"/>
      <c r="D55" s="116"/>
      <c r="E55" s="116"/>
      <c r="F55" s="116"/>
      <c r="G55" s="116"/>
      <c r="H55" s="117"/>
    </row>
    <row r="56" spans="1:8" ht="94.8" customHeight="1">
      <c r="A56" s="54" t="s">
        <v>26</v>
      </c>
      <c r="B56" s="55" t="s">
        <v>35</v>
      </c>
      <c r="C56" s="54">
        <v>1</v>
      </c>
      <c r="D56" s="112" t="s">
        <v>60</v>
      </c>
      <c r="E56" s="112"/>
      <c r="F56" s="112"/>
      <c r="G56" s="46"/>
      <c r="H56" s="74" t="s">
        <v>116</v>
      </c>
    </row>
    <row r="57" spans="1:8" ht="85.8" customHeight="1">
      <c r="A57" s="30" t="s">
        <v>27</v>
      </c>
      <c r="B57" s="41" t="s">
        <v>36</v>
      </c>
      <c r="C57" s="30">
        <v>1</v>
      </c>
      <c r="D57" s="108" t="s">
        <v>87</v>
      </c>
      <c r="E57" s="108"/>
      <c r="F57" s="108"/>
      <c r="G57" s="28"/>
      <c r="H57" s="74" t="s">
        <v>116</v>
      </c>
    </row>
    <row r="58" spans="1:8" ht="64.8" customHeight="1">
      <c r="A58" s="30" t="s">
        <v>28</v>
      </c>
      <c r="B58" s="41" t="s">
        <v>37</v>
      </c>
      <c r="C58" s="30">
        <v>1</v>
      </c>
      <c r="D58" s="108" t="s">
        <v>84</v>
      </c>
      <c r="E58" s="108"/>
      <c r="F58" s="108"/>
      <c r="G58" s="28"/>
      <c r="H58" s="74" t="s">
        <v>116</v>
      </c>
    </row>
    <row r="59" spans="1:8" ht="93.6" customHeight="1">
      <c r="A59" s="30" t="s">
        <v>29</v>
      </c>
      <c r="B59" s="41" t="s">
        <v>38</v>
      </c>
      <c r="C59" s="30">
        <v>1</v>
      </c>
      <c r="D59" s="108" t="s">
        <v>86</v>
      </c>
      <c r="E59" s="108"/>
      <c r="F59" s="108"/>
      <c r="G59" s="28"/>
      <c r="H59" s="74" t="s">
        <v>116</v>
      </c>
    </row>
    <row r="60" spans="1:8" ht="64.2" customHeight="1" thickBot="1">
      <c r="A60" s="44" t="s">
        <v>30</v>
      </c>
      <c r="B60" s="48" t="s">
        <v>41</v>
      </c>
      <c r="C60" s="44">
        <v>1</v>
      </c>
      <c r="D60" s="109" t="s">
        <v>95</v>
      </c>
      <c r="E60" s="109"/>
      <c r="F60" s="109"/>
      <c r="G60" s="45"/>
      <c r="H60" s="74" t="s">
        <v>116</v>
      </c>
    </row>
    <row r="61" spans="1:8" ht="22.5" customHeight="1" thickBot="1">
      <c r="A61" s="136" t="s">
        <v>61</v>
      </c>
      <c r="B61" s="137"/>
      <c r="C61" s="137"/>
      <c r="D61" s="137"/>
      <c r="E61" s="137"/>
      <c r="F61" s="53">
        <f>SUM(F56:F60)</f>
        <v>0</v>
      </c>
      <c r="G61" s="53"/>
      <c r="H61" s="76"/>
    </row>
    <row r="62" spans="1:8" ht="9.6" customHeight="1" thickBot="1">
      <c r="A62" s="135"/>
      <c r="B62" s="135"/>
      <c r="C62" s="135"/>
      <c r="D62" s="135"/>
      <c r="E62" s="135"/>
      <c r="F62" s="135"/>
      <c r="G62" s="56"/>
      <c r="H62" s="73"/>
    </row>
    <row r="63" spans="1:8" ht="26.25" customHeight="1" thickBot="1">
      <c r="A63" s="115" t="s">
        <v>59</v>
      </c>
      <c r="B63" s="116"/>
      <c r="C63" s="116"/>
      <c r="D63" s="116"/>
      <c r="E63" s="116"/>
      <c r="F63" s="116"/>
      <c r="G63" s="116"/>
      <c r="H63" s="117"/>
    </row>
    <row r="64" spans="1:8" ht="103.8" customHeight="1">
      <c r="A64" s="54" t="s">
        <v>31</v>
      </c>
      <c r="B64" s="55" t="s">
        <v>35</v>
      </c>
      <c r="C64" s="54">
        <v>1</v>
      </c>
      <c r="D64" s="112" t="s">
        <v>93</v>
      </c>
      <c r="E64" s="112"/>
      <c r="F64" s="112"/>
      <c r="G64" s="46"/>
      <c r="H64" s="74" t="s">
        <v>116</v>
      </c>
    </row>
    <row r="65" spans="1:8" ht="87" customHeight="1">
      <c r="A65" s="30" t="s">
        <v>32</v>
      </c>
      <c r="B65" s="41" t="s">
        <v>36</v>
      </c>
      <c r="C65" s="30">
        <v>1</v>
      </c>
      <c r="D65" s="108" t="s">
        <v>94</v>
      </c>
      <c r="E65" s="108"/>
      <c r="F65" s="108"/>
      <c r="G65" s="28"/>
      <c r="H65" s="74" t="s">
        <v>116</v>
      </c>
    </row>
    <row r="66" spans="1:8" ht="60" customHeight="1">
      <c r="A66" s="30" t="s">
        <v>90</v>
      </c>
      <c r="B66" s="41" t="s">
        <v>37</v>
      </c>
      <c r="C66" s="30">
        <v>1</v>
      </c>
      <c r="D66" s="108" t="s">
        <v>84</v>
      </c>
      <c r="E66" s="108"/>
      <c r="F66" s="108"/>
      <c r="G66" s="28"/>
      <c r="H66" s="74" t="s">
        <v>116</v>
      </c>
    </row>
    <row r="67" spans="1:8" ht="100.8" customHeight="1">
      <c r="A67" s="30" t="s">
        <v>91</v>
      </c>
      <c r="B67" s="41" t="s">
        <v>38</v>
      </c>
      <c r="C67" s="30">
        <v>1</v>
      </c>
      <c r="D67" s="108" t="s">
        <v>86</v>
      </c>
      <c r="E67" s="108"/>
      <c r="F67" s="108"/>
      <c r="G67" s="28"/>
      <c r="H67" s="74" t="s">
        <v>116</v>
      </c>
    </row>
    <row r="68" spans="1:8" ht="62.25" customHeight="1" thickBot="1">
      <c r="A68" s="44" t="s">
        <v>33</v>
      </c>
      <c r="B68" s="48" t="s">
        <v>41</v>
      </c>
      <c r="C68" s="44">
        <v>1</v>
      </c>
      <c r="D68" s="109" t="s">
        <v>95</v>
      </c>
      <c r="E68" s="109"/>
      <c r="F68" s="109"/>
      <c r="G68" s="45"/>
      <c r="H68" s="74" t="s">
        <v>116</v>
      </c>
    </row>
    <row r="69" spans="1:8" ht="22.8" customHeight="1" thickBot="1">
      <c r="A69" s="136" t="s">
        <v>89</v>
      </c>
      <c r="B69" s="137"/>
      <c r="C69" s="137"/>
      <c r="D69" s="137"/>
      <c r="E69" s="137"/>
      <c r="F69" s="53">
        <f>SUM(F64:F68)</f>
        <v>0</v>
      </c>
      <c r="G69" s="53"/>
      <c r="H69" s="76"/>
    </row>
    <row r="70" spans="1:8" ht="15" hidden="1">
      <c r="A70" s="39"/>
      <c r="B70" s="39"/>
      <c r="C70" s="39"/>
      <c r="D70" s="81"/>
      <c r="E70" s="39"/>
      <c r="F70" s="39"/>
      <c r="G70" s="27"/>
      <c r="H70" s="67"/>
    </row>
    <row r="71" spans="1:8" ht="15" hidden="1">
      <c r="A71" s="39"/>
      <c r="B71" s="39"/>
      <c r="C71" s="39"/>
      <c r="D71" s="81"/>
      <c r="E71" s="39"/>
      <c r="F71" s="39"/>
      <c r="G71" s="27"/>
      <c r="H71" s="67"/>
    </row>
    <row r="72" spans="1:8" ht="15" hidden="1">
      <c r="A72" s="39"/>
      <c r="B72" s="39"/>
      <c r="C72" s="39"/>
      <c r="D72" s="81"/>
      <c r="E72" s="39"/>
      <c r="F72" s="39"/>
      <c r="G72" s="27"/>
      <c r="H72" s="67"/>
    </row>
    <row r="73" spans="1:8" ht="15" hidden="1">
      <c r="A73" s="39"/>
      <c r="B73" s="39"/>
      <c r="C73" s="39"/>
      <c r="D73" s="81"/>
      <c r="E73" s="39"/>
      <c r="F73" s="39"/>
      <c r="G73" s="27"/>
      <c r="H73" s="67"/>
    </row>
    <row r="74" spans="1:8" ht="15" hidden="1">
      <c r="A74" s="39"/>
      <c r="B74" s="39"/>
      <c r="C74" s="39"/>
      <c r="D74" s="81"/>
      <c r="E74" s="39"/>
      <c r="F74" s="39"/>
      <c r="G74" s="27"/>
      <c r="H74" s="67"/>
    </row>
    <row r="75" spans="1:8" ht="15" hidden="1">
      <c r="A75" s="39"/>
      <c r="B75" s="39"/>
      <c r="C75" s="39"/>
      <c r="D75" s="81"/>
      <c r="E75" s="39"/>
      <c r="F75" s="39"/>
      <c r="G75" s="27"/>
      <c r="H75" s="67"/>
    </row>
    <row r="76" spans="1:8" ht="15" hidden="1">
      <c r="A76" s="39"/>
      <c r="B76" s="39"/>
      <c r="C76" s="39"/>
      <c r="D76" s="81"/>
      <c r="E76" s="39"/>
      <c r="F76" s="39"/>
      <c r="G76" s="27"/>
      <c r="H76" s="67"/>
    </row>
    <row r="77" spans="1:8" ht="15" hidden="1">
      <c r="A77" s="39"/>
      <c r="B77" s="39"/>
      <c r="C77" s="39"/>
      <c r="D77" s="81"/>
      <c r="E77" s="39"/>
      <c r="F77" s="39"/>
      <c r="G77" s="27"/>
      <c r="H77" s="67"/>
    </row>
    <row r="78" spans="1:8" ht="15" hidden="1">
      <c r="A78" s="39"/>
      <c r="B78" s="39"/>
      <c r="C78" s="39"/>
      <c r="D78" s="81"/>
      <c r="E78" s="39"/>
      <c r="F78" s="39"/>
      <c r="G78" s="27"/>
      <c r="H78" s="67"/>
    </row>
    <row r="79" spans="1:8" ht="15" hidden="1">
      <c r="A79" s="39"/>
      <c r="B79" s="39"/>
      <c r="C79" s="39"/>
      <c r="D79" s="81"/>
      <c r="E79" s="39"/>
      <c r="F79" s="39"/>
      <c r="G79" s="27"/>
      <c r="H79" s="67"/>
    </row>
    <row r="80" spans="1:8" ht="15" hidden="1">
      <c r="A80" s="39"/>
      <c r="B80" s="39"/>
      <c r="C80" s="39"/>
      <c r="D80" s="81"/>
      <c r="E80" s="39"/>
      <c r="F80" s="39"/>
      <c r="G80" s="27"/>
      <c r="H80" s="67"/>
    </row>
    <row r="81" spans="1:8" ht="15" hidden="1">
      <c r="A81" s="39"/>
      <c r="B81" s="39"/>
      <c r="C81" s="39"/>
      <c r="D81" s="81"/>
      <c r="E81" s="39"/>
      <c r="F81" s="39"/>
      <c r="G81" s="27"/>
      <c r="H81" s="67"/>
    </row>
    <row r="82" spans="1:8" ht="15" hidden="1">
      <c r="A82" s="39"/>
      <c r="B82" s="39"/>
      <c r="C82" s="39"/>
      <c r="D82" s="81"/>
      <c r="E82" s="39"/>
      <c r="F82" s="39"/>
      <c r="G82" s="27"/>
      <c r="H82" s="67"/>
    </row>
    <row r="83" spans="1:8" ht="15" hidden="1">
      <c r="A83" s="39"/>
      <c r="B83" s="39"/>
      <c r="C83" s="39"/>
      <c r="D83" s="81"/>
      <c r="E83" s="39"/>
      <c r="F83" s="39"/>
      <c r="G83" s="27"/>
      <c r="H83" s="67"/>
    </row>
    <row r="84" spans="1:8" ht="15" hidden="1">
      <c r="A84" s="39"/>
      <c r="B84" s="39"/>
      <c r="C84" s="39"/>
      <c r="D84" s="81"/>
      <c r="E84" s="39"/>
      <c r="F84" s="39"/>
      <c r="G84" s="27"/>
      <c r="H84" s="67"/>
    </row>
    <row r="85" spans="1:8" ht="7.8" customHeight="1" thickBot="1">
      <c r="A85" s="27"/>
      <c r="B85" s="27"/>
      <c r="C85" s="27"/>
      <c r="D85" s="65"/>
      <c r="E85" s="27"/>
      <c r="F85" s="27"/>
      <c r="G85" s="27"/>
      <c r="H85" s="67"/>
    </row>
    <row r="86" spans="1:8" ht="29.4" customHeight="1" thickBot="1">
      <c r="A86" s="165" t="s">
        <v>2</v>
      </c>
      <c r="B86" s="166"/>
      <c r="C86" s="166"/>
      <c r="D86" s="166"/>
      <c r="E86" s="166"/>
      <c r="F86" s="57">
        <f>F69+F61+F53+F45+F37+F29+F20</f>
        <v>0</v>
      </c>
      <c r="G86" s="163"/>
      <c r="H86" s="164"/>
    </row>
    <row r="87" spans="1:8" ht="10.8" customHeight="1">
      <c r="A87" s="160"/>
      <c r="B87" s="160"/>
      <c r="C87" s="160"/>
      <c r="D87" s="160"/>
      <c r="E87" s="160"/>
      <c r="F87" s="160"/>
      <c r="G87" s="160"/>
      <c r="H87" s="160"/>
    </row>
    <row r="88" spans="1:8" ht="361.2" customHeight="1">
      <c r="A88" s="161" t="s">
        <v>123</v>
      </c>
      <c r="B88" s="162"/>
      <c r="C88" s="162"/>
      <c r="D88" s="162"/>
      <c r="E88" s="162"/>
      <c r="F88" s="162"/>
      <c r="G88" s="162"/>
      <c r="H88" s="162"/>
    </row>
    <row r="89" spans="1:8" ht="15">
      <c r="A89" s="157" t="s">
        <v>117</v>
      </c>
      <c r="B89" s="157"/>
      <c r="C89" s="157"/>
      <c r="D89" s="157"/>
      <c r="E89" s="157"/>
      <c r="F89" s="157"/>
      <c r="G89" s="157"/>
      <c r="H89" s="157"/>
    </row>
    <row r="90" spans="1:8" ht="120" customHeight="1">
      <c r="A90" s="158" t="s">
        <v>118</v>
      </c>
      <c r="B90" s="159"/>
      <c r="C90" s="159"/>
      <c r="D90" s="159"/>
      <c r="E90" s="159"/>
      <c r="F90" s="159"/>
      <c r="G90" s="159"/>
      <c r="H90" s="159"/>
    </row>
  </sheetData>
  <mergeCells count="74">
    <mergeCell ref="A89:H89"/>
    <mergeCell ref="A90:H90"/>
    <mergeCell ref="A54:H54"/>
    <mergeCell ref="A55:H55"/>
    <mergeCell ref="A63:H63"/>
    <mergeCell ref="A87:H87"/>
    <mergeCell ref="A88:H88"/>
    <mergeCell ref="G86:H86"/>
    <mergeCell ref="D67:F67"/>
    <mergeCell ref="A86:E86"/>
    <mergeCell ref="A61:E61"/>
    <mergeCell ref="A9:B9"/>
    <mergeCell ref="C9:H9"/>
    <mergeCell ref="A2:H2"/>
    <mergeCell ref="A22:H22"/>
    <mergeCell ref="A31:H31"/>
    <mergeCell ref="A3:B3"/>
    <mergeCell ref="C3:H3"/>
    <mergeCell ref="A4:H4"/>
    <mergeCell ref="A5:B5"/>
    <mergeCell ref="C5:H5"/>
    <mergeCell ref="A6:B6"/>
    <mergeCell ref="A7:B7"/>
    <mergeCell ref="A8:B8"/>
    <mergeCell ref="C7:H7"/>
    <mergeCell ref="C8:H8"/>
    <mergeCell ref="C6:H6"/>
    <mergeCell ref="A53:E53"/>
    <mergeCell ref="A62:F62"/>
    <mergeCell ref="A69:E69"/>
    <mergeCell ref="D56:F56"/>
    <mergeCell ref="D57:F57"/>
    <mergeCell ref="D58:F58"/>
    <mergeCell ref="D59:F59"/>
    <mergeCell ref="D60:F60"/>
    <mergeCell ref="D64:F64"/>
    <mergeCell ref="D65:F65"/>
    <mergeCell ref="D66:F66"/>
    <mergeCell ref="D68:F68"/>
    <mergeCell ref="A21:F21"/>
    <mergeCell ref="A12:F12"/>
    <mergeCell ref="A30:F30"/>
    <mergeCell ref="A20:E20"/>
    <mergeCell ref="A29:E29"/>
    <mergeCell ref="A19:E19"/>
    <mergeCell ref="D13:F13"/>
    <mergeCell ref="D14:F14"/>
    <mergeCell ref="D15:F15"/>
    <mergeCell ref="D16:F16"/>
    <mergeCell ref="D17:F17"/>
    <mergeCell ref="D18:F18"/>
    <mergeCell ref="D23:F23"/>
    <mergeCell ref="D24:F24"/>
    <mergeCell ref="D25:F25"/>
    <mergeCell ref="D26:F26"/>
    <mergeCell ref="D27:F27"/>
    <mergeCell ref="D28:F28"/>
    <mergeCell ref="D32:F32"/>
    <mergeCell ref="D48:F48"/>
    <mergeCell ref="D49:F49"/>
    <mergeCell ref="D50:F50"/>
    <mergeCell ref="D51:F51"/>
    <mergeCell ref="D52:F52"/>
    <mergeCell ref="A45:E45"/>
    <mergeCell ref="D33:F33"/>
    <mergeCell ref="D34:F34"/>
    <mergeCell ref="D35:F35"/>
    <mergeCell ref="D36:F36"/>
    <mergeCell ref="D40:F40"/>
    <mergeCell ref="A37:E37"/>
    <mergeCell ref="A39:H39"/>
    <mergeCell ref="A38:H38"/>
    <mergeCell ref="A47:H47"/>
    <mergeCell ref="A46:H46"/>
  </mergeCells>
  <printOptions/>
  <pageMargins left="0.48" right="0.15748031496062992" top="0.7874015748031497" bottom="0.7874015748031497" header="0.2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Vocetková</dc:creator>
  <cp:keywords/>
  <dc:description/>
  <cp:lastModifiedBy>externistait</cp:lastModifiedBy>
  <cp:lastPrinted>2019-09-09T12:41:19Z</cp:lastPrinted>
  <dcterms:created xsi:type="dcterms:W3CDTF">2013-05-28T08:57:27Z</dcterms:created>
  <dcterms:modified xsi:type="dcterms:W3CDTF">2019-09-11T07:12:38Z</dcterms:modified>
  <cp:category/>
  <cp:version/>
  <cp:contentType/>
  <cp:contentStatus/>
</cp:coreProperties>
</file>