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460" tabRatio="357" activeTab="0"/>
  </bookViews>
  <sheets>
    <sheet name="ZL" sheetId="1" r:id="rId1"/>
    <sheet name="Rozpočet" sheetId="3" r:id="rId2"/>
    <sheet name="Výpočet hodnoty pro změny" sheetId="4" r:id="rId3"/>
  </sheets>
  <definedNames>
    <definedName name="DruhyVCP">#REF!</definedName>
    <definedName name="nepředvídané_práce_realizované_v_rámci_rezervy">'ZL'!#REF!</definedName>
    <definedName name="_xlnm.Print_Area" localSheetId="0">'ZL'!$A$1:$I$32</definedName>
    <definedName name="úprava_předmětu_díla_bez_vlivu_na_cenu_díla">#REF!</definedName>
    <definedName name="zúžení_předmětu_díla__kterou_se_snižuje_cena_díla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Roman Vítek work</author>
  </authors>
  <commentList>
    <comment ref="F19" authorId="0">
      <text>
        <r>
          <rPr>
            <sz val="9"/>
            <rFont val="Tahoma"/>
            <family val="2"/>
          </rPr>
          <t xml:space="preserve">Pokud se bude jednat o první dodatek bude vepsána částka dle SOD
</t>
        </r>
      </text>
    </comment>
  </commentList>
</comments>
</file>

<file path=xl/sharedStrings.xml><?xml version="1.0" encoding="utf-8"?>
<sst xmlns="http://schemas.openxmlformats.org/spreadsheetml/2006/main" count="141" uniqueCount="116">
  <si>
    <t>Předmět díla:</t>
  </si>
  <si>
    <t>Objekt:</t>
  </si>
  <si>
    <t>Objednatel:</t>
  </si>
  <si>
    <t>Zhotovitel:</t>
  </si>
  <si>
    <t>Projektant:</t>
  </si>
  <si>
    <t>Popis změny:</t>
  </si>
  <si>
    <t>Změnu vyvolal:</t>
  </si>
  <si>
    <t>Jedná se o změnu:</t>
  </si>
  <si>
    <t>Způsob projekčního řešení změny:</t>
  </si>
  <si>
    <t>ocenění změny předložil: Zhotovitel</t>
  </si>
  <si>
    <t>náklady na změnu bez DPH</t>
  </si>
  <si>
    <t>Výše DPH</t>
  </si>
  <si>
    <t>sazba:</t>
  </si>
  <si>
    <t>náklady na změnu vč. DPH</t>
  </si>
  <si>
    <t>Cena díla bez DPH (dle SOD)</t>
  </si>
  <si>
    <t>Méněpráce celkem bez DPH</t>
  </si>
  <si>
    <t>Vícepráce celkem bez DPH</t>
  </si>
  <si>
    <t>Vliv změny na termín dokončení díla:</t>
  </si>
  <si>
    <t>Změnu odsouhlasil:</t>
  </si>
  <si>
    <t>datum</t>
  </si>
  <si>
    <t>podpis</t>
  </si>
  <si>
    <t>Přílohy:</t>
  </si>
  <si>
    <t>TDS:</t>
  </si>
  <si>
    <t>Cena po přechchozích dodatcích bez DPH</t>
  </si>
  <si>
    <t>MÉNĚPRÁCE</t>
  </si>
  <si>
    <t>poř. číslo pol.</t>
  </si>
  <si>
    <t>kód položky</t>
  </si>
  <si>
    <t>popis položky</t>
  </si>
  <si>
    <t>měrná jedn.</t>
  </si>
  <si>
    <t>množství ve smlouvě</t>
  </si>
  <si>
    <t>množství po změně</t>
  </si>
  <si>
    <t>rozdíl množství</t>
  </si>
  <si>
    <t>cena/ měr. jednotku         Kč</t>
  </si>
  <si>
    <t xml:space="preserve">celk.cena ve smlouvě           Kč </t>
  </si>
  <si>
    <t>celk.cena po změně       Kč</t>
  </si>
  <si>
    <t>rozdíl celk. ceny          Kč</t>
  </si>
  <si>
    <t>m3</t>
  </si>
  <si>
    <t>Rozdíl oproti SoD celkem Kč:</t>
  </si>
  <si>
    <t>VÍCEPRÁCE</t>
  </si>
  <si>
    <t>Celkový rozdíl oproti SoD celkem Kč:</t>
  </si>
  <si>
    <t xml:space="preserve">Změny </t>
  </si>
  <si>
    <t>Tremín</t>
  </si>
  <si>
    <t>Odsouhlasení změny</t>
  </si>
  <si>
    <t>Přílohy</t>
  </si>
  <si>
    <t>§222</t>
  </si>
  <si>
    <t>hodnota změny (více+méně)</t>
  </si>
  <si>
    <t>odst. 2</t>
  </si>
  <si>
    <t>jakékoli vyhrazené</t>
  </si>
  <si>
    <t>dle naší SOD - jakékoli méněpráce, nesmí však dojít ke změně celkové povahy VZ (změny druhu a účelu stavby ....patrně i zásadní změna rozsahu - např. namísto 10km jen 1 km silnice)</t>
  </si>
  <si>
    <t>X</t>
  </si>
  <si>
    <t>? - jakékoli pokud nemění celkovou povahu VZ</t>
  </si>
  <si>
    <t>odst. 3</t>
  </si>
  <si>
    <t xml:space="preserve">obecné </t>
  </si>
  <si>
    <t xml:space="preserve">cokoli co není v rozporu se zde uvedenými atributy podstatné změny </t>
  </si>
  <si>
    <t>?</t>
  </si>
  <si>
    <t xml:space="preserve">odst. 4 </t>
  </si>
  <si>
    <t>změny de minimis</t>
  </si>
  <si>
    <t>hodnota změny do 15 % ceny původní ceny závazku</t>
  </si>
  <si>
    <t xml:space="preserve">odst. 5 </t>
  </si>
  <si>
    <t>nezbytné - vícepráce</t>
  </si>
  <si>
    <t>až 50% víceprací - cenový nárůst jen max 30%</t>
  </si>
  <si>
    <t xml:space="preserve">odst. 6 </t>
  </si>
  <si>
    <t>nepředvídatelné</t>
  </si>
  <si>
    <t>až 50% změny</t>
  </si>
  <si>
    <t>odst. 7</t>
  </si>
  <si>
    <t>záměna položek</t>
  </si>
  <si>
    <t>celkem</t>
  </si>
  <si>
    <t>hodnota změny = součet absolutních hodnot víceprací a méněprací (sčítají se % víceprací a % méněprací)</t>
  </si>
  <si>
    <t>odst. 4, 5, 6 - výše dílčích změn se sčítá</t>
  </si>
  <si>
    <t>Změny závazku (stavební práce) dle § 222 ZZVZ zák 136/2016</t>
  </si>
  <si>
    <t>% změny (více+méně)</t>
  </si>
  <si>
    <t>% max víceprací</t>
  </si>
  <si>
    <t>hodnota max víceprací</t>
  </si>
  <si>
    <t>% max méněprací</t>
  </si>
  <si>
    <t>hodnota max méněprací</t>
  </si>
  <si>
    <t>Cena za dílo (cena po ukončeném VŘ)</t>
  </si>
  <si>
    <t>% max cenový nárůst</t>
  </si>
  <si>
    <t>hodnota max cenový nárůst</t>
  </si>
  <si>
    <t>Správa a údržba silnic Plzeňského kraje p.o., Koterovská 162, 326 00  Plzeň</t>
  </si>
  <si>
    <t>Celková hodnota změny bez DPH</t>
  </si>
  <si>
    <t>Změnový list č. 1</t>
  </si>
  <si>
    <t>Most ev.č.19352-2 Puclice</t>
  </si>
  <si>
    <t>zhotovitel</t>
  </si>
  <si>
    <t>Cenová změna za dodatek č.1 bez DPH</t>
  </si>
  <si>
    <t>Název díla:  Most ev.č.19352-2 Puclice</t>
  </si>
  <si>
    <t>Rozpočet ke změnovému listu č. 1</t>
  </si>
  <si>
    <t>227831</t>
  </si>
  <si>
    <t>Mikropiloty komplet D do 150 mm na povrchu</t>
  </si>
  <si>
    <t>m</t>
  </si>
  <si>
    <t>ks</t>
  </si>
  <si>
    <t>objekt 201 Most</t>
  </si>
  <si>
    <t>26123</t>
  </si>
  <si>
    <t>vrty pro kotvení,injektáž a MP na povrchu tř.II D do 150 mm</t>
  </si>
  <si>
    <t>26153</t>
  </si>
  <si>
    <t>podkladní a výplňové vrstvy z prostého betonu C12/15</t>
  </si>
  <si>
    <t xml:space="preserve">přeložení sítě CETIN </t>
  </si>
  <si>
    <t>objekt X</t>
  </si>
  <si>
    <t>Na základě geologického posudku a statického přepočtu, návrh změn speciálního zakládání.</t>
  </si>
  <si>
    <t>nová</t>
  </si>
  <si>
    <t>U samostatných křídel ve formě úhlových zdí, zůstane počet mikropilot zachován, budou pouze prodlouženy. Oproti PDPS byl zrušen úklon přední řady pilot.</t>
  </si>
  <si>
    <t>Základová spára opěr mostu nad stávajícími kamennými bloky, bude v celé výšce mezi kamennými bloky a ŽB základovým pasem vyrovnána prostým betonem, tam kde kameny nejsou, bude základová spára zpevněna prostým betonem v tloušťce cca 0,30 m (bude upřesněno po provedení výkopu do úrovně základové spáry).</t>
  </si>
  <si>
    <t>AZ Sanace a.s., Pražská 53, 400 01 Ústí nad Labem</t>
  </si>
  <si>
    <t xml:space="preserve">žádný posun termínu </t>
  </si>
  <si>
    <t>Zhotovitel: Ing.Ladislav Bohuslav</t>
  </si>
  <si>
    <t>Objednatel: PhDr.Monika Klimentová,LL.M.,MBA</t>
  </si>
  <si>
    <t>Projektant, AD: Ing. Jan Komanec</t>
  </si>
  <si>
    <t xml:space="preserve">PONTEX s.r.o., Bezová 1658, 147 17 Praha 4 </t>
  </si>
  <si>
    <t xml:space="preserve">Woring s.r.o., Na Roudné 1604/93, 301 00 Plzeň </t>
  </si>
  <si>
    <t xml:space="preserve">Projektant RDS: Ing. Martin Komárek </t>
  </si>
  <si>
    <t>Výkresová dokumentace, geologický posudek</t>
  </si>
  <si>
    <t xml:space="preserve">Cena díla po dodatku č. 1 bez DPH  </t>
  </si>
  <si>
    <t xml:space="preserve">Cena díla po dodatku č. 1 vč. DPH </t>
  </si>
  <si>
    <t>SO 201 Most a SO 401 Přeložka vedení CETIN</t>
  </si>
  <si>
    <t xml:space="preserve">Úprava založení mostu, na základě nových poznatků o geologických podmínkách přímo v místě zřizovaných mikropilot v oblasti pod opěrami mostu. Z důvodu změny v působení mikropilot, byly vzdálenosti oproti PDPS v předních řadách mikropilot zvětšeny a bylo vypuštěno naklonění mikropilot. U samostatných křídel ve formě úhlových zdí, zůstane počet mikropilot zachován, budou však prodlouženy. Oproti PDPS byl zrušen úklon přední řady pilot. Základová spára opěr mostu nad stávajícími kamennými bloky, bude v celé výšce mezi kamennými bloky a ŽB základovým pásem vyrovnána prostým betonem. Tam, kde nejsou kameny, bude základová spára zpevněna prostým betonem v tloušťce cca 0,3 m (bude upřesněno po provedení výkopu do úrovně základové spáry). Dále byla zhotovitelem zajištěna přeložka vedení CETIN - SO 401 dle požadavku z předání staveniště.  </t>
  </si>
  <si>
    <t>odst. 6 § 222 zák. 136/2016 bude změna řešena</t>
  </si>
  <si>
    <t>TDS: Jan Svejkovský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</si>
</sst>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#,##0.000"/>
    <numFmt numFmtId="166" formatCode="0.000"/>
    <numFmt numFmtId="167" formatCode="#,##0.00000"/>
    <numFmt numFmtId="168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hair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 style="thin"/>
      <right/>
      <top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8" fillId="0" borderId="2" xfId="0" applyNumberFormat="1" applyFont="1" applyBorder="1"/>
    <xf numFmtId="4" fontId="8" fillId="0" borderId="0" xfId="0" applyNumberFormat="1" applyFont="1" applyBorder="1"/>
    <xf numFmtId="4" fontId="8" fillId="2" borderId="2" xfId="0" applyNumberFormat="1" applyFont="1" applyFill="1" applyBorder="1"/>
    <xf numFmtId="4" fontId="8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0" fillId="0" borderId="0" xfId="0" applyFont="1"/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textRotation="90"/>
    </xf>
    <xf numFmtId="9" fontId="10" fillId="3" borderId="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4" fillId="3" borderId="0" xfId="0" applyFont="1" applyFill="1" applyAlignment="1">
      <alignment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0" fillId="0" borderId="1" xfId="20" applyFont="1" applyBorder="1" applyAlignment="1">
      <alignment horizontal="center" vertical="center"/>
    </xf>
    <xf numFmtId="9" fontId="13" fillId="0" borderId="1" xfId="2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0" xfId="2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9" fontId="0" fillId="0" borderId="5" xfId="2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12" fillId="0" borderId="16" xfId="20" applyFont="1" applyBorder="1" applyAlignment="1">
      <alignment horizontal="center" vertical="center"/>
    </xf>
    <xf numFmtId="9" fontId="0" fillId="0" borderId="1" xfId="2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8" fontId="14" fillId="0" borderId="0" xfId="0" applyNumberFormat="1" applyFont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0" fillId="0" borderId="1" xfId="20" applyNumberFormat="1" applyFont="1" applyBorder="1" applyAlignment="1">
      <alignment horizontal="center" vertical="center"/>
    </xf>
    <xf numFmtId="168" fontId="0" fillId="0" borderId="1" xfId="20" applyNumberFormat="1" applyFont="1" applyFill="1" applyBorder="1" applyAlignment="1">
      <alignment horizontal="center" vertical="center"/>
    </xf>
    <xf numFmtId="168" fontId="0" fillId="0" borderId="5" xfId="20" applyNumberFormat="1" applyFont="1" applyBorder="1" applyAlignment="1">
      <alignment horizontal="center" vertical="center"/>
    </xf>
    <xf numFmtId="168" fontId="13" fillId="0" borderId="1" xfId="20" applyNumberFormat="1" applyFont="1" applyBorder="1" applyAlignment="1">
      <alignment horizontal="center" vertical="center" wrapText="1"/>
    </xf>
    <xf numFmtId="168" fontId="0" fillId="0" borderId="17" xfId="2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Fill="1" applyBorder="1" applyAlignment="1" applyProtection="1">
      <alignment vertical="center"/>
      <protection/>
    </xf>
    <xf numFmtId="166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shrinkToFit="1"/>
    </xf>
    <xf numFmtId="167" fontId="1" fillId="0" borderId="22" xfId="0" applyNumberFormat="1" applyFont="1" applyFill="1" applyBorder="1" applyAlignment="1">
      <alignment vertical="center" shrinkToFit="1"/>
    </xf>
    <xf numFmtId="4" fontId="1" fillId="0" borderId="22" xfId="0" applyNumberFormat="1" applyFont="1" applyFill="1" applyBorder="1" applyAlignment="1" applyProtection="1">
      <alignment vertical="center" shrinkToFit="1"/>
      <protection locked="0"/>
    </xf>
    <xf numFmtId="165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shrinkToFit="1"/>
    </xf>
    <xf numFmtId="165" fontId="1" fillId="0" borderId="24" xfId="0" applyNumberFormat="1" applyFont="1" applyFill="1" applyBorder="1" applyAlignment="1">
      <alignment vertical="center" shrinkToFit="1"/>
    </xf>
    <xf numFmtId="165" fontId="1" fillId="0" borderId="22" xfId="0" applyNumberFormat="1" applyFont="1" applyFill="1" applyBorder="1" applyAlignment="1" applyProtection="1">
      <alignment vertical="center" shrinkToFit="1"/>
      <protection locked="0"/>
    </xf>
    <xf numFmtId="165" fontId="1" fillId="0" borderId="25" xfId="0" applyNumberFormat="1" applyFont="1" applyFill="1" applyBorder="1" applyAlignment="1" applyProtection="1">
      <alignment vertical="center" shrinkToFit="1"/>
      <protection locked="0"/>
    </xf>
    <xf numFmtId="164" fontId="10" fillId="3" borderId="26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164" fontId="10" fillId="3" borderId="28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/>
    </xf>
    <xf numFmtId="0" fontId="10" fillId="0" borderId="1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" fillId="0" borderId="36" xfId="0" applyFont="1" applyFill="1" applyBorder="1" applyAlignment="1">
      <alignment horizontal="left" vertical="center" wrapText="1" indent="1"/>
    </xf>
    <xf numFmtId="0" fontId="1" fillId="0" borderId="37" xfId="0" applyFont="1" applyFill="1" applyBorder="1" applyAlignment="1">
      <alignment horizontal="left" vertical="center" wrapText="1" indent="1"/>
    </xf>
    <xf numFmtId="0" fontId="1" fillId="0" borderId="38" xfId="0" applyFont="1" applyFill="1" applyBorder="1" applyAlignment="1">
      <alignment horizontal="left" vertical="center" wrapText="1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42" xfId="0" applyFont="1" applyFill="1" applyBorder="1" applyAlignment="1">
      <alignment horizontal="left" vertical="center" wrapText="1" indent="1"/>
    </xf>
    <xf numFmtId="0" fontId="1" fillId="0" borderId="43" xfId="0" applyFont="1" applyFill="1" applyBorder="1" applyAlignment="1">
      <alignment horizontal="left" vertical="center" wrapText="1" indent="1"/>
    </xf>
    <xf numFmtId="0" fontId="10" fillId="0" borderId="44" xfId="0" applyFont="1" applyBorder="1" applyAlignment="1">
      <alignment horizontal="left" vertical="center" indent="1"/>
    </xf>
    <xf numFmtId="0" fontId="10" fillId="0" borderId="45" xfId="0" applyFont="1" applyBorder="1" applyAlignment="1">
      <alignment horizontal="left" vertical="center" indent="1"/>
    </xf>
    <xf numFmtId="0" fontId="1" fillId="0" borderId="40" xfId="0" applyFont="1" applyFill="1" applyBorder="1" applyAlignment="1">
      <alignment horizontal="left" vertical="center" wrapText="1" indent="1"/>
    </xf>
    <xf numFmtId="0" fontId="10" fillId="0" borderId="40" xfId="0" applyFont="1" applyFill="1" applyBorder="1" applyAlignment="1">
      <alignment horizontal="left" vertical="center" indent="1"/>
    </xf>
    <xf numFmtId="0" fontId="10" fillId="0" borderId="46" xfId="0" applyFont="1" applyFill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10" fillId="0" borderId="48" xfId="0" applyFont="1" applyFill="1" applyBorder="1" applyAlignment="1">
      <alignment horizontal="left" vertical="center" indent="1"/>
    </xf>
    <xf numFmtId="0" fontId="10" fillId="0" borderId="49" xfId="0" applyFont="1" applyFill="1" applyBorder="1" applyAlignment="1">
      <alignment horizontal="left" vertical="center" indent="1"/>
    </xf>
    <xf numFmtId="0" fontId="10" fillId="0" borderId="50" xfId="0" applyFont="1" applyBorder="1" applyAlignment="1">
      <alignment horizontal="left" vertical="center" indent="1"/>
    </xf>
    <xf numFmtId="0" fontId="10" fillId="0" borderId="51" xfId="0" applyFont="1" applyBorder="1" applyAlignment="1">
      <alignment horizontal="left" vertical="center" indent="1"/>
    </xf>
    <xf numFmtId="0" fontId="10" fillId="0" borderId="52" xfId="0" applyFont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textRotation="90"/>
    </xf>
    <xf numFmtId="0" fontId="1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8" fillId="0" borderId="50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1" fillId="3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vertical="center"/>
    </xf>
    <xf numFmtId="0" fontId="10" fillId="3" borderId="59" xfId="0" applyFont="1" applyFill="1" applyBorder="1" applyAlignment="1">
      <alignment vertical="center"/>
    </xf>
    <xf numFmtId="0" fontId="10" fillId="3" borderId="44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vertical="center"/>
    </xf>
    <xf numFmtId="0" fontId="10" fillId="3" borderId="60" xfId="0" applyFont="1" applyFill="1" applyBorder="1" applyAlignment="1">
      <alignment vertical="center"/>
    </xf>
    <xf numFmtId="164" fontId="1" fillId="3" borderId="60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vertical="center"/>
    </xf>
    <xf numFmtId="0" fontId="10" fillId="3" borderId="42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164" fontId="11" fillId="3" borderId="62" xfId="0" applyNumberFormat="1" applyFont="1" applyFill="1" applyBorder="1" applyAlignment="1">
      <alignment horizontal="center" vertical="center"/>
    </xf>
    <xf numFmtId="164" fontId="11" fillId="3" borderId="63" xfId="0" applyNumberFormat="1" applyFont="1" applyFill="1" applyBorder="1" applyAlignment="1">
      <alignment horizontal="center" vertical="center"/>
    </xf>
    <xf numFmtId="164" fontId="11" fillId="3" borderId="6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65" xfId="0" applyFont="1" applyFill="1" applyBorder="1" applyAlignment="1">
      <alignment vertical="center"/>
    </xf>
    <xf numFmtId="0" fontId="10" fillId="3" borderId="66" xfId="0" applyFont="1" applyFill="1" applyBorder="1" applyAlignment="1">
      <alignment vertical="center"/>
    </xf>
    <xf numFmtId="0" fontId="1" fillId="3" borderId="67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0" fillId="3" borderId="69" xfId="0" applyFont="1" applyFill="1" applyBorder="1" applyAlignment="1">
      <alignment vertical="center"/>
    </xf>
    <xf numFmtId="2" fontId="1" fillId="3" borderId="70" xfId="0" applyNumberFormat="1" applyFont="1" applyFill="1" applyBorder="1" applyAlignment="1">
      <alignment horizontal="center" vertical="center"/>
    </xf>
    <xf numFmtId="2" fontId="10" fillId="3" borderId="71" xfId="0" applyNumberFormat="1" applyFont="1" applyFill="1" applyBorder="1" applyAlignment="1">
      <alignment horizontal="center" vertical="center"/>
    </xf>
    <xf numFmtId="2" fontId="10" fillId="3" borderId="72" xfId="0" applyNumberFormat="1" applyFont="1" applyFill="1" applyBorder="1" applyAlignment="1">
      <alignment horizontal="center" vertical="center"/>
    </xf>
    <xf numFmtId="10" fontId="1" fillId="3" borderId="73" xfId="20" applyNumberFormat="1" applyFont="1" applyFill="1" applyBorder="1" applyAlignment="1">
      <alignment horizontal="center" vertical="center"/>
    </xf>
    <xf numFmtId="164" fontId="10" fillId="0" borderId="74" xfId="0" applyNumberFormat="1" applyFont="1" applyFill="1" applyBorder="1" applyAlignment="1">
      <alignment horizontal="center" vertical="center"/>
    </xf>
    <xf numFmtId="164" fontId="10" fillId="0" borderId="75" xfId="0" applyNumberFormat="1" applyFont="1" applyFill="1" applyBorder="1" applyAlignment="1">
      <alignment horizontal="center" vertical="center"/>
    </xf>
    <xf numFmtId="164" fontId="10" fillId="0" borderId="76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" fillId="3" borderId="78" xfId="0" applyFont="1" applyFill="1" applyBorder="1" applyAlignment="1">
      <alignment vertical="top" wrapText="1"/>
    </xf>
    <xf numFmtId="0" fontId="10" fillId="3" borderId="27" xfId="0" applyFont="1" applyFill="1" applyBorder="1" applyAlignment="1">
      <alignment vertical="top" wrapText="1"/>
    </xf>
    <xf numFmtId="0" fontId="10" fillId="3" borderId="28" xfId="0" applyFont="1" applyFill="1" applyBorder="1" applyAlignment="1">
      <alignment vertical="top" wrapText="1"/>
    </xf>
    <xf numFmtId="0" fontId="10" fillId="0" borderId="79" xfId="0" applyFont="1" applyFill="1" applyBorder="1" applyAlignment="1">
      <alignment vertical="center"/>
    </xf>
    <xf numFmtId="0" fontId="10" fillId="0" borderId="80" xfId="0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83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 textRotation="90"/>
    </xf>
    <xf numFmtId="0" fontId="8" fillId="3" borderId="85" xfId="0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left" vertical="center" wrapText="1"/>
    </xf>
    <xf numFmtId="4" fontId="1" fillId="0" borderId="7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87" xfId="0" applyNumberFormat="1" applyFont="1" applyBorder="1" applyAlignment="1">
      <alignment horizontal="center" vertical="center"/>
    </xf>
    <xf numFmtId="0" fontId="8" fillId="2" borderId="88" xfId="0" applyFont="1" applyFill="1" applyBorder="1" applyAlignment="1">
      <alignment horizontal="left" wrapText="1"/>
    </xf>
    <xf numFmtId="0" fontId="8" fillId="2" borderId="71" xfId="0" applyFont="1" applyFill="1" applyBorder="1" applyAlignment="1">
      <alignment horizontal="left" wrapText="1"/>
    </xf>
    <xf numFmtId="0" fontId="8" fillId="2" borderId="89" xfId="0" applyFont="1" applyFill="1" applyBorder="1" applyAlignment="1">
      <alignment horizontal="left" wrapText="1"/>
    </xf>
    <xf numFmtId="4" fontId="1" fillId="2" borderId="70" xfId="0" applyNumberFormat="1" applyFont="1" applyFill="1" applyBorder="1" applyAlignment="1">
      <alignment horizontal="center"/>
    </xf>
    <xf numFmtId="4" fontId="1" fillId="2" borderId="71" xfId="0" applyNumberFormat="1" applyFont="1" applyFill="1" applyBorder="1" applyAlignment="1">
      <alignment horizontal="center"/>
    </xf>
    <xf numFmtId="4" fontId="1" fillId="2" borderId="89" xfId="0" applyNumberFormat="1" applyFont="1" applyFill="1" applyBorder="1" applyAlignment="1">
      <alignment horizontal="center"/>
    </xf>
    <xf numFmtId="0" fontId="3" fillId="4" borderId="90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9" fillId="4" borderId="91" xfId="0" applyFont="1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/>
    </xf>
    <xf numFmtId="0" fontId="8" fillId="0" borderId="93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87" xfId="0" applyFont="1" applyBorder="1" applyAlignment="1">
      <alignment horizontal="left" wrapText="1"/>
    </xf>
    <xf numFmtId="4" fontId="1" fillId="0" borderId="60" xfId="0" applyNumberFormat="1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8" fillId="0" borderId="93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82" xfId="0" applyFont="1" applyBorder="1" applyAlignment="1">
      <alignment horizontal="left"/>
    </xf>
    <xf numFmtId="9" fontId="0" fillId="0" borderId="5" xfId="2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8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workbookViewId="0" topLeftCell="A1">
      <selection activeCell="H27" sqref="H27:I27"/>
    </sheetView>
  </sheetViews>
  <sheetFormatPr defaultColWidth="8.8515625" defaultRowHeight="15"/>
  <cols>
    <col min="1" max="2" width="8.8515625" style="2" customWidth="1"/>
    <col min="3" max="3" width="11.140625" style="2" customWidth="1"/>
    <col min="4" max="4" width="8.7109375" style="2" customWidth="1"/>
    <col min="5" max="5" width="17.00390625" style="2" customWidth="1"/>
    <col min="6" max="7" width="8.8515625" style="2" customWidth="1"/>
    <col min="8" max="8" width="22.00390625" style="2" customWidth="1"/>
    <col min="9" max="9" width="32.28125" style="2" customWidth="1"/>
    <col min="10" max="258" width="8.8515625" style="2" customWidth="1"/>
    <col min="259" max="259" width="7.8515625" style="2" customWidth="1"/>
    <col min="260" max="263" width="8.8515625" style="2" customWidth="1"/>
    <col min="264" max="264" width="10.00390625" style="2" customWidth="1"/>
    <col min="265" max="265" width="19.28125" style="2" customWidth="1"/>
    <col min="266" max="514" width="8.8515625" style="2" customWidth="1"/>
    <col min="515" max="515" width="7.8515625" style="2" customWidth="1"/>
    <col min="516" max="519" width="8.8515625" style="2" customWidth="1"/>
    <col min="520" max="520" width="10.00390625" style="2" customWidth="1"/>
    <col min="521" max="521" width="19.28125" style="2" customWidth="1"/>
    <col min="522" max="770" width="8.8515625" style="2" customWidth="1"/>
    <col min="771" max="771" width="7.8515625" style="2" customWidth="1"/>
    <col min="772" max="775" width="8.8515625" style="2" customWidth="1"/>
    <col min="776" max="776" width="10.00390625" style="2" customWidth="1"/>
    <col min="777" max="777" width="19.28125" style="2" customWidth="1"/>
    <col min="778" max="1026" width="8.8515625" style="2" customWidth="1"/>
    <col min="1027" max="1027" width="7.8515625" style="2" customWidth="1"/>
    <col min="1028" max="1031" width="8.8515625" style="2" customWidth="1"/>
    <col min="1032" max="1032" width="10.00390625" style="2" customWidth="1"/>
    <col min="1033" max="1033" width="19.28125" style="2" customWidth="1"/>
    <col min="1034" max="1282" width="8.8515625" style="2" customWidth="1"/>
    <col min="1283" max="1283" width="7.8515625" style="2" customWidth="1"/>
    <col min="1284" max="1287" width="8.8515625" style="2" customWidth="1"/>
    <col min="1288" max="1288" width="10.00390625" style="2" customWidth="1"/>
    <col min="1289" max="1289" width="19.28125" style="2" customWidth="1"/>
    <col min="1290" max="1538" width="8.8515625" style="2" customWidth="1"/>
    <col min="1539" max="1539" width="7.8515625" style="2" customWidth="1"/>
    <col min="1540" max="1543" width="8.8515625" style="2" customWidth="1"/>
    <col min="1544" max="1544" width="10.00390625" style="2" customWidth="1"/>
    <col min="1545" max="1545" width="19.28125" style="2" customWidth="1"/>
    <col min="1546" max="1794" width="8.8515625" style="2" customWidth="1"/>
    <col min="1795" max="1795" width="7.8515625" style="2" customWidth="1"/>
    <col min="1796" max="1799" width="8.8515625" style="2" customWidth="1"/>
    <col min="1800" max="1800" width="10.00390625" style="2" customWidth="1"/>
    <col min="1801" max="1801" width="19.28125" style="2" customWidth="1"/>
    <col min="1802" max="2050" width="8.8515625" style="2" customWidth="1"/>
    <col min="2051" max="2051" width="7.8515625" style="2" customWidth="1"/>
    <col min="2052" max="2055" width="8.8515625" style="2" customWidth="1"/>
    <col min="2056" max="2056" width="10.00390625" style="2" customWidth="1"/>
    <col min="2057" max="2057" width="19.28125" style="2" customWidth="1"/>
    <col min="2058" max="2306" width="8.8515625" style="2" customWidth="1"/>
    <col min="2307" max="2307" width="7.8515625" style="2" customWidth="1"/>
    <col min="2308" max="2311" width="8.8515625" style="2" customWidth="1"/>
    <col min="2312" max="2312" width="10.00390625" style="2" customWidth="1"/>
    <col min="2313" max="2313" width="19.28125" style="2" customWidth="1"/>
    <col min="2314" max="2562" width="8.8515625" style="2" customWidth="1"/>
    <col min="2563" max="2563" width="7.8515625" style="2" customWidth="1"/>
    <col min="2564" max="2567" width="8.8515625" style="2" customWidth="1"/>
    <col min="2568" max="2568" width="10.00390625" style="2" customWidth="1"/>
    <col min="2569" max="2569" width="19.28125" style="2" customWidth="1"/>
    <col min="2570" max="2818" width="8.8515625" style="2" customWidth="1"/>
    <col min="2819" max="2819" width="7.8515625" style="2" customWidth="1"/>
    <col min="2820" max="2823" width="8.8515625" style="2" customWidth="1"/>
    <col min="2824" max="2824" width="10.00390625" style="2" customWidth="1"/>
    <col min="2825" max="2825" width="19.28125" style="2" customWidth="1"/>
    <col min="2826" max="3074" width="8.8515625" style="2" customWidth="1"/>
    <col min="3075" max="3075" width="7.8515625" style="2" customWidth="1"/>
    <col min="3076" max="3079" width="8.8515625" style="2" customWidth="1"/>
    <col min="3080" max="3080" width="10.00390625" style="2" customWidth="1"/>
    <col min="3081" max="3081" width="19.28125" style="2" customWidth="1"/>
    <col min="3082" max="3330" width="8.8515625" style="2" customWidth="1"/>
    <col min="3331" max="3331" width="7.8515625" style="2" customWidth="1"/>
    <col min="3332" max="3335" width="8.8515625" style="2" customWidth="1"/>
    <col min="3336" max="3336" width="10.00390625" style="2" customWidth="1"/>
    <col min="3337" max="3337" width="19.28125" style="2" customWidth="1"/>
    <col min="3338" max="3586" width="8.8515625" style="2" customWidth="1"/>
    <col min="3587" max="3587" width="7.8515625" style="2" customWidth="1"/>
    <col min="3588" max="3591" width="8.8515625" style="2" customWidth="1"/>
    <col min="3592" max="3592" width="10.00390625" style="2" customWidth="1"/>
    <col min="3593" max="3593" width="19.28125" style="2" customWidth="1"/>
    <col min="3594" max="3842" width="8.8515625" style="2" customWidth="1"/>
    <col min="3843" max="3843" width="7.8515625" style="2" customWidth="1"/>
    <col min="3844" max="3847" width="8.8515625" style="2" customWidth="1"/>
    <col min="3848" max="3848" width="10.00390625" style="2" customWidth="1"/>
    <col min="3849" max="3849" width="19.28125" style="2" customWidth="1"/>
    <col min="3850" max="4098" width="8.8515625" style="2" customWidth="1"/>
    <col min="4099" max="4099" width="7.8515625" style="2" customWidth="1"/>
    <col min="4100" max="4103" width="8.8515625" style="2" customWidth="1"/>
    <col min="4104" max="4104" width="10.00390625" style="2" customWidth="1"/>
    <col min="4105" max="4105" width="19.28125" style="2" customWidth="1"/>
    <col min="4106" max="4354" width="8.8515625" style="2" customWidth="1"/>
    <col min="4355" max="4355" width="7.8515625" style="2" customWidth="1"/>
    <col min="4356" max="4359" width="8.8515625" style="2" customWidth="1"/>
    <col min="4360" max="4360" width="10.00390625" style="2" customWidth="1"/>
    <col min="4361" max="4361" width="19.28125" style="2" customWidth="1"/>
    <col min="4362" max="4610" width="8.8515625" style="2" customWidth="1"/>
    <col min="4611" max="4611" width="7.8515625" style="2" customWidth="1"/>
    <col min="4612" max="4615" width="8.8515625" style="2" customWidth="1"/>
    <col min="4616" max="4616" width="10.00390625" style="2" customWidth="1"/>
    <col min="4617" max="4617" width="19.28125" style="2" customWidth="1"/>
    <col min="4618" max="4866" width="8.8515625" style="2" customWidth="1"/>
    <col min="4867" max="4867" width="7.8515625" style="2" customWidth="1"/>
    <col min="4868" max="4871" width="8.8515625" style="2" customWidth="1"/>
    <col min="4872" max="4872" width="10.00390625" style="2" customWidth="1"/>
    <col min="4873" max="4873" width="19.28125" style="2" customWidth="1"/>
    <col min="4874" max="5122" width="8.8515625" style="2" customWidth="1"/>
    <col min="5123" max="5123" width="7.8515625" style="2" customWidth="1"/>
    <col min="5124" max="5127" width="8.8515625" style="2" customWidth="1"/>
    <col min="5128" max="5128" width="10.00390625" style="2" customWidth="1"/>
    <col min="5129" max="5129" width="19.28125" style="2" customWidth="1"/>
    <col min="5130" max="5378" width="8.8515625" style="2" customWidth="1"/>
    <col min="5379" max="5379" width="7.8515625" style="2" customWidth="1"/>
    <col min="5380" max="5383" width="8.8515625" style="2" customWidth="1"/>
    <col min="5384" max="5384" width="10.00390625" style="2" customWidth="1"/>
    <col min="5385" max="5385" width="19.28125" style="2" customWidth="1"/>
    <col min="5386" max="5634" width="8.8515625" style="2" customWidth="1"/>
    <col min="5635" max="5635" width="7.8515625" style="2" customWidth="1"/>
    <col min="5636" max="5639" width="8.8515625" style="2" customWidth="1"/>
    <col min="5640" max="5640" width="10.00390625" style="2" customWidth="1"/>
    <col min="5641" max="5641" width="19.28125" style="2" customWidth="1"/>
    <col min="5642" max="5890" width="8.8515625" style="2" customWidth="1"/>
    <col min="5891" max="5891" width="7.8515625" style="2" customWidth="1"/>
    <col min="5892" max="5895" width="8.8515625" style="2" customWidth="1"/>
    <col min="5896" max="5896" width="10.00390625" style="2" customWidth="1"/>
    <col min="5897" max="5897" width="19.28125" style="2" customWidth="1"/>
    <col min="5898" max="6146" width="8.8515625" style="2" customWidth="1"/>
    <col min="6147" max="6147" width="7.8515625" style="2" customWidth="1"/>
    <col min="6148" max="6151" width="8.8515625" style="2" customWidth="1"/>
    <col min="6152" max="6152" width="10.00390625" style="2" customWidth="1"/>
    <col min="6153" max="6153" width="19.28125" style="2" customWidth="1"/>
    <col min="6154" max="6402" width="8.8515625" style="2" customWidth="1"/>
    <col min="6403" max="6403" width="7.8515625" style="2" customWidth="1"/>
    <col min="6404" max="6407" width="8.8515625" style="2" customWidth="1"/>
    <col min="6408" max="6408" width="10.00390625" style="2" customWidth="1"/>
    <col min="6409" max="6409" width="19.28125" style="2" customWidth="1"/>
    <col min="6410" max="6658" width="8.8515625" style="2" customWidth="1"/>
    <col min="6659" max="6659" width="7.8515625" style="2" customWidth="1"/>
    <col min="6660" max="6663" width="8.8515625" style="2" customWidth="1"/>
    <col min="6664" max="6664" width="10.00390625" style="2" customWidth="1"/>
    <col min="6665" max="6665" width="19.28125" style="2" customWidth="1"/>
    <col min="6666" max="6914" width="8.8515625" style="2" customWidth="1"/>
    <col min="6915" max="6915" width="7.8515625" style="2" customWidth="1"/>
    <col min="6916" max="6919" width="8.8515625" style="2" customWidth="1"/>
    <col min="6920" max="6920" width="10.00390625" style="2" customWidth="1"/>
    <col min="6921" max="6921" width="19.28125" style="2" customWidth="1"/>
    <col min="6922" max="7170" width="8.8515625" style="2" customWidth="1"/>
    <col min="7171" max="7171" width="7.8515625" style="2" customWidth="1"/>
    <col min="7172" max="7175" width="8.8515625" style="2" customWidth="1"/>
    <col min="7176" max="7176" width="10.00390625" style="2" customWidth="1"/>
    <col min="7177" max="7177" width="19.28125" style="2" customWidth="1"/>
    <col min="7178" max="7426" width="8.8515625" style="2" customWidth="1"/>
    <col min="7427" max="7427" width="7.8515625" style="2" customWidth="1"/>
    <col min="7428" max="7431" width="8.8515625" style="2" customWidth="1"/>
    <col min="7432" max="7432" width="10.00390625" style="2" customWidth="1"/>
    <col min="7433" max="7433" width="19.28125" style="2" customWidth="1"/>
    <col min="7434" max="7682" width="8.8515625" style="2" customWidth="1"/>
    <col min="7683" max="7683" width="7.8515625" style="2" customWidth="1"/>
    <col min="7684" max="7687" width="8.8515625" style="2" customWidth="1"/>
    <col min="7688" max="7688" width="10.00390625" style="2" customWidth="1"/>
    <col min="7689" max="7689" width="19.28125" style="2" customWidth="1"/>
    <col min="7690" max="7938" width="8.8515625" style="2" customWidth="1"/>
    <col min="7939" max="7939" width="7.8515625" style="2" customWidth="1"/>
    <col min="7940" max="7943" width="8.8515625" style="2" customWidth="1"/>
    <col min="7944" max="7944" width="10.00390625" style="2" customWidth="1"/>
    <col min="7945" max="7945" width="19.28125" style="2" customWidth="1"/>
    <col min="7946" max="8194" width="8.8515625" style="2" customWidth="1"/>
    <col min="8195" max="8195" width="7.8515625" style="2" customWidth="1"/>
    <col min="8196" max="8199" width="8.8515625" style="2" customWidth="1"/>
    <col min="8200" max="8200" width="10.00390625" style="2" customWidth="1"/>
    <col min="8201" max="8201" width="19.28125" style="2" customWidth="1"/>
    <col min="8202" max="8450" width="8.8515625" style="2" customWidth="1"/>
    <col min="8451" max="8451" width="7.8515625" style="2" customWidth="1"/>
    <col min="8452" max="8455" width="8.8515625" style="2" customWidth="1"/>
    <col min="8456" max="8456" width="10.00390625" style="2" customWidth="1"/>
    <col min="8457" max="8457" width="19.28125" style="2" customWidth="1"/>
    <col min="8458" max="8706" width="8.8515625" style="2" customWidth="1"/>
    <col min="8707" max="8707" width="7.8515625" style="2" customWidth="1"/>
    <col min="8708" max="8711" width="8.8515625" style="2" customWidth="1"/>
    <col min="8712" max="8712" width="10.00390625" style="2" customWidth="1"/>
    <col min="8713" max="8713" width="19.28125" style="2" customWidth="1"/>
    <col min="8714" max="8962" width="8.8515625" style="2" customWidth="1"/>
    <col min="8963" max="8963" width="7.8515625" style="2" customWidth="1"/>
    <col min="8964" max="8967" width="8.8515625" style="2" customWidth="1"/>
    <col min="8968" max="8968" width="10.00390625" style="2" customWidth="1"/>
    <col min="8969" max="8969" width="19.28125" style="2" customWidth="1"/>
    <col min="8970" max="9218" width="8.8515625" style="2" customWidth="1"/>
    <col min="9219" max="9219" width="7.8515625" style="2" customWidth="1"/>
    <col min="9220" max="9223" width="8.8515625" style="2" customWidth="1"/>
    <col min="9224" max="9224" width="10.00390625" style="2" customWidth="1"/>
    <col min="9225" max="9225" width="19.28125" style="2" customWidth="1"/>
    <col min="9226" max="9474" width="8.8515625" style="2" customWidth="1"/>
    <col min="9475" max="9475" width="7.8515625" style="2" customWidth="1"/>
    <col min="9476" max="9479" width="8.8515625" style="2" customWidth="1"/>
    <col min="9480" max="9480" width="10.00390625" style="2" customWidth="1"/>
    <col min="9481" max="9481" width="19.28125" style="2" customWidth="1"/>
    <col min="9482" max="9730" width="8.8515625" style="2" customWidth="1"/>
    <col min="9731" max="9731" width="7.8515625" style="2" customWidth="1"/>
    <col min="9732" max="9735" width="8.8515625" style="2" customWidth="1"/>
    <col min="9736" max="9736" width="10.00390625" style="2" customWidth="1"/>
    <col min="9737" max="9737" width="19.28125" style="2" customWidth="1"/>
    <col min="9738" max="9986" width="8.8515625" style="2" customWidth="1"/>
    <col min="9987" max="9987" width="7.8515625" style="2" customWidth="1"/>
    <col min="9988" max="9991" width="8.8515625" style="2" customWidth="1"/>
    <col min="9992" max="9992" width="10.00390625" style="2" customWidth="1"/>
    <col min="9993" max="9993" width="19.28125" style="2" customWidth="1"/>
    <col min="9994" max="10242" width="8.8515625" style="2" customWidth="1"/>
    <col min="10243" max="10243" width="7.8515625" style="2" customWidth="1"/>
    <col min="10244" max="10247" width="8.8515625" style="2" customWidth="1"/>
    <col min="10248" max="10248" width="10.00390625" style="2" customWidth="1"/>
    <col min="10249" max="10249" width="19.28125" style="2" customWidth="1"/>
    <col min="10250" max="10498" width="8.8515625" style="2" customWidth="1"/>
    <col min="10499" max="10499" width="7.8515625" style="2" customWidth="1"/>
    <col min="10500" max="10503" width="8.8515625" style="2" customWidth="1"/>
    <col min="10504" max="10504" width="10.00390625" style="2" customWidth="1"/>
    <col min="10505" max="10505" width="19.28125" style="2" customWidth="1"/>
    <col min="10506" max="10754" width="8.8515625" style="2" customWidth="1"/>
    <col min="10755" max="10755" width="7.8515625" style="2" customWidth="1"/>
    <col min="10756" max="10759" width="8.8515625" style="2" customWidth="1"/>
    <col min="10760" max="10760" width="10.00390625" style="2" customWidth="1"/>
    <col min="10761" max="10761" width="19.28125" style="2" customWidth="1"/>
    <col min="10762" max="11010" width="8.8515625" style="2" customWidth="1"/>
    <col min="11011" max="11011" width="7.8515625" style="2" customWidth="1"/>
    <col min="11012" max="11015" width="8.8515625" style="2" customWidth="1"/>
    <col min="11016" max="11016" width="10.00390625" style="2" customWidth="1"/>
    <col min="11017" max="11017" width="19.28125" style="2" customWidth="1"/>
    <col min="11018" max="11266" width="8.8515625" style="2" customWidth="1"/>
    <col min="11267" max="11267" width="7.8515625" style="2" customWidth="1"/>
    <col min="11268" max="11271" width="8.8515625" style="2" customWidth="1"/>
    <col min="11272" max="11272" width="10.00390625" style="2" customWidth="1"/>
    <col min="11273" max="11273" width="19.28125" style="2" customWidth="1"/>
    <col min="11274" max="11522" width="8.8515625" style="2" customWidth="1"/>
    <col min="11523" max="11523" width="7.8515625" style="2" customWidth="1"/>
    <col min="11524" max="11527" width="8.8515625" style="2" customWidth="1"/>
    <col min="11528" max="11528" width="10.00390625" style="2" customWidth="1"/>
    <col min="11529" max="11529" width="19.28125" style="2" customWidth="1"/>
    <col min="11530" max="11778" width="8.8515625" style="2" customWidth="1"/>
    <col min="11779" max="11779" width="7.8515625" style="2" customWidth="1"/>
    <col min="11780" max="11783" width="8.8515625" style="2" customWidth="1"/>
    <col min="11784" max="11784" width="10.00390625" style="2" customWidth="1"/>
    <col min="11785" max="11785" width="19.28125" style="2" customWidth="1"/>
    <col min="11786" max="12034" width="8.8515625" style="2" customWidth="1"/>
    <col min="12035" max="12035" width="7.8515625" style="2" customWidth="1"/>
    <col min="12036" max="12039" width="8.8515625" style="2" customWidth="1"/>
    <col min="12040" max="12040" width="10.00390625" style="2" customWidth="1"/>
    <col min="12041" max="12041" width="19.28125" style="2" customWidth="1"/>
    <col min="12042" max="12290" width="8.8515625" style="2" customWidth="1"/>
    <col min="12291" max="12291" width="7.8515625" style="2" customWidth="1"/>
    <col min="12292" max="12295" width="8.8515625" style="2" customWidth="1"/>
    <col min="12296" max="12296" width="10.00390625" style="2" customWidth="1"/>
    <col min="12297" max="12297" width="19.28125" style="2" customWidth="1"/>
    <col min="12298" max="12546" width="8.8515625" style="2" customWidth="1"/>
    <col min="12547" max="12547" width="7.8515625" style="2" customWidth="1"/>
    <col min="12548" max="12551" width="8.8515625" style="2" customWidth="1"/>
    <col min="12552" max="12552" width="10.00390625" style="2" customWidth="1"/>
    <col min="12553" max="12553" width="19.28125" style="2" customWidth="1"/>
    <col min="12554" max="12802" width="8.8515625" style="2" customWidth="1"/>
    <col min="12803" max="12803" width="7.8515625" style="2" customWidth="1"/>
    <col min="12804" max="12807" width="8.8515625" style="2" customWidth="1"/>
    <col min="12808" max="12808" width="10.00390625" style="2" customWidth="1"/>
    <col min="12809" max="12809" width="19.28125" style="2" customWidth="1"/>
    <col min="12810" max="13058" width="8.8515625" style="2" customWidth="1"/>
    <col min="13059" max="13059" width="7.8515625" style="2" customWidth="1"/>
    <col min="13060" max="13063" width="8.8515625" style="2" customWidth="1"/>
    <col min="13064" max="13064" width="10.00390625" style="2" customWidth="1"/>
    <col min="13065" max="13065" width="19.28125" style="2" customWidth="1"/>
    <col min="13066" max="13314" width="8.8515625" style="2" customWidth="1"/>
    <col min="13315" max="13315" width="7.8515625" style="2" customWidth="1"/>
    <col min="13316" max="13319" width="8.8515625" style="2" customWidth="1"/>
    <col min="13320" max="13320" width="10.00390625" style="2" customWidth="1"/>
    <col min="13321" max="13321" width="19.28125" style="2" customWidth="1"/>
    <col min="13322" max="13570" width="8.8515625" style="2" customWidth="1"/>
    <col min="13571" max="13571" width="7.8515625" style="2" customWidth="1"/>
    <col min="13572" max="13575" width="8.8515625" style="2" customWidth="1"/>
    <col min="13576" max="13576" width="10.00390625" style="2" customWidth="1"/>
    <col min="13577" max="13577" width="19.28125" style="2" customWidth="1"/>
    <col min="13578" max="13826" width="8.8515625" style="2" customWidth="1"/>
    <col min="13827" max="13827" width="7.8515625" style="2" customWidth="1"/>
    <col min="13828" max="13831" width="8.8515625" style="2" customWidth="1"/>
    <col min="13832" max="13832" width="10.00390625" style="2" customWidth="1"/>
    <col min="13833" max="13833" width="19.28125" style="2" customWidth="1"/>
    <col min="13834" max="14082" width="8.8515625" style="2" customWidth="1"/>
    <col min="14083" max="14083" width="7.8515625" style="2" customWidth="1"/>
    <col min="14084" max="14087" width="8.8515625" style="2" customWidth="1"/>
    <col min="14088" max="14088" width="10.00390625" style="2" customWidth="1"/>
    <col min="14089" max="14089" width="19.28125" style="2" customWidth="1"/>
    <col min="14090" max="14338" width="8.8515625" style="2" customWidth="1"/>
    <col min="14339" max="14339" width="7.8515625" style="2" customWidth="1"/>
    <col min="14340" max="14343" width="8.8515625" style="2" customWidth="1"/>
    <col min="14344" max="14344" width="10.00390625" style="2" customWidth="1"/>
    <col min="14345" max="14345" width="19.28125" style="2" customWidth="1"/>
    <col min="14346" max="14594" width="8.8515625" style="2" customWidth="1"/>
    <col min="14595" max="14595" width="7.8515625" style="2" customWidth="1"/>
    <col min="14596" max="14599" width="8.8515625" style="2" customWidth="1"/>
    <col min="14600" max="14600" width="10.00390625" style="2" customWidth="1"/>
    <col min="14601" max="14601" width="19.28125" style="2" customWidth="1"/>
    <col min="14602" max="14850" width="8.8515625" style="2" customWidth="1"/>
    <col min="14851" max="14851" width="7.8515625" style="2" customWidth="1"/>
    <col min="14852" max="14855" width="8.8515625" style="2" customWidth="1"/>
    <col min="14856" max="14856" width="10.00390625" style="2" customWidth="1"/>
    <col min="14857" max="14857" width="19.28125" style="2" customWidth="1"/>
    <col min="14858" max="15106" width="8.8515625" style="2" customWidth="1"/>
    <col min="15107" max="15107" width="7.8515625" style="2" customWidth="1"/>
    <col min="15108" max="15111" width="8.8515625" style="2" customWidth="1"/>
    <col min="15112" max="15112" width="10.00390625" style="2" customWidth="1"/>
    <col min="15113" max="15113" width="19.28125" style="2" customWidth="1"/>
    <col min="15114" max="15362" width="8.8515625" style="2" customWidth="1"/>
    <col min="15363" max="15363" width="7.8515625" style="2" customWidth="1"/>
    <col min="15364" max="15367" width="8.8515625" style="2" customWidth="1"/>
    <col min="15368" max="15368" width="10.00390625" style="2" customWidth="1"/>
    <col min="15369" max="15369" width="19.28125" style="2" customWidth="1"/>
    <col min="15370" max="15618" width="8.8515625" style="2" customWidth="1"/>
    <col min="15619" max="15619" width="7.8515625" style="2" customWidth="1"/>
    <col min="15620" max="15623" width="8.8515625" style="2" customWidth="1"/>
    <col min="15624" max="15624" width="10.00390625" style="2" customWidth="1"/>
    <col min="15625" max="15625" width="19.28125" style="2" customWidth="1"/>
    <col min="15626" max="15874" width="8.8515625" style="2" customWidth="1"/>
    <col min="15875" max="15875" width="7.8515625" style="2" customWidth="1"/>
    <col min="15876" max="15879" width="8.8515625" style="2" customWidth="1"/>
    <col min="15880" max="15880" width="10.00390625" style="2" customWidth="1"/>
    <col min="15881" max="15881" width="19.28125" style="2" customWidth="1"/>
    <col min="15882" max="16130" width="8.8515625" style="2" customWidth="1"/>
    <col min="16131" max="16131" width="7.8515625" style="2" customWidth="1"/>
    <col min="16132" max="16135" width="8.8515625" style="2" customWidth="1"/>
    <col min="16136" max="16136" width="10.00390625" style="2" customWidth="1"/>
    <col min="16137" max="16137" width="19.28125" style="2" customWidth="1"/>
    <col min="16138" max="16384" width="8.8515625" style="2" customWidth="1"/>
  </cols>
  <sheetData>
    <row r="1" spans="1:8" ht="18">
      <c r="A1" s="32" t="s">
        <v>80</v>
      </c>
      <c r="B1" s="32"/>
      <c r="C1" s="1"/>
      <c r="D1" s="1"/>
      <c r="E1" s="1"/>
      <c r="F1" s="1"/>
      <c r="G1" s="1"/>
      <c r="H1" s="1"/>
    </row>
    <row r="2" spans="1:9" ht="15.75" thickBot="1">
      <c r="A2" s="5"/>
      <c r="B2" s="5"/>
      <c r="C2" s="5"/>
      <c r="D2" s="5"/>
      <c r="E2" s="5"/>
      <c r="F2" s="5"/>
      <c r="G2" s="5"/>
      <c r="H2" s="5"/>
      <c r="I2" s="5"/>
    </row>
    <row r="3" spans="1:9" ht="24.95" customHeight="1">
      <c r="A3" s="109" t="s">
        <v>0</v>
      </c>
      <c r="B3" s="110"/>
      <c r="C3" s="111" t="s">
        <v>81</v>
      </c>
      <c r="D3" s="112"/>
      <c r="E3" s="112"/>
      <c r="F3" s="112"/>
      <c r="G3" s="112"/>
      <c r="H3" s="112"/>
      <c r="I3" s="113"/>
    </row>
    <row r="4" spans="1:9" ht="24.95" customHeight="1">
      <c r="A4" s="114" t="s">
        <v>1</v>
      </c>
      <c r="B4" s="115"/>
      <c r="C4" s="116" t="s">
        <v>112</v>
      </c>
      <c r="D4" s="117"/>
      <c r="E4" s="117"/>
      <c r="F4" s="117"/>
      <c r="G4" s="117"/>
      <c r="H4" s="117"/>
      <c r="I4" s="118"/>
    </row>
    <row r="5" spans="1:9" ht="24.95" customHeight="1">
      <c r="A5" s="119" t="s">
        <v>2</v>
      </c>
      <c r="B5" s="120"/>
      <c r="C5" s="121" t="s">
        <v>78</v>
      </c>
      <c r="D5" s="122"/>
      <c r="E5" s="122"/>
      <c r="F5" s="122"/>
      <c r="G5" s="122"/>
      <c r="H5" s="122"/>
      <c r="I5" s="123"/>
    </row>
    <row r="6" spans="1:22" ht="24.95" customHeight="1">
      <c r="A6" s="114" t="s">
        <v>3</v>
      </c>
      <c r="B6" s="115"/>
      <c r="C6" s="122" t="s">
        <v>101</v>
      </c>
      <c r="D6" s="122"/>
      <c r="E6" s="122"/>
      <c r="F6" s="122"/>
      <c r="G6" s="122"/>
      <c r="H6" s="122"/>
      <c r="I6" s="123"/>
      <c r="V6" s="3"/>
    </row>
    <row r="7" spans="1:9" ht="24.95" customHeight="1">
      <c r="A7" s="114" t="s">
        <v>22</v>
      </c>
      <c r="B7" s="115"/>
      <c r="C7" s="122" t="s">
        <v>107</v>
      </c>
      <c r="D7" s="122"/>
      <c r="E7" s="122"/>
      <c r="F7" s="122"/>
      <c r="G7" s="122"/>
      <c r="H7" s="122"/>
      <c r="I7" s="123"/>
    </row>
    <row r="8" spans="1:9" ht="24.95" customHeight="1" thickBot="1">
      <c r="A8" s="124" t="s">
        <v>4</v>
      </c>
      <c r="B8" s="125"/>
      <c r="C8" s="126" t="s">
        <v>106</v>
      </c>
      <c r="D8" s="126"/>
      <c r="E8" s="126"/>
      <c r="F8" s="126"/>
      <c r="G8" s="126"/>
      <c r="H8" s="126"/>
      <c r="I8" s="127"/>
    </row>
    <row r="9" spans="1:9" ht="15">
      <c r="A9" s="128" t="s">
        <v>5</v>
      </c>
      <c r="B9" s="129"/>
      <c r="C9" s="129"/>
      <c r="D9" s="129"/>
      <c r="E9" s="129"/>
      <c r="F9" s="129"/>
      <c r="G9" s="129"/>
      <c r="H9" s="129"/>
      <c r="I9" s="130"/>
    </row>
    <row r="10" spans="1:9" ht="250.5" customHeight="1" thickBot="1">
      <c r="A10" s="131" t="s">
        <v>113</v>
      </c>
      <c r="B10" s="132"/>
      <c r="C10" s="132"/>
      <c r="D10" s="132"/>
      <c r="E10" s="132"/>
      <c r="F10" s="132"/>
      <c r="G10" s="132"/>
      <c r="H10" s="132"/>
      <c r="I10" s="133"/>
    </row>
    <row r="11" spans="1:9" ht="30" customHeight="1">
      <c r="A11" s="134" t="s">
        <v>99</v>
      </c>
      <c r="B11" s="22" t="s">
        <v>6</v>
      </c>
      <c r="C11" s="23"/>
      <c r="D11" s="135" t="s">
        <v>82</v>
      </c>
      <c r="E11" s="136"/>
      <c r="F11" s="136"/>
      <c r="G11" s="136"/>
      <c r="H11" s="136"/>
      <c r="I11" s="137"/>
    </row>
    <row r="12" spans="1:9" ht="30" customHeight="1">
      <c r="A12" s="134"/>
      <c r="B12" s="104" t="s">
        <v>7</v>
      </c>
      <c r="C12" s="105"/>
      <c r="D12" s="96" t="s">
        <v>114</v>
      </c>
      <c r="E12" s="97"/>
      <c r="F12" s="97"/>
      <c r="G12" s="97"/>
      <c r="H12" s="97"/>
      <c r="I12" s="98"/>
    </row>
    <row r="13" spans="1:9" ht="30" customHeight="1" thickBot="1">
      <c r="A13" s="134"/>
      <c r="B13" s="99" t="s">
        <v>8</v>
      </c>
      <c r="C13" s="100"/>
      <c r="D13" s="101" t="s">
        <v>97</v>
      </c>
      <c r="E13" s="102"/>
      <c r="F13" s="102"/>
      <c r="G13" s="102"/>
      <c r="H13" s="102"/>
      <c r="I13" s="103"/>
    </row>
    <row r="14" spans="1:11" ht="30" customHeight="1">
      <c r="A14" s="138" t="s">
        <v>100</v>
      </c>
      <c r="B14" s="30" t="s">
        <v>9</v>
      </c>
      <c r="C14" s="31"/>
      <c r="D14" s="28"/>
      <c r="E14" s="28"/>
      <c r="F14" s="141" t="s">
        <v>83</v>
      </c>
      <c r="G14" s="141"/>
      <c r="H14" s="141"/>
      <c r="I14" s="142"/>
      <c r="K14" s="4"/>
    </row>
    <row r="15" spans="1:11" ht="30" customHeight="1">
      <c r="A15" s="139"/>
      <c r="B15" s="143" t="s">
        <v>10</v>
      </c>
      <c r="C15" s="144"/>
      <c r="D15" s="144"/>
      <c r="E15" s="144"/>
      <c r="F15" s="158">
        <v>507942.66</v>
      </c>
      <c r="G15" s="158"/>
      <c r="H15" s="158"/>
      <c r="I15" s="159"/>
      <c r="K15" s="4"/>
    </row>
    <row r="16" spans="1:11" ht="30" customHeight="1">
      <c r="A16" s="139"/>
      <c r="B16" s="145" t="s">
        <v>11</v>
      </c>
      <c r="C16" s="146"/>
      <c r="D16" s="29" t="s">
        <v>12</v>
      </c>
      <c r="E16" s="27">
        <v>0.21</v>
      </c>
      <c r="F16" s="147">
        <f>F15*E16</f>
        <v>106667.95859999998</v>
      </c>
      <c r="G16" s="147"/>
      <c r="H16" s="147"/>
      <c r="I16" s="147"/>
      <c r="K16" s="4"/>
    </row>
    <row r="17" spans="1:11" ht="30" customHeight="1" thickBot="1">
      <c r="A17" s="139"/>
      <c r="B17" s="148" t="s">
        <v>13</v>
      </c>
      <c r="C17" s="149"/>
      <c r="D17" s="149"/>
      <c r="E17" s="149"/>
      <c r="F17" s="150">
        <f>F15+F16</f>
        <v>614610.6185999999</v>
      </c>
      <c r="G17" s="150"/>
      <c r="H17" s="150"/>
      <c r="I17" s="151"/>
      <c r="K17" s="4"/>
    </row>
    <row r="18" spans="1:11" ht="30" customHeight="1" thickBot="1">
      <c r="A18" s="134"/>
      <c r="B18" s="152" t="s">
        <v>14</v>
      </c>
      <c r="C18" s="153"/>
      <c r="D18" s="153"/>
      <c r="E18" s="153"/>
      <c r="F18" s="106">
        <v>5675129.75</v>
      </c>
      <c r="G18" s="107"/>
      <c r="H18" s="107"/>
      <c r="I18" s="108"/>
      <c r="K18" s="4"/>
    </row>
    <row r="19" spans="1:11" ht="30" customHeight="1" thickBot="1">
      <c r="A19" s="134"/>
      <c r="B19" s="25" t="s">
        <v>23</v>
      </c>
      <c r="C19" s="24"/>
      <c r="D19" s="24"/>
      <c r="E19" s="24"/>
      <c r="F19" s="106">
        <v>5675129.75</v>
      </c>
      <c r="G19" s="107"/>
      <c r="H19" s="107"/>
      <c r="I19" s="108"/>
      <c r="K19" s="4"/>
    </row>
    <row r="20" spans="1:11" ht="30" customHeight="1" thickBot="1">
      <c r="A20" s="134"/>
      <c r="B20" s="154" t="s">
        <v>110</v>
      </c>
      <c r="C20" s="146"/>
      <c r="D20" s="146"/>
      <c r="E20" s="146"/>
      <c r="F20" s="91">
        <f>F19+F15</f>
        <v>6183072.41</v>
      </c>
      <c r="G20" s="92"/>
      <c r="H20" s="92"/>
      <c r="I20" s="93"/>
      <c r="K20" s="4"/>
    </row>
    <row r="21" spans="1:11" ht="30" customHeight="1" thickBot="1" thickTop="1">
      <c r="A21" s="140"/>
      <c r="B21" s="94" t="s">
        <v>111</v>
      </c>
      <c r="C21" s="95"/>
      <c r="D21" s="95"/>
      <c r="E21" s="95"/>
      <c r="F21" s="155">
        <f>F20*E16+F20</f>
        <v>7481517.6161</v>
      </c>
      <c r="G21" s="156"/>
      <c r="H21" s="156"/>
      <c r="I21" s="157"/>
      <c r="K21" s="4"/>
    </row>
    <row r="22" spans="1:11" ht="30" customHeight="1">
      <c r="A22" s="160" t="s">
        <v>40</v>
      </c>
      <c r="B22" s="161" t="s">
        <v>15</v>
      </c>
      <c r="C22" s="162"/>
      <c r="D22" s="162"/>
      <c r="E22" s="162"/>
      <c r="F22" s="172">
        <v>0</v>
      </c>
      <c r="G22" s="173"/>
      <c r="H22" s="176">
        <f>F22+F23</f>
        <v>507942.66</v>
      </c>
      <c r="I22" s="171" t="s">
        <v>79</v>
      </c>
      <c r="K22" s="4"/>
    </row>
    <row r="23" spans="1:11" ht="30" customHeight="1" thickBot="1">
      <c r="A23" s="160"/>
      <c r="B23" s="163" t="s">
        <v>16</v>
      </c>
      <c r="C23" s="164"/>
      <c r="D23" s="164"/>
      <c r="E23" s="164"/>
      <c r="F23" s="174">
        <v>507942.66</v>
      </c>
      <c r="G23" s="175"/>
      <c r="H23" s="176"/>
      <c r="I23" s="171"/>
      <c r="K23" s="4"/>
    </row>
    <row r="24" spans="1:9" ht="42" customHeight="1" thickBot="1">
      <c r="A24" s="26" t="s">
        <v>41</v>
      </c>
      <c r="B24" s="165" t="s">
        <v>17</v>
      </c>
      <c r="C24" s="166"/>
      <c r="D24" s="166"/>
      <c r="E24" s="167"/>
      <c r="F24" s="168" t="s">
        <v>102</v>
      </c>
      <c r="G24" s="169"/>
      <c r="H24" s="169"/>
      <c r="I24" s="170"/>
    </row>
    <row r="25" spans="1:9" ht="30" customHeight="1">
      <c r="A25" s="194" t="s">
        <v>42</v>
      </c>
      <c r="B25" s="195" t="s">
        <v>18</v>
      </c>
      <c r="C25" s="195"/>
      <c r="D25" s="195"/>
      <c r="E25" s="195"/>
      <c r="F25" s="196" t="s">
        <v>19</v>
      </c>
      <c r="G25" s="196"/>
      <c r="H25" s="196" t="s">
        <v>20</v>
      </c>
      <c r="I25" s="197"/>
    </row>
    <row r="26" spans="1:9" ht="30" customHeight="1">
      <c r="A26" s="134"/>
      <c r="B26" s="184" t="s">
        <v>103</v>
      </c>
      <c r="C26" s="185"/>
      <c r="D26" s="185"/>
      <c r="E26" s="186"/>
      <c r="F26" s="187"/>
      <c r="G26" s="187"/>
      <c r="H26" s="187"/>
      <c r="I26" s="188"/>
    </row>
    <row r="27" spans="1:9" ht="30" customHeight="1">
      <c r="A27" s="134"/>
      <c r="B27" s="184" t="s">
        <v>115</v>
      </c>
      <c r="C27" s="185"/>
      <c r="D27" s="185"/>
      <c r="E27" s="186"/>
      <c r="F27" s="187"/>
      <c r="G27" s="187"/>
      <c r="H27" s="187"/>
      <c r="I27" s="188"/>
    </row>
    <row r="28" spans="1:9" ht="30" customHeight="1">
      <c r="A28" s="134"/>
      <c r="B28" s="184" t="s">
        <v>105</v>
      </c>
      <c r="C28" s="185"/>
      <c r="D28" s="185"/>
      <c r="E28" s="186"/>
      <c r="F28" s="187"/>
      <c r="G28" s="187"/>
      <c r="H28" s="187"/>
      <c r="I28" s="188"/>
    </row>
    <row r="29" spans="1:9" ht="30" customHeight="1">
      <c r="A29" s="134"/>
      <c r="B29" s="67" t="s">
        <v>108</v>
      </c>
      <c r="C29" s="68"/>
      <c r="D29" s="68"/>
      <c r="E29" s="69"/>
      <c r="F29" s="198"/>
      <c r="G29" s="199"/>
      <c r="H29" s="198"/>
      <c r="I29" s="200"/>
    </row>
    <row r="30" spans="1:9" ht="30" customHeight="1" thickBot="1">
      <c r="A30" s="140"/>
      <c r="B30" s="189" t="s">
        <v>104</v>
      </c>
      <c r="C30" s="190"/>
      <c r="D30" s="190"/>
      <c r="E30" s="191"/>
      <c r="F30" s="192"/>
      <c r="G30" s="192"/>
      <c r="H30" s="192"/>
      <c r="I30" s="193"/>
    </row>
    <row r="31" spans="1:9" ht="15" customHeight="1">
      <c r="A31" s="177" t="s">
        <v>43</v>
      </c>
      <c r="B31" s="179" t="s">
        <v>21</v>
      </c>
      <c r="C31" s="179"/>
      <c r="D31" s="179"/>
      <c r="E31" s="179"/>
      <c r="F31" s="179"/>
      <c r="G31" s="179"/>
      <c r="H31" s="179"/>
      <c r="I31" s="180"/>
    </row>
    <row r="32" spans="1:9" ht="15" customHeight="1" thickBot="1">
      <c r="A32" s="178"/>
      <c r="B32" s="181" t="s">
        <v>109</v>
      </c>
      <c r="C32" s="182"/>
      <c r="D32" s="182"/>
      <c r="E32" s="182"/>
      <c r="F32" s="182"/>
      <c r="G32" s="182"/>
      <c r="H32" s="182"/>
      <c r="I32" s="183"/>
    </row>
  </sheetData>
  <mergeCells count="65">
    <mergeCell ref="B27:E27"/>
    <mergeCell ref="F27:G27"/>
    <mergeCell ref="H27:I27"/>
    <mergeCell ref="A25:A30"/>
    <mergeCell ref="B25:E25"/>
    <mergeCell ref="F25:G25"/>
    <mergeCell ref="H25:I25"/>
    <mergeCell ref="B26:E26"/>
    <mergeCell ref="F26:G26"/>
    <mergeCell ref="H26:I26"/>
    <mergeCell ref="F29:G29"/>
    <mergeCell ref="H29:I29"/>
    <mergeCell ref="A31:A32"/>
    <mergeCell ref="B31:I31"/>
    <mergeCell ref="B32:I32"/>
    <mergeCell ref="B28:E28"/>
    <mergeCell ref="F28:G28"/>
    <mergeCell ref="H28:I28"/>
    <mergeCell ref="B30:E30"/>
    <mergeCell ref="F30:G30"/>
    <mergeCell ref="H30:I30"/>
    <mergeCell ref="A22:A23"/>
    <mergeCell ref="B22:E22"/>
    <mergeCell ref="B23:E23"/>
    <mergeCell ref="B24:E24"/>
    <mergeCell ref="F24:I24"/>
    <mergeCell ref="I22:I23"/>
    <mergeCell ref="F22:G22"/>
    <mergeCell ref="F23:G23"/>
    <mergeCell ref="H22:H23"/>
    <mergeCell ref="A9:I9"/>
    <mergeCell ref="A10:I10"/>
    <mergeCell ref="A11:A13"/>
    <mergeCell ref="D11:I11"/>
    <mergeCell ref="A14:A21"/>
    <mergeCell ref="F14:I14"/>
    <mergeCell ref="B15:E15"/>
    <mergeCell ref="B16:C16"/>
    <mergeCell ref="F16:I16"/>
    <mergeCell ref="B17:E17"/>
    <mergeCell ref="F17:I17"/>
    <mergeCell ref="B18:E18"/>
    <mergeCell ref="F18:I18"/>
    <mergeCell ref="B20:E20"/>
    <mergeCell ref="F21:I21"/>
    <mergeCell ref="F15:I15"/>
    <mergeCell ref="A6:B6"/>
    <mergeCell ref="C6:I6"/>
    <mergeCell ref="A7:B7"/>
    <mergeCell ref="C7:I7"/>
    <mergeCell ref="A8:B8"/>
    <mergeCell ref="C8:I8"/>
    <mergeCell ref="A3:B3"/>
    <mergeCell ref="C3:I3"/>
    <mergeCell ref="A4:B4"/>
    <mergeCell ref="C4:I4"/>
    <mergeCell ref="A5:B5"/>
    <mergeCell ref="C5:I5"/>
    <mergeCell ref="F20:I20"/>
    <mergeCell ref="B21:E21"/>
    <mergeCell ref="D12:I12"/>
    <mergeCell ref="B13:C13"/>
    <mergeCell ref="D13:I13"/>
    <mergeCell ref="B12:C12"/>
    <mergeCell ref="F19:I19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="85" zoomScaleNormal="85" workbookViewId="0" topLeftCell="A1">
      <selection activeCell="G8" sqref="G8"/>
    </sheetView>
  </sheetViews>
  <sheetFormatPr defaultColWidth="9.140625" defaultRowHeight="15"/>
  <cols>
    <col min="1" max="1" width="8.28125" style="0" customWidth="1"/>
    <col min="2" max="2" width="14.421875" style="0" customWidth="1"/>
    <col min="3" max="3" width="56.421875" style="0" customWidth="1"/>
    <col min="4" max="4" width="7.7109375" style="0" customWidth="1"/>
    <col min="5" max="5" width="11.28125" style="0" customWidth="1"/>
    <col min="6" max="6" width="12.00390625" style="0" customWidth="1"/>
    <col min="7" max="7" width="11.8515625" style="0" customWidth="1"/>
    <col min="8" max="8" width="11.28125" style="0" customWidth="1"/>
    <col min="9" max="9" width="12.7109375" style="0" customWidth="1"/>
    <col min="10" max="10" width="14.421875" style="0" customWidth="1"/>
    <col min="11" max="11" width="15.140625" style="0" customWidth="1"/>
    <col min="12" max="13" width="9.140625" style="0" customWidth="1"/>
    <col min="257" max="257" width="8.28125" style="0" customWidth="1"/>
    <col min="258" max="258" width="14.421875" style="0" customWidth="1"/>
    <col min="259" max="259" width="56.421875" style="0" customWidth="1"/>
    <col min="260" max="260" width="6.140625" style="0" customWidth="1"/>
    <col min="261" max="261" width="11.28125" style="0" customWidth="1"/>
    <col min="262" max="262" width="12.00390625" style="0" customWidth="1"/>
    <col min="263" max="263" width="11.8515625" style="0" customWidth="1"/>
    <col min="264" max="264" width="11.28125" style="0" customWidth="1"/>
    <col min="265" max="265" width="12.7109375" style="0" customWidth="1"/>
    <col min="266" max="266" width="14.421875" style="0" customWidth="1"/>
    <col min="267" max="267" width="15.140625" style="0" customWidth="1"/>
    <col min="268" max="269" width="9.140625" style="0" customWidth="1"/>
    <col min="513" max="513" width="8.28125" style="0" customWidth="1"/>
    <col min="514" max="514" width="14.421875" style="0" customWidth="1"/>
    <col min="515" max="515" width="56.421875" style="0" customWidth="1"/>
    <col min="516" max="516" width="6.140625" style="0" customWidth="1"/>
    <col min="517" max="517" width="11.28125" style="0" customWidth="1"/>
    <col min="518" max="518" width="12.00390625" style="0" customWidth="1"/>
    <col min="519" max="519" width="11.8515625" style="0" customWidth="1"/>
    <col min="520" max="520" width="11.28125" style="0" customWidth="1"/>
    <col min="521" max="521" width="12.7109375" style="0" customWidth="1"/>
    <col min="522" max="522" width="14.421875" style="0" customWidth="1"/>
    <col min="523" max="523" width="15.140625" style="0" customWidth="1"/>
    <col min="524" max="525" width="9.140625" style="0" customWidth="1"/>
    <col min="769" max="769" width="8.28125" style="0" customWidth="1"/>
    <col min="770" max="770" width="14.421875" style="0" customWidth="1"/>
    <col min="771" max="771" width="56.421875" style="0" customWidth="1"/>
    <col min="772" max="772" width="6.140625" style="0" customWidth="1"/>
    <col min="773" max="773" width="11.28125" style="0" customWidth="1"/>
    <col min="774" max="774" width="12.00390625" style="0" customWidth="1"/>
    <col min="775" max="775" width="11.8515625" style="0" customWidth="1"/>
    <col min="776" max="776" width="11.28125" style="0" customWidth="1"/>
    <col min="777" max="777" width="12.7109375" style="0" customWidth="1"/>
    <col min="778" max="778" width="14.421875" style="0" customWidth="1"/>
    <col min="779" max="779" width="15.140625" style="0" customWidth="1"/>
    <col min="780" max="781" width="9.140625" style="0" customWidth="1"/>
    <col min="1025" max="1025" width="8.28125" style="0" customWidth="1"/>
    <col min="1026" max="1026" width="14.421875" style="0" customWidth="1"/>
    <col min="1027" max="1027" width="56.421875" style="0" customWidth="1"/>
    <col min="1028" max="1028" width="6.140625" style="0" customWidth="1"/>
    <col min="1029" max="1029" width="11.28125" style="0" customWidth="1"/>
    <col min="1030" max="1030" width="12.00390625" style="0" customWidth="1"/>
    <col min="1031" max="1031" width="11.8515625" style="0" customWidth="1"/>
    <col min="1032" max="1032" width="11.28125" style="0" customWidth="1"/>
    <col min="1033" max="1033" width="12.7109375" style="0" customWidth="1"/>
    <col min="1034" max="1034" width="14.421875" style="0" customWidth="1"/>
    <col min="1035" max="1035" width="15.140625" style="0" customWidth="1"/>
    <col min="1036" max="1037" width="9.140625" style="0" customWidth="1"/>
    <col min="1281" max="1281" width="8.28125" style="0" customWidth="1"/>
    <col min="1282" max="1282" width="14.421875" style="0" customWidth="1"/>
    <col min="1283" max="1283" width="56.421875" style="0" customWidth="1"/>
    <col min="1284" max="1284" width="6.140625" style="0" customWidth="1"/>
    <col min="1285" max="1285" width="11.28125" style="0" customWidth="1"/>
    <col min="1286" max="1286" width="12.00390625" style="0" customWidth="1"/>
    <col min="1287" max="1287" width="11.8515625" style="0" customWidth="1"/>
    <col min="1288" max="1288" width="11.28125" style="0" customWidth="1"/>
    <col min="1289" max="1289" width="12.7109375" style="0" customWidth="1"/>
    <col min="1290" max="1290" width="14.421875" style="0" customWidth="1"/>
    <col min="1291" max="1291" width="15.140625" style="0" customWidth="1"/>
    <col min="1292" max="1293" width="9.140625" style="0" customWidth="1"/>
    <col min="1537" max="1537" width="8.28125" style="0" customWidth="1"/>
    <col min="1538" max="1538" width="14.421875" style="0" customWidth="1"/>
    <col min="1539" max="1539" width="56.421875" style="0" customWidth="1"/>
    <col min="1540" max="1540" width="6.140625" style="0" customWidth="1"/>
    <col min="1541" max="1541" width="11.28125" style="0" customWidth="1"/>
    <col min="1542" max="1542" width="12.00390625" style="0" customWidth="1"/>
    <col min="1543" max="1543" width="11.8515625" style="0" customWidth="1"/>
    <col min="1544" max="1544" width="11.28125" style="0" customWidth="1"/>
    <col min="1545" max="1545" width="12.7109375" style="0" customWidth="1"/>
    <col min="1546" max="1546" width="14.421875" style="0" customWidth="1"/>
    <col min="1547" max="1547" width="15.140625" style="0" customWidth="1"/>
    <col min="1548" max="1549" width="9.140625" style="0" customWidth="1"/>
    <col min="1793" max="1793" width="8.28125" style="0" customWidth="1"/>
    <col min="1794" max="1794" width="14.421875" style="0" customWidth="1"/>
    <col min="1795" max="1795" width="56.421875" style="0" customWidth="1"/>
    <col min="1796" max="1796" width="6.140625" style="0" customWidth="1"/>
    <col min="1797" max="1797" width="11.28125" style="0" customWidth="1"/>
    <col min="1798" max="1798" width="12.00390625" style="0" customWidth="1"/>
    <col min="1799" max="1799" width="11.8515625" style="0" customWidth="1"/>
    <col min="1800" max="1800" width="11.28125" style="0" customWidth="1"/>
    <col min="1801" max="1801" width="12.7109375" style="0" customWidth="1"/>
    <col min="1802" max="1802" width="14.421875" style="0" customWidth="1"/>
    <col min="1803" max="1803" width="15.140625" style="0" customWidth="1"/>
    <col min="1804" max="1805" width="9.140625" style="0" customWidth="1"/>
    <col min="2049" max="2049" width="8.28125" style="0" customWidth="1"/>
    <col min="2050" max="2050" width="14.421875" style="0" customWidth="1"/>
    <col min="2051" max="2051" width="56.421875" style="0" customWidth="1"/>
    <col min="2052" max="2052" width="6.140625" style="0" customWidth="1"/>
    <col min="2053" max="2053" width="11.28125" style="0" customWidth="1"/>
    <col min="2054" max="2054" width="12.00390625" style="0" customWidth="1"/>
    <col min="2055" max="2055" width="11.8515625" style="0" customWidth="1"/>
    <col min="2056" max="2056" width="11.28125" style="0" customWidth="1"/>
    <col min="2057" max="2057" width="12.7109375" style="0" customWidth="1"/>
    <col min="2058" max="2058" width="14.421875" style="0" customWidth="1"/>
    <col min="2059" max="2059" width="15.140625" style="0" customWidth="1"/>
    <col min="2060" max="2061" width="9.140625" style="0" customWidth="1"/>
    <col min="2305" max="2305" width="8.28125" style="0" customWidth="1"/>
    <col min="2306" max="2306" width="14.421875" style="0" customWidth="1"/>
    <col min="2307" max="2307" width="56.421875" style="0" customWidth="1"/>
    <col min="2308" max="2308" width="6.140625" style="0" customWidth="1"/>
    <col min="2309" max="2309" width="11.28125" style="0" customWidth="1"/>
    <col min="2310" max="2310" width="12.00390625" style="0" customWidth="1"/>
    <col min="2311" max="2311" width="11.8515625" style="0" customWidth="1"/>
    <col min="2312" max="2312" width="11.28125" style="0" customWidth="1"/>
    <col min="2313" max="2313" width="12.7109375" style="0" customWidth="1"/>
    <col min="2314" max="2314" width="14.421875" style="0" customWidth="1"/>
    <col min="2315" max="2315" width="15.140625" style="0" customWidth="1"/>
    <col min="2316" max="2317" width="9.140625" style="0" customWidth="1"/>
    <col min="2561" max="2561" width="8.28125" style="0" customWidth="1"/>
    <col min="2562" max="2562" width="14.421875" style="0" customWidth="1"/>
    <col min="2563" max="2563" width="56.421875" style="0" customWidth="1"/>
    <col min="2564" max="2564" width="6.140625" style="0" customWidth="1"/>
    <col min="2565" max="2565" width="11.28125" style="0" customWidth="1"/>
    <col min="2566" max="2566" width="12.00390625" style="0" customWidth="1"/>
    <col min="2567" max="2567" width="11.8515625" style="0" customWidth="1"/>
    <col min="2568" max="2568" width="11.28125" style="0" customWidth="1"/>
    <col min="2569" max="2569" width="12.7109375" style="0" customWidth="1"/>
    <col min="2570" max="2570" width="14.421875" style="0" customWidth="1"/>
    <col min="2571" max="2571" width="15.140625" style="0" customWidth="1"/>
    <col min="2572" max="2573" width="9.140625" style="0" customWidth="1"/>
    <col min="2817" max="2817" width="8.28125" style="0" customWidth="1"/>
    <col min="2818" max="2818" width="14.421875" style="0" customWidth="1"/>
    <col min="2819" max="2819" width="56.421875" style="0" customWidth="1"/>
    <col min="2820" max="2820" width="6.140625" style="0" customWidth="1"/>
    <col min="2821" max="2821" width="11.28125" style="0" customWidth="1"/>
    <col min="2822" max="2822" width="12.00390625" style="0" customWidth="1"/>
    <col min="2823" max="2823" width="11.8515625" style="0" customWidth="1"/>
    <col min="2824" max="2824" width="11.28125" style="0" customWidth="1"/>
    <col min="2825" max="2825" width="12.7109375" style="0" customWidth="1"/>
    <col min="2826" max="2826" width="14.421875" style="0" customWidth="1"/>
    <col min="2827" max="2827" width="15.140625" style="0" customWidth="1"/>
    <col min="2828" max="2829" width="9.140625" style="0" customWidth="1"/>
    <col min="3073" max="3073" width="8.28125" style="0" customWidth="1"/>
    <col min="3074" max="3074" width="14.421875" style="0" customWidth="1"/>
    <col min="3075" max="3075" width="56.421875" style="0" customWidth="1"/>
    <col min="3076" max="3076" width="6.140625" style="0" customWidth="1"/>
    <col min="3077" max="3077" width="11.28125" style="0" customWidth="1"/>
    <col min="3078" max="3078" width="12.00390625" style="0" customWidth="1"/>
    <col min="3079" max="3079" width="11.8515625" style="0" customWidth="1"/>
    <col min="3080" max="3080" width="11.28125" style="0" customWidth="1"/>
    <col min="3081" max="3081" width="12.7109375" style="0" customWidth="1"/>
    <col min="3082" max="3082" width="14.421875" style="0" customWidth="1"/>
    <col min="3083" max="3083" width="15.140625" style="0" customWidth="1"/>
    <col min="3084" max="3085" width="9.140625" style="0" customWidth="1"/>
    <col min="3329" max="3329" width="8.28125" style="0" customWidth="1"/>
    <col min="3330" max="3330" width="14.421875" style="0" customWidth="1"/>
    <col min="3331" max="3331" width="56.421875" style="0" customWidth="1"/>
    <col min="3332" max="3332" width="6.140625" style="0" customWidth="1"/>
    <col min="3333" max="3333" width="11.28125" style="0" customWidth="1"/>
    <col min="3334" max="3334" width="12.00390625" style="0" customWidth="1"/>
    <col min="3335" max="3335" width="11.8515625" style="0" customWidth="1"/>
    <col min="3336" max="3336" width="11.28125" style="0" customWidth="1"/>
    <col min="3337" max="3337" width="12.7109375" style="0" customWidth="1"/>
    <col min="3338" max="3338" width="14.421875" style="0" customWidth="1"/>
    <col min="3339" max="3339" width="15.140625" style="0" customWidth="1"/>
    <col min="3340" max="3341" width="9.140625" style="0" customWidth="1"/>
    <col min="3585" max="3585" width="8.28125" style="0" customWidth="1"/>
    <col min="3586" max="3586" width="14.421875" style="0" customWidth="1"/>
    <col min="3587" max="3587" width="56.421875" style="0" customWidth="1"/>
    <col min="3588" max="3588" width="6.140625" style="0" customWidth="1"/>
    <col min="3589" max="3589" width="11.28125" style="0" customWidth="1"/>
    <col min="3590" max="3590" width="12.00390625" style="0" customWidth="1"/>
    <col min="3591" max="3591" width="11.8515625" style="0" customWidth="1"/>
    <col min="3592" max="3592" width="11.28125" style="0" customWidth="1"/>
    <col min="3593" max="3593" width="12.7109375" style="0" customWidth="1"/>
    <col min="3594" max="3594" width="14.421875" style="0" customWidth="1"/>
    <col min="3595" max="3595" width="15.140625" style="0" customWidth="1"/>
    <col min="3596" max="3597" width="9.140625" style="0" customWidth="1"/>
    <col min="3841" max="3841" width="8.28125" style="0" customWidth="1"/>
    <col min="3842" max="3842" width="14.421875" style="0" customWidth="1"/>
    <col min="3843" max="3843" width="56.421875" style="0" customWidth="1"/>
    <col min="3844" max="3844" width="6.140625" style="0" customWidth="1"/>
    <col min="3845" max="3845" width="11.28125" style="0" customWidth="1"/>
    <col min="3846" max="3846" width="12.00390625" style="0" customWidth="1"/>
    <col min="3847" max="3847" width="11.8515625" style="0" customWidth="1"/>
    <col min="3848" max="3848" width="11.28125" style="0" customWidth="1"/>
    <col min="3849" max="3849" width="12.7109375" style="0" customWidth="1"/>
    <col min="3850" max="3850" width="14.421875" style="0" customWidth="1"/>
    <col min="3851" max="3851" width="15.140625" style="0" customWidth="1"/>
    <col min="3852" max="3853" width="9.140625" style="0" customWidth="1"/>
    <col min="4097" max="4097" width="8.28125" style="0" customWidth="1"/>
    <col min="4098" max="4098" width="14.421875" style="0" customWidth="1"/>
    <col min="4099" max="4099" width="56.421875" style="0" customWidth="1"/>
    <col min="4100" max="4100" width="6.140625" style="0" customWidth="1"/>
    <col min="4101" max="4101" width="11.28125" style="0" customWidth="1"/>
    <col min="4102" max="4102" width="12.00390625" style="0" customWidth="1"/>
    <col min="4103" max="4103" width="11.8515625" style="0" customWidth="1"/>
    <col min="4104" max="4104" width="11.28125" style="0" customWidth="1"/>
    <col min="4105" max="4105" width="12.7109375" style="0" customWidth="1"/>
    <col min="4106" max="4106" width="14.421875" style="0" customWidth="1"/>
    <col min="4107" max="4107" width="15.140625" style="0" customWidth="1"/>
    <col min="4108" max="4109" width="9.140625" style="0" customWidth="1"/>
    <col min="4353" max="4353" width="8.28125" style="0" customWidth="1"/>
    <col min="4354" max="4354" width="14.421875" style="0" customWidth="1"/>
    <col min="4355" max="4355" width="56.421875" style="0" customWidth="1"/>
    <col min="4356" max="4356" width="6.140625" style="0" customWidth="1"/>
    <col min="4357" max="4357" width="11.28125" style="0" customWidth="1"/>
    <col min="4358" max="4358" width="12.00390625" style="0" customWidth="1"/>
    <col min="4359" max="4359" width="11.8515625" style="0" customWidth="1"/>
    <col min="4360" max="4360" width="11.28125" style="0" customWidth="1"/>
    <col min="4361" max="4361" width="12.7109375" style="0" customWidth="1"/>
    <col min="4362" max="4362" width="14.421875" style="0" customWidth="1"/>
    <col min="4363" max="4363" width="15.140625" style="0" customWidth="1"/>
    <col min="4364" max="4365" width="9.140625" style="0" customWidth="1"/>
    <col min="4609" max="4609" width="8.28125" style="0" customWidth="1"/>
    <col min="4610" max="4610" width="14.421875" style="0" customWidth="1"/>
    <col min="4611" max="4611" width="56.421875" style="0" customWidth="1"/>
    <col min="4612" max="4612" width="6.140625" style="0" customWidth="1"/>
    <col min="4613" max="4613" width="11.28125" style="0" customWidth="1"/>
    <col min="4614" max="4614" width="12.00390625" style="0" customWidth="1"/>
    <col min="4615" max="4615" width="11.8515625" style="0" customWidth="1"/>
    <col min="4616" max="4616" width="11.28125" style="0" customWidth="1"/>
    <col min="4617" max="4617" width="12.7109375" style="0" customWidth="1"/>
    <col min="4618" max="4618" width="14.421875" style="0" customWidth="1"/>
    <col min="4619" max="4619" width="15.140625" style="0" customWidth="1"/>
    <col min="4620" max="4621" width="9.140625" style="0" customWidth="1"/>
    <col min="4865" max="4865" width="8.28125" style="0" customWidth="1"/>
    <col min="4866" max="4866" width="14.421875" style="0" customWidth="1"/>
    <col min="4867" max="4867" width="56.421875" style="0" customWidth="1"/>
    <col min="4868" max="4868" width="6.140625" style="0" customWidth="1"/>
    <col min="4869" max="4869" width="11.28125" style="0" customWidth="1"/>
    <col min="4870" max="4870" width="12.00390625" style="0" customWidth="1"/>
    <col min="4871" max="4871" width="11.8515625" style="0" customWidth="1"/>
    <col min="4872" max="4872" width="11.28125" style="0" customWidth="1"/>
    <col min="4873" max="4873" width="12.7109375" style="0" customWidth="1"/>
    <col min="4874" max="4874" width="14.421875" style="0" customWidth="1"/>
    <col min="4875" max="4875" width="15.140625" style="0" customWidth="1"/>
    <col min="4876" max="4877" width="9.140625" style="0" customWidth="1"/>
    <col min="5121" max="5121" width="8.28125" style="0" customWidth="1"/>
    <col min="5122" max="5122" width="14.421875" style="0" customWidth="1"/>
    <col min="5123" max="5123" width="56.421875" style="0" customWidth="1"/>
    <col min="5124" max="5124" width="6.140625" style="0" customWidth="1"/>
    <col min="5125" max="5125" width="11.28125" style="0" customWidth="1"/>
    <col min="5126" max="5126" width="12.00390625" style="0" customWidth="1"/>
    <col min="5127" max="5127" width="11.8515625" style="0" customWidth="1"/>
    <col min="5128" max="5128" width="11.28125" style="0" customWidth="1"/>
    <col min="5129" max="5129" width="12.7109375" style="0" customWidth="1"/>
    <col min="5130" max="5130" width="14.421875" style="0" customWidth="1"/>
    <col min="5131" max="5131" width="15.140625" style="0" customWidth="1"/>
    <col min="5132" max="5133" width="9.140625" style="0" customWidth="1"/>
    <col min="5377" max="5377" width="8.28125" style="0" customWidth="1"/>
    <col min="5378" max="5378" width="14.421875" style="0" customWidth="1"/>
    <col min="5379" max="5379" width="56.421875" style="0" customWidth="1"/>
    <col min="5380" max="5380" width="6.140625" style="0" customWidth="1"/>
    <col min="5381" max="5381" width="11.28125" style="0" customWidth="1"/>
    <col min="5382" max="5382" width="12.00390625" style="0" customWidth="1"/>
    <col min="5383" max="5383" width="11.8515625" style="0" customWidth="1"/>
    <col min="5384" max="5384" width="11.28125" style="0" customWidth="1"/>
    <col min="5385" max="5385" width="12.7109375" style="0" customWidth="1"/>
    <col min="5386" max="5386" width="14.421875" style="0" customWidth="1"/>
    <col min="5387" max="5387" width="15.140625" style="0" customWidth="1"/>
    <col min="5388" max="5389" width="9.140625" style="0" customWidth="1"/>
    <col min="5633" max="5633" width="8.28125" style="0" customWidth="1"/>
    <col min="5634" max="5634" width="14.421875" style="0" customWidth="1"/>
    <col min="5635" max="5635" width="56.421875" style="0" customWidth="1"/>
    <col min="5636" max="5636" width="6.140625" style="0" customWidth="1"/>
    <col min="5637" max="5637" width="11.28125" style="0" customWidth="1"/>
    <col min="5638" max="5638" width="12.00390625" style="0" customWidth="1"/>
    <col min="5639" max="5639" width="11.8515625" style="0" customWidth="1"/>
    <col min="5640" max="5640" width="11.28125" style="0" customWidth="1"/>
    <col min="5641" max="5641" width="12.7109375" style="0" customWidth="1"/>
    <col min="5642" max="5642" width="14.421875" style="0" customWidth="1"/>
    <col min="5643" max="5643" width="15.140625" style="0" customWidth="1"/>
    <col min="5644" max="5645" width="9.140625" style="0" customWidth="1"/>
    <col min="5889" max="5889" width="8.28125" style="0" customWidth="1"/>
    <col min="5890" max="5890" width="14.421875" style="0" customWidth="1"/>
    <col min="5891" max="5891" width="56.421875" style="0" customWidth="1"/>
    <col min="5892" max="5892" width="6.140625" style="0" customWidth="1"/>
    <col min="5893" max="5893" width="11.28125" style="0" customWidth="1"/>
    <col min="5894" max="5894" width="12.00390625" style="0" customWidth="1"/>
    <col min="5895" max="5895" width="11.8515625" style="0" customWidth="1"/>
    <col min="5896" max="5896" width="11.28125" style="0" customWidth="1"/>
    <col min="5897" max="5897" width="12.7109375" style="0" customWidth="1"/>
    <col min="5898" max="5898" width="14.421875" style="0" customWidth="1"/>
    <col min="5899" max="5899" width="15.140625" style="0" customWidth="1"/>
    <col min="5900" max="5901" width="9.140625" style="0" customWidth="1"/>
    <col min="6145" max="6145" width="8.28125" style="0" customWidth="1"/>
    <col min="6146" max="6146" width="14.421875" style="0" customWidth="1"/>
    <col min="6147" max="6147" width="56.421875" style="0" customWidth="1"/>
    <col min="6148" max="6148" width="6.140625" style="0" customWidth="1"/>
    <col min="6149" max="6149" width="11.28125" style="0" customWidth="1"/>
    <col min="6150" max="6150" width="12.00390625" style="0" customWidth="1"/>
    <col min="6151" max="6151" width="11.8515625" style="0" customWidth="1"/>
    <col min="6152" max="6152" width="11.28125" style="0" customWidth="1"/>
    <col min="6153" max="6153" width="12.7109375" style="0" customWidth="1"/>
    <col min="6154" max="6154" width="14.421875" style="0" customWidth="1"/>
    <col min="6155" max="6155" width="15.140625" style="0" customWidth="1"/>
    <col min="6156" max="6157" width="9.140625" style="0" customWidth="1"/>
    <col min="6401" max="6401" width="8.28125" style="0" customWidth="1"/>
    <col min="6402" max="6402" width="14.421875" style="0" customWidth="1"/>
    <col min="6403" max="6403" width="56.421875" style="0" customWidth="1"/>
    <col min="6404" max="6404" width="6.140625" style="0" customWidth="1"/>
    <col min="6405" max="6405" width="11.28125" style="0" customWidth="1"/>
    <col min="6406" max="6406" width="12.00390625" style="0" customWidth="1"/>
    <col min="6407" max="6407" width="11.8515625" style="0" customWidth="1"/>
    <col min="6408" max="6408" width="11.28125" style="0" customWidth="1"/>
    <col min="6409" max="6409" width="12.7109375" style="0" customWidth="1"/>
    <col min="6410" max="6410" width="14.421875" style="0" customWidth="1"/>
    <col min="6411" max="6411" width="15.140625" style="0" customWidth="1"/>
    <col min="6412" max="6413" width="9.140625" style="0" customWidth="1"/>
    <col min="6657" max="6657" width="8.28125" style="0" customWidth="1"/>
    <col min="6658" max="6658" width="14.421875" style="0" customWidth="1"/>
    <col min="6659" max="6659" width="56.421875" style="0" customWidth="1"/>
    <col min="6660" max="6660" width="6.140625" style="0" customWidth="1"/>
    <col min="6661" max="6661" width="11.28125" style="0" customWidth="1"/>
    <col min="6662" max="6662" width="12.00390625" style="0" customWidth="1"/>
    <col min="6663" max="6663" width="11.8515625" style="0" customWidth="1"/>
    <col min="6664" max="6664" width="11.28125" style="0" customWidth="1"/>
    <col min="6665" max="6665" width="12.7109375" style="0" customWidth="1"/>
    <col min="6666" max="6666" width="14.421875" style="0" customWidth="1"/>
    <col min="6667" max="6667" width="15.140625" style="0" customWidth="1"/>
    <col min="6668" max="6669" width="9.140625" style="0" customWidth="1"/>
    <col min="6913" max="6913" width="8.28125" style="0" customWidth="1"/>
    <col min="6914" max="6914" width="14.421875" style="0" customWidth="1"/>
    <col min="6915" max="6915" width="56.421875" style="0" customWidth="1"/>
    <col min="6916" max="6916" width="6.140625" style="0" customWidth="1"/>
    <col min="6917" max="6917" width="11.28125" style="0" customWidth="1"/>
    <col min="6918" max="6918" width="12.00390625" style="0" customWidth="1"/>
    <col min="6919" max="6919" width="11.8515625" style="0" customWidth="1"/>
    <col min="6920" max="6920" width="11.28125" style="0" customWidth="1"/>
    <col min="6921" max="6921" width="12.7109375" style="0" customWidth="1"/>
    <col min="6922" max="6922" width="14.421875" style="0" customWidth="1"/>
    <col min="6923" max="6923" width="15.140625" style="0" customWidth="1"/>
    <col min="6924" max="6925" width="9.140625" style="0" customWidth="1"/>
    <col min="7169" max="7169" width="8.28125" style="0" customWidth="1"/>
    <col min="7170" max="7170" width="14.421875" style="0" customWidth="1"/>
    <col min="7171" max="7171" width="56.421875" style="0" customWidth="1"/>
    <col min="7172" max="7172" width="6.140625" style="0" customWidth="1"/>
    <col min="7173" max="7173" width="11.28125" style="0" customWidth="1"/>
    <col min="7174" max="7174" width="12.00390625" style="0" customWidth="1"/>
    <col min="7175" max="7175" width="11.8515625" style="0" customWidth="1"/>
    <col min="7176" max="7176" width="11.28125" style="0" customWidth="1"/>
    <col min="7177" max="7177" width="12.7109375" style="0" customWidth="1"/>
    <col min="7178" max="7178" width="14.421875" style="0" customWidth="1"/>
    <col min="7179" max="7179" width="15.140625" style="0" customWidth="1"/>
    <col min="7180" max="7181" width="9.140625" style="0" customWidth="1"/>
    <col min="7425" max="7425" width="8.28125" style="0" customWidth="1"/>
    <col min="7426" max="7426" width="14.421875" style="0" customWidth="1"/>
    <col min="7427" max="7427" width="56.421875" style="0" customWidth="1"/>
    <col min="7428" max="7428" width="6.140625" style="0" customWidth="1"/>
    <col min="7429" max="7429" width="11.28125" style="0" customWidth="1"/>
    <col min="7430" max="7430" width="12.00390625" style="0" customWidth="1"/>
    <col min="7431" max="7431" width="11.8515625" style="0" customWidth="1"/>
    <col min="7432" max="7432" width="11.28125" style="0" customWidth="1"/>
    <col min="7433" max="7433" width="12.7109375" style="0" customWidth="1"/>
    <col min="7434" max="7434" width="14.421875" style="0" customWidth="1"/>
    <col min="7435" max="7435" width="15.140625" style="0" customWidth="1"/>
    <col min="7436" max="7437" width="9.140625" style="0" customWidth="1"/>
    <col min="7681" max="7681" width="8.28125" style="0" customWidth="1"/>
    <col min="7682" max="7682" width="14.421875" style="0" customWidth="1"/>
    <col min="7683" max="7683" width="56.421875" style="0" customWidth="1"/>
    <col min="7684" max="7684" width="6.140625" style="0" customWidth="1"/>
    <col min="7685" max="7685" width="11.28125" style="0" customWidth="1"/>
    <col min="7686" max="7686" width="12.00390625" style="0" customWidth="1"/>
    <col min="7687" max="7687" width="11.8515625" style="0" customWidth="1"/>
    <col min="7688" max="7688" width="11.28125" style="0" customWidth="1"/>
    <col min="7689" max="7689" width="12.7109375" style="0" customWidth="1"/>
    <col min="7690" max="7690" width="14.421875" style="0" customWidth="1"/>
    <col min="7691" max="7691" width="15.140625" style="0" customWidth="1"/>
    <col min="7692" max="7693" width="9.140625" style="0" customWidth="1"/>
    <col min="7937" max="7937" width="8.28125" style="0" customWidth="1"/>
    <col min="7938" max="7938" width="14.421875" style="0" customWidth="1"/>
    <col min="7939" max="7939" width="56.421875" style="0" customWidth="1"/>
    <col min="7940" max="7940" width="6.140625" style="0" customWidth="1"/>
    <col min="7941" max="7941" width="11.28125" style="0" customWidth="1"/>
    <col min="7942" max="7942" width="12.00390625" style="0" customWidth="1"/>
    <col min="7943" max="7943" width="11.8515625" style="0" customWidth="1"/>
    <col min="7944" max="7944" width="11.28125" style="0" customWidth="1"/>
    <col min="7945" max="7945" width="12.7109375" style="0" customWidth="1"/>
    <col min="7946" max="7946" width="14.421875" style="0" customWidth="1"/>
    <col min="7947" max="7947" width="15.140625" style="0" customWidth="1"/>
    <col min="7948" max="7949" width="9.140625" style="0" customWidth="1"/>
    <col min="8193" max="8193" width="8.28125" style="0" customWidth="1"/>
    <col min="8194" max="8194" width="14.421875" style="0" customWidth="1"/>
    <col min="8195" max="8195" width="56.421875" style="0" customWidth="1"/>
    <col min="8196" max="8196" width="6.140625" style="0" customWidth="1"/>
    <col min="8197" max="8197" width="11.28125" style="0" customWidth="1"/>
    <col min="8198" max="8198" width="12.00390625" style="0" customWidth="1"/>
    <col min="8199" max="8199" width="11.8515625" style="0" customWidth="1"/>
    <col min="8200" max="8200" width="11.28125" style="0" customWidth="1"/>
    <col min="8201" max="8201" width="12.7109375" style="0" customWidth="1"/>
    <col min="8202" max="8202" width="14.421875" style="0" customWidth="1"/>
    <col min="8203" max="8203" width="15.140625" style="0" customWidth="1"/>
    <col min="8204" max="8205" width="9.140625" style="0" customWidth="1"/>
    <col min="8449" max="8449" width="8.28125" style="0" customWidth="1"/>
    <col min="8450" max="8450" width="14.421875" style="0" customWidth="1"/>
    <col min="8451" max="8451" width="56.421875" style="0" customWidth="1"/>
    <col min="8452" max="8452" width="6.140625" style="0" customWidth="1"/>
    <col min="8453" max="8453" width="11.28125" style="0" customWidth="1"/>
    <col min="8454" max="8454" width="12.00390625" style="0" customWidth="1"/>
    <col min="8455" max="8455" width="11.8515625" style="0" customWidth="1"/>
    <col min="8456" max="8456" width="11.28125" style="0" customWidth="1"/>
    <col min="8457" max="8457" width="12.7109375" style="0" customWidth="1"/>
    <col min="8458" max="8458" width="14.421875" style="0" customWidth="1"/>
    <col min="8459" max="8459" width="15.140625" style="0" customWidth="1"/>
    <col min="8460" max="8461" width="9.140625" style="0" customWidth="1"/>
    <col min="8705" max="8705" width="8.28125" style="0" customWidth="1"/>
    <col min="8706" max="8706" width="14.421875" style="0" customWidth="1"/>
    <col min="8707" max="8707" width="56.421875" style="0" customWidth="1"/>
    <col min="8708" max="8708" width="6.140625" style="0" customWidth="1"/>
    <col min="8709" max="8709" width="11.28125" style="0" customWidth="1"/>
    <col min="8710" max="8710" width="12.00390625" style="0" customWidth="1"/>
    <col min="8711" max="8711" width="11.8515625" style="0" customWidth="1"/>
    <col min="8712" max="8712" width="11.28125" style="0" customWidth="1"/>
    <col min="8713" max="8713" width="12.7109375" style="0" customWidth="1"/>
    <col min="8714" max="8714" width="14.421875" style="0" customWidth="1"/>
    <col min="8715" max="8715" width="15.140625" style="0" customWidth="1"/>
    <col min="8716" max="8717" width="9.140625" style="0" customWidth="1"/>
    <col min="8961" max="8961" width="8.28125" style="0" customWidth="1"/>
    <col min="8962" max="8962" width="14.421875" style="0" customWidth="1"/>
    <col min="8963" max="8963" width="56.421875" style="0" customWidth="1"/>
    <col min="8964" max="8964" width="6.140625" style="0" customWidth="1"/>
    <col min="8965" max="8965" width="11.28125" style="0" customWidth="1"/>
    <col min="8966" max="8966" width="12.00390625" style="0" customWidth="1"/>
    <col min="8967" max="8967" width="11.8515625" style="0" customWidth="1"/>
    <col min="8968" max="8968" width="11.28125" style="0" customWidth="1"/>
    <col min="8969" max="8969" width="12.7109375" style="0" customWidth="1"/>
    <col min="8970" max="8970" width="14.421875" style="0" customWidth="1"/>
    <col min="8971" max="8971" width="15.140625" style="0" customWidth="1"/>
    <col min="8972" max="8973" width="9.140625" style="0" customWidth="1"/>
    <col min="9217" max="9217" width="8.28125" style="0" customWidth="1"/>
    <col min="9218" max="9218" width="14.421875" style="0" customWidth="1"/>
    <col min="9219" max="9219" width="56.421875" style="0" customWidth="1"/>
    <col min="9220" max="9220" width="6.140625" style="0" customWidth="1"/>
    <col min="9221" max="9221" width="11.28125" style="0" customWidth="1"/>
    <col min="9222" max="9222" width="12.00390625" style="0" customWidth="1"/>
    <col min="9223" max="9223" width="11.8515625" style="0" customWidth="1"/>
    <col min="9224" max="9224" width="11.28125" style="0" customWidth="1"/>
    <col min="9225" max="9225" width="12.7109375" style="0" customWidth="1"/>
    <col min="9226" max="9226" width="14.421875" style="0" customWidth="1"/>
    <col min="9227" max="9227" width="15.140625" style="0" customWidth="1"/>
    <col min="9228" max="9229" width="9.140625" style="0" customWidth="1"/>
    <col min="9473" max="9473" width="8.28125" style="0" customWidth="1"/>
    <col min="9474" max="9474" width="14.421875" style="0" customWidth="1"/>
    <col min="9475" max="9475" width="56.421875" style="0" customWidth="1"/>
    <col min="9476" max="9476" width="6.140625" style="0" customWidth="1"/>
    <col min="9477" max="9477" width="11.28125" style="0" customWidth="1"/>
    <col min="9478" max="9478" width="12.00390625" style="0" customWidth="1"/>
    <col min="9479" max="9479" width="11.8515625" style="0" customWidth="1"/>
    <col min="9480" max="9480" width="11.28125" style="0" customWidth="1"/>
    <col min="9481" max="9481" width="12.7109375" style="0" customWidth="1"/>
    <col min="9482" max="9482" width="14.421875" style="0" customWidth="1"/>
    <col min="9483" max="9483" width="15.140625" style="0" customWidth="1"/>
    <col min="9484" max="9485" width="9.140625" style="0" customWidth="1"/>
    <col min="9729" max="9729" width="8.28125" style="0" customWidth="1"/>
    <col min="9730" max="9730" width="14.421875" style="0" customWidth="1"/>
    <col min="9731" max="9731" width="56.421875" style="0" customWidth="1"/>
    <col min="9732" max="9732" width="6.140625" style="0" customWidth="1"/>
    <col min="9733" max="9733" width="11.28125" style="0" customWidth="1"/>
    <col min="9734" max="9734" width="12.00390625" style="0" customWidth="1"/>
    <col min="9735" max="9735" width="11.8515625" style="0" customWidth="1"/>
    <col min="9736" max="9736" width="11.28125" style="0" customWidth="1"/>
    <col min="9737" max="9737" width="12.7109375" style="0" customWidth="1"/>
    <col min="9738" max="9738" width="14.421875" style="0" customWidth="1"/>
    <col min="9739" max="9739" width="15.140625" style="0" customWidth="1"/>
    <col min="9740" max="9741" width="9.140625" style="0" customWidth="1"/>
    <col min="9985" max="9985" width="8.28125" style="0" customWidth="1"/>
    <col min="9986" max="9986" width="14.421875" style="0" customWidth="1"/>
    <col min="9987" max="9987" width="56.421875" style="0" customWidth="1"/>
    <col min="9988" max="9988" width="6.140625" style="0" customWidth="1"/>
    <col min="9989" max="9989" width="11.28125" style="0" customWidth="1"/>
    <col min="9990" max="9990" width="12.00390625" style="0" customWidth="1"/>
    <col min="9991" max="9991" width="11.8515625" style="0" customWidth="1"/>
    <col min="9992" max="9992" width="11.28125" style="0" customWidth="1"/>
    <col min="9993" max="9993" width="12.7109375" style="0" customWidth="1"/>
    <col min="9994" max="9994" width="14.421875" style="0" customWidth="1"/>
    <col min="9995" max="9995" width="15.140625" style="0" customWidth="1"/>
    <col min="9996" max="9997" width="9.140625" style="0" customWidth="1"/>
    <col min="10241" max="10241" width="8.28125" style="0" customWidth="1"/>
    <col min="10242" max="10242" width="14.421875" style="0" customWidth="1"/>
    <col min="10243" max="10243" width="56.421875" style="0" customWidth="1"/>
    <col min="10244" max="10244" width="6.140625" style="0" customWidth="1"/>
    <col min="10245" max="10245" width="11.28125" style="0" customWidth="1"/>
    <col min="10246" max="10246" width="12.00390625" style="0" customWidth="1"/>
    <col min="10247" max="10247" width="11.8515625" style="0" customWidth="1"/>
    <col min="10248" max="10248" width="11.28125" style="0" customWidth="1"/>
    <col min="10249" max="10249" width="12.7109375" style="0" customWidth="1"/>
    <col min="10250" max="10250" width="14.421875" style="0" customWidth="1"/>
    <col min="10251" max="10251" width="15.140625" style="0" customWidth="1"/>
    <col min="10252" max="10253" width="9.140625" style="0" customWidth="1"/>
    <col min="10497" max="10497" width="8.28125" style="0" customWidth="1"/>
    <col min="10498" max="10498" width="14.421875" style="0" customWidth="1"/>
    <col min="10499" max="10499" width="56.421875" style="0" customWidth="1"/>
    <col min="10500" max="10500" width="6.140625" style="0" customWidth="1"/>
    <col min="10501" max="10501" width="11.28125" style="0" customWidth="1"/>
    <col min="10502" max="10502" width="12.00390625" style="0" customWidth="1"/>
    <col min="10503" max="10503" width="11.8515625" style="0" customWidth="1"/>
    <col min="10504" max="10504" width="11.28125" style="0" customWidth="1"/>
    <col min="10505" max="10505" width="12.7109375" style="0" customWidth="1"/>
    <col min="10506" max="10506" width="14.421875" style="0" customWidth="1"/>
    <col min="10507" max="10507" width="15.140625" style="0" customWidth="1"/>
    <col min="10508" max="10509" width="9.140625" style="0" customWidth="1"/>
    <col min="10753" max="10753" width="8.28125" style="0" customWidth="1"/>
    <col min="10754" max="10754" width="14.421875" style="0" customWidth="1"/>
    <col min="10755" max="10755" width="56.421875" style="0" customWidth="1"/>
    <col min="10756" max="10756" width="6.140625" style="0" customWidth="1"/>
    <col min="10757" max="10757" width="11.28125" style="0" customWidth="1"/>
    <col min="10758" max="10758" width="12.00390625" style="0" customWidth="1"/>
    <col min="10759" max="10759" width="11.8515625" style="0" customWidth="1"/>
    <col min="10760" max="10760" width="11.28125" style="0" customWidth="1"/>
    <col min="10761" max="10761" width="12.7109375" style="0" customWidth="1"/>
    <col min="10762" max="10762" width="14.421875" style="0" customWidth="1"/>
    <col min="10763" max="10763" width="15.140625" style="0" customWidth="1"/>
    <col min="10764" max="10765" width="9.140625" style="0" customWidth="1"/>
    <col min="11009" max="11009" width="8.28125" style="0" customWidth="1"/>
    <col min="11010" max="11010" width="14.421875" style="0" customWidth="1"/>
    <col min="11011" max="11011" width="56.421875" style="0" customWidth="1"/>
    <col min="11012" max="11012" width="6.140625" style="0" customWidth="1"/>
    <col min="11013" max="11013" width="11.28125" style="0" customWidth="1"/>
    <col min="11014" max="11014" width="12.00390625" style="0" customWidth="1"/>
    <col min="11015" max="11015" width="11.8515625" style="0" customWidth="1"/>
    <col min="11016" max="11016" width="11.28125" style="0" customWidth="1"/>
    <col min="11017" max="11017" width="12.7109375" style="0" customWidth="1"/>
    <col min="11018" max="11018" width="14.421875" style="0" customWidth="1"/>
    <col min="11019" max="11019" width="15.140625" style="0" customWidth="1"/>
    <col min="11020" max="11021" width="9.140625" style="0" customWidth="1"/>
    <col min="11265" max="11265" width="8.28125" style="0" customWidth="1"/>
    <col min="11266" max="11266" width="14.421875" style="0" customWidth="1"/>
    <col min="11267" max="11267" width="56.421875" style="0" customWidth="1"/>
    <col min="11268" max="11268" width="6.140625" style="0" customWidth="1"/>
    <col min="11269" max="11269" width="11.28125" style="0" customWidth="1"/>
    <col min="11270" max="11270" width="12.00390625" style="0" customWidth="1"/>
    <col min="11271" max="11271" width="11.8515625" style="0" customWidth="1"/>
    <col min="11272" max="11272" width="11.28125" style="0" customWidth="1"/>
    <col min="11273" max="11273" width="12.7109375" style="0" customWidth="1"/>
    <col min="11274" max="11274" width="14.421875" style="0" customWidth="1"/>
    <col min="11275" max="11275" width="15.140625" style="0" customWidth="1"/>
    <col min="11276" max="11277" width="9.140625" style="0" customWidth="1"/>
    <col min="11521" max="11521" width="8.28125" style="0" customWidth="1"/>
    <col min="11522" max="11522" width="14.421875" style="0" customWidth="1"/>
    <col min="11523" max="11523" width="56.421875" style="0" customWidth="1"/>
    <col min="11524" max="11524" width="6.140625" style="0" customWidth="1"/>
    <col min="11525" max="11525" width="11.28125" style="0" customWidth="1"/>
    <col min="11526" max="11526" width="12.00390625" style="0" customWidth="1"/>
    <col min="11527" max="11527" width="11.8515625" style="0" customWidth="1"/>
    <col min="11528" max="11528" width="11.28125" style="0" customWidth="1"/>
    <col min="11529" max="11529" width="12.7109375" style="0" customWidth="1"/>
    <col min="11530" max="11530" width="14.421875" style="0" customWidth="1"/>
    <col min="11531" max="11531" width="15.140625" style="0" customWidth="1"/>
    <col min="11532" max="11533" width="9.140625" style="0" customWidth="1"/>
    <col min="11777" max="11777" width="8.28125" style="0" customWidth="1"/>
    <col min="11778" max="11778" width="14.421875" style="0" customWidth="1"/>
    <col min="11779" max="11779" width="56.421875" style="0" customWidth="1"/>
    <col min="11780" max="11780" width="6.140625" style="0" customWidth="1"/>
    <col min="11781" max="11781" width="11.28125" style="0" customWidth="1"/>
    <col min="11782" max="11782" width="12.00390625" style="0" customWidth="1"/>
    <col min="11783" max="11783" width="11.8515625" style="0" customWidth="1"/>
    <col min="11784" max="11784" width="11.28125" style="0" customWidth="1"/>
    <col min="11785" max="11785" width="12.7109375" style="0" customWidth="1"/>
    <col min="11786" max="11786" width="14.421875" style="0" customWidth="1"/>
    <col min="11787" max="11787" width="15.140625" style="0" customWidth="1"/>
    <col min="11788" max="11789" width="9.140625" style="0" customWidth="1"/>
    <col min="12033" max="12033" width="8.28125" style="0" customWidth="1"/>
    <col min="12034" max="12034" width="14.421875" style="0" customWidth="1"/>
    <col min="12035" max="12035" width="56.421875" style="0" customWidth="1"/>
    <col min="12036" max="12036" width="6.140625" style="0" customWidth="1"/>
    <col min="12037" max="12037" width="11.28125" style="0" customWidth="1"/>
    <col min="12038" max="12038" width="12.00390625" style="0" customWidth="1"/>
    <col min="12039" max="12039" width="11.8515625" style="0" customWidth="1"/>
    <col min="12040" max="12040" width="11.28125" style="0" customWidth="1"/>
    <col min="12041" max="12041" width="12.7109375" style="0" customWidth="1"/>
    <col min="12042" max="12042" width="14.421875" style="0" customWidth="1"/>
    <col min="12043" max="12043" width="15.140625" style="0" customWidth="1"/>
    <col min="12044" max="12045" width="9.140625" style="0" customWidth="1"/>
    <col min="12289" max="12289" width="8.28125" style="0" customWidth="1"/>
    <col min="12290" max="12290" width="14.421875" style="0" customWidth="1"/>
    <col min="12291" max="12291" width="56.421875" style="0" customWidth="1"/>
    <col min="12292" max="12292" width="6.140625" style="0" customWidth="1"/>
    <col min="12293" max="12293" width="11.28125" style="0" customWidth="1"/>
    <col min="12294" max="12294" width="12.00390625" style="0" customWidth="1"/>
    <col min="12295" max="12295" width="11.8515625" style="0" customWidth="1"/>
    <col min="12296" max="12296" width="11.28125" style="0" customWidth="1"/>
    <col min="12297" max="12297" width="12.7109375" style="0" customWidth="1"/>
    <col min="12298" max="12298" width="14.421875" style="0" customWidth="1"/>
    <col min="12299" max="12299" width="15.140625" style="0" customWidth="1"/>
    <col min="12300" max="12301" width="9.140625" style="0" customWidth="1"/>
    <col min="12545" max="12545" width="8.28125" style="0" customWidth="1"/>
    <col min="12546" max="12546" width="14.421875" style="0" customWidth="1"/>
    <col min="12547" max="12547" width="56.421875" style="0" customWidth="1"/>
    <col min="12548" max="12548" width="6.140625" style="0" customWidth="1"/>
    <col min="12549" max="12549" width="11.28125" style="0" customWidth="1"/>
    <col min="12550" max="12550" width="12.00390625" style="0" customWidth="1"/>
    <col min="12551" max="12551" width="11.8515625" style="0" customWidth="1"/>
    <col min="12552" max="12552" width="11.28125" style="0" customWidth="1"/>
    <col min="12553" max="12553" width="12.7109375" style="0" customWidth="1"/>
    <col min="12554" max="12554" width="14.421875" style="0" customWidth="1"/>
    <col min="12555" max="12555" width="15.140625" style="0" customWidth="1"/>
    <col min="12556" max="12557" width="9.140625" style="0" customWidth="1"/>
    <col min="12801" max="12801" width="8.28125" style="0" customWidth="1"/>
    <col min="12802" max="12802" width="14.421875" style="0" customWidth="1"/>
    <col min="12803" max="12803" width="56.421875" style="0" customWidth="1"/>
    <col min="12804" max="12804" width="6.140625" style="0" customWidth="1"/>
    <col min="12805" max="12805" width="11.28125" style="0" customWidth="1"/>
    <col min="12806" max="12806" width="12.00390625" style="0" customWidth="1"/>
    <col min="12807" max="12807" width="11.8515625" style="0" customWidth="1"/>
    <col min="12808" max="12808" width="11.28125" style="0" customWidth="1"/>
    <col min="12809" max="12809" width="12.7109375" style="0" customWidth="1"/>
    <col min="12810" max="12810" width="14.421875" style="0" customWidth="1"/>
    <col min="12811" max="12811" width="15.140625" style="0" customWidth="1"/>
    <col min="12812" max="12813" width="9.140625" style="0" customWidth="1"/>
    <col min="13057" max="13057" width="8.28125" style="0" customWidth="1"/>
    <col min="13058" max="13058" width="14.421875" style="0" customWidth="1"/>
    <col min="13059" max="13059" width="56.421875" style="0" customWidth="1"/>
    <col min="13060" max="13060" width="6.140625" style="0" customWidth="1"/>
    <col min="13061" max="13061" width="11.28125" style="0" customWidth="1"/>
    <col min="13062" max="13062" width="12.00390625" style="0" customWidth="1"/>
    <col min="13063" max="13063" width="11.8515625" style="0" customWidth="1"/>
    <col min="13064" max="13064" width="11.28125" style="0" customWidth="1"/>
    <col min="13065" max="13065" width="12.7109375" style="0" customWidth="1"/>
    <col min="13066" max="13066" width="14.421875" style="0" customWidth="1"/>
    <col min="13067" max="13067" width="15.140625" style="0" customWidth="1"/>
    <col min="13068" max="13069" width="9.140625" style="0" customWidth="1"/>
    <col min="13313" max="13313" width="8.28125" style="0" customWidth="1"/>
    <col min="13314" max="13314" width="14.421875" style="0" customWidth="1"/>
    <col min="13315" max="13315" width="56.421875" style="0" customWidth="1"/>
    <col min="13316" max="13316" width="6.140625" style="0" customWidth="1"/>
    <col min="13317" max="13317" width="11.28125" style="0" customWidth="1"/>
    <col min="13318" max="13318" width="12.00390625" style="0" customWidth="1"/>
    <col min="13319" max="13319" width="11.8515625" style="0" customWidth="1"/>
    <col min="13320" max="13320" width="11.28125" style="0" customWidth="1"/>
    <col min="13321" max="13321" width="12.7109375" style="0" customWidth="1"/>
    <col min="13322" max="13322" width="14.421875" style="0" customWidth="1"/>
    <col min="13323" max="13323" width="15.140625" style="0" customWidth="1"/>
    <col min="13324" max="13325" width="9.140625" style="0" customWidth="1"/>
    <col min="13569" max="13569" width="8.28125" style="0" customWidth="1"/>
    <col min="13570" max="13570" width="14.421875" style="0" customWidth="1"/>
    <col min="13571" max="13571" width="56.421875" style="0" customWidth="1"/>
    <col min="13572" max="13572" width="6.140625" style="0" customWidth="1"/>
    <col min="13573" max="13573" width="11.28125" style="0" customWidth="1"/>
    <col min="13574" max="13574" width="12.00390625" style="0" customWidth="1"/>
    <col min="13575" max="13575" width="11.8515625" style="0" customWidth="1"/>
    <col min="13576" max="13576" width="11.28125" style="0" customWidth="1"/>
    <col min="13577" max="13577" width="12.7109375" style="0" customWidth="1"/>
    <col min="13578" max="13578" width="14.421875" style="0" customWidth="1"/>
    <col min="13579" max="13579" width="15.140625" style="0" customWidth="1"/>
    <col min="13580" max="13581" width="9.140625" style="0" customWidth="1"/>
    <col min="13825" max="13825" width="8.28125" style="0" customWidth="1"/>
    <col min="13826" max="13826" width="14.421875" style="0" customWidth="1"/>
    <col min="13827" max="13827" width="56.421875" style="0" customWidth="1"/>
    <col min="13828" max="13828" width="6.140625" style="0" customWidth="1"/>
    <col min="13829" max="13829" width="11.28125" style="0" customWidth="1"/>
    <col min="13830" max="13830" width="12.00390625" style="0" customWidth="1"/>
    <col min="13831" max="13831" width="11.8515625" style="0" customWidth="1"/>
    <col min="13832" max="13832" width="11.28125" style="0" customWidth="1"/>
    <col min="13833" max="13833" width="12.7109375" style="0" customWidth="1"/>
    <col min="13834" max="13834" width="14.421875" style="0" customWidth="1"/>
    <col min="13835" max="13835" width="15.140625" style="0" customWidth="1"/>
    <col min="13836" max="13837" width="9.140625" style="0" customWidth="1"/>
    <col min="14081" max="14081" width="8.28125" style="0" customWidth="1"/>
    <col min="14082" max="14082" width="14.421875" style="0" customWidth="1"/>
    <col min="14083" max="14083" width="56.421875" style="0" customWidth="1"/>
    <col min="14084" max="14084" width="6.140625" style="0" customWidth="1"/>
    <col min="14085" max="14085" width="11.28125" style="0" customWidth="1"/>
    <col min="14086" max="14086" width="12.00390625" style="0" customWidth="1"/>
    <col min="14087" max="14087" width="11.8515625" style="0" customWidth="1"/>
    <col min="14088" max="14088" width="11.28125" style="0" customWidth="1"/>
    <col min="14089" max="14089" width="12.7109375" style="0" customWidth="1"/>
    <col min="14090" max="14090" width="14.421875" style="0" customWidth="1"/>
    <col min="14091" max="14091" width="15.140625" style="0" customWidth="1"/>
    <col min="14092" max="14093" width="9.140625" style="0" customWidth="1"/>
    <col min="14337" max="14337" width="8.28125" style="0" customWidth="1"/>
    <col min="14338" max="14338" width="14.421875" style="0" customWidth="1"/>
    <col min="14339" max="14339" width="56.421875" style="0" customWidth="1"/>
    <col min="14340" max="14340" width="6.140625" style="0" customWidth="1"/>
    <col min="14341" max="14341" width="11.28125" style="0" customWidth="1"/>
    <col min="14342" max="14342" width="12.00390625" style="0" customWidth="1"/>
    <col min="14343" max="14343" width="11.8515625" style="0" customWidth="1"/>
    <col min="14344" max="14344" width="11.28125" style="0" customWidth="1"/>
    <col min="14345" max="14345" width="12.7109375" style="0" customWidth="1"/>
    <col min="14346" max="14346" width="14.421875" style="0" customWidth="1"/>
    <col min="14347" max="14347" width="15.140625" style="0" customWidth="1"/>
    <col min="14348" max="14349" width="9.140625" style="0" customWidth="1"/>
    <col min="14593" max="14593" width="8.28125" style="0" customWidth="1"/>
    <col min="14594" max="14594" width="14.421875" style="0" customWidth="1"/>
    <col min="14595" max="14595" width="56.421875" style="0" customWidth="1"/>
    <col min="14596" max="14596" width="6.140625" style="0" customWidth="1"/>
    <col min="14597" max="14597" width="11.28125" style="0" customWidth="1"/>
    <col min="14598" max="14598" width="12.00390625" style="0" customWidth="1"/>
    <col min="14599" max="14599" width="11.8515625" style="0" customWidth="1"/>
    <col min="14600" max="14600" width="11.28125" style="0" customWidth="1"/>
    <col min="14601" max="14601" width="12.7109375" style="0" customWidth="1"/>
    <col min="14602" max="14602" width="14.421875" style="0" customWidth="1"/>
    <col min="14603" max="14603" width="15.140625" style="0" customWidth="1"/>
    <col min="14604" max="14605" width="9.140625" style="0" customWidth="1"/>
    <col min="14849" max="14849" width="8.28125" style="0" customWidth="1"/>
    <col min="14850" max="14850" width="14.421875" style="0" customWidth="1"/>
    <col min="14851" max="14851" width="56.421875" style="0" customWidth="1"/>
    <col min="14852" max="14852" width="6.140625" style="0" customWidth="1"/>
    <col min="14853" max="14853" width="11.28125" style="0" customWidth="1"/>
    <col min="14854" max="14854" width="12.00390625" style="0" customWidth="1"/>
    <col min="14855" max="14855" width="11.8515625" style="0" customWidth="1"/>
    <col min="14856" max="14856" width="11.28125" style="0" customWidth="1"/>
    <col min="14857" max="14857" width="12.7109375" style="0" customWidth="1"/>
    <col min="14858" max="14858" width="14.421875" style="0" customWidth="1"/>
    <col min="14859" max="14859" width="15.140625" style="0" customWidth="1"/>
    <col min="14860" max="14861" width="9.140625" style="0" customWidth="1"/>
    <col min="15105" max="15105" width="8.28125" style="0" customWidth="1"/>
    <col min="15106" max="15106" width="14.421875" style="0" customWidth="1"/>
    <col min="15107" max="15107" width="56.421875" style="0" customWidth="1"/>
    <col min="15108" max="15108" width="6.140625" style="0" customWidth="1"/>
    <col min="15109" max="15109" width="11.28125" style="0" customWidth="1"/>
    <col min="15110" max="15110" width="12.00390625" style="0" customWidth="1"/>
    <col min="15111" max="15111" width="11.8515625" style="0" customWidth="1"/>
    <col min="15112" max="15112" width="11.28125" style="0" customWidth="1"/>
    <col min="15113" max="15113" width="12.7109375" style="0" customWidth="1"/>
    <col min="15114" max="15114" width="14.421875" style="0" customWidth="1"/>
    <col min="15115" max="15115" width="15.140625" style="0" customWidth="1"/>
    <col min="15116" max="15117" width="9.140625" style="0" customWidth="1"/>
    <col min="15361" max="15361" width="8.28125" style="0" customWidth="1"/>
    <col min="15362" max="15362" width="14.421875" style="0" customWidth="1"/>
    <col min="15363" max="15363" width="56.421875" style="0" customWidth="1"/>
    <col min="15364" max="15364" width="6.140625" style="0" customWidth="1"/>
    <col min="15365" max="15365" width="11.28125" style="0" customWidth="1"/>
    <col min="15366" max="15366" width="12.00390625" style="0" customWidth="1"/>
    <col min="15367" max="15367" width="11.8515625" style="0" customWidth="1"/>
    <col min="15368" max="15368" width="11.28125" style="0" customWidth="1"/>
    <col min="15369" max="15369" width="12.7109375" style="0" customWidth="1"/>
    <col min="15370" max="15370" width="14.421875" style="0" customWidth="1"/>
    <col min="15371" max="15371" width="15.140625" style="0" customWidth="1"/>
    <col min="15372" max="15373" width="9.140625" style="0" customWidth="1"/>
    <col min="15617" max="15617" width="8.28125" style="0" customWidth="1"/>
    <col min="15618" max="15618" width="14.421875" style="0" customWidth="1"/>
    <col min="15619" max="15619" width="56.421875" style="0" customWidth="1"/>
    <col min="15620" max="15620" width="6.140625" style="0" customWidth="1"/>
    <col min="15621" max="15621" width="11.28125" style="0" customWidth="1"/>
    <col min="15622" max="15622" width="12.00390625" style="0" customWidth="1"/>
    <col min="15623" max="15623" width="11.8515625" style="0" customWidth="1"/>
    <col min="15624" max="15624" width="11.28125" style="0" customWidth="1"/>
    <col min="15625" max="15625" width="12.7109375" style="0" customWidth="1"/>
    <col min="15626" max="15626" width="14.421875" style="0" customWidth="1"/>
    <col min="15627" max="15627" width="15.140625" style="0" customWidth="1"/>
    <col min="15628" max="15629" width="9.140625" style="0" customWidth="1"/>
    <col min="15873" max="15873" width="8.28125" style="0" customWidth="1"/>
    <col min="15874" max="15874" width="14.421875" style="0" customWidth="1"/>
    <col min="15875" max="15875" width="56.421875" style="0" customWidth="1"/>
    <col min="15876" max="15876" width="6.140625" style="0" customWidth="1"/>
    <col min="15877" max="15877" width="11.28125" style="0" customWidth="1"/>
    <col min="15878" max="15878" width="12.00390625" style="0" customWidth="1"/>
    <col min="15879" max="15879" width="11.8515625" style="0" customWidth="1"/>
    <col min="15880" max="15880" width="11.28125" style="0" customWidth="1"/>
    <col min="15881" max="15881" width="12.7109375" style="0" customWidth="1"/>
    <col min="15882" max="15882" width="14.421875" style="0" customWidth="1"/>
    <col min="15883" max="15883" width="15.140625" style="0" customWidth="1"/>
    <col min="15884" max="15885" width="9.140625" style="0" customWidth="1"/>
    <col min="16129" max="16129" width="8.28125" style="0" customWidth="1"/>
    <col min="16130" max="16130" width="14.421875" style="0" customWidth="1"/>
    <col min="16131" max="16131" width="56.421875" style="0" customWidth="1"/>
    <col min="16132" max="16132" width="6.140625" style="0" customWidth="1"/>
    <col min="16133" max="16133" width="11.28125" style="0" customWidth="1"/>
    <col min="16134" max="16134" width="12.00390625" style="0" customWidth="1"/>
    <col min="16135" max="16135" width="11.8515625" style="0" customWidth="1"/>
    <col min="16136" max="16136" width="11.28125" style="0" customWidth="1"/>
    <col min="16137" max="16137" width="12.7109375" style="0" customWidth="1"/>
    <col min="16138" max="16138" width="14.421875" style="0" customWidth="1"/>
    <col min="16139" max="16139" width="15.140625" style="0" customWidth="1"/>
    <col min="16140" max="16141" width="9.140625" style="0" customWidth="1"/>
  </cols>
  <sheetData>
    <row r="1" spans="1:11" ht="29.25" customHeight="1" thickBot="1">
      <c r="A1" s="224" t="s">
        <v>85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41.25" customHeight="1" thickBot="1">
      <c r="A2" s="227" t="s">
        <v>84</v>
      </c>
      <c r="B2" s="228"/>
      <c r="C2" s="228"/>
      <c r="D2" s="228"/>
      <c r="E2" s="229"/>
      <c r="F2" s="230"/>
      <c r="G2" s="230"/>
      <c r="H2" s="230"/>
      <c r="I2" s="230"/>
      <c r="J2" s="230"/>
      <c r="K2" s="231"/>
    </row>
    <row r="3" spans="1:11" ht="56.25" customHeight="1">
      <c r="A3" s="213" t="s">
        <v>24</v>
      </c>
      <c r="B3" s="214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35.1" customHeight="1">
      <c r="A4" s="14" t="s">
        <v>25</v>
      </c>
      <c r="B4" s="15" t="s">
        <v>26</v>
      </c>
      <c r="C4" s="16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6" t="s">
        <v>33</v>
      </c>
      <c r="J4" s="16" t="s">
        <v>34</v>
      </c>
      <c r="K4" s="18" t="s">
        <v>35</v>
      </c>
    </row>
    <row r="5" spans="1:11" ht="35.1" customHeight="1">
      <c r="A5" s="217" t="s">
        <v>96</v>
      </c>
      <c r="B5" s="218"/>
      <c r="C5" s="218"/>
      <c r="D5" s="218"/>
      <c r="E5" s="218"/>
      <c r="F5" s="218"/>
      <c r="G5" s="218"/>
      <c r="H5" s="218"/>
      <c r="I5" s="218"/>
      <c r="J5" s="218"/>
      <c r="K5" s="219"/>
    </row>
    <row r="6" spans="1:11" ht="35.1" customHeight="1">
      <c r="A6" s="70"/>
      <c r="B6" s="75"/>
      <c r="C6" s="76"/>
      <c r="D6" s="71"/>
      <c r="E6" s="72"/>
      <c r="F6" s="73"/>
      <c r="G6" s="6">
        <f aca="true" t="shared" si="0" ref="G6">F6-E6</f>
        <v>0</v>
      </c>
      <c r="H6" s="74"/>
      <c r="I6" s="7">
        <f aca="true" t="shared" si="1" ref="I6">E6*H6</f>
        <v>0</v>
      </c>
      <c r="J6" s="8">
        <f aca="true" t="shared" si="2" ref="J6">F6*H6</f>
        <v>0</v>
      </c>
      <c r="K6" s="8">
        <f aca="true" t="shared" si="3" ref="K6">G6*H6</f>
        <v>0</v>
      </c>
    </row>
    <row r="7" spans="1:11" ht="35.1" customHeight="1" thickBot="1">
      <c r="A7" s="220" t="s">
        <v>37</v>
      </c>
      <c r="B7" s="221"/>
      <c r="C7" s="222"/>
      <c r="D7" s="223"/>
      <c r="E7" s="223"/>
      <c r="F7" s="223"/>
      <c r="G7" s="223"/>
      <c r="H7" s="223"/>
      <c r="I7" s="223"/>
      <c r="J7" s="223"/>
      <c r="K7" s="9">
        <f>SUM(K6:K6)</f>
        <v>0</v>
      </c>
    </row>
    <row r="8" spans="1:11" ht="48" customHeight="1" thickBot="1">
      <c r="A8" s="19"/>
      <c r="B8" s="19"/>
      <c r="C8" s="19"/>
      <c r="D8" s="20"/>
      <c r="E8" s="20"/>
      <c r="F8" s="20"/>
      <c r="G8" s="20"/>
      <c r="H8" s="20"/>
      <c r="I8" s="20"/>
      <c r="J8" s="20"/>
      <c r="K8" s="10"/>
    </row>
    <row r="9" spans="1:11" ht="47.25" customHeight="1">
      <c r="A9" s="213" t="s">
        <v>38</v>
      </c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35.1" customHeight="1">
      <c r="A10" s="14" t="s">
        <v>25</v>
      </c>
      <c r="B10" s="15" t="s">
        <v>26</v>
      </c>
      <c r="C10" s="16" t="s">
        <v>27</v>
      </c>
      <c r="D10" s="16" t="s">
        <v>28</v>
      </c>
      <c r="E10" s="16" t="s">
        <v>29</v>
      </c>
      <c r="F10" s="16" t="s">
        <v>30</v>
      </c>
      <c r="G10" s="16" t="s">
        <v>31</v>
      </c>
      <c r="H10" s="16" t="s">
        <v>32</v>
      </c>
      <c r="I10" s="16" t="s">
        <v>33</v>
      </c>
      <c r="J10" s="16" t="s">
        <v>34</v>
      </c>
      <c r="K10" s="18" t="s">
        <v>35</v>
      </c>
    </row>
    <row r="11" spans="1:11" ht="35.1" customHeight="1">
      <c r="A11" s="217" t="s">
        <v>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9"/>
    </row>
    <row r="12" spans="1:11" ht="35.1" customHeight="1">
      <c r="A12" s="77">
        <v>25</v>
      </c>
      <c r="B12" s="78" t="s">
        <v>86</v>
      </c>
      <c r="C12" s="79" t="s">
        <v>87</v>
      </c>
      <c r="D12" s="80" t="s">
        <v>88</v>
      </c>
      <c r="E12" s="81">
        <v>253</v>
      </c>
      <c r="F12" s="82">
        <v>372</v>
      </c>
      <c r="G12" s="6">
        <f>F12-E12</f>
        <v>119</v>
      </c>
      <c r="H12" s="74">
        <v>1989</v>
      </c>
      <c r="I12" s="8">
        <f>E12*H12</f>
        <v>503217</v>
      </c>
      <c r="J12" s="8">
        <f>F12*H12</f>
        <v>739908</v>
      </c>
      <c r="K12" s="8">
        <f>G12*H12</f>
        <v>236691</v>
      </c>
    </row>
    <row r="13" spans="1:11" ht="35.1" customHeight="1">
      <c r="A13" s="77">
        <v>26</v>
      </c>
      <c r="B13" s="78" t="s">
        <v>91</v>
      </c>
      <c r="C13" s="79" t="s">
        <v>92</v>
      </c>
      <c r="D13" s="80" t="s">
        <v>88</v>
      </c>
      <c r="E13" s="83">
        <v>201.2</v>
      </c>
      <c r="F13" s="82">
        <v>341</v>
      </c>
      <c r="G13" s="6">
        <f aca="true" t="shared" si="4" ref="G13:G19">F13-E13</f>
        <v>139.8</v>
      </c>
      <c r="H13" s="74">
        <v>1599</v>
      </c>
      <c r="I13" s="8">
        <f>E13*H13</f>
        <v>321718.8</v>
      </c>
      <c r="J13" s="8">
        <f>F13*H13</f>
        <v>545259</v>
      </c>
      <c r="K13" s="8">
        <f>G13*H13</f>
        <v>223540.2</v>
      </c>
    </row>
    <row r="14" spans="1:11" ht="35.1" customHeight="1">
      <c r="A14" s="84">
        <v>48</v>
      </c>
      <c r="B14" s="85" t="s">
        <v>93</v>
      </c>
      <c r="C14" s="86" t="s">
        <v>94</v>
      </c>
      <c r="D14" s="87" t="s">
        <v>36</v>
      </c>
      <c r="E14" s="88">
        <v>7.221</v>
      </c>
      <c r="F14" s="89">
        <v>19.529</v>
      </c>
      <c r="G14" s="6">
        <f t="shared" si="4"/>
        <v>12.308</v>
      </c>
      <c r="H14" s="74">
        <v>2251.5</v>
      </c>
      <c r="I14" s="8">
        <f aca="true" t="shared" si="5" ref="I14:I19">E14*H14</f>
        <v>16258.0815</v>
      </c>
      <c r="J14" s="8">
        <f aca="true" t="shared" si="6" ref="J14:J19">F14*H14</f>
        <v>43969.5435</v>
      </c>
      <c r="K14" s="8">
        <f aca="true" t="shared" si="7" ref="K14:K19">G14*H14</f>
        <v>27711.462</v>
      </c>
    </row>
    <row r="15" spans="1:11" ht="35.1" customHeight="1">
      <c r="A15" s="84"/>
      <c r="B15" s="85" t="s">
        <v>98</v>
      </c>
      <c r="C15" s="86" t="s">
        <v>95</v>
      </c>
      <c r="D15" s="87" t="s">
        <v>89</v>
      </c>
      <c r="E15" s="88"/>
      <c r="F15" s="89">
        <v>1</v>
      </c>
      <c r="G15" s="6">
        <f t="shared" si="4"/>
        <v>1</v>
      </c>
      <c r="H15" s="74">
        <v>20000</v>
      </c>
      <c r="I15" s="8">
        <f t="shared" si="5"/>
        <v>0</v>
      </c>
      <c r="J15" s="8">
        <f t="shared" si="6"/>
        <v>20000</v>
      </c>
      <c r="K15" s="8">
        <f t="shared" si="7"/>
        <v>20000</v>
      </c>
    </row>
    <row r="16" spans="1:11" ht="35.1" customHeight="1">
      <c r="A16" s="84"/>
      <c r="B16" s="85"/>
      <c r="C16" s="86"/>
      <c r="D16" s="87"/>
      <c r="E16" s="88"/>
      <c r="F16" s="89"/>
      <c r="G16" s="6">
        <f t="shared" si="4"/>
        <v>0</v>
      </c>
      <c r="H16" s="74"/>
      <c r="I16" s="8">
        <f t="shared" si="5"/>
        <v>0</v>
      </c>
      <c r="J16" s="8">
        <f t="shared" si="6"/>
        <v>0</v>
      </c>
      <c r="K16" s="8">
        <f t="shared" si="7"/>
        <v>0</v>
      </c>
    </row>
    <row r="17" spans="1:11" ht="35.1" customHeight="1">
      <c r="A17" s="84"/>
      <c r="B17" s="85"/>
      <c r="C17" s="86"/>
      <c r="D17" s="87"/>
      <c r="E17" s="88"/>
      <c r="F17" s="89"/>
      <c r="G17" s="6">
        <f t="shared" si="4"/>
        <v>0</v>
      </c>
      <c r="H17" s="74"/>
      <c r="I17" s="8">
        <f t="shared" si="5"/>
        <v>0</v>
      </c>
      <c r="J17" s="8">
        <f t="shared" si="6"/>
        <v>0</v>
      </c>
      <c r="K17" s="8">
        <f t="shared" si="7"/>
        <v>0</v>
      </c>
    </row>
    <row r="18" spans="1:11" ht="35.1" customHeight="1">
      <c r="A18" s="84"/>
      <c r="B18" s="85"/>
      <c r="C18" s="86"/>
      <c r="D18" s="87"/>
      <c r="E18" s="88"/>
      <c r="F18" s="89"/>
      <c r="G18" s="6">
        <f t="shared" si="4"/>
        <v>0</v>
      </c>
      <c r="H18" s="74"/>
      <c r="I18" s="8">
        <f t="shared" si="5"/>
        <v>0</v>
      </c>
      <c r="J18" s="8">
        <f t="shared" si="6"/>
        <v>0</v>
      </c>
      <c r="K18" s="8">
        <f t="shared" si="7"/>
        <v>0</v>
      </c>
    </row>
    <row r="19" spans="1:11" ht="35.1" customHeight="1">
      <c r="A19" s="84"/>
      <c r="B19" s="85"/>
      <c r="C19" s="86"/>
      <c r="D19" s="87"/>
      <c r="E19" s="88"/>
      <c r="F19" s="90"/>
      <c r="G19" s="6">
        <f t="shared" si="4"/>
        <v>0</v>
      </c>
      <c r="H19" s="74"/>
      <c r="I19" s="8">
        <f t="shared" si="5"/>
        <v>0</v>
      </c>
      <c r="J19" s="8">
        <f t="shared" si="6"/>
        <v>0</v>
      </c>
      <c r="K19" s="8">
        <f t="shared" si="7"/>
        <v>0</v>
      </c>
    </row>
    <row r="20" spans="1:11" ht="34.5" customHeight="1" thickBot="1">
      <c r="A20" s="201" t="s">
        <v>37</v>
      </c>
      <c r="B20" s="202"/>
      <c r="C20" s="203"/>
      <c r="D20" s="204"/>
      <c r="E20" s="205"/>
      <c r="F20" s="205"/>
      <c r="G20" s="205"/>
      <c r="H20" s="205"/>
      <c r="I20" s="205"/>
      <c r="J20" s="206"/>
      <c r="K20" s="12">
        <f>SUM(K12:K19)</f>
        <v>507942.662</v>
      </c>
    </row>
    <row r="21" spans="1:11" ht="33" customHeight="1" thickBot="1">
      <c r="A21" s="207" t="s">
        <v>39</v>
      </c>
      <c r="B21" s="208"/>
      <c r="C21" s="209"/>
      <c r="D21" s="210"/>
      <c r="E21" s="211"/>
      <c r="F21" s="211"/>
      <c r="G21" s="211"/>
      <c r="H21" s="211"/>
      <c r="I21" s="211"/>
      <c r="J21" s="212"/>
      <c r="K21" s="11">
        <f>K7+K20</f>
        <v>507942.662</v>
      </c>
    </row>
    <row r="22" spans="1:1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</sheetData>
  <mergeCells count="13">
    <mergeCell ref="A7:C7"/>
    <mergeCell ref="D7:J7"/>
    <mergeCell ref="A1:K1"/>
    <mergeCell ref="A2:E2"/>
    <mergeCell ref="F2:K2"/>
    <mergeCell ref="A3:K3"/>
    <mergeCell ref="A5:K5"/>
    <mergeCell ref="A20:C20"/>
    <mergeCell ref="D20:J20"/>
    <mergeCell ref="A21:C21"/>
    <mergeCell ref="D21:J21"/>
    <mergeCell ref="A9:K9"/>
    <mergeCell ref="A11:K11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 topLeftCell="A1">
      <selection activeCell="A8" sqref="A8"/>
    </sheetView>
  </sheetViews>
  <sheetFormatPr defaultColWidth="9.140625" defaultRowHeight="15"/>
  <cols>
    <col min="1" max="1" width="15.7109375" style="0" customWidth="1"/>
    <col min="2" max="2" width="18.7109375" style="0" customWidth="1"/>
    <col min="3" max="3" width="59.421875" style="0" customWidth="1"/>
    <col min="4" max="10" width="15.7109375" style="0" customWidth="1"/>
    <col min="11" max="11" width="20.28125" style="0" customWidth="1"/>
  </cols>
  <sheetData>
    <row r="1" spans="1:10" ht="26.25" customHeight="1">
      <c r="A1" s="234" t="s">
        <v>69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3" ht="40.5" customHeight="1">
      <c r="A2" s="55" t="s">
        <v>75</v>
      </c>
      <c r="B2" s="2"/>
      <c r="C2" s="56">
        <f>ZL!F18</f>
        <v>5675129.75</v>
      </c>
    </row>
    <row r="3" spans="1:11" ht="45" customHeight="1">
      <c r="A3" s="41" t="s">
        <v>44</v>
      </c>
      <c r="B3" s="33"/>
      <c r="C3" s="33"/>
      <c r="D3" s="34" t="s">
        <v>70</v>
      </c>
      <c r="E3" s="34" t="s">
        <v>45</v>
      </c>
      <c r="F3" s="34" t="s">
        <v>71</v>
      </c>
      <c r="G3" s="34" t="s">
        <v>72</v>
      </c>
      <c r="H3" s="34" t="s">
        <v>73</v>
      </c>
      <c r="I3" s="34" t="s">
        <v>74</v>
      </c>
      <c r="J3" s="34" t="s">
        <v>76</v>
      </c>
      <c r="K3" s="34" t="s">
        <v>77</v>
      </c>
    </row>
    <row r="4" spans="1:11" ht="49.5" customHeight="1">
      <c r="A4" s="37" t="s">
        <v>46</v>
      </c>
      <c r="B4" s="35" t="s">
        <v>47</v>
      </c>
      <c r="C4" s="36" t="s">
        <v>48</v>
      </c>
      <c r="D4" s="37" t="s">
        <v>49</v>
      </c>
      <c r="E4" s="57" t="s">
        <v>49</v>
      </c>
      <c r="F4" s="38" t="s">
        <v>49</v>
      </c>
      <c r="G4" s="59" t="s">
        <v>49</v>
      </c>
      <c r="H4" s="39" t="s">
        <v>50</v>
      </c>
      <c r="I4" s="62" t="s">
        <v>49</v>
      </c>
      <c r="J4" s="40">
        <v>0</v>
      </c>
      <c r="K4" s="57">
        <f>C2*J4</f>
        <v>0</v>
      </c>
    </row>
    <row r="5" spans="1:11" ht="50.1" customHeight="1">
      <c r="A5" s="37" t="s">
        <v>51</v>
      </c>
      <c r="B5" s="35" t="s">
        <v>52</v>
      </c>
      <c r="C5" s="36" t="s">
        <v>53</v>
      </c>
      <c r="D5" s="37" t="s">
        <v>49</v>
      </c>
      <c r="E5" s="57">
        <v>0</v>
      </c>
      <c r="F5" s="38" t="s">
        <v>54</v>
      </c>
      <c r="G5" s="59">
        <v>0</v>
      </c>
      <c r="H5" s="38" t="s">
        <v>54</v>
      </c>
      <c r="I5" s="59">
        <v>0</v>
      </c>
      <c r="J5" s="37" t="s">
        <v>54</v>
      </c>
      <c r="K5" s="57">
        <v>0</v>
      </c>
    </row>
    <row r="6" spans="1:11" ht="50.1" customHeight="1">
      <c r="A6" s="37" t="s">
        <v>55</v>
      </c>
      <c r="B6" s="35" t="s">
        <v>56</v>
      </c>
      <c r="C6" s="36" t="s">
        <v>57</v>
      </c>
      <c r="D6" s="40">
        <v>0.15</v>
      </c>
      <c r="E6" s="57">
        <f>C2*D6</f>
        <v>851269.4625</v>
      </c>
      <c r="F6" s="38">
        <v>0.15</v>
      </c>
      <c r="G6" s="59">
        <f>C2*F6</f>
        <v>851269.4625</v>
      </c>
      <c r="H6" s="38">
        <v>0.15</v>
      </c>
      <c r="I6" s="59">
        <f>C2*H6</f>
        <v>851269.4625</v>
      </c>
      <c r="J6" s="40">
        <v>0.15</v>
      </c>
      <c r="K6" s="57">
        <f>C2*J6</f>
        <v>851269.4625</v>
      </c>
    </row>
    <row r="7" spans="1:11" ht="50.1" customHeight="1">
      <c r="A7" s="37" t="s">
        <v>58</v>
      </c>
      <c r="B7" s="35" t="s">
        <v>59</v>
      </c>
      <c r="C7" s="36" t="s">
        <v>60</v>
      </c>
      <c r="D7" s="37" t="s">
        <v>49</v>
      </c>
      <c r="E7" s="57">
        <v>0</v>
      </c>
      <c r="F7" s="54">
        <v>0.5</v>
      </c>
      <c r="G7" s="60">
        <f>C2*F7</f>
        <v>2837564.875</v>
      </c>
      <c r="H7" s="54" t="s">
        <v>49</v>
      </c>
      <c r="I7" s="60">
        <v>0</v>
      </c>
      <c r="J7" s="232">
        <v>0.3</v>
      </c>
      <c r="K7" s="239">
        <f>C2*J7</f>
        <v>1702538.925</v>
      </c>
    </row>
    <row r="8" spans="1:11" ht="50.1" customHeight="1">
      <c r="A8" s="37" t="s">
        <v>61</v>
      </c>
      <c r="B8" s="35" t="s">
        <v>62</v>
      </c>
      <c r="C8" s="36" t="s">
        <v>63</v>
      </c>
      <c r="D8" s="40">
        <v>0.5</v>
      </c>
      <c r="E8" s="57">
        <f>C2*D8</f>
        <v>2837564.875</v>
      </c>
      <c r="F8" s="54">
        <v>0.4</v>
      </c>
      <c r="G8" s="60">
        <f>C2*F8</f>
        <v>2270051.9</v>
      </c>
      <c r="H8" s="54">
        <v>0.1</v>
      </c>
      <c r="I8" s="60">
        <f>C2*H8</f>
        <v>567512.975</v>
      </c>
      <c r="J8" s="233"/>
      <c r="K8" s="233"/>
    </row>
    <row r="9" spans="1:11" ht="50.1" customHeight="1" thickBot="1">
      <c r="A9" s="48" t="s">
        <v>64</v>
      </c>
      <c r="B9" s="49" t="s">
        <v>65</v>
      </c>
      <c r="C9" s="49"/>
      <c r="D9" s="48" t="s">
        <v>49</v>
      </c>
      <c r="E9" s="58">
        <v>0</v>
      </c>
      <c r="F9" s="50">
        <v>1</v>
      </c>
      <c r="G9" s="61">
        <f>C2*F9</f>
        <v>5675129.75</v>
      </c>
      <c r="H9" s="50">
        <v>1</v>
      </c>
      <c r="I9" s="63">
        <f>G9*H9</f>
        <v>5675129.75</v>
      </c>
      <c r="J9" s="64">
        <v>0</v>
      </c>
      <c r="K9" s="65">
        <f>C2*J9</f>
        <v>0</v>
      </c>
    </row>
    <row r="10" spans="1:11" ht="50.1" customHeight="1" thickBot="1">
      <c r="A10" s="236" t="s">
        <v>66</v>
      </c>
      <c r="B10" s="237"/>
      <c r="C10" s="238"/>
      <c r="D10" s="51" t="s">
        <v>54</v>
      </c>
      <c r="E10" s="51"/>
      <c r="F10" s="51" t="s">
        <v>54</v>
      </c>
      <c r="G10" s="51"/>
      <c r="H10" s="52">
        <v>1</v>
      </c>
      <c r="I10" s="52"/>
      <c r="J10" s="53">
        <v>0.45</v>
      </c>
      <c r="K10" s="66">
        <f>C2*J10</f>
        <v>2553808.3875</v>
      </c>
    </row>
    <row r="11" spans="3:10" ht="45" customHeight="1">
      <c r="C11" s="42"/>
      <c r="D11" s="43"/>
      <c r="E11" s="43"/>
      <c r="F11" s="44"/>
      <c r="G11" s="44"/>
      <c r="H11" s="45"/>
      <c r="I11" s="45"/>
      <c r="J11" s="46"/>
    </row>
    <row r="12" spans="1:9" ht="15">
      <c r="A12" t="s">
        <v>67</v>
      </c>
      <c r="F12" s="47"/>
      <c r="G12" s="47"/>
      <c r="H12" s="47"/>
      <c r="I12" s="47"/>
    </row>
    <row r="13" spans="1:9" ht="15">
      <c r="A13" t="s">
        <v>68</v>
      </c>
      <c r="F13" s="47"/>
      <c r="G13" s="47"/>
      <c r="H13" s="47"/>
      <c r="I13" s="47"/>
    </row>
  </sheetData>
  <mergeCells count="4">
    <mergeCell ref="J7:J8"/>
    <mergeCell ref="A1:J1"/>
    <mergeCell ref="A10:C10"/>
    <mergeCell ref="K7:K8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Klimentová Monika</cp:lastModifiedBy>
  <cp:lastPrinted>2019-06-06T06:33:49Z</cp:lastPrinted>
  <dcterms:created xsi:type="dcterms:W3CDTF">2017-06-14T15:11:48Z</dcterms:created>
  <dcterms:modified xsi:type="dcterms:W3CDTF">2019-06-06T06:33:54Z</dcterms:modified>
  <cp:category/>
  <cp:version/>
  <cp:contentType/>
  <cp:contentStatus/>
</cp:coreProperties>
</file>