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960" windowHeight="18080" activeTab="0"/>
  </bookViews>
  <sheets>
    <sheet name="Souhrn exportu" sheetId="1" r:id="rId1"/>
    <sheet name="DOPRAVNI_SKOLA_PLZEN" sheetId="2" r:id="rId2"/>
  </sheets>
  <definedNames/>
  <calcPr fullCalcOnLoad="1"/>
</workbook>
</file>

<file path=xl/sharedStrings.xml><?xml version="1.0" encoding="utf-8"?>
<sst xmlns="http://schemas.openxmlformats.org/spreadsheetml/2006/main" count="106" uniqueCount="81">
  <si>
    <t>Tento dokument byl exportován z Numbers. Všechny tabulky byly převedeny do pracovních listů Excel. Všechny ostatní objekty ze všech listů Numbers byly umístěny na samostatné pracovní listy. Je možné, že výpočty vzorců budou v aplikaci Excel odlišné.</t>
  </si>
  <si>
    <t>Název listu Numbers</t>
  </si>
  <si>
    <t>Název tabulky Numbers</t>
  </si>
  <si>
    <t>Název pracovního listu Excel</t>
  </si>
  <si>
    <t>Souhrn exportu</t>
  </si>
  <si>
    <t>Tabulka 1</t>
  </si>
  <si>
    <t>DOPRAVNI_SKOLA_PLZEN</t>
  </si>
  <si>
    <r>
      <rPr>
        <u val="single"/>
        <sz val="12"/>
        <color indexed="11"/>
        <rFont val="Arial"/>
        <family val="2"/>
      </rPr>
      <t>DOPRAVNI_SKOLA_PLZEN</t>
    </r>
  </si>
  <si>
    <t>poz.</t>
  </si>
  <si>
    <t>kategorie</t>
  </si>
  <si>
    <t>model</t>
  </si>
  <si>
    <t>stručný popis</t>
  </si>
  <si>
    <t>rozměry [ mm ]</t>
  </si>
  <si>
    <t>ks</t>
  </si>
  <si>
    <t>připojení elektro</t>
  </si>
  <si>
    <t>připojení plyn</t>
  </si>
  <si>
    <t>připojení ZTI</t>
  </si>
  <si>
    <t>změkčená voda</t>
  </si>
  <si>
    <t>Poznámka</t>
  </si>
  <si>
    <t>Cena</t>
  </si>
  <si>
    <t>š.</t>
  </si>
  <si>
    <t>hl.</t>
  </si>
  <si>
    <t>v.</t>
  </si>
  <si>
    <t>příkon kW/ks 230V</t>
  </si>
  <si>
    <t xml:space="preserve">příkon kW/ks 400V </t>
  </si>
  <si>
    <t>příkon kW celkem 230V</t>
  </si>
  <si>
    <t>příkon kW celkem 400V</t>
  </si>
  <si>
    <t>příkon kW/ks</t>
  </si>
  <si>
    <t>příkon kW celkem</t>
  </si>
  <si>
    <t>SV</t>
  </si>
  <si>
    <t>TV</t>
  </si>
  <si>
    <t>odpad DN</t>
  </si>
  <si>
    <t>za kus</t>
  </si>
  <si>
    <t>celkem</t>
  </si>
  <si>
    <t>G01. ÚSEK VARNY</t>
  </si>
  <si>
    <t>termika</t>
  </si>
  <si>
    <t>Multifunkční pánev 100l</t>
  </si>
  <si>
    <t>Multifunkční pánev 100l, ruční modus se třemi druhy provozu manuálního provozu a 7 přednastavenými skupinami procesového vaření, stupňovitá intenzita varu, automatický zdvih košů, plnění vodou po 1 litru, integrovaný odtok vody s pevným napojením na odpad, sonda teploty jádra se šesti měřícími body, sprcha se samonavíjením, USB rozhraní</t>
  </si>
  <si>
    <t>●</t>
  </si>
  <si>
    <t>připojení na Sicotronic | nebo jiný hlídač výkonové špičky</t>
  </si>
  <si>
    <t>Balíček příslušenství k multifunkci</t>
  </si>
  <si>
    <t xml:space="preserve">Rameno pro automatické zdvihání a spouštění, 2x rošt na dno pánve, 2x varný koš, 1x špachtle, 1x síto </t>
  </si>
  <si>
    <t>Konvektomat 101</t>
  </si>
  <si>
    <t>El. konvektomat 10x GN 1/1Rozsah teplot: 30 - 300°C.  Konvektomat je možné provozovat ve třech režimech:•Manuální provoz•Provoz s přednastavenými kategoriemi•Provoz podle vlastníchprogramů Automatické tepelné úpravy s přednastavenými kategoriemi (využití samoobslužného obrázkového ovládacího panelu)•Maso•Noční úpravy vaření+pečení. Drůbež•Ryby•Pečivo•Přílohy/zelenina•Pokrmy z vajec / dezert Regenerace - regenerace s využitím regulace času úprav v jednotlivých vsuvech přístroje, s automatickým ohlášením jednotlivých vsuvů, základní provozní režimy•Pára 30°C - 130°C•Horký vzduch 30°C - 250°C•Kombinace horký vzduch a pára 30°C - 250°C Funkce / vybavení:Automatika měření teploty jádra - sonda s 6-ti měřícími zónami, pomocný držák na uchycení sondy. systém automatické měření a regulace vlhkosti, plynulé nastavení vlhkosti 0° - 100% 5 programovatelných rychlostí proudění vzduchu . HACCP-mezipaměť a výstup přes USB rozhraní, rychlé zchlazení varného prostoru, automatické mytí varného prostoru s použitím mycích a oplachových tablet . Automatická předvolba času spuštění přístroje
servisní diagnostický systém s automatickým indikátorem servisních hlášení. Veškerá komunikace v českém jazyce. Dveře varného prostoru s trojitým zasklením. Integrovaná ruční sprcha s automatickým navíjením bez zarážek a s plynulým dávkováním. Bezespárový hygienický varný prostor se zaoblenými rohy. Klika dveří s jednorukým ovládáním. Bojlerový vývin páry. Bezdotykový koncový spínač dveří. Integrovaná brzda ventilátoru.</t>
  </si>
  <si>
    <t>nerez</t>
  </si>
  <si>
    <t>Nerezový podstavec pod konvektomat</t>
  </si>
  <si>
    <t xml:space="preserve">Nerezový podstavec s dvěma řadami vsunů, spodní police, nastřelené čepy pro fixaci konvetomatu </t>
  </si>
  <si>
    <t>-</t>
  </si>
  <si>
    <t xml:space="preserve">Banketový vozík </t>
  </si>
  <si>
    <t>Banketový vozík 30xGN 1/1</t>
  </si>
  <si>
    <t>ostatní technologie</t>
  </si>
  <si>
    <t>Elektrický vyhřívaný zásobník na talíře</t>
  </si>
  <si>
    <t>Nerezový transportní vozík na přepravu talířů, chromniklová ocel 18/10, vyhřívaný s regulací teploty 30° - 60°C, 4x kolečko z toho 2x brzděné, přívodní kabel 2m, trubkové madlo, odkládací zásuvka, regulovatelný termostat pro nastavení teploty</t>
  </si>
  <si>
    <t>Nerezová výdejová vana 3x GN 1/1 se společnou vanou</t>
  </si>
  <si>
    <t xml:space="preserve">Nerezová výdejová vana o velikosti 3x GN 1/1 s jednou vanou, napouštění a vypouštění v instalační šachtě, ovládání kohouty, termostatická regulace, provedení na nohách </t>
  </si>
  <si>
    <t>mytí</t>
  </si>
  <si>
    <t xml:space="preserve">Myčka nádobí průchozí s rekuperací </t>
  </si>
  <si>
    <t>Velikost koše 500x600mm, světlá vstupní výška 440mm, možnost přizpůsobení parametrů mycího programu, aktivní management energie, eliptická mycí ramena, rekuperace, magnetický pohon oplachového ramene z důvodu úspory vody, zaoblené rohy, minimálně tři programy s možností nastavení hodnot tlaku na trysce v rozmezí 60-100%, minimálním rozmezí výkonu čerpadla 60 - 100%, dávkování prostředků, délka programu a teploty mytí pro každý program individuálně, dotykový displej, integrovaný návod v obsluze na displeji v českém jazyce, příkon lze nastavit v rozmezí 9 - 16kW s jištěním 16 - 32A</t>
  </si>
  <si>
    <t>Nerezový vstupní mycí stůl s vevařeným dřezem 450x450mm</t>
  </si>
  <si>
    <t>Nerezový vstupní mycí stůl s vevařeným dřezem 450x450mm, otvor pro baterii 32mm, zadní lem 150mm, spodní police, jeklové provedení na nohách</t>
  </si>
  <si>
    <t>Tlaková sprcha na nádobí</t>
  </si>
  <si>
    <t>Nerezový výstupní stůl s dráhou pro vedení koše 500x600mm</t>
  </si>
  <si>
    <t>Nerezový pracovní stůl s dráhou pro vedení koše 600x500mm, zadní lem 150mm, spodní police, jeklové provedení na nohách</t>
  </si>
  <si>
    <t>Elektrický sporák se sklokeramickou deskou</t>
  </si>
  <si>
    <t>Sklokeramický sporák s kulatými cívkami o výkonu 4kW</t>
  </si>
  <si>
    <t>DÍLČÍ CENOVÝ SOUČET</t>
  </si>
  <si>
    <t>STANDARDY PROVEDENÍ NEREZU A TECHNOLOGIE</t>
  </si>
  <si>
    <t>PŘÍKON CELKEM</t>
  </si>
  <si>
    <t>elektro:</t>
  </si>
  <si>
    <t>230V</t>
  </si>
  <si>
    <t>Cena celkem</t>
  </si>
  <si>
    <t>- síla nerezového plechu 1,5 mm</t>
  </si>
  <si>
    <t>400V</t>
  </si>
  <si>
    <t>Montáž technologie</t>
  </si>
  <si>
    <t>- prolomení plechu skládané svařované 10mm</t>
  </si>
  <si>
    <t>plyn:</t>
  </si>
  <si>
    <t>- skládané boky z jednoho kusu bez použití jeklové stojny</t>
  </si>
  <si>
    <t>Celkem</t>
  </si>
  <si>
    <t>- povolená odchylka v rozměrech jsou 2%</t>
  </si>
  <si>
    <t>PŘEDPOKLÁDANÁ SOUČASNOST:</t>
  </si>
  <si>
    <t>Celkem s DPH 21%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</si>
</sst>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#,##0&quot; Kč&quot;"/>
    <numFmt numFmtId="60" formatCode="0;0"/>
    <numFmt numFmtId="61" formatCode="0.0"/>
    <numFmt numFmtId="62" formatCode="#,##0.0&quot; kW&quot;"/>
    <numFmt numFmtId="63" formatCode="#,##0&quot; &quot;[$Kč-405]"/>
  </numFmts>
  <fonts count="24">
    <font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Helvetica Neue"/>
      <family val="2"/>
    </font>
    <font>
      <u val="single"/>
      <sz val="12"/>
      <color indexed="11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6"/>
      <color indexed="20"/>
      <name val="Arial"/>
      <family val="2"/>
    </font>
    <font>
      <sz val="16"/>
      <color indexed="21"/>
      <name val="Arial"/>
      <family val="2"/>
    </font>
    <font>
      <sz val="16"/>
      <color indexed="22"/>
      <name val="Arial"/>
      <family val="2"/>
    </font>
    <font>
      <b/>
      <i/>
      <sz val="11"/>
      <color indexed="19"/>
      <name val="Arial"/>
      <family val="2"/>
    </font>
    <font>
      <sz val="11"/>
      <color indexed="8"/>
      <name val="Arial"/>
      <family val="2"/>
    </font>
    <font>
      <sz val="10"/>
      <color indexed="23"/>
      <name val="Arial"/>
      <family val="2"/>
    </font>
    <font>
      <sz val="10"/>
      <color indexed="20"/>
      <name val="Arial"/>
      <family val="2"/>
    </font>
    <font>
      <sz val="10"/>
      <color indexed="21"/>
      <name val="Arial"/>
      <family val="2"/>
    </font>
    <font>
      <sz val="10"/>
      <color indexed="22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21"/>
      <name val="Arial"/>
      <family val="2"/>
    </font>
    <font>
      <b/>
      <sz val="16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4"/>
        <bgColor indexed="64"/>
      </patternFill>
    </fill>
  </fills>
  <borders count="7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/>
    </border>
    <border>
      <left/>
      <right style="thin">
        <color indexed="12"/>
      </right>
      <top/>
      <bottom/>
    </border>
    <border>
      <left style="thin">
        <color indexed="12"/>
      </left>
      <right/>
      <top/>
      <bottom style="thin">
        <color indexed="12"/>
      </bottom>
    </border>
    <border>
      <left/>
      <right/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 style="medium">
        <color indexed="8"/>
      </left>
      <right style="dotted">
        <color indexed="8"/>
      </right>
      <top style="medium">
        <color indexed="8"/>
      </top>
      <bottom/>
    </border>
    <border>
      <left style="dotted">
        <color indexed="8"/>
      </left>
      <right style="dotted">
        <color indexed="8"/>
      </right>
      <top style="medium">
        <color indexed="8"/>
      </top>
      <bottom/>
    </border>
    <border>
      <left style="dotted">
        <color indexed="8"/>
      </left>
      <right/>
      <top style="medium">
        <color indexed="8"/>
      </top>
      <bottom style="dotted">
        <color indexed="8"/>
      </bottom>
    </border>
    <border>
      <left/>
      <right/>
      <top style="medium">
        <color indexed="8"/>
      </top>
      <bottom style="dotted">
        <color indexed="8"/>
      </bottom>
    </border>
    <border>
      <left/>
      <right style="dotted">
        <color indexed="8"/>
      </right>
      <top style="medium">
        <color indexed="8"/>
      </top>
      <bottom style="dotted">
        <color indexed="8"/>
      </bottom>
    </border>
    <border>
      <left/>
      <right style="medium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dotted">
        <color indexed="8"/>
      </right>
      <top/>
      <bottom style="medium">
        <color indexed="8"/>
      </bottom>
    </border>
    <border>
      <left style="dotted">
        <color indexed="8"/>
      </left>
      <right style="dotted">
        <color indexed="8"/>
      </right>
      <top/>
      <bottom style="medium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</border>
    <border>
      <left style="dotted">
        <color indexed="8"/>
      </left>
      <right style="medium">
        <color indexed="18"/>
      </right>
      <top style="medium">
        <color indexed="8"/>
      </top>
      <bottom style="dotted">
        <color indexed="8"/>
      </bottom>
    </border>
    <border>
      <left style="medium">
        <color indexed="1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medium">
        <color indexed="18"/>
      </right>
      <top style="dotted">
        <color indexed="8"/>
      </top>
      <bottom style="dotted">
        <color indexed="8"/>
      </bottom>
    </border>
    <border>
      <left style="medium">
        <color indexed="18"/>
      </left>
      <right style="dotted">
        <color indexed="8"/>
      </right>
      <top style="dotted">
        <color indexed="8"/>
      </top>
      <bottom style="medium">
        <color indexed="8"/>
      </bottom>
    </border>
    <border>
      <left style="dotted">
        <color indexed="8"/>
      </left>
      <right style="medium">
        <color indexed="18"/>
      </right>
      <top style="dotted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8"/>
      </left>
      <right style="medium">
        <color indexed="18"/>
      </right>
      <top style="medium">
        <color indexed="8"/>
      </top>
      <bottom style="medium">
        <color indexed="8"/>
      </bottom>
    </border>
    <border>
      <left style="medium">
        <color indexed="18"/>
      </left>
      <right style="dotted">
        <color indexed="18"/>
      </right>
      <top style="medium">
        <color indexed="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medium">
        <color indexed="8"/>
      </top>
      <bottom style="dotted">
        <color indexed="18"/>
      </bottom>
    </border>
    <border>
      <left style="dotted">
        <color indexed="18"/>
      </left>
      <right style="medium">
        <color indexed="18"/>
      </right>
      <top style="medium">
        <color indexed="8"/>
      </top>
      <bottom style="dotted">
        <color indexed="18"/>
      </bottom>
    </border>
    <border>
      <left style="medium">
        <color indexed="1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18"/>
      </right>
      <top style="medium">
        <color indexed="8"/>
      </top>
      <bottom/>
    </border>
    <border>
      <left style="medium">
        <color indexed="1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1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18"/>
      </right>
      <top style="medium">
        <color indexed="8"/>
      </top>
      <bottom style="hair">
        <color indexed="18"/>
      </bottom>
    </border>
    <border>
      <left style="hair">
        <color indexed="18"/>
      </left>
      <right style="hair">
        <color indexed="18"/>
      </right>
      <top style="medium">
        <color indexed="8"/>
      </top>
      <bottom style="hair">
        <color indexed="18"/>
      </bottom>
    </border>
    <border>
      <left style="hair">
        <color indexed="18"/>
      </left>
      <right style="medium">
        <color indexed="8"/>
      </right>
      <top style="medium">
        <color indexed="8"/>
      </top>
      <bottom style="hair">
        <color indexed="18"/>
      </bottom>
    </border>
    <border>
      <left style="medium">
        <color indexed="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dotted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dotted">
        <color indexed="18"/>
      </bottom>
    </border>
    <border>
      <left style="medium">
        <color indexed="18"/>
      </left>
      <right/>
      <top/>
      <bottom/>
    </border>
    <border>
      <left/>
      <right style="medium">
        <color indexed="18"/>
      </right>
      <top/>
      <bottom/>
    </border>
    <border>
      <left style="medium">
        <color indexed="1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1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medium">
        <color indexed="8"/>
      </right>
      <top style="hair">
        <color indexed="18"/>
      </top>
      <bottom style="hair">
        <color indexed="18"/>
      </bottom>
    </border>
    <border>
      <left style="medium">
        <color indexed="8"/>
      </left>
      <right style="dotted">
        <color indexed="18"/>
      </right>
      <top style="dotted">
        <color indexed="18"/>
      </top>
      <bottom style="medium">
        <color indexed="18"/>
      </bottom>
    </border>
    <border>
      <left style="dotted">
        <color indexed="18"/>
      </left>
      <right style="dotted">
        <color indexed="18"/>
      </right>
      <top style="dotted">
        <color indexed="18"/>
      </top>
      <bottom style="medium">
        <color indexed="18"/>
      </bottom>
    </border>
    <border>
      <left style="dotted">
        <color indexed="18"/>
      </left>
      <right style="medium">
        <color indexed="18"/>
      </right>
      <top style="dotted">
        <color indexed="18"/>
      </top>
      <bottom style="medium">
        <color indexed="18"/>
      </bottom>
    </border>
    <border>
      <left style="medium">
        <color indexed="8"/>
      </left>
      <right/>
      <top style="medium">
        <color indexed="18"/>
      </top>
      <bottom/>
    </border>
    <border>
      <left/>
      <right/>
      <top style="medium">
        <color indexed="18"/>
      </top>
      <bottom/>
    </border>
    <border>
      <left style="medium">
        <color indexed="8"/>
      </left>
      <right style="hair">
        <color indexed="18"/>
      </right>
      <top style="hair">
        <color indexed="18"/>
      </top>
      <bottom style="medium">
        <color indexed="8"/>
      </bottom>
    </border>
    <border>
      <left style="hair">
        <color indexed="18"/>
      </left>
      <right style="hair">
        <color indexed="18"/>
      </right>
      <top style="hair">
        <color indexed="18"/>
      </top>
      <bottom style="medium">
        <color indexed="8"/>
      </bottom>
    </border>
    <border>
      <left style="hair">
        <color indexed="18"/>
      </left>
      <right style="medium">
        <color indexed="8"/>
      </right>
      <top style="hair">
        <color indexed="1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hair">
        <color indexed="18"/>
      </right>
      <top style="medium">
        <color indexed="8"/>
      </top>
      <bottom/>
    </border>
    <border>
      <left style="hair">
        <color indexed="18"/>
      </left>
      <right style="hair">
        <color indexed="18"/>
      </right>
      <top style="medium">
        <color indexed="8"/>
      </top>
      <bottom/>
    </border>
    <border>
      <left style="hair">
        <color indexed="18"/>
      </left>
      <right/>
      <top style="medium">
        <color indexed="8"/>
      </top>
      <bottom/>
    </border>
    <border>
      <left/>
      <right/>
      <top/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dotted">
        <color indexed="18"/>
      </right>
      <top style="medium">
        <color indexed="18"/>
      </top>
      <bottom style="medium">
        <color indexed="18"/>
      </bottom>
    </border>
    <border>
      <left style="dotted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18"/>
      </right>
      <top style="hair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medium">
        <color indexed="18"/>
      </top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18"/>
      </left>
      <right style="hair">
        <color indexed="8"/>
      </right>
      <top/>
      <bottom style="medium">
        <color indexed="18"/>
      </bottom>
    </border>
    <border>
      <left style="hair">
        <color indexed="8"/>
      </left>
      <right style="medium">
        <color indexed="18"/>
      </right>
      <top/>
      <bottom style="medium">
        <color indexed="18"/>
      </bottom>
    </border>
  </borders>
  <cellStyleXfs count="20">
    <xf numFmtId="0" fontId="0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7"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49" fontId="2" fillId="4" borderId="0" xfId="0" applyNumberFormat="1" applyFont="1" applyFill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49" fontId="2" fillId="5" borderId="0" xfId="0" applyNumberFormat="1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49" fontId="2" fillId="6" borderId="7" xfId="0" applyNumberFormat="1" applyFont="1" applyFill="1" applyBorder="1" applyAlignment="1">
      <alignment horizontal="left"/>
    </xf>
    <xf numFmtId="49" fontId="5" fillId="6" borderId="7" xfId="0" applyNumberFormat="1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49" fontId="7" fillId="7" borderId="9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 wrapText="1"/>
    </xf>
    <xf numFmtId="49" fontId="7" fillId="7" borderId="11" xfId="0" applyNumberFormat="1" applyFont="1" applyFill="1" applyBorder="1" applyAlignment="1">
      <alignment horizontal="center" vertical="top"/>
    </xf>
    <xf numFmtId="1" fontId="7" fillId="7" borderId="12" xfId="0" applyNumberFormat="1" applyFont="1" applyFill="1" applyBorder="1" applyAlignment="1">
      <alignment horizontal="center" vertical="top"/>
    </xf>
    <xf numFmtId="1" fontId="7" fillId="7" borderId="13" xfId="0" applyNumberFormat="1" applyFont="1" applyFill="1" applyBorder="1" applyAlignment="1">
      <alignment horizontal="center" vertical="top"/>
    </xf>
    <xf numFmtId="49" fontId="7" fillId="7" borderId="11" xfId="0" applyNumberFormat="1" applyFont="1" applyFill="1" applyBorder="1" applyAlignment="1">
      <alignment horizontal="center" vertical="top" wrapText="1"/>
    </xf>
    <xf numFmtId="0" fontId="7" fillId="7" borderId="12" xfId="0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center" vertical="top" wrapText="1"/>
    </xf>
    <xf numFmtId="49" fontId="0" fillId="7" borderId="10" xfId="0" applyNumberFormat="1" applyFont="1" applyFill="1" applyBorder="1" applyAlignment="1">
      <alignment horizontal="center" vertical="center" wrapText="1"/>
    </xf>
    <xf numFmtId="49" fontId="9" fillId="7" borderId="11" xfId="0" applyNumberFormat="1" applyFont="1" applyFill="1" applyBorder="1" applyAlignment="1">
      <alignment horizontal="center" vertical="center"/>
    </xf>
    <xf numFmtId="59" fontId="9" fillId="7" borderId="14" xfId="0" applyNumberFormat="1" applyFont="1" applyFill="1" applyBorder="1" applyAlignment="1">
      <alignment horizontal="center" vertical="center"/>
    </xf>
    <xf numFmtId="49" fontId="7" fillId="7" borderId="15" xfId="0" applyNumberFormat="1" applyFont="1" applyFill="1" applyBorder="1" applyAlignment="1">
      <alignment horizontal="center" vertical="center"/>
    </xf>
    <xf numFmtId="49" fontId="7" fillId="7" borderId="16" xfId="0" applyNumberFormat="1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 wrapText="1"/>
    </xf>
    <xf numFmtId="49" fontId="7" fillId="7" borderId="17" xfId="0" applyNumberFormat="1" applyFont="1" applyFill="1" applyBorder="1" applyAlignment="1">
      <alignment horizontal="center" vertical="center" wrapText="1"/>
    </xf>
    <xf numFmtId="49" fontId="7" fillId="7" borderId="17" xfId="0" applyNumberFormat="1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49" fontId="8" fillId="7" borderId="17" xfId="0" applyNumberFormat="1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49" fontId="9" fillId="7" borderId="17" xfId="0" applyNumberFormat="1" applyFont="1" applyFill="1" applyBorder="1" applyAlignment="1">
      <alignment horizontal="center" vertical="top" wrapText="1"/>
    </xf>
    <xf numFmtId="49" fontId="9" fillId="7" borderId="18" xfId="0" applyNumberFormat="1" applyFont="1" applyFill="1" applyBorder="1" applyAlignment="1">
      <alignment horizontal="center" vertical="top" wrapText="1"/>
    </xf>
    <xf numFmtId="49" fontId="10" fillId="8" borderId="19" xfId="0" applyNumberFormat="1" applyFont="1" applyFill="1" applyBorder="1" applyAlignment="1">
      <alignment horizontal="center" vertical="center" wrapText="1"/>
    </xf>
    <xf numFmtId="49" fontId="10" fillId="8" borderId="20" xfId="0" applyNumberFormat="1" applyFont="1" applyFill="1" applyBorder="1" applyAlignment="1">
      <alignment horizontal="center" vertical="center" wrapText="1"/>
    </xf>
    <xf numFmtId="49" fontId="10" fillId="8" borderId="21" xfId="0" applyNumberFormat="1" applyFont="1" applyFill="1" applyBorder="1" applyAlignment="1">
      <alignment horizontal="center" vertical="center" wrapText="1"/>
    </xf>
    <xf numFmtId="49" fontId="0" fillId="4" borderId="22" xfId="0" applyNumberFormat="1" applyFont="1" applyFill="1" applyBorder="1" applyAlignment="1">
      <alignment horizontal="left" vertical="center"/>
    </xf>
    <xf numFmtId="49" fontId="0" fillId="4" borderId="23" xfId="0" applyNumberFormat="1" applyFont="1" applyFill="1" applyBorder="1" applyAlignment="1">
      <alignment horizontal="left" vertical="center" wrapText="1"/>
    </xf>
    <xf numFmtId="0" fontId="0" fillId="4" borderId="23" xfId="0" applyNumberFormat="1" applyFont="1" applyFill="1" applyBorder="1" applyAlignment="1">
      <alignment horizontal="center" vertical="center" wrapText="1"/>
    </xf>
    <xf numFmtId="60" fontId="0" fillId="4" borderId="23" xfId="0" applyNumberFormat="1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/>
    </xf>
    <xf numFmtId="0" fontId="9" fillId="4" borderId="23" xfId="0" applyNumberFormat="1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61" fontId="7" fillId="4" borderId="23" xfId="0" applyNumberFormat="1" applyFont="1" applyFill="1" applyBorder="1" applyAlignment="1">
      <alignment horizontal="center" vertical="center" wrapText="1"/>
    </xf>
    <xf numFmtId="49" fontId="11" fillId="4" borderId="23" xfId="0" applyNumberFormat="1" applyFont="1" applyFill="1" applyBorder="1" applyAlignment="1">
      <alignment horizontal="center" vertical="center"/>
    </xf>
    <xf numFmtId="49" fontId="12" fillId="4" borderId="23" xfId="0" applyNumberFormat="1" applyFont="1" applyFill="1" applyBorder="1" applyAlignment="1">
      <alignment horizontal="center" vertical="center"/>
    </xf>
    <xf numFmtId="49" fontId="13" fillId="4" borderId="23" xfId="0" applyNumberFormat="1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49" fontId="14" fillId="4" borderId="23" xfId="0" applyNumberFormat="1" applyFont="1" applyFill="1" applyBorder="1" applyAlignment="1">
      <alignment horizontal="center" vertical="center" wrapText="1"/>
    </xf>
    <xf numFmtId="59" fontId="0" fillId="4" borderId="23" xfId="0" applyNumberFormat="1" applyFont="1" applyFill="1" applyBorder="1" applyAlignment="1">
      <alignment horizontal="right" vertical="center"/>
    </xf>
    <xf numFmtId="59" fontId="15" fillId="4" borderId="24" xfId="0" applyNumberFormat="1" applyFont="1" applyFill="1" applyBorder="1" applyAlignment="1">
      <alignment horizontal="right" vertical="center"/>
    </xf>
    <xf numFmtId="49" fontId="0" fillId="4" borderId="25" xfId="0" applyNumberFormat="1" applyFont="1" applyFill="1" applyBorder="1" applyAlignment="1">
      <alignment horizontal="left" vertical="center"/>
    </xf>
    <xf numFmtId="49" fontId="0" fillId="4" borderId="26" xfId="0" applyNumberFormat="1" applyFont="1" applyFill="1" applyBorder="1" applyAlignment="1">
      <alignment horizontal="left" vertical="center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26" xfId="0" applyNumberFormat="1" applyFont="1" applyFill="1" applyBorder="1" applyAlignment="1">
      <alignment horizontal="center" vertical="center" wrapText="1"/>
    </xf>
    <xf numFmtId="60" fontId="0" fillId="4" borderId="26" xfId="0" applyNumberFormat="1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61" fontId="7" fillId="4" borderId="26" xfId="0" applyNumberFormat="1" applyFont="1" applyFill="1" applyBorder="1" applyAlignment="1">
      <alignment horizontal="center" vertical="center" wrapText="1"/>
    </xf>
    <xf numFmtId="49" fontId="11" fillId="4" borderId="26" xfId="0" applyNumberFormat="1" applyFont="1" applyFill="1" applyBorder="1" applyAlignment="1">
      <alignment horizontal="center" vertical="center"/>
    </xf>
    <xf numFmtId="49" fontId="12" fillId="4" borderId="26" xfId="0" applyNumberFormat="1" applyFont="1" applyFill="1" applyBorder="1" applyAlignment="1">
      <alignment horizontal="center" vertical="center"/>
    </xf>
    <xf numFmtId="49" fontId="13" fillId="4" borderId="26" xfId="0" applyNumberFormat="1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49" fontId="14" fillId="4" borderId="26" xfId="0" applyNumberFormat="1" applyFont="1" applyFill="1" applyBorder="1" applyAlignment="1">
      <alignment horizontal="center" vertical="center" wrapText="1"/>
    </xf>
    <xf numFmtId="59" fontId="0" fillId="4" borderId="26" xfId="0" applyNumberFormat="1" applyFont="1" applyFill="1" applyBorder="1" applyAlignment="1">
      <alignment horizontal="right" vertical="center"/>
    </xf>
    <xf numFmtId="59" fontId="15" fillId="4" borderId="27" xfId="0" applyNumberFormat="1" applyFont="1" applyFill="1" applyBorder="1" applyAlignment="1">
      <alignment horizontal="right" vertical="center"/>
    </xf>
    <xf numFmtId="0" fontId="0" fillId="4" borderId="26" xfId="0" applyNumberFormat="1" applyFont="1" applyFill="1" applyBorder="1" applyAlignment="1">
      <alignment horizontal="center" vertical="center"/>
    </xf>
    <xf numFmtId="0" fontId="10" fillId="4" borderId="26" xfId="0" applyNumberFormat="1" applyFont="1" applyFill="1" applyBorder="1" applyAlignment="1">
      <alignment horizontal="center" vertical="center"/>
    </xf>
    <xf numFmtId="61" fontId="0" fillId="4" borderId="26" xfId="0" applyNumberFormat="1" applyFont="1" applyFill="1" applyBorder="1" applyAlignment="1">
      <alignment horizontal="center" vertical="center" wrapText="1"/>
    </xf>
    <xf numFmtId="49" fontId="16" fillId="4" borderId="26" xfId="0" applyNumberFormat="1" applyFont="1" applyFill="1" applyBorder="1" applyAlignment="1">
      <alignment horizontal="center" vertical="center"/>
    </xf>
    <xf numFmtId="49" fontId="10" fillId="4" borderId="26" xfId="0" applyNumberFormat="1" applyFont="1" applyFill="1" applyBorder="1" applyAlignment="1">
      <alignment horizontal="center" vertical="center"/>
    </xf>
    <xf numFmtId="0" fontId="9" fillId="4" borderId="26" xfId="0" applyNumberFormat="1" applyFont="1" applyFill="1" applyBorder="1" applyAlignment="1">
      <alignment horizontal="center" vertical="center"/>
    </xf>
    <xf numFmtId="49" fontId="17" fillId="4" borderId="26" xfId="0" applyNumberFormat="1" applyFont="1" applyFill="1" applyBorder="1" applyAlignment="1">
      <alignment horizontal="center" vertical="center"/>
    </xf>
    <xf numFmtId="49" fontId="18" fillId="4" borderId="26" xfId="0" applyNumberFormat="1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 wrapText="1"/>
    </xf>
    <xf numFmtId="49" fontId="0" fillId="4" borderId="28" xfId="0" applyNumberFormat="1" applyFont="1" applyFill="1" applyBorder="1" applyAlignment="1">
      <alignment horizontal="left" vertical="center"/>
    </xf>
    <xf numFmtId="49" fontId="0" fillId="4" borderId="17" xfId="0" applyNumberFormat="1" applyFont="1" applyFill="1" applyBorder="1" applyAlignment="1">
      <alignment horizontal="left" vertical="center" wrapText="1"/>
    </xf>
    <xf numFmtId="0" fontId="0" fillId="4" borderId="17" xfId="0" applyNumberFormat="1" applyFont="1" applyFill="1" applyBorder="1" applyAlignment="1">
      <alignment horizontal="center" vertical="center" wrapText="1"/>
    </xf>
    <xf numFmtId="60" fontId="0" fillId="4" borderId="17" xfId="0" applyNumberFormat="1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NumberFormat="1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10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61" fontId="7" fillId="4" borderId="17" xfId="0" applyNumberFormat="1" applyFont="1" applyFill="1" applyBorder="1" applyAlignment="1">
      <alignment horizontal="center" vertical="center" wrapText="1"/>
    </xf>
    <xf numFmtId="49" fontId="17" fillId="4" borderId="17" xfId="0" applyNumberFormat="1" applyFont="1" applyFill="1" applyBorder="1" applyAlignment="1">
      <alignment horizontal="center" vertical="center"/>
    </xf>
    <xf numFmtId="49" fontId="18" fillId="4" borderId="17" xfId="0" applyNumberFormat="1" applyFont="1" applyFill="1" applyBorder="1" applyAlignment="1">
      <alignment horizontal="center" vertical="center"/>
    </xf>
    <xf numFmtId="49" fontId="13" fillId="4" borderId="17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 wrapText="1"/>
    </xf>
    <xf numFmtId="59" fontId="0" fillId="4" borderId="17" xfId="0" applyNumberFormat="1" applyFont="1" applyFill="1" applyBorder="1" applyAlignment="1">
      <alignment horizontal="right" vertical="center"/>
    </xf>
    <xf numFmtId="59" fontId="15" fillId="4" borderId="29" xfId="0" applyNumberFormat="1" applyFont="1" applyFill="1" applyBorder="1" applyAlignment="1">
      <alignment horizontal="right" vertical="center"/>
    </xf>
    <xf numFmtId="49" fontId="10" fillId="9" borderId="30" xfId="0" applyNumberFormat="1" applyFont="1" applyFill="1" applyBorder="1" applyAlignment="1">
      <alignment horizontal="left" vertical="center" wrapText="1"/>
    </xf>
    <xf numFmtId="49" fontId="10" fillId="8" borderId="30" xfId="0" applyNumberFormat="1" applyFont="1" applyFill="1" applyBorder="1" applyAlignment="1">
      <alignment horizontal="left" vertical="center" wrapText="1"/>
    </xf>
    <xf numFmtId="59" fontId="10" fillId="9" borderId="30" xfId="0" applyNumberFormat="1" applyFont="1" applyFill="1" applyBorder="1" applyAlignment="1">
      <alignment horizontal="right" vertical="center" wrapText="1"/>
    </xf>
    <xf numFmtId="49" fontId="9" fillId="7" borderId="31" xfId="0" applyNumberFormat="1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left"/>
    </xf>
    <xf numFmtId="49" fontId="20" fillId="7" borderId="32" xfId="0" applyNumberFormat="1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left"/>
    </xf>
    <xf numFmtId="49" fontId="6" fillId="7" borderId="33" xfId="0" applyNumberFormat="1" applyFont="1" applyFill="1" applyBorder="1" applyAlignment="1">
      <alignment horizontal="center" vertical="center"/>
    </xf>
    <xf numFmtId="60" fontId="0" fillId="7" borderId="33" xfId="0" applyNumberFormat="1" applyFont="1" applyFill="1" applyBorder="1" applyAlignment="1">
      <alignment horizontal="center" vertical="center"/>
    </xf>
    <xf numFmtId="49" fontId="6" fillId="7" borderId="33" xfId="0" applyNumberFormat="1" applyFont="1" applyFill="1" applyBorder="1" applyAlignment="1">
      <alignment horizontal="center" vertical="center" wrapText="1"/>
    </xf>
    <xf numFmtId="62" fontId="20" fillId="7" borderId="33" xfId="0" applyNumberFormat="1" applyFont="1" applyFill="1" applyBorder="1" applyAlignment="1">
      <alignment horizontal="center" vertical="center"/>
    </xf>
    <xf numFmtId="62" fontId="9" fillId="7" borderId="33" xfId="0" applyNumberFormat="1" applyFont="1" applyFill="1" applyBorder="1" applyAlignment="1">
      <alignment horizontal="center" vertical="top"/>
    </xf>
    <xf numFmtId="62" fontId="9" fillId="7" borderId="34" xfId="0" applyNumberFormat="1" applyFont="1" applyFill="1" applyBorder="1" applyAlignment="1">
      <alignment horizontal="center" vertical="top"/>
    </xf>
    <xf numFmtId="0" fontId="0" fillId="7" borderId="35" xfId="0" applyFont="1" applyFill="1" applyBorder="1" applyAlignment="1">
      <alignment horizontal="left" vertical="top"/>
    </xf>
    <xf numFmtId="0" fontId="0" fillId="7" borderId="36" xfId="0" applyFont="1" applyFill="1" applyBorder="1" applyAlignment="1">
      <alignment horizontal="left" vertical="top"/>
    </xf>
    <xf numFmtId="0" fontId="0" fillId="7" borderId="37" xfId="0" applyFont="1" applyFill="1" applyBorder="1" applyAlignment="1">
      <alignment horizontal="left" vertical="top"/>
    </xf>
    <xf numFmtId="49" fontId="7" fillId="7" borderId="38" xfId="0" applyNumberFormat="1" applyFont="1" applyFill="1" applyBorder="1" applyAlignment="1">
      <alignment horizontal="left" vertical="center" wrapText="1"/>
    </xf>
    <xf numFmtId="59" fontId="21" fillId="7" borderId="39" xfId="0" applyNumberFormat="1" applyFont="1" applyFill="1" applyBorder="1" applyAlignment="1">
      <alignment horizontal="right" vertical="center"/>
    </xf>
    <xf numFmtId="49" fontId="9" fillId="7" borderId="40" xfId="0" applyNumberFormat="1" applyFont="1" applyFill="1" applyBorder="1" applyAlignment="1">
      <alignment horizontal="left" vertical="center" wrapText="1"/>
    </xf>
    <xf numFmtId="0" fontId="0" fillId="4" borderId="41" xfId="0" applyFont="1" applyFill="1" applyBorder="1" applyAlignment="1">
      <alignment horizontal="left"/>
    </xf>
    <xf numFmtId="0" fontId="0" fillId="4" borderId="42" xfId="0" applyFont="1" applyFill="1" applyBorder="1" applyAlignment="1">
      <alignment horizontal="left"/>
    </xf>
    <xf numFmtId="0" fontId="0" fillId="4" borderId="43" xfId="0" applyFont="1" applyFill="1" applyBorder="1" applyAlignment="1">
      <alignment horizontal="left"/>
    </xf>
    <xf numFmtId="0" fontId="0" fillId="4" borderId="44" xfId="0" applyFont="1" applyFill="1" applyBorder="1" applyAlignment="1">
      <alignment horizontal="left"/>
    </xf>
    <xf numFmtId="60" fontId="0" fillId="7" borderId="44" xfId="0" applyNumberFormat="1" applyFont="1" applyFill="1" applyBorder="1" applyAlignment="1">
      <alignment horizontal="center" vertical="center"/>
    </xf>
    <xf numFmtId="49" fontId="6" fillId="7" borderId="44" xfId="0" applyNumberFormat="1" applyFont="1" applyFill="1" applyBorder="1" applyAlignment="1">
      <alignment horizontal="center" vertical="center" wrapText="1"/>
    </xf>
    <xf numFmtId="62" fontId="20" fillId="7" borderId="44" xfId="0" applyNumberFormat="1" applyFont="1" applyFill="1" applyBorder="1" applyAlignment="1">
      <alignment horizontal="center" vertical="center"/>
    </xf>
    <xf numFmtId="62" fontId="9" fillId="7" borderId="44" xfId="0" applyNumberFormat="1" applyFont="1" applyFill="1" applyBorder="1" applyAlignment="1">
      <alignment horizontal="center" vertical="top"/>
    </xf>
    <xf numFmtId="62" fontId="9" fillId="7" borderId="45" xfId="0" applyNumberFormat="1" applyFont="1" applyFill="1" applyBorder="1" applyAlignment="1">
      <alignment horizontal="center" vertical="top"/>
    </xf>
    <xf numFmtId="0" fontId="0" fillId="7" borderId="46" xfId="0" applyFont="1" applyFill="1" applyBorder="1" applyAlignment="1">
      <alignment horizontal="left" vertical="top"/>
    </xf>
    <xf numFmtId="0" fontId="0" fillId="7" borderId="0" xfId="0" applyFont="1" applyFill="1" applyBorder="1" applyAlignment="1">
      <alignment horizontal="left" vertical="top"/>
    </xf>
    <xf numFmtId="0" fontId="0" fillId="7" borderId="47" xfId="0" applyFont="1" applyFill="1" applyBorder="1" applyAlignment="1">
      <alignment horizontal="left" vertical="top"/>
    </xf>
    <xf numFmtId="49" fontId="7" fillId="7" borderId="48" xfId="0" applyNumberFormat="1" applyFont="1" applyFill="1" applyBorder="1" applyAlignment="1">
      <alignment horizontal="left" vertical="center" wrapText="1"/>
    </xf>
    <xf numFmtId="59" fontId="21" fillId="7" borderId="49" xfId="0" applyNumberFormat="1" applyFont="1" applyFill="1" applyBorder="1" applyAlignment="1">
      <alignment horizontal="right" vertical="center"/>
    </xf>
    <xf numFmtId="49" fontId="9" fillId="7" borderId="50" xfId="0" applyNumberFormat="1" applyFont="1" applyFill="1" applyBorder="1" applyAlignment="1">
      <alignment horizontal="left" vertical="center"/>
    </xf>
    <xf numFmtId="0" fontId="0" fillId="4" borderId="51" xfId="0" applyFont="1" applyFill="1" applyBorder="1" applyAlignment="1">
      <alignment horizontal="left"/>
    </xf>
    <xf numFmtId="0" fontId="0" fillId="4" borderId="52" xfId="0" applyFont="1" applyFill="1" applyBorder="1" applyAlignment="1">
      <alignment horizontal="left"/>
    </xf>
    <xf numFmtId="0" fontId="0" fillId="4" borderId="53" xfId="0" applyFont="1" applyFill="1" applyBorder="1" applyAlignment="1">
      <alignment horizontal="left"/>
    </xf>
    <xf numFmtId="0" fontId="0" fillId="4" borderId="54" xfId="0" applyFont="1" applyFill="1" applyBorder="1" applyAlignment="1">
      <alignment horizontal="left"/>
    </xf>
    <xf numFmtId="49" fontId="6" fillId="7" borderId="54" xfId="0" applyNumberFormat="1" applyFont="1" applyFill="1" applyBorder="1" applyAlignment="1">
      <alignment horizontal="center" vertical="center"/>
    </xf>
    <xf numFmtId="0" fontId="0" fillId="7" borderId="54" xfId="0" applyFont="1" applyFill="1" applyBorder="1" applyAlignment="1">
      <alignment horizontal="center" vertical="center"/>
    </xf>
    <xf numFmtId="0" fontId="6" fillId="7" borderId="54" xfId="0" applyFont="1" applyFill="1" applyBorder="1" applyAlignment="1">
      <alignment horizontal="left" vertical="center"/>
    </xf>
    <xf numFmtId="62" fontId="20" fillId="7" borderId="54" xfId="0" applyNumberFormat="1" applyFont="1" applyFill="1" applyBorder="1" applyAlignment="1">
      <alignment horizontal="center" vertical="center"/>
    </xf>
    <xf numFmtId="62" fontId="9" fillId="7" borderId="54" xfId="0" applyNumberFormat="1" applyFont="1" applyFill="1" applyBorder="1" applyAlignment="1">
      <alignment horizontal="center" vertical="top"/>
    </xf>
    <xf numFmtId="62" fontId="9" fillId="7" borderId="55" xfId="0" applyNumberFormat="1" applyFont="1" applyFill="1" applyBorder="1" applyAlignment="1">
      <alignment horizontal="center" vertical="top"/>
    </xf>
    <xf numFmtId="0" fontId="7" fillId="7" borderId="48" xfId="0" applyFont="1" applyFill="1" applyBorder="1" applyAlignment="1">
      <alignment horizontal="left" vertical="center" wrapText="1"/>
    </xf>
    <xf numFmtId="63" fontId="21" fillId="7" borderId="49" xfId="0" applyNumberFormat="1" applyFont="1" applyFill="1" applyBorder="1" applyAlignment="1">
      <alignment horizontal="right" vertical="center"/>
    </xf>
    <xf numFmtId="0" fontId="0" fillId="7" borderId="56" xfId="0" applyFont="1" applyFill="1" applyBorder="1" applyAlignment="1">
      <alignment horizontal="center" vertical="top" wrapText="1"/>
    </xf>
    <xf numFmtId="0" fontId="0" fillId="7" borderId="57" xfId="0" applyFont="1" applyFill="1" applyBorder="1" applyAlignment="1">
      <alignment horizontal="center" vertical="top" wrapText="1"/>
    </xf>
    <xf numFmtId="0" fontId="0" fillId="7" borderId="57" xfId="0" applyFont="1" applyFill="1" applyBorder="1" applyAlignment="1">
      <alignment horizontal="center" vertical="top"/>
    </xf>
    <xf numFmtId="0" fontId="0" fillId="7" borderId="57" xfId="0" applyFont="1" applyFill="1" applyBorder="1" applyAlignment="1">
      <alignment horizontal="left" vertical="top"/>
    </xf>
    <xf numFmtId="0" fontId="9" fillId="7" borderId="57" xfId="0" applyFont="1" applyFill="1" applyBorder="1" applyAlignment="1">
      <alignment horizontal="left" vertical="center"/>
    </xf>
    <xf numFmtId="49" fontId="7" fillId="7" borderId="48" xfId="0" applyNumberFormat="1" applyFont="1" applyFill="1" applyBorder="1" applyAlignment="1">
      <alignment horizontal="left" vertical="center"/>
    </xf>
    <xf numFmtId="49" fontId="9" fillId="7" borderId="58" xfId="0" applyNumberFormat="1" applyFont="1" applyFill="1" applyBorder="1" applyAlignment="1">
      <alignment horizontal="left" vertical="center"/>
    </xf>
    <xf numFmtId="0" fontId="0" fillId="4" borderId="59" xfId="0" applyFont="1" applyFill="1" applyBorder="1" applyAlignment="1">
      <alignment horizontal="left"/>
    </xf>
    <xf numFmtId="0" fontId="0" fillId="4" borderId="60" xfId="0" applyFont="1" applyFill="1" applyBorder="1" applyAlignment="1">
      <alignment horizontal="left"/>
    </xf>
    <xf numFmtId="0" fontId="0" fillId="7" borderId="61" xfId="0" applyFont="1" applyFill="1" applyBorder="1" applyAlignment="1">
      <alignment horizontal="center" vertical="top" wrapText="1"/>
    </xf>
    <xf numFmtId="0" fontId="0" fillId="7" borderId="0" xfId="0" applyFont="1" applyFill="1" applyBorder="1" applyAlignment="1">
      <alignment horizontal="center" vertical="top" wrapText="1"/>
    </xf>
    <xf numFmtId="0" fontId="0" fillId="7" borderId="0" xfId="0" applyFont="1" applyFill="1" applyBorder="1" applyAlignment="1">
      <alignment horizontal="center" vertical="top"/>
    </xf>
    <xf numFmtId="0" fontId="9" fillId="7" borderId="0" xfId="0" applyFont="1" applyFill="1" applyBorder="1" applyAlignment="1">
      <alignment horizontal="left" vertical="center"/>
    </xf>
    <xf numFmtId="0" fontId="10" fillId="7" borderId="62" xfId="0" applyFont="1" applyFill="1" applyBorder="1" applyAlignment="1">
      <alignment horizontal="left" vertical="center"/>
    </xf>
    <xf numFmtId="0" fontId="0" fillId="4" borderId="63" xfId="0" applyFont="1" applyFill="1" applyBorder="1" applyAlignment="1">
      <alignment horizontal="left"/>
    </xf>
    <xf numFmtId="0" fontId="0" fillId="4" borderId="64" xfId="0" applyFont="1" applyFill="1" applyBorder="1" applyAlignment="1">
      <alignment horizontal="left"/>
    </xf>
    <xf numFmtId="0" fontId="0" fillId="7" borderId="65" xfId="0" applyFont="1" applyFill="1" applyBorder="1" applyAlignment="1">
      <alignment horizontal="left" vertical="top"/>
    </xf>
    <xf numFmtId="0" fontId="9" fillId="7" borderId="65" xfId="0" applyFont="1" applyFill="1" applyBorder="1" applyAlignment="1">
      <alignment horizontal="left" vertical="center"/>
    </xf>
    <xf numFmtId="0" fontId="22" fillId="7" borderId="61" xfId="0" applyFont="1" applyFill="1" applyBorder="1" applyAlignment="1">
      <alignment horizontal="left" vertical="center"/>
    </xf>
    <xf numFmtId="0" fontId="22" fillId="7" borderId="0" xfId="0" applyFont="1" applyFill="1" applyBorder="1" applyAlignment="1">
      <alignment horizontal="left" vertical="center"/>
    </xf>
    <xf numFmtId="0" fontId="0" fillId="7" borderId="47" xfId="0" applyFont="1" applyFill="1" applyBorder="1" applyAlignment="1">
      <alignment horizontal="center" vertical="top"/>
    </xf>
    <xf numFmtId="49" fontId="23" fillId="7" borderId="66" xfId="0" applyNumberFormat="1" applyFont="1" applyFill="1" applyBorder="1" applyAlignment="1">
      <alignment horizontal="center" vertical="center" wrapText="1"/>
    </xf>
    <xf numFmtId="0" fontId="0" fillId="7" borderId="66" xfId="0" applyFont="1" applyFill="1" applyBorder="1" applyAlignment="1">
      <alignment horizontal="center" vertical="center"/>
    </xf>
    <xf numFmtId="0" fontId="0" fillId="7" borderId="67" xfId="0" applyFont="1" applyFill="1" applyBorder="1" applyAlignment="1">
      <alignment horizontal="center" vertical="center"/>
    </xf>
    <xf numFmtId="0" fontId="23" fillId="7" borderId="68" xfId="0" applyNumberFormat="1" applyFont="1" applyFill="1" applyBorder="1" applyAlignment="1">
      <alignment horizontal="center" vertical="center"/>
    </xf>
    <xf numFmtId="0" fontId="9" fillId="7" borderId="66" xfId="0" applyFont="1" applyFill="1" applyBorder="1" applyAlignment="1">
      <alignment horizontal="center" vertical="center"/>
    </xf>
    <xf numFmtId="49" fontId="7" fillId="7" borderId="69" xfId="0" applyNumberFormat="1" applyFont="1" applyFill="1" applyBorder="1" applyAlignment="1">
      <alignment horizontal="left" vertical="center" wrapText="1"/>
    </xf>
    <xf numFmtId="59" fontId="21" fillId="7" borderId="70" xfId="0" applyNumberFormat="1" applyFont="1" applyFill="1" applyBorder="1" applyAlignment="1">
      <alignment horizontal="right" vertical="center"/>
    </xf>
    <xf numFmtId="0" fontId="22" fillId="7" borderId="71" xfId="0" applyFont="1" applyFill="1" applyBorder="1" applyAlignment="1">
      <alignment horizontal="left" vertical="center"/>
    </xf>
    <xf numFmtId="0" fontId="22" fillId="7" borderId="72" xfId="0" applyFont="1" applyFill="1" applyBorder="1" applyAlignment="1">
      <alignment horizontal="left" vertical="center"/>
    </xf>
    <xf numFmtId="0" fontId="0" fillId="7" borderId="65" xfId="0" applyFont="1" applyFill="1" applyBorder="1" applyAlignment="1">
      <alignment horizontal="left"/>
    </xf>
    <xf numFmtId="0" fontId="0" fillId="7" borderId="73" xfId="0" applyFont="1" applyFill="1" applyBorder="1" applyAlignment="1">
      <alignment horizontal="left" vertical="top"/>
    </xf>
    <xf numFmtId="0" fontId="0" fillId="7" borderId="74" xfId="0" applyFont="1" applyFill="1" applyBorder="1" applyAlignment="1">
      <alignment horizontal="left" vertical="top"/>
    </xf>
    <xf numFmtId="0" fontId="7" fillId="7" borderId="75" xfId="0" applyFont="1" applyFill="1" applyBorder="1" applyAlignment="1">
      <alignment horizontal="left" vertical="center" wrapText="1"/>
    </xf>
    <xf numFmtId="0" fontId="10" fillId="7" borderId="76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0000"/>
      </font>
      <border/>
    </dxf>
  </dxf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FFFFFF"/>
      <rgbColor rgb="005E88B1"/>
      <rgbColor rgb="00EEF3F4"/>
      <rgbColor rgb="00FFFF99"/>
      <rgbColor rgb="00C0C0C0"/>
      <rgbColor rgb="00515151"/>
      <rgbColor rgb="00FF0000"/>
      <rgbColor rgb="000000D4"/>
      <rgbColor rgb="00DD0806"/>
      <rgbColor rgb="00969696"/>
      <rgbColor rgb="00EF48DC"/>
      <rgbColor rgb="00A5D5E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tabSelected="1" workbookViewId="0" topLeftCell="A1"/>
  </sheetViews>
  <sheetFormatPr defaultColWidth="10.00390625" defaultRowHeight="12.75" customHeight="1"/>
  <cols>
    <col min="1" max="1" width="2.00390625" style="0" customWidth="1"/>
    <col min="1" max="1" width="2.00390625" style="6" customWidth="1"/>
    <col min="2" max="3" width="33.7109375" style="6" customWidth="1"/>
    <col min="4" max="4" width="33.57421875" style="0" customWidth="1"/>
    <col min="4" max="4" width="33.7109375" style="6" customWidth="1"/>
    <col min="5" max="256" width="10.00390625" style="6" customWidth="1"/>
  </cols>
  <sheetData>
    <row r="1" spans="1:5" ht="13.65" customHeight="1">
      <c r="A1" s="7"/>
      <c r="B1" s="8"/>
      <c r="C1" s="8"/>
      <c r="D1" s="8"/>
      <c r="E1" s="9"/>
    </row>
    <row r="2" spans="1:5" ht="13.65" customHeight="1">
      <c r="A2" s="10"/>
      <c r="B2" s="11"/>
      <c r="C2" s="11"/>
      <c r="D2" s="11"/>
      <c r="E2" s="12"/>
    </row>
    <row r="3" spans="1:5" ht="50" customHeight="1">
      <c r="A3" s="10"/>
      <c r="B3" s="13" t="s">
        <v>0</v>
      </c>
      <c r="C3" s="11"/>
      <c r="D3" s="11"/>
      <c r="E3" s="12"/>
    </row>
    <row r="4" spans="1:5" ht="13.65" customHeight="1">
      <c r="A4" s="10"/>
      <c r="B4" s="11"/>
      <c r="C4" s="11"/>
      <c r="D4" s="11"/>
      <c r="E4" s="12"/>
    </row>
    <row r="5" spans="1:5" ht="13.65" customHeight="1">
      <c r="A5" s="10"/>
      <c r="B5" s="11"/>
      <c r="C5" s="11"/>
      <c r="D5" s="11"/>
      <c r="E5" s="12"/>
    </row>
    <row r="6" spans="1:5" ht="13.65" customHeight="1">
      <c r="A6" s="10"/>
      <c r="B6" s="11"/>
      <c r="C6" s="11"/>
      <c r="D6" s="11"/>
      <c r="E6" s="12"/>
    </row>
    <row r="7" spans="1:5" ht="12.75">
      <c r="A7" s="10"/>
      <c r="B7" s="14" t="s">
        <v>1</v>
      </c>
      <c r="C7" s="14" t="s">
        <v>2</v>
      </c>
      <c r="D7" s="14" t="s">
        <v>3</v>
      </c>
      <c r="E7" s="12"/>
    </row>
    <row r="8" spans="1:5" ht="13.65" customHeight="1">
      <c r="A8" s="10"/>
      <c r="B8" s="11"/>
      <c r="C8" s="11"/>
      <c r="D8" s="11"/>
      <c r="E8" s="12"/>
    </row>
    <row r="9" spans="1:5" ht="12.75">
      <c r="A9" s="10"/>
      <c r="B9" s="15" t="s">
        <v>6</v>
      </c>
      <c r="C9" s="16"/>
      <c r="D9" s="16"/>
      <c r="E9" s="12"/>
    </row>
    <row r="10" spans="1:5" ht="12.75">
      <c r="A10" s="17"/>
      <c r="B10" s="18"/>
      <c r="C10" s="19" t="s">
        <v>5</v>
      </c>
      <c r="D10" s="20" t="s">
        <v>7</v>
      </c>
      <c r="E10" s="21"/>
    </row>
    <row r="11" spans="2:4" ht="12.75">
      <c r="B11" s="3" t="s">
        <v>6</v>
      </c>
      <c r="C11" s="3"/>
      <c r="D11" s="3"/>
    </row>
    <row r="12" spans="2:4" ht="12.75">
      <c r="B12" s="4"/>
      <c r="C12" s="4" t="s">
        <v>5</v>
      </c>
      <c r="D12" s="5" t="s">
        <v>6</v>
      </c>
    </row>
  </sheetData>
  <mergeCells count="1">
    <mergeCell ref="B3:D3"/>
  </mergeCells>
  <hyperlinks>
    <hyperlink ref="D10" location="'Souhrn exportu'!R1C1" display="Souhrn exportu"/>
    <hyperlink ref="D12" location="'DOPRAVNI_SKOLA_PLZEN'!R1C1" display="DOPRAVNI_SKOLA_PLZEN"/>
  </hyperlinks>
  <printOptions/>
  <pageMargins left="1" right="1" top="1" bottom="1" header="0.25" footer="0.25"/>
  <pageSetup fitToHeight="1" fitToWidth="1" horizontalDpi="600" verticalDpi="600"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workbookViewId="0" topLeftCell="A1"/>
  </sheetViews>
  <sheetFormatPr defaultColWidth="9.00390625" defaultRowHeight="13.5" customHeight="1"/>
  <cols>
    <col min="1" max="1" width="7.8515625" style="22" customWidth="1"/>
    <col min="2" max="2" width="13.00390625" style="22" customWidth="1"/>
    <col min="3" max="3" width="25.7109375" style="22" customWidth="1"/>
    <col min="4" max="4" width="43.28125" style="22" customWidth="1"/>
    <col min="5" max="6" width="6.421875" style="22" customWidth="1"/>
    <col min="7" max="7" width="6.7109375" style="22" customWidth="1"/>
    <col min="8" max="8" width="3.8515625" style="22" customWidth="1"/>
    <col min="9" max="9" width="6.421875" style="22" customWidth="1"/>
    <col min="10" max="10" width="7.28125" style="22" customWidth="1"/>
    <col min="11" max="11" width="9.00390625" style="22" customWidth="1"/>
    <col min="12" max="12" width="8.421875" style="22" customWidth="1"/>
    <col min="13" max="13" width="6.140625" style="22" customWidth="1"/>
    <col min="14" max="14" width="7.140625" style="22" customWidth="1"/>
    <col min="15" max="16" width="8.28125" style="22" customWidth="1"/>
    <col min="17" max="17" width="9.28125" style="22" customWidth="1"/>
    <col min="18" max="18" width="9.8515625" style="22" customWidth="1"/>
    <col min="19" max="19" width="23.00390625" style="22" customWidth="1"/>
    <col min="20" max="20" width="12.7109375" style="22" customWidth="1"/>
    <col min="21" max="21" width="20.28125" style="22" customWidth="1"/>
    <col min="22" max="256" width="9.00390625" style="22" customWidth="1"/>
  </cols>
  <sheetData>
    <row r="1" spans="1:21" ht="12.75" customHeight="1">
      <c r="A1" s="23" t="s">
        <v>8</v>
      </c>
      <c r="B1" s="24" t="s">
        <v>9</v>
      </c>
      <c r="C1" s="24" t="s">
        <v>10</v>
      </c>
      <c r="D1" s="25" t="s">
        <v>11</v>
      </c>
      <c r="E1" s="26" t="s">
        <v>12</v>
      </c>
      <c r="F1" s="27"/>
      <c r="G1" s="28"/>
      <c r="H1" s="24" t="s">
        <v>13</v>
      </c>
      <c r="I1" s="29" t="s">
        <v>14</v>
      </c>
      <c r="J1" s="30"/>
      <c r="K1" s="30"/>
      <c r="L1" s="31"/>
      <c r="M1" s="29" t="s">
        <v>15</v>
      </c>
      <c r="N1" s="31"/>
      <c r="O1" s="29" t="s">
        <v>16</v>
      </c>
      <c r="P1" s="30"/>
      <c r="Q1" s="31"/>
      <c r="R1" s="32" t="s">
        <v>17</v>
      </c>
      <c r="S1" s="25" t="s">
        <v>18</v>
      </c>
      <c r="T1" s="33" t="s">
        <v>19</v>
      </c>
      <c r="U1" s="34"/>
    </row>
    <row r="2" spans="1:21" ht="44.25" customHeight="1">
      <c r="A2" s="35"/>
      <c r="B2" s="36"/>
      <c r="C2" s="36"/>
      <c r="D2" s="37"/>
      <c r="E2" s="38" t="s">
        <v>20</v>
      </c>
      <c r="F2" s="38" t="s">
        <v>21</v>
      </c>
      <c r="G2" s="39" t="s">
        <v>22</v>
      </c>
      <c r="H2" s="40"/>
      <c r="I2" s="41" t="s">
        <v>23</v>
      </c>
      <c r="J2" s="41" t="s">
        <v>24</v>
      </c>
      <c r="K2" s="41" t="s">
        <v>25</v>
      </c>
      <c r="L2" s="41" t="s">
        <v>26</v>
      </c>
      <c r="M2" s="41" t="s">
        <v>27</v>
      </c>
      <c r="N2" s="41" t="s">
        <v>28</v>
      </c>
      <c r="O2" s="41" t="s">
        <v>29</v>
      </c>
      <c r="P2" s="41" t="s">
        <v>30</v>
      </c>
      <c r="Q2" s="41" t="s">
        <v>31</v>
      </c>
      <c r="R2" s="42"/>
      <c r="S2" s="37"/>
      <c r="T2" s="43" t="s">
        <v>32</v>
      </c>
      <c r="U2" s="44" t="s">
        <v>33</v>
      </c>
    </row>
    <row r="3" spans="1:21" ht="26.8" customHeight="1">
      <c r="A3" s="45" t="s">
        <v>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7"/>
    </row>
    <row r="4" spans="1:21" ht="98.1" customHeight="1">
      <c r="A4" s="48"/>
      <c r="B4" s="49" t="s">
        <v>35</v>
      </c>
      <c r="C4" s="49" t="s">
        <v>36</v>
      </c>
      <c r="D4" s="49" t="s">
        <v>37</v>
      </c>
      <c r="E4" s="50">
        <v>1164</v>
      </c>
      <c r="F4" s="50">
        <v>914</v>
      </c>
      <c r="G4" s="50">
        <v>1100</v>
      </c>
      <c r="H4" s="50">
        <v>1</v>
      </c>
      <c r="I4" s="51"/>
      <c r="J4" s="50">
        <v>21</v>
      </c>
      <c r="K4" s="52"/>
      <c r="L4" s="53">
        <f>IF((H4*J4)&lt;&gt;0,H4*J4,"-")</f>
        <v>21</v>
      </c>
      <c r="M4" s="54"/>
      <c r="N4" s="55"/>
      <c r="O4" s="56" t="s">
        <v>38</v>
      </c>
      <c r="P4" s="57"/>
      <c r="Q4" s="58" t="s">
        <v>38</v>
      </c>
      <c r="R4" s="59"/>
      <c r="S4" s="60" t="s">
        <v>39</v>
      </c>
      <c r="T4" s="61"/>
      <c r="U4" s="62"/>
    </row>
    <row r="5" spans="1:21" ht="48" customHeight="1">
      <c r="A5" s="63"/>
      <c r="B5" s="64" t="s">
        <v>35</v>
      </c>
      <c r="C5" s="64" t="s">
        <v>40</v>
      </c>
      <c r="D5" s="64" t="s">
        <v>41</v>
      </c>
      <c r="E5" s="65"/>
      <c r="F5" s="65"/>
      <c r="G5" s="65"/>
      <c r="H5" s="66">
        <v>1</v>
      </c>
      <c r="I5" s="67"/>
      <c r="J5" s="65"/>
      <c r="K5" s="68"/>
      <c r="L5" s="69"/>
      <c r="M5" s="70"/>
      <c r="N5" s="71"/>
      <c r="O5" s="72"/>
      <c r="P5" s="73"/>
      <c r="Q5" s="74"/>
      <c r="R5" s="75"/>
      <c r="S5" s="76"/>
      <c r="T5" s="77"/>
      <c r="U5" s="78"/>
    </row>
    <row r="6" spans="1:21" ht="374.4" customHeight="1">
      <c r="A6" s="63"/>
      <c r="B6" s="64" t="s">
        <v>35</v>
      </c>
      <c r="C6" s="64" t="s">
        <v>42</v>
      </c>
      <c r="D6" s="64" t="s">
        <v>43</v>
      </c>
      <c r="E6" s="66">
        <v>847</v>
      </c>
      <c r="F6" s="66">
        <v>776</v>
      </c>
      <c r="G6" s="66">
        <v>1042</v>
      </c>
      <c r="H6" s="67">
        <v>1</v>
      </c>
      <c r="I6" s="65"/>
      <c r="J6" s="79">
        <v>18.6</v>
      </c>
      <c r="K6" s="70"/>
      <c r="L6" s="80">
        <f>IF((H6*J6)&lt;&gt;0,H6*J6,"-")</f>
        <v>18.6</v>
      </c>
      <c r="M6" s="70"/>
      <c r="N6" s="81"/>
      <c r="O6" s="72" t="s">
        <v>38</v>
      </c>
      <c r="P6" s="70"/>
      <c r="Q6" s="74" t="s">
        <v>38</v>
      </c>
      <c r="R6" s="82"/>
      <c r="S6" s="76" t="s">
        <v>39</v>
      </c>
      <c r="T6" s="77"/>
      <c r="U6" s="78"/>
    </row>
    <row r="7" spans="1:21" ht="66.4" customHeight="1">
      <c r="A7" s="63"/>
      <c r="B7" s="64" t="s">
        <v>44</v>
      </c>
      <c r="C7" s="64" t="s">
        <v>45</v>
      </c>
      <c r="D7" s="64" t="s">
        <v>46</v>
      </c>
      <c r="E7" s="65"/>
      <c r="F7" s="65"/>
      <c r="G7" s="65"/>
      <c r="H7" s="67"/>
      <c r="I7" s="65"/>
      <c r="J7" s="70"/>
      <c r="K7" s="70"/>
      <c r="L7" s="83" t="s">
        <f>IF((H7*J7)&lt;&gt;0,H7*J7,"-")</f>
        <v>47</v>
      </c>
      <c r="M7" s="70"/>
      <c r="N7" s="81"/>
      <c r="O7" s="72"/>
      <c r="P7" s="70"/>
      <c r="Q7" s="74"/>
      <c r="R7" s="82"/>
      <c r="S7" s="76"/>
      <c r="T7" s="77"/>
      <c r="U7" s="78"/>
    </row>
    <row r="8" spans="1:21" ht="362.4" customHeight="1">
      <c r="A8" s="63"/>
      <c r="B8" s="64" t="s">
        <v>35</v>
      </c>
      <c r="C8" s="64" t="s">
        <v>42</v>
      </c>
      <c r="D8" s="64" t="s">
        <v>43</v>
      </c>
      <c r="E8" s="66">
        <v>847</v>
      </c>
      <c r="F8" s="66">
        <v>776</v>
      </c>
      <c r="G8" s="66">
        <v>1042</v>
      </c>
      <c r="H8" s="67">
        <v>1</v>
      </c>
      <c r="I8" s="65"/>
      <c r="J8" s="79">
        <v>18.6</v>
      </c>
      <c r="K8" s="70"/>
      <c r="L8" s="80">
        <f>IF((H8*J8)&lt;&gt;0,H8*J8,"-")</f>
        <v>18.6</v>
      </c>
      <c r="M8" s="70"/>
      <c r="N8" s="81"/>
      <c r="O8" s="72" t="s">
        <v>38</v>
      </c>
      <c r="P8" s="70"/>
      <c r="Q8" s="74" t="s">
        <v>38</v>
      </c>
      <c r="R8" s="82"/>
      <c r="S8" s="76" t="s">
        <v>39</v>
      </c>
      <c r="T8" s="77"/>
      <c r="U8" s="78"/>
    </row>
    <row r="9" spans="1:21" ht="62.3" customHeight="1">
      <c r="A9" s="63"/>
      <c r="B9" s="64" t="s">
        <v>44</v>
      </c>
      <c r="C9" s="64" t="s">
        <v>45</v>
      </c>
      <c r="D9" s="64" t="s">
        <v>46</v>
      </c>
      <c r="E9" s="65"/>
      <c r="F9" s="65"/>
      <c r="G9" s="65"/>
      <c r="H9" s="67">
        <v>1</v>
      </c>
      <c r="I9" s="65"/>
      <c r="J9" s="70"/>
      <c r="K9" s="70"/>
      <c r="L9" s="83" t="s">
        <f>IF((H9*J9)&lt;&gt;0,H9*J9,"-")</f>
        <v>47</v>
      </c>
      <c r="M9" s="70"/>
      <c r="N9" s="81"/>
      <c r="O9" s="72"/>
      <c r="P9" s="70"/>
      <c r="Q9" s="74"/>
      <c r="R9" s="82"/>
      <c r="S9" s="76"/>
      <c r="T9" s="77"/>
      <c r="U9" s="78"/>
    </row>
    <row r="10" spans="1:21" ht="54.05" customHeight="1">
      <c r="A10" s="63"/>
      <c r="B10" s="64" t="s">
        <v>35</v>
      </c>
      <c r="C10" s="64" t="s">
        <v>48</v>
      </c>
      <c r="D10" s="64" t="s">
        <v>49</v>
      </c>
      <c r="E10" s="66">
        <v>840</v>
      </c>
      <c r="F10" s="66">
        <v>945</v>
      </c>
      <c r="G10" s="66">
        <v>1920</v>
      </c>
      <c r="H10" s="67">
        <v>1</v>
      </c>
      <c r="I10" s="66">
        <v>2.5</v>
      </c>
      <c r="J10" s="70"/>
      <c r="K10" s="84">
        <f>IF((H10*I10)&lt;&gt;0,H10*I10,"-")</f>
        <v>2.5</v>
      </c>
      <c r="L10" s="68"/>
      <c r="M10" s="70"/>
      <c r="N10" s="71"/>
      <c r="O10" s="85"/>
      <c r="P10" s="86"/>
      <c r="Q10" s="74"/>
      <c r="R10" s="87"/>
      <c r="S10" s="88"/>
      <c r="T10" s="77"/>
      <c r="U10" s="78"/>
    </row>
    <row r="11" spans="1:21" ht="73.6" customHeight="1">
      <c r="A11" s="63"/>
      <c r="B11" s="64" t="s">
        <v>50</v>
      </c>
      <c r="C11" s="64" t="s">
        <v>51</v>
      </c>
      <c r="D11" s="64" t="s">
        <v>52</v>
      </c>
      <c r="E11" s="66">
        <v>480</v>
      </c>
      <c r="F11" s="66">
        <v>610</v>
      </c>
      <c r="G11" s="66">
        <v>900</v>
      </c>
      <c r="H11" s="67">
        <v>2</v>
      </c>
      <c r="I11" s="66">
        <v>0.7</v>
      </c>
      <c r="J11" s="70"/>
      <c r="K11" s="84">
        <f>IF((H11*I11)&lt;&gt;0,H11*I11,"-")</f>
        <v>1.4</v>
      </c>
      <c r="L11" s="68"/>
      <c r="M11" s="70"/>
      <c r="N11" s="71"/>
      <c r="O11" s="85"/>
      <c r="P11" s="86"/>
      <c r="Q11" s="74"/>
      <c r="R11" s="87"/>
      <c r="S11" s="88"/>
      <c r="T11" s="77"/>
      <c r="U11" s="78"/>
    </row>
    <row r="12" spans="1:21" ht="54.05" customHeight="1">
      <c r="A12" s="63"/>
      <c r="B12" s="64" t="s">
        <v>44</v>
      </c>
      <c r="C12" s="64" t="s">
        <v>53</v>
      </c>
      <c r="D12" s="64" t="s">
        <v>54</v>
      </c>
      <c r="E12" s="66">
        <v>1200</v>
      </c>
      <c r="F12" s="66">
        <v>700</v>
      </c>
      <c r="G12" s="66">
        <v>900</v>
      </c>
      <c r="H12" s="67">
        <v>2</v>
      </c>
      <c r="I12" s="66">
        <v>2.5</v>
      </c>
      <c r="J12" s="70"/>
      <c r="K12" s="84">
        <f>IF((H12*I12)&lt;&gt;0,H12*I12,"-")</f>
        <v>5</v>
      </c>
      <c r="L12" s="68"/>
      <c r="M12" s="70"/>
      <c r="N12" s="71"/>
      <c r="O12" s="85"/>
      <c r="P12" s="86"/>
      <c r="Q12" s="74"/>
      <c r="R12" s="87"/>
      <c r="S12" s="88"/>
      <c r="T12" s="77"/>
      <c r="U12" s="78"/>
    </row>
    <row r="13" spans="1:21" ht="155.75" customHeight="1">
      <c r="A13" s="63"/>
      <c r="B13" s="64" t="s">
        <v>55</v>
      </c>
      <c r="C13" s="64" t="s">
        <v>56</v>
      </c>
      <c r="D13" s="64" t="s">
        <v>57</v>
      </c>
      <c r="E13" s="66">
        <v>735</v>
      </c>
      <c r="F13" s="66">
        <v>750</v>
      </c>
      <c r="G13" s="66">
        <v>1515</v>
      </c>
      <c r="H13" s="67">
        <v>1</v>
      </c>
      <c r="I13" s="65"/>
      <c r="J13" s="79">
        <v>16</v>
      </c>
      <c r="K13" s="69"/>
      <c r="L13" s="80">
        <f>IF((H13*J13)&lt;&gt;0,H13*J13,"-")</f>
        <v>16</v>
      </c>
      <c r="M13" s="70"/>
      <c r="N13" s="71"/>
      <c r="O13" s="85"/>
      <c r="P13" s="86"/>
      <c r="Q13" s="74"/>
      <c r="R13" s="87"/>
      <c r="S13" s="88"/>
      <c r="T13" s="77"/>
      <c r="U13" s="78"/>
    </row>
    <row r="14" spans="1:21" ht="54.05" customHeight="1">
      <c r="A14" s="63"/>
      <c r="B14" s="64" t="s">
        <v>44</v>
      </c>
      <c r="C14" s="64" t="s">
        <v>58</v>
      </c>
      <c r="D14" s="64" t="s">
        <v>59</v>
      </c>
      <c r="E14" s="66">
        <v>2650</v>
      </c>
      <c r="F14" s="66">
        <v>750</v>
      </c>
      <c r="G14" s="66">
        <v>900</v>
      </c>
      <c r="H14" s="67">
        <v>1</v>
      </c>
      <c r="I14" s="65"/>
      <c r="J14" s="70"/>
      <c r="K14" s="69"/>
      <c r="L14" s="68"/>
      <c r="M14" s="70"/>
      <c r="N14" s="71"/>
      <c r="O14" s="85"/>
      <c r="P14" s="86"/>
      <c r="Q14" s="74"/>
      <c r="R14" s="87"/>
      <c r="S14" s="88"/>
      <c r="T14" s="77"/>
      <c r="U14" s="78"/>
    </row>
    <row r="15" spans="1:21" ht="54.05" customHeight="1">
      <c r="A15" s="63"/>
      <c r="B15" s="64" t="s">
        <v>50</v>
      </c>
      <c r="C15" s="64" t="s">
        <v>60</v>
      </c>
      <c r="D15" s="64" t="s">
        <v>60</v>
      </c>
      <c r="E15" s="65"/>
      <c r="F15" s="65"/>
      <c r="G15" s="65"/>
      <c r="H15" s="67">
        <v>1</v>
      </c>
      <c r="I15" s="65"/>
      <c r="J15" s="70"/>
      <c r="K15" s="69"/>
      <c r="L15" s="68"/>
      <c r="M15" s="70"/>
      <c r="N15" s="71"/>
      <c r="O15" s="85"/>
      <c r="P15" s="86"/>
      <c r="Q15" s="74"/>
      <c r="R15" s="87"/>
      <c r="S15" s="88"/>
      <c r="T15" s="77"/>
      <c r="U15" s="78"/>
    </row>
    <row r="16" spans="1:21" ht="54.05" customHeight="1">
      <c r="A16" s="63"/>
      <c r="B16" s="64" t="s">
        <v>44</v>
      </c>
      <c r="C16" s="64" t="s">
        <v>61</v>
      </c>
      <c r="D16" s="64" t="s">
        <v>62</v>
      </c>
      <c r="E16" s="66">
        <v>1650</v>
      </c>
      <c r="F16" s="66">
        <v>750</v>
      </c>
      <c r="G16" s="66">
        <v>900</v>
      </c>
      <c r="H16" s="67">
        <v>1</v>
      </c>
      <c r="I16" s="65"/>
      <c r="J16" s="70"/>
      <c r="K16" s="69"/>
      <c r="L16" s="68"/>
      <c r="M16" s="70"/>
      <c r="N16" s="71"/>
      <c r="O16" s="85"/>
      <c r="P16" s="86"/>
      <c r="Q16" s="74"/>
      <c r="R16" s="87"/>
      <c r="S16" s="88"/>
      <c r="T16" s="77"/>
      <c r="U16" s="78"/>
    </row>
    <row r="17" spans="1:21" ht="54.05" customHeight="1">
      <c r="A17" s="89"/>
      <c r="B17" s="90" t="s">
        <v>35</v>
      </c>
      <c r="C17" s="90" t="s">
        <v>63</v>
      </c>
      <c r="D17" s="90" t="s">
        <v>64</v>
      </c>
      <c r="E17" s="91">
        <v>800</v>
      </c>
      <c r="F17" s="91">
        <v>950</v>
      </c>
      <c r="G17" s="91">
        <v>900</v>
      </c>
      <c r="H17" s="92">
        <v>1</v>
      </c>
      <c r="I17" s="93"/>
      <c r="J17" s="94">
        <v>16</v>
      </c>
      <c r="K17" s="95"/>
      <c r="L17" s="96">
        <f>IF((H17*J17)&lt;&gt;0,H17*J17,"-")</f>
        <v>16</v>
      </c>
      <c r="M17" s="97"/>
      <c r="N17" s="98"/>
      <c r="O17" s="99"/>
      <c r="P17" s="100"/>
      <c r="Q17" s="101"/>
      <c r="R17" s="102"/>
      <c r="S17" s="103"/>
      <c r="T17" s="104"/>
      <c r="U17" s="105"/>
    </row>
    <row r="18" spans="1:21" ht="30.2" customHeight="1">
      <c r="A18" s="106" t="s">
        <v>65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8"/>
    </row>
    <row r="19" spans="1:21" ht="28.5" customHeight="1">
      <c r="A19" s="109" t="s">
        <v>66</v>
      </c>
      <c r="B19" s="110"/>
      <c r="C19" s="110"/>
      <c r="D19" s="110"/>
      <c r="E19" s="111" t="s">
        <v>67</v>
      </c>
      <c r="F19" s="112"/>
      <c r="G19" s="112"/>
      <c r="H19" s="112"/>
      <c r="I19" s="113" t="s">
        <v>68</v>
      </c>
      <c r="J19" s="114"/>
      <c r="K19" s="114"/>
      <c r="L19" s="115" t="s">
        <v>69</v>
      </c>
      <c r="M19" s="116">
        <f>K12+K11+K10</f>
        <v>8.9</v>
      </c>
      <c r="N19" s="117"/>
      <c r="O19" s="118"/>
      <c r="P19" s="119"/>
      <c r="Q19" s="120"/>
      <c r="R19" s="120"/>
      <c r="S19" s="121"/>
      <c r="T19" s="122" t="s">
        <v>70</v>
      </c>
      <c r="U19" s="123"/>
    </row>
    <row r="20" spans="1:21" ht="33" customHeight="1">
      <c r="A20" s="124" t="s">
        <v>71</v>
      </c>
      <c r="B20" s="125"/>
      <c r="C20" s="125"/>
      <c r="D20" s="126"/>
      <c r="E20" s="127"/>
      <c r="F20" s="128"/>
      <c r="G20" s="128"/>
      <c r="H20" s="128"/>
      <c r="I20" s="129"/>
      <c r="J20" s="129"/>
      <c r="K20" s="129"/>
      <c r="L20" s="130" t="s">
        <v>72</v>
      </c>
      <c r="M20" s="131">
        <f>L17+L13+L8+L6+L4</f>
        <v>90.2</v>
      </c>
      <c r="N20" s="132"/>
      <c r="O20" s="133"/>
      <c r="P20" s="134"/>
      <c r="Q20" s="135"/>
      <c r="R20" s="135"/>
      <c r="S20" s="136"/>
      <c r="T20" s="137" t="s">
        <v>73</v>
      </c>
      <c r="U20" s="138"/>
    </row>
    <row r="21" spans="1:21" ht="32.7" customHeight="1">
      <c r="A21" s="139" t="s">
        <v>74</v>
      </c>
      <c r="B21" s="140"/>
      <c r="C21" s="140"/>
      <c r="D21" s="141"/>
      <c r="E21" s="142"/>
      <c r="F21" s="143"/>
      <c r="G21" s="143"/>
      <c r="H21" s="143"/>
      <c r="I21" s="144" t="s">
        <v>75</v>
      </c>
      <c r="J21" s="145"/>
      <c r="K21" s="145"/>
      <c r="L21" s="146"/>
      <c r="M21" s="147"/>
      <c r="N21" s="148"/>
      <c r="O21" s="149"/>
      <c r="P21" s="134"/>
      <c r="Q21" s="135"/>
      <c r="R21" s="135"/>
      <c r="S21" s="136"/>
      <c r="T21" s="150"/>
      <c r="U21" s="151"/>
    </row>
    <row r="22" spans="1:21" ht="28.55" customHeight="1">
      <c r="A22" s="139" t="s">
        <v>76</v>
      </c>
      <c r="B22" s="140"/>
      <c r="C22" s="140"/>
      <c r="D22" s="141"/>
      <c r="E22" s="152"/>
      <c r="F22" s="153"/>
      <c r="G22" s="154"/>
      <c r="H22" s="154"/>
      <c r="I22" s="155"/>
      <c r="J22" s="155"/>
      <c r="K22" s="156"/>
      <c r="L22" s="156"/>
      <c r="M22" s="156"/>
      <c r="N22" s="156"/>
      <c r="O22" s="156"/>
      <c r="P22" s="135"/>
      <c r="Q22" s="135"/>
      <c r="R22" s="135"/>
      <c r="S22" s="136"/>
      <c r="T22" s="157" t="s">
        <v>77</v>
      </c>
      <c r="U22" s="138">
        <f>U19+U20+U21</f>
        <v>0</v>
      </c>
    </row>
    <row r="23" spans="1:21" ht="28.55" customHeight="1">
      <c r="A23" s="158" t="s">
        <v>78</v>
      </c>
      <c r="B23" s="159"/>
      <c r="C23" s="159"/>
      <c r="D23" s="160"/>
      <c r="E23" s="161"/>
      <c r="F23" s="162"/>
      <c r="G23" s="163"/>
      <c r="H23" s="163"/>
      <c r="I23" s="135"/>
      <c r="J23" s="135"/>
      <c r="K23" s="164"/>
      <c r="L23" s="164"/>
      <c r="M23" s="164"/>
      <c r="N23" s="164"/>
      <c r="O23" s="164"/>
      <c r="P23" s="135"/>
      <c r="Q23" s="135"/>
      <c r="R23" s="135"/>
      <c r="S23" s="136"/>
      <c r="T23" s="157"/>
      <c r="U23" s="138"/>
    </row>
    <row r="24" spans="1:21" ht="28.55" customHeight="1">
      <c r="A24" s="165"/>
      <c r="B24" s="166"/>
      <c r="C24" s="166"/>
      <c r="D24" s="167"/>
      <c r="E24" s="162"/>
      <c r="F24" s="162"/>
      <c r="G24" s="163"/>
      <c r="H24" s="163"/>
      <c r="I24" s="168"/>
      <c r="J24" s="168"/>
      <c r="K24" s="169"/>
      <c r="L24" s="169"/>
      <c r="M24" s="169"/>
      <c r="N24" s="169"/>
      <c r="O24" s="169"/>
      <c r="P24" s="135"/>
      <c r="Q24" s="135"/>
      <c r="R24" s="135"/>
      <c r="S24" s="136"/>
      <c r="T24" s="157"/>
      <c r="U24" s="138"/>
    </row>
    <row r="25" spans="1:21" ht="39.45" customHeight="1">
      <c r="A25" s="170"/>
      <c r="B25" s="171"/>
      <c r="C25" s="171"/>
      <c r="D25" s="171"/>
      <c r="E25" s="162"/>
      <c r="F25" s="162"/>
      <c r="G25" s="163"/>
      <c r="H25" s="172"/>
      <c r="I25" s="173" t="s">
        <v>79</v>
      </c>
      <c r="J25" s="174"/>
      <c r="K25" s="174"/>
      <c r="L25" s="175"/>
      <c r="M25" s="176">
        <v>0.7</v>
      </c>
      <c r="N25" s="177"/>
      <c r="O25" s="177"/>
      <c r="P25" s="134"/>
      <c r="Q25" s="135"/>
      <c r="R25" s="135"/>
      <c r="S25" s="136"/>
      <c r="T25" s="178" t="s">
        <v>80</v>
      </c>
      <c r="U25" s="179">
        <f>1.21*U22</f>
        <v>0</v>
      </c>
    </row>
    <row r="26" spans="1:21" ht="21" customHeight="1">
      <c r="A26" s="180"/>
      <c r="B26" s="181"/>
      <c r="C26" s="181"/>
      <c r="D26" s="181"/>
      <c r="E26" s="182"/>
      <c r="F26" s="182"/>
      <c r="G26" s="182"/>
      <c r="H26" s="182"/>
      <c r="I26" s="183"/>
      <c r="J26" s="183"/>
      <c r="K26" s="183"/>
      <c r="L26" s="183"/>
      <c r="M26" s="183"/>
      <c r="N26" s="183"/>
      <c r="O26" s="183"/>
      <c r="P26" s="168"/>
      <c r="Q26" s="168"/>
      <c r="R26" s="168"/>
      <c r="S26" s="184"/>
      <c r="T26" s="185"/>
      <c r="U26" s="186"/>
    </row>
  </sheetData>
  <mergeCells count="31">
    <mergeCell ref="A23:D23"/>
    <mergeCell ref="A24:D24"/>
    <mergeCell ref="A19:D19"/>
    <mergeCell ref="A18:T18"/>
    <mergeCell ref="D1:D2"/>
    <mergeCell ref="A20:D20"/>
    <mergeCell ref="M19:O19"/>
    <mergeCell ref="E1:G1"/>
    <mergeCell ref="A22:D22"/>
    <mergeCell ref="M21:O21"/>
    <mergeCell ref="H1:H2"/>
    <mergeCell ref="A3:U3"/>
    <mergeCell ref="I21:K21"/>
    <mergeCell ref="T25:T26"/>
    <mergeCell ref="T1:U1"/>
    <mergeCell ref="I25:L25"/>
    <mergeCell ref="I1:L1"/>
    <mergeCell ref="S1:S2"/>
    <mergeCell ref="A1:A2"/>
    <mergeCell ref="I19:K20"/>
    <mergeCell ref="R1:R2"/>
    <mergeCell ref="A25:D26"/>
    <mergeCell ref="B1:B2"/>
    <mergeCell ref="M25:O25"/>
    <mergeCell ref="M1:N1"/>
    <mergeCell ref="A21:D21"/>
    <mergeCell ref="M20:O20"/>
    <mergeCell ref="U25:U26"/>
    <mergeCell ref="C1:C2"/>
    <mergeCell ref="E19:H21"/>
    <mergeCell ref="O1:Q1"/>
  </mergeCells>
  <conditionalFormatting sqref="I4:I5 H6:H17 I19:K20">
    <cfRule type="cellIs" priority="1" dxfId="0" operator="lessThan" stopIfTrue="1">
      <formula>0</formula>
    </cfRule>
  </conditionalFormatting>
  <printOptions/>
  <pageMargins left="0.393701" right="0.393701" top="0.944882" bottom="0.787402" header="0.314961" footer="0.314961"/>
  <pageSetup fitToHeight="1" fitToWidth="1" horizontalDpi="600" verticalDpi="600" orientation="landscape"/>
  <headerFooter>
    <oddHeader>&amp;L&amp;"Arial,Bold"&amp;10&amp;K000000DOPRAVNI ŠKOLA PLZEŇ | VARNA&amp;C&amp;"Arial,Bold"&amp;10&amp;K000000SPECIFIKACE ZAŘÍZENÍ 
&amp;R&amp;"Arial,Bold"&amp;10&amp;K000000TECHNOLOGIE GASTRONOMICKÉHO PROVOZU
</oddHeader>
    <oddFooter>&amp;C&amp;"Arial,Regular"&amp;10&amp;K000000&amp;9&amp;P/&amp;N&amp;R&amp;"Arial,Bold"&amp;10&amp;K00000005 |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