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Papírová hygiena pro Plzeňský kraj 2019\2. vyhlášení\"/>
    </mc:Choice>
  </mc:AlternateContent>
  <bookViews>
    <workbookView xWindow="0" yWindow="45" windowWidth="19155" windowHeight="11760"/>
  </bookViews>
  <sheets>
    <sheet name="1. část" sheetId="1" r:id="rId1"/>
  </sheets>
  <calcPr calcId="152511"/>
</workbook>
</file>

<file path=xl/calcChain.xml><?xml version="1.0" encoding="utf-8"?>
<calcChain xmlns="http://schemas.openxmlformats.org/spreadsheetml/2006/main">
  <c r="N41" i="1" l="1"/>
  <c r="N40" i="1"/>
  <c r="N37" i="1"/>
  <c r="N36" i="1"/>
  <c r="N35" i="1"/>
  <c r="N32" i="1"/>
  <c r="N31" i="1"/>
  <c r="N30" i="1"/>
  <c r="N29" i="1"/>
  <c r="N26" i="1"/>
  <c r="N23" i="1"/>
  <c r="N22" i="1"/>
  <c r="N21" i="1"/>
  <c r="N20" i="1"/>
  <c r="N19" i="1"/>
  <c r="N18" i="1"/>
  <c r="N17" i="1"/>
  <c r="N16" i="1"/>
  <c r="N15" i="1"/>
  <c r="N5" i="1"/>
  <c r="N6" i="1"/>
  <c r="N7" i="1"/>
  <c r="N8" i="1"/>
  <c r="N9" i="1"/>
  <c r="N10" i="1"/>
  <c r="N11" i="1"/>
  <c r="N12" i="1"/>
  <c r="N4" i="1"/>
  <c r="L41" i="1"/>
  <c r="L40" i="1"/>
  <c r="L37" i="1"/>
  <c r="L36" i="1"/>
  <c r="L35" i="1"/>
  <c r="L32" i="1"/>
  <c r="L31" i="1"/>
  <c r="L30" i="1"/>
  <c r="L29" i="1"/>
  <c r="L26" i="1"/>
  <c r="L16" i="1"/>
  <c r="L17" i="1"/>
  <c r="L18" i="1"/>
  <c r="L19" i="1"/>
  <c r="L20" i="1"/>
  <c r="L21" i="1"/>
  <c r="L22" i="1"/>
  <c r="L23" i="1"/>
  <c r="L15" i="1"/>
  <c r="L12" i="1"/>
  <c r="L11" i="1"/>
  <c r="L10" i="1"/>
  <c r="L9" i="1"/>
  <c r="L8" i="1"/>
  <c r="L7" i="1"/>
  <c r="L6" i="1"/>
  <c r="L5" i="1"/>
  <c r="L4" i="1"/>
  <c r="N42" i="1" l="1"/>
</calcChain>
</file>

<file path=xl/sharedStrings.xml><?xml version="1.0" encoding="utf-8"?>
<sst xmlns="http://schemas.openxmlformats.org/spreadsheetml/2006/main" count="306" uniqueCount="133">
  <si>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</si>
  <si>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</si>
  <si>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</si>
  <si>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</si>
  <si>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</si>
  <si>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</si>
  <si>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</si>
  <si>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</si>
  <si>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</si>
  <si>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</si>
  <si>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</si>
  <si>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</si>
  <si>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</si>
  <si>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</si>
  <si>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</si>
  <si>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</si>
  <si>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</si>
  <si>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</si>
  <si>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</si>
  <si>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</si>
  <si>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</si>
  <si>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</si>
  <si>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</si>
  <si>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</si>
  <si>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</si>
  <si>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</si>
  <si>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</si>
  <si>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</si>
  <si>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</si>
  <si>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</si>
  <si>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</si>
  <si>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</si>
  <si>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</si>
  <si>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</si>
  <si>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</si>
  <si>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</si>
  <si>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</si>
  <si>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</si>
  <si>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</si>
  <si>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</si>
  <si>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</si>
  <si>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</si>
  <si>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</si>
  <si>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</si>
  <si>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</si>
  <si>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</si>
  <si>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</si>
  <si>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</si>
  <si>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</si>
  <si>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</si>
  <si>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</si>
  <si>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</si>
  <si>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</si>
  <si>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</si>
  <si>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</si>
  <si>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</si>
  <si>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</si>
  <si>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</si>
  <si>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</si>
  <si>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</si>
  <si>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</si>
  <si>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</si>
  <si>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</si>
  <si>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</si>
  <si>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</si>
  <si>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</si>
  <si>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</si>
  <si>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</si>
  <si>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</si>
  <si>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</si>
  <si>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</si>
  <si>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</si>
  <si>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</si>
  <si>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</si>
  <si>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</si>
  <si>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</si>
  <si>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</si>
  <si>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</si>
  <si>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</si>
  <si>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</si>
  <si>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</si>
  <si>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</si>
  <si>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</si>
  <si>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</si>
  <si>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</si>
  <si>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</si>
  <si>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</si>
  <si>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</si>
  <si>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</si>
  <si>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</si>
  <si>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</si>
  <si>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</si>
  <si>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</si>
  <si>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</si>
  <si>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</si>
  <si>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</si>
  <si>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</si>
  <si>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</si>
  <si>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</si>
  <si>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</si>
  <si>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</si>
  <si>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</si>
  <si>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</si>
  <si>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</si>
  <si>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</si>
  <si>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</si>
  <si>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</si>
  <si>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</si>
  <si>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</si>
  <si>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</si>
  <si>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</si>
  <si>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</si>
  <si>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</si>
  <si>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</si>
  <si>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</si>
  <si>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</si>
  <si>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</si>
  <si>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</si>
  <si>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</si>
  <si>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</si>
  <si>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</si>
  <si>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</si>
  <si>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Přepokládaný objem v HJ za 2 roky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</si>
  <si>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</si>
  <si>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</si>
  <si>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</si>
  <si>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</si>
  <si>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</si>
  <si>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</si>
  <si>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V tabulce je uveden předpokládaný objem za 1 rok</t>
  </si>
  <si>
    <t>Pozn.: Uchazeči vyplní ELEKTRONICKY pouze FIALOVĚ zvýrazněná pole tohoto krycího listu. V tabulce uchazeči vyplní pouze obchodní název, nabízené balení, cenu za balení a jednotkové ceny položek.</t>
  </si>
  <si>
    <t>Položky pro VZ - Papírová hygiena vč. náhradního plnění</t>
  </si>
  <si>
    <t>CELKEM za všechny položky - Papírová hygiena vč. náhradního plnění (v Kč bez DPH) na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</si>
</sst>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0" fontId="4" fillId="2" borderId="1" xfId="0" applyFont="1" applyFill="1" applyBorder="1" applyAlignment="1" applyProtection="1">
      <alignment vertical="center" shrinkToFit="1"/>
      <protection locked="0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10" fontId="4" fillId="2" borderId="1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 indent="1"/>
    </xf>
    <xf numFmtId="0" fontId="4" fillId="5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right" vertical="center" indent="1"/>
    </xf>
    <xf numFmtId="0" fontId="4" fillId="5" borderId="12" xfId="0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3" fontId="12" fillId="0" borderId="0" xfId="1" applyNumberFormat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164" fontId="5" fillId="2" borderId="1" xfId="0" applyNumberFormat="1" applyFont="1" applyFill="1" applyBorder="1" applyAlignment="1" applyProtection="1">
      <alignment vertical="center" shrinkToFit="1"/>
      <protection locked="0"/>
    </xf>
    <xf numFmtId="164" fontId="7" fillId="4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9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64"/>
  <sheetViews>
    <sheetView tabSelected="1" zoomScaleNormal="100" workbookViewId="0">
      <selection activeCell="A44" sqref="A44:O45"/>
    </sheetView>
  </sheetViews>
  <sheetFormatPr defaultRowHeight="15" x14ac:dyDescent="0.25"/>
  <cols>
    <col min="1" max="1" width="5.85546875" style="5" customWidth="1"/>
    <col min="2" max="2" width="14.28515625" style="5" customWidth="1"/>
    <col min="3" max="3" width="23.42578125" style="5" customWidth="1"/>
    <col min="4" max="4" width="5.7109375" style="5" customWidth="1"/>
    <col min="5" max="5" width="6.42578125" style="5" customWidth="1"/>
    <col min="6" max="6" width="6.28515625" style="5" customWidth="1"/>
    <col min="7" max="7" width="5.7109375" style="5" customWidth="1"/>
    <col min="8" max="8" width="9.28515625" style="5" customWidth="1"/>
    <col min="9" max="9" width="30.5703125" style="5" customWidth="1"/>
    <col min="10" max="10" width="8" style="5" customWidth="1"/>
    <col min="11" max="11" width="6.42578125" style="5" customWidth="1"/>
    <col min="12" max="12" width="7.7109375" style="5" bestFit="1" customWidth="1"/>
    <col min="13" max="13" width="9" style="5" bestFit="1" customWidth="1"/>
    <col min="14" max="14" width="15.85546875" style="5" customWidth="1"/>
    <col min="15" max="15" width="7.28515625" style="5" customWidth="1"/>
    <col min="16" max="16384" width="9.140625" style="6"/>
  </cols>
  <sheetData>
    <row r="1" spans="1:17" x14ac:dyDescent="0.25">
      <c r="A1" s="3" t="s">
        <v>131</v>
      </c>
      <c r="B1" s="4"/>
      <c r="O1" s="47" t="s">
        <v>129</v>
      </c>
    </row>
    <row r="2" spans="1:17" s="7" customFormat="1" ht="13.5" customHeight="1" x14ac:dyDescent="0.25">
      <c r="A2" s="56" t="s">
        <v>0</v>
      </c>
      <c r="B2" s="56" t="s">
        <v>5</v>
      </c>
      <c r="C2" s="56" t="s">
        <v>1</v>
      </c>
      <c r="D2" s="56" t="s">
        <v>32</v>
      </c>
      <c r="E2" s="56" t="s">
        <v>2</v>
      </c>
      <c r="F2" s="56" t="s">
        <v>76</v>
      </c>
      <c r="G2" s="56" t="s">
        <v>36</v>
      </c>
      <c r="H2" s="62" t="s">
        <v>125</v>
      </c>
      <c r="I2" s="61" t="s">
        <v>21</v>
      </c>
      <c r="J2" s="61" t="s">
        <v>38</v>
      </c>
      <c r="K2" s="61" t="s">
        <v>40</v>
      </c>
      <c r="L2" s="61" t="s">
        <v>22</v>
      </c>
      <c r="M2" s="61"/>
      <c r="N2" s="61"/>
      <c r="O2" s="61" t="s">
        <v>27</v>
      </c>
    </row>
    <row r="3" spans="1:17" s="7" customFormat="1" ht="13.5" customHeight="1" x14ac:dyDescent="0.25">
      <c r="A3" s="56"/>
      <c r="B3" s="56"/>
      <c r="C3" s="56"/>
      <c r="D3" s="56"/>
      <c r="E3" s="56"/>
      <c r="F3" s="56"/>
      <c r="G3" s="56"/>
      <c r="H3" s="63"/>
      <c r="I3" s="61"/>
      <c r="J3" s="61"/>
      <c r="K3" s="61"/>
      <c r="L3" s="50" t="s">
        <v>41</v>
      </c>
      <c r="M3" s="50" t="s">
        <v>123</v>
      </c>
      <c r="N3" s="50" t="s">
        <v>24</v>
      </c>
      <c r="O3" s="61"/>
    </row>
    <row r="4" spans="1:17" ht="27" customHeight="1" x14ac:dyDescent="0.25">
      <c r="A4" s="1" t="s">
        <v>52</v>
      </c>
      <c r="B4" s="1" t="s">
        <v>10</v>
      </c>
      <c r="C4" s="1" t="s">
        <v>6</v>
      </c>
      <c r="D4" s="53" t="s">
        <v>26</v>
      </c>
      <c r="E4" s="53" t="s">
        <v>28</v>
      </c>
      <c r="F4" s="2">
        <v>30</v>
      </c>
      <c r="G4" s="2" t="s">
        <v>78</v>
      </c>
      <c r="H4" s="40">
        <v>250</v>
      </c>
      <c r="I4" s="48"/>
      <c r="J4" s="9"/>
      <c r="K4" s="9"/>
      <c r="L4" s="44">
        <f>ROUND(M4*J4/100,2)</f>
        <v>0</v>
      </c>
      <c r="M4" s="45"/>
      <c r="N4" s="10">
        <f>ROUND(H4*M4,2)</f>
        <v>0</v>
      </c>
      <c r="O4" s="15"/>
      <c r="Q4" s="41"/>
    </row>
    <row r="5" spans="1:17" ht="27" customHeight="1" x14ac:dyDescent="0.25">
      <c r="A5" s="1" t="s">
        <v>79</v>
      </c>
      <c r="B5" s="1" t="s">
        <v>10</v>
      </c>
      <c r="C5" s="1" t="s">
        <v>6</v>
      </c>
      <c r="D5" s="53" t="s">
        <v>26</v>
      </c>
      <c r="E5" s="53" t="s">
        <v>28</v>
      </c>
      <c r="F5" s="2">
        <v>45</v>
      </c>
      <c r="G5" s="2" t="s">
        <v>78</v>
      </c>
      <c r="H5" s="40">
        <v>150</v>
      </c>
      <c r="I5" s="49"/>
      <c r="J5" s="9"/>
      <c r="K5" s="9"/>
      <c r="L5" s="44">
        <f t="shared" ref="L5:L12" si="0">ROUND(M5*J5/100,2)</f>
        <v>0</v>
      </c>
      <c r="M5" s="45"/>
      <c r="N5" s="10">
        <f t="shared" ref="N5:N12" si="1">ROUND(H5*M5,2)</f>
        <v>0</v>
      </c>
      <c r="O5" s="15"/>
      <c r="Q5" s="41"/>
    </row>
    <row r="6" spans="1:17" ht="27" customHeight="1" x14ac:dyDescent="0.25">
      <c r="A6" s="1" t="s">
        <v>80</v>
      </c>
      <c r="B6" s="1" t="s">
        <v>10</v>
      </c>
      <c r="C6" s="1" t="s">
        <v>6</v>
      </c>
      <c r="D6" s="53" t="s">
        <v>26</v>
      </c>
      <c r="E6" s="53" t="s">
        <v>28</v>
      </c>
      <c r="F6" s="2">
        <v>70</v>
      </c>
      <c r="G6" s="2" t="s">
        <v>78</v>
      </c>
      <c r="H6" s="40">
        <v>150</v>
      </c>
      <c r="I6" s="49"/>
      <c r="J6" s="9"/>
      <c r="K6" s="9"/>
      <c r="L6" s="44">
        <f t="shared" si="0"/>
        <v>0</v>
      </c>
      <c r="M6" s="45"/>
      <c r="N6" s="10">
        <f t="shared" si="1"/>
        <v>0</v>
      </c>
      <c r="O6" s="15"/>
      <c r="Q6" s="41"/>
    </row>
    <row r="7" spans="1:17" ht="27" customHeight="1" x14ac:dyDescent="0.25">
      <c r="A7" s="1" t="s">
        <v>81</v>
      </c>
      <c r="B7" s="1" t="s">
        <v>11</v>
      </c>
      <c r="C7" s="1" t="s">
        <v>7</v>
      </c>
      <c r="D7" s="53" t="s">
        <v>26</v>
      </c>
      <c r="E7" s="53" t="s">
        <v>28</v>
      </c>
      <c r="F7" s="2">
        <v>40</v>
      </c>
      <c r="G7" s="2" t="s">
        <v>78</v>
      </c>
      <c r="H7" s="40">
        <v>400</v>
      </c>
      <c r="I7" s="49"/>
      <c r="J7" s="9"/>
      <c r="K7" s="9"/>
      <c r="L7" s="44">
        <f t="shared" si="0"/>
        <v>0</v>
      </c>
      <c r="M7" s="45"/>
      <c r="N7" s="10">
        <f t="shared" si="1"/>
        <v>0</v>
      </c>
      <c r="O7" s="15"/>
      <c r="Q7" s="41"/>
    </row>
    <row r="8" spans="1:17" ht="27" customHeight="1" x14ac:dyDescent="0.25">
      <c r="A8" s="1" t="s">
        <v>82</v>
      </c>
      <c r="B8" s="1" t="s">
        <v>11</v>
      </c>
      <c r="C8" s="1" t="s">
        <v>7</v>
      </c>
      <c r="D8" s="53" t="s">
        <v>26</v>
      </c>
      <c r="E8" s="53" t="s">
        <v>28</v>
      </c>
      <c r="F8" s="2">
        <v>65</v>
      </c>
      <c r="G8" s="2" t="s">
        <v>78</v>
      </c>
      <c r="H8" s="40">
        <v>250</v>
      </c>
      <c r="I8" s="49"/>
      <c r="J8" s="9"/>
      <c r="K8" s="9"/>
      <c r="L8" s="44">
        <f t="shared" si="0"/>
        <v>0</v>
      </c>
      <c r="M8" s="45"/>
      <c r="N8" s="10">
        <f t="shared" si="1"/>
        <v>0</v>
      </c>
      <c r="O8" s="15"/>
      <c r="Q8" s="41"/>
    </row>
    <row r="9" spans="1:17" ht="27" customHeight="1" x14ac:dyDescent="0.25">
      <c r="A9" s="1" t="s">
        <v>83</v>
      </c>
      <c r="B9" s="1" t="s">
        <v>12</v>
      </c>
      <c r="C9" s="1" t="s">
        <v>8</v>
      </c>
      <c r="D9" s="53" t="s">
        <v>26</v>
      </c>
      <c r="E9" s="53" t="s">
        <v>28</v>
      </c>
      <c r="F9" s="2">
        <v>30</v>
      </c>
      <c r="G9" s="2" t="s">
        <v>78</v>
      </c>
      <c r="H9" s="40">
        <v>250</v>
      </c>
      <c r="I9" s="49"/>
      <c r="J9" s="9"/>
      <c r="K9" s="9"/>
      <c r="L9" s="44">
        <f t="shared" si="0"/>
        <v>0</v>
      </c>
      <c r="M9" s="45"/>
      <c r="N9" s="10">
        <f t="shared" si="1"/>
        <v>0</v>
      </c>
      <c r="O9" s="15"/>
      <c r="Q9" s="41"/>
    </row>
    <row r="10" spans="1:17" ht="27" customHeight="1" x14ac:dyDescent="0.25">
      <c r="A10" s="1" t="s">
        <v>84</v>
      </c>
      <c r="B10" s="1" t="s">
        <v>12</v>
      </c>
      <c r="C10" s="1" t="s">
        <v>8</v>
      </c>
      <c r="D10" s="53" t="s">
        <v>26</v>
      </c>
      <c r="E10" s="53" t="s">
        <v>28</v>
      </c>
      <c r="F10" s="2">
        <v>50</v>
      </c>
      <c r="G10" s="2" t="s">
        <v>78</v>
      </c>
      <c r="H10" s="40">
        <v>100</v>
      </c>
      <c r="I10" s="49"/>
      <c r="J10" s="9"/>
      <c r="K10" s="9"/>
      <c r="L10" s="44">
        <f t="shared" si="0"/>
        <v>0</v>
      </c>
      <c r="M10" s="45"/>
      <c r="N10" s="10">
        <f t="shared" si="1"/>
        <v>0</v>
      </c>
      <c r="O10" s="15"/>
      <c r="Q10" s="41"/>
    </row>
    <row r="11" spans="1:17" ht="27" customHeight="1" x14ac:dyDescent="0.25">
      <c r="A11" s="1" t="s">
        <v>85</v>
      </c>
      <c r="B11" s="1" t="s">
        <v>13</v>
      </c>
      <c r="C11" s="1" t="s">
        <v>9</v>
      </c>
      <c r="D11" s="53" t="s">
        <v>26</v>
      </c>
      <c r="E11" s="53" t="s">
        <v>28</v>
      </c>
      <c r="F11" s="2">
        <v>30</v>
      </c>
      <c r="G11" s="2" t="s">
        <v>78</v>
      </c>
      <c r="H11" s="40">
        <v>60</v>
      </c>
      <c r="I11" s="49"/>
      <c r="J11" s="9"/>
      <c r="K11" s="9"/>
      <c r="L11" s="44">
        <f t="shared" si="0"/>
        <v>0</v>
      </c>
      <c r="M11" s="45"/>
      <c r="N11" s="10">
        <f t="shared" si="1"/>
        <v>0</v>
      </c>
      <c r="O11" s="15"/>
      <c r="Q11" s="41"/>
    </row>
    <row r="12" spans="1:17" ht="27" customHeight="1" x14ac:dyDescent="0.25">
      <c r="A12" s="1" t="s">
        <v>86</v>
      </c>
      <c r="B12" s="1" t="s">
        <v>13</v>
      </c>
      <c r="C12" s="1" t="s">
        <v>9</v>
      </c>
      <c r="D12" s="53" t="s">
        <v>26</v>
      </c>
      <c r="E12" s="53" t="s">
        <v>28</v>
      </c>
      <c r="F12" s="2">
        <v>50</v>
      </c>
      <c r="G12" s="2" t="s">
        <v>78</v>
      </c>
      <c r="H12" s="40">
        <v>60</v>
      </c>
      <c r="I12" s="49"/>
      <c r="J12" s="9"/>
      <c r="K12" s="9"/>
      <c r="L12" s="44">
        <f t="shared" si="0"/>
        <v>0</v>
      </c>
      <c r="M12" s="45"/>
      <c r="N12" s="10">
        <f t="shared" si="1"/>
        <v>0</v>
      </c>
      <c r="O12" s="15"/>
      <c r="Q12" s="41"/>
    </row>
    <row r="13" spans="1:17" s="7" customFormat="1" ht="13.5" customHeight="1" x14ac:dyDescent="0.25">
      <c r="A13" s="56" t="s">
        <v>0</v>
      </c>
      <c r="B13" s="56" t="s">
        <v>5</v>
      </c>
      <c r="C13" s="56" t="s">
        <v>1</v>
      </c>
      <c r="D13" s="56" t="s">
        <v>3</v>
      </c>
      <c r="E13" s="56" t="s">
        <v>2</v>
      </c>
      <c r="F13" s="56" t="s">
        <v>32</v>
      </c>
      <c r="G13" s="56" t="s">
        <v>36</v>
      </c>
      <c r="H13" s="64" t="s">
        <v>125</v>
      </c>
      <c r="I13" s="61" t="s">
        <v>21</v>
      </c>
      <c r="J13" s="61" t="s">
        <v>38</v>
      </c>
      <c r="K13" s="61" t="s">
        <v>40</v>
      </c>
      <c r="L13" s="61" t="s">
        <v>22</v>
      </c>
      <c r="M13" s="61"/>
      <c r="N13" s="61"/>
      <c r="O13" s="61" t="s">
        <v>27</v>
      </c>
      <c r="Q13" s="42"/>
    </row>
    <row r="14" spans="1:17" s="7" customFormat="1" ht="13.5" customHeight="1" x14ac:dyDescent="0.25">
      <c r="A14" s="56"/>
      <c r="B14" s="56"/>
      <c r="C14" s="56"/>
      <c r="D14" s="56"/>
      <c r="E14" s="56"/>
      <c r="F14" s="56"/>
      <c r="G14" s="56"/>
      <c r="H14" s="65"/>
      <c r="I14" s="61"/>
      <c r="J14" s="61"/>
      <c r="K14" s="61"/>
      <c r="L14" s="50" t="s">
        <v>41</v>
      </c>
      <c r="M14" s="50" t="s">
        <v>123</v>
      </c>
      <c r="N14" s="50" t="s">
        <v>24</v>
      </c>
      <c r="O14" s="61"/>
      <c r="Q14" s="42"/>
    </row>
    <row r="15" spans="1:17" ht="27" customHeight="1" x14ac:dyDescent="0.25">
      <c r="A15" s="1" t="s">
        <v>87</v>
      </c>
      <c r="B15" s="1" t="s">
        <v>14</v>
      </c>
      <c r="C15" s="1" t="s">
        <v>29</v>
      </c>
      <c r="D15" s="53" t="s">
        <v>50</v>
      </c>
      <c r="E15" s="53" t="s">
        <v>28</v>
      </c>
      <c r="F15" s="2" t="s">
        <v>26</v>
      </c>
      <c r="G15" s="2" t="s">
        <v>39</v>
      </c>
      <c r="H15" s="40">
        <v>2000</v>
      </c>
      <c r="I15" s="48"/>
      <c r="J15" s="9"/>
      <c r="K15" s="9"/>
      <c r="L15" s="44">
        <f>ROUND(M15*J15/10,2)</f>
        <v>0</v>
      </c>
      <c r="M15" s="45"/>
      <c r="N15" s="10">
        <f t="shared" ref="N15:N23" si="2">ROUND(H15*M15,2)</f>
        <v>0</v>
      </c>
      <c r="O15" s="15"/>
      <c r="Q15" s="41"/>
    </row>
    <row r="16" spans="1:17" ht="27" customHeight="1" x14ac:dyDescent="0.25">
      <c r="A16" s="1" t="s">
        <v>88</v>
      </c>
      <c r="B16" s="1" t="s">
        <v>14</v>
      </c>
      <c r="C16" s="1" t="s">
        <v>29</v>
      </c>
      <c r="D16" s="53" t="s">
        <v>49</v>
      </c>
      <c r="E16" s="53" t="s">
        <v>28</v>
      </c>
      <c r="F16" s="2" t="s">
        <v>26</v>
      </c>
      <c r="G16" s="2" t="s">
        <v>39</v>
      </c>
      <c r="H16" s="40">
        <v>300</v>
      </c>
      <c r="I16" s="48"/>
      <c r="J16" s="9"/>
      <c r="K16" s="9"/>
      <c r="L16" s="44">
        <f t="shared" ref="L16:L23" si="3">ROUND(M16*J16/10,2)</f>
        <v>0</v>
      </c>
      <c r="M16" s="45"/>
      <c r="N16" s="10">
        <f t="shared" si="2"/>
        <v>0</v>
      </c>
      <c r="O16" s="15"/>
      <c r="Q16" s="41"/>
    </row>
    <row r="17" spans="1:17" ht="27" customHeight="1" x14ac:dyDescent="0.25">
      <c r="A17" s="1" t="s">
        <v>89</v>
      </c>
      <c r="B17" s="1" t="s">
        <v>14</v>
      </c>
      <c r="C17" s="1" t="s">
        <v>29</v>
      </c>
      <c r="D17" s="53" t="s">
        <v>51</v>
      </c>
      <c r="E17" s="53" t="s">
        <v>28</v>
      </c>
      <c r="F17" s="2" t="s">
        <v>26</v>
      </c>
      <c r="G17" s="2" t="s">
        <v>39</v>
      </c>
      <c r="H17" s="40">
        <v>1000</v>
      </c>
      <c r="I17" s="48"/>
      <c r="J17" s="9"/>
      <c r="K17" s="9"/>
      <c r="L17" s="44">
        <f t="shared" si="3"/>
        <v>0</v>
      </c>
      <c r="M17" s="45"/>
      <c r="N17" s="10">
        <f t="shared" si="2"/>
        <v>0</v>
      </c>
      <c r="O17" s="15"/>
      <c r="Q17" s="41"/>
    </row>
    <row r="18" spans="1:17" ht="27" customHeight="1" x14ac:dyDescent="0.25">
      <c r="A18" s="1" t="s">
        <v>90</v>
      </c>
      <c r="B18" s="1" t="s">
        <v>15</v>
      </c>
      <c r="C18" s="1" t="s">
        <v>30</v>
      </c>
      <c r="D18" s="53" t="s">
        <v>50</v>
      </c>
      <c r="E18" s="53" t="s">
        <v>28</v>
      </c>
      <c r="F18" s="2" t="s">
        <v>26</v>
      </c>
      <c r="G18" s="2" t="s">
        <v>39</v>
      </c>
      <c r="H18" s="40">
        <v>250</v>
      </c>
      <c r="I18" s="48"/>
      <c r="J18" s="9"/>
      <c r="K18" s="9"/>
      <c r="L18" s="44">
        <f t="shared" si="3"/>
        <v>0</v>
      </c>
      <c r="M18" s="45"/>
      <c r="N18" s="10">
        <f t="shared" si="2"/>
        <v>0</v>
      </c>
      <c r="O18" s="15"/>
      <c r="Q18" s="41"/>
    </row>
    <row r="19" spans="1:17" ht="27" customHeight="1" x14ac:dyDescent="0.25">
      <c r="A19" s="1" t="s">
        <v>91</v>
      </c>
      <c r="B19" s="1" t="s">
        <v>15</v>
      </c>
      <c r="C19" s="1" t="s">
        <v>30</v>
      </c>
      <c r="D19" s="53" t="s">
        <v>49</v>
      </c>
      <c r="E19" s="53" t="s">
        <v>28</v>
      </c>
      <c r="F19" s="2" t="s">
        <v>26</v>
      </c>
      <c r="G19" s="2" t="s">
        <v>39</v>
      </c>
      <c r="H19" s="40">
        <v>250</v>
      </c>
      <c r="I19" s="48"/>
      <c r="J19" s="9"/>
      <c r="K19" s="9"/>
      <c r="L19" s="44">
        <f t="shared" si="3"/>
        <v>0</v>
      </c>
      <c r="M19" s="45"/>
      <c r="N19" s="10">
        <f t="shared" si="2"/>
        <v>0</v>
      </c>
      <c r="O19" s="15"/>
      <c r="Q19" s="41"/>
    </row>
    <row r="20" spans="1:17" ht="27" customHeight="1" x14ac:dyDescent="0.25">
      <c r="A20" s="1" t="s">
        <v>92</v>
      </c>
      <c r="B20" s="1" t="s">
        <v>15</v>
      </c>
      <c r="C20" s="1" t="s">
        <v>30</v>
      </c>
      <c r="D20" s="53" t="s">
        <v>51</v>
      </c>
      <c r="E20" s="53" t="s">
        <v>28</v>
      </c>
      <c r="F20" s="2" t="s">
        <v>26</v>
      </c>
      <c r="G20" s="2" t="s">
        <v>39</v>
      </c>
      <c r="H20" s="40">
        <v>450</v>
      </c>
      <c r="I20" s="48"/>
      <c r="J20" s="9"/>
      <c r="K20" s="9"/>
      <c r="L20" s="44">
        <f t="shared" si="3"/>
        <v>0</v>
      </c>
      <c r="M20" s="45"/>
      <c r="N20" s="10">
        <f t="shared" si="2"/>
        <v>0</v>
      </c>
      <c r="O20" s="15"/>
      <c r="Q20" s="41"/>
    </row>
    <row r="21" spans="1:17" ht="27" customHeight="1" x14ac:dyDescent="0.25">
      <c r="A21" s="1" t="s">
        <v>93</v>
      </c>
      <c r="B21" s="1" t="s">
        <v>16</v>
      </c>
      <c r="C21" s="1" t="s">
        <v>31</v>
      </c>
      <c r="D21" s="53" t="s">
        <v>50</v>
      </c>
      <c r="E21" s="53" t="s">
        <v>28</v>
      </c>
      <c r="F21" s="2" t="s">
        <v>26</v>
      </c>
      <c r="G21" s="2" t="s">
        <v>39</v>
      </c>
      <c r="H21" s="40">
        <v>500</v>
      </c>
      <c r="I21" s="48"/>
      <c r="J21" s="9"/>
      <c r="K21" s="9"/>
      <c r="L21" s="44">
        <f t="shared" si="3"/>
        <v>0</v>
      </c>
      <c r="M21" s="45"/>
      <c r="N21" s="10">
        <f t="shared" si="2"/>
        <v>0</v>
      </c>
      <c r="O21" s="15"/>
      <c r="Q21" s="41"/>
    </row>
    <row r="22" spans="1:17" ht="27" customHeight="1" x14ac:dyDescent="0.25">
      <c r="A22" s="1" t="s">
        <v>94</v>
      </c>
      <c r="B22" s="1" t="s">
        <v>16</v>
      </c>
      <c r="C22" s="1" t="s">
        <v>31</v>
      </c>
      <c r="D22" s="53" t="s">
        <v>49</v>
      </c>
      <c r="E22" s="53" t="s">
        <v>28</v>
      </c>
      <c r="F22" s="2" t="s">
        <v>26</v>
      </c>
      <c r="G22" s="2" t="s">
        <v>39</v>
      </c>
      <c r="H22" s="40">
        <v>1500</v>
      </c>
      <c r="I22" s="48"/>
      <c r="J22" s="9"/>
      <c r="K22" s="9"/>
      <c r="L22" s="44">
        <f t="shared" si="3"/>
        <v>0</v>
      </c>
      <c r="M22" s="45"/>
      <c r="N22" s="10">
        <f t="shared" si="2"/>
        <v>0</v>
      </c>
      <c r="O22" s="15"/>
      <c r="Q22" s="41"/>
    </row>
    <row r="23" spans="1:17" ht="27" customHeight="1" x14ac:dyDescent="0.25">
      <c r="A23" s="1" t="s">
        <v>95</v>
      </c>
      <c r="B23" s="1" t="s">
        <v>16</v>
      </c>
      <c r="C23" s="1" t="s">
        <v>31</v>
      </c>
      <c r="D23" s="53" t="s">
        <v>51</v>
      </c>
      <c r="E23" s="53" t="s">
        <v>28</v>
      </c>
      <c r="F23" s="2" t="s">
        <v>26</v>
      </c>
      <c r="G23" s="2" t="s">
        <v>39</v>
      </c>
      <c r="H23" s="40">
        <v>650</v>
      </c>
      <c r="I23" s="48"/>
      <c r="J23" s="9"/>
      <c r="K23" s="9"/>
      <c r="L23" s="44">
        <f t="shared" si="3"/>
        <v>0</v>
      </c>
      <c r="M23" s="45"/>
      <c r="N23" s="10">
        <f t="shared" si="2"/>
        <v>0</v>
      </c>
      <c r="O23" s="15"/>
      <c r="Q23" s="41"/>
    </row>
    <row r="24" spans="1:17" ht="13.5" customHeight="1" x14ac:dyDescent="0.25">
      <c r="A24" s="56" t="s">
        <v>0</v>
      </c>
      <c r="B24" s="56" t="s">
        <v>5</v>
      </c>
      <c r="C24" s="56" t="s">
        <v>1</v>
      </c>
      <c r="D24" s="56" t="s">
        <v>4</v>
      </c>
      <c r="E24" s="56" t="s">
        <v>2</v>
      </c>
      <c r="F24" s="56" t="s">
        <v>32</v>
      </c>
      <c r="G24" s="56" t="s">
        <v>36</v>
      </c>
      <c r="H24" s="64" t="s">
        <v>125</v>
      </c>
      <c r="I24" s="61" t="s">
        <v>21</v>
      </c>
      <c r="J24" s="61" t="s">
        <v>112</v>
      </c>
      <c r="K24" s="61"/>
      <c r="L24" s="61" t="s">
        <v>22</v>
      </c>
      <c r="M24" s="61"/>
      <c r="N24" s="61"/>
      <c r="O24" s="61" t="s">
        <v>27</v>
      </c>
      <c r="Q24" s="41"/>
    </row>
    <row r="25" spans="1:17" ht="13.5" customHeight="1" x14ac:dyDescent="0.25">
      <c r="A25" s="56"/>
      <c r="B25" s="56"/>
      <c r="C25" s="56"/>
      <c r="D25" s="56"/>
      <c r="E25" s="56"/>
      <c r="F25" s="56"/>
      <c r="G25" s="56"/>
      <c r="H25" s="65"/>
      <c r="I25" s="61"/>
      <c r="J25" s="61"/>
      <c r="K25" s="61"/>
      <c r="L25" s="50" t="s">
        <v>23</v>
      </c>
      <c r="M25" s="50" t="s">
        <v>123</v>
      </c>
      <c r="N25" s="50" t="s">
        <v>24</v>
      </c>
      <c r="O25" s="61"/>
      <c r="Q25" s="41"/>
    </row>
    <row r="26" spans="1:17" ht="38.25" customHeight="1" x14ac:dyDescent="0.25">
      <c r="A26" s="1" t="s">
        <v>96</v>
      </c>
      <c r="B26" s="1" t="s">
        <v>110</v>
      </c>
      <c r="C26" s="1" t="s">
        <v>121</v>
      </c>
      <c r="D26" s="53" t="s">
        <v>111</v>
      </c>
      <c r="E26" s="53" t="s">
        <v>118</v>
      </c>
      <c r="F26" s="2" t="s">
        <v>116</v>
      </c>
      <c r="G26" s="2" t="s">
        <v>117</v>
      </c>
      <c r="H26" s="43">
        <v>2700</v>
      </c>
      <c r="I26" s="48"/>
      <c r="J26" s="66"/>
      <c r="K26" s="67"/>
      <c r="L26" s="44">
        <f>ROUND(M26*J26/1000,2)</f>
        <v>0</v>
      </c>
      <c r="M26" s="45"/>
      <c r="N26" s="10">
        <f t="shared" ref="N26" si="4">ROUND(H26*M26,2)</f>
        <v>0</v>
      </c>
      <c r="O26" s="15"/>
      <c r="Q26" s="41"/>
    </row>
    <row r="27" spans="1:17" s="7" customFormat="1" ht="13.5" customHeight="1" x14ac:dyDescent="0.25">
      <c r="A27" s="56" t="s">
        <v>0</v>
      </c>
      <c r="B27" s="56" t="s">
        <v>5</v>
      </c>
      <c r="C27" s="56" t="s">
        <v>1</v>
      </c>
      <c r="D27" s="56" t="s">
        <v>4</v>
      </c>
      <c r="E27" s="56" t="s">
        <v>2</v>
      </c>
      <c r="F27" s="56" t="s">
        <v>32</v>
      </c>
      <c r="G27" s="56" t="s">
        <v>36</v>
      </c>
      <c r="H27" s="62" t="s">
        <v>125</v>
      </c>
      <c r="I27" s="61" t="s">
        <v>21</v>
      </c>
      <c r="J27" s="61" t="s">
        <v>42</v>
      </c>
      <c r="K27" s="61"/>
      <c r="L27" s="61" t="s">
        <v>22</v>
      </c>
      <c r="M27" s="61"/>
      <c r="N27" s="61"/>
      <c r="O27" s="61" t="s">
        <v>27</v>
      </c>
      <c r="Q27" s="42"/>
    </row>
    <row r="28" spans="1:17" s="7" customFormat="1" ht="13.5" customHeight="1" x14ac:dyDescent="0.25">
      <c r="A28" s="56"/>
      <c r="B28" s="56"/>
      <c r="C28" s="56"/>
      <c r="D28" s="56"/>
      <c r="E28" s="56"/>
      <c r="F28" s="56"/>
      <c r="G28" s="56"/>
      <c r="H28" s="63"/>
      <c r="I28" s="61"/>
      <c r="J28" s="61"/>
      <c r="K28" s="61"/>
      <c r="L28" s="50" t="s">
        <v>23</v>
      </c>
      <c r="M28" s="50" t="s">
        <v>123</v>
      </c>
      <c r="N28" s="50" t="s">
        <v>24</v>
      </c>
      <c r="O28" s="61"/>
      <c r="Q28" s="42"/>
    </row>
    <row r="29" spans="1:17" ht="38.25" x14ac:dyDescent="0.25">
      <c r="A29" s="1" t="s">
        <v>97</v>
      </c>
      <c r="B29" s="1" t="s">
        <v>17</v>
      </c>
      <c r="C29" s="1" t="s">
        <v>54</v>
      </c>
      <c r="D29" s="53" t="s">
        <v>107</v>
      </c>
      <c r="E29" s="53" t="s">
        <v>106</v>
      </c>
      <c r="F29" s="2" t="s">
        <v>108</v>
      </c>
      <c r="G29" s="2" t="s">
        <v>119</v>
      </c>
      <c r="H29" s="40">
        <v>2000</v>
      </c>
      <c r="I29" s="48"/>
      <c r="J29" s="58"/>
      <c r="K29" s="59"/>
      <c r="L29" s="44">
        <f>ROUND(M29*J29/1000,2)</f>
        <v>0</v>
      </c>
      <c r="M29" s="45"/>
      <c r="N29" s="10">
        <f t="shared" ref="N29:N32" si="5">ROUND(H29*M29,2)</f>
        <v>0</v>
      </c>
      <c r="O29" s="15"/>
      <c r="Q29" s="41"/>
    </row>
    <row r="30" spans="1:17" ht="38.25" x14ac:dyDescent="0.25">
      <c r="A30" s="1" t="s">
        <v>98</v>
      </c>
      <c r="B30" s="1" t="s">
        <v>18</v>
      </c>
      <c r="C30" s="1" t="s">
        <v>55</v>
      </c>
      <c r="D30" s="53" t="s">
        <v>107</v>
      </c>
      <c r="E30" s="53" t="s">
        <v>106</v>
      </c>
      <c r="F30" s="2" t="s">
        <v>108</v>
      </c>
      <c r="G30" s="2" t="s">
        <v>119</v>
      </c>
      <c r="H30" s="40">
        <v>600</v>
      </c>
      <c r="I30" s="48"/>
      <c r="J30" s="58"/>
      <c r="K30" s="59"/>
      <c r="L30" s="44">
        <f t="shared" ref="L30:L32" si="6">ROUND(M30*J30/1000,2)</f>
        <v>0</v>
      </c>
      <c r="M30" s="45"/>
      <c r="N30" s="10">
        <f t="shared" si="5"/>
        <v>0</v>
      </c>
      <c r="O30" s="15"/>
      <c r="Q30" s="41"/>
    </row>
    <row r="31" spans="1:17" ht="38.25" x14ac:dyDescent="0.25">
      <c r="A31" s="1" t="s">
        <v>99</v>
      </c>
      <c r="B31" s="1" t="s">
        <v>19</v>
      </c>
      <c r="C31" s="1" t="s">
        <v>56</v>
      </c>
      <c r="D31" s="53" t="s">
        <v>107</v>
      </c>
      <c r="E31" s="53" t="s">
        <v>106</v>
      </c>
      <c r="F31" s="2" t="s">
        <v>108</v>
      </c>
      <c r="G31" s="2" t="s">
        <v>119</v>
      </c>
      <c r="H31" s="40">
        <v>1500</v>
      </c>
      <c r="I31" s="48"/>
      <c r="J31" s="58"/>
      <c r="K31" s="59"/>
      <c r="L31" s="44">
        <f t="shared" si="6"/>
        <v>0</v>
      </c>
      <c r="M31" s="45"/>
      <c r="N31" s="10">
        <f t="shared" si="5"/>
        <v>0</v>
      </c>
      <c r="O31" s="15"/>
      <c r="Q31" s="41"/>
    </row>
    <row r="32" spans="1:17" ht="38.25" x14ac:dyDescent="0.25">
      <c r="A32" s="1" t="s">
        <v>100</v>
      </c>
      <c r="B32" s="1" t="s">
        <v>20</v>
      </c>
      <c r="C32" s="1" t="s">
        <v>57</v>
      </c>
      <c r="D32" s="53" t="s">
        <v>107</v>
      </c>
      <c r="E32" s="53" t="s">
        <v>106</v>
      </c>
      <c r="F32" s="2" t="s">
        <v>108</v>
      </c>
      <c r="G32" s="2" t="s">
        <v>119</v>
      </c>
      <c r="H32" s="40">
        <v>4000</v>
      </c>
      <c r="I32" s="48"/>
      <c r="J32" s="72"/>
      <c r="K32" s="73"/>
      <c r="L32" s="44">
        <f t="shared" si="6"/>
        <v>0</v>
      </c>
      <c r="M32" s="45"/>
      <c r="N32" s="10">
        <f t="shared" si="5"/>
        <v>0</v>
      </c>
      <c r="O32" s="15"/>
      <c r="Q32" s="41"/>
    </row>
    <row r="33" spans="1:17" ht="13.5" customHeight="1" x14ac:dyDescent="0.25">
      <c r="A33" s="56" t="s">
        <v>0</v>
      </c>
      <c r="B33" s="56" t="s">
        <v>5</v>
      </c>
      <c r="C33" s="56" t="s">
        <v>1</v>
      </c>
      <c r="D33" s="56" t="s">
        <v>32</v>
      </c>
      <c r="E33" s="56" t="s">
        <v>61</v>
      </c>
      <c r="F33" s="56" t="s">
        <v>75</v>
      </c>
      <c r="G33" s="56" t="s">
        <v>36</v>
      </c>
      <c r="H33" s="62" t="s">
        <v>125</v>
      </c>
      <c r="I33" s="61" t="s">
        <v>21</v>
      </c>
      <c r="J33" s="61" t="s">
        <v>38</v>
      </c>
      <c r="K33" s="61" t="s">
        <v>40</v>
      </c>
      <c r="L33" s="61" t="s">
        <v>22</v>
      </c>
      <c r="M33" s="61"/>
      <c r="N33" s="61"/>
      <c r="O33" s="61" t="s">
        <v>27</v>
      </c>
      <c r="Q33" s="41"/>
    </row>
    <row r="34" spans="1:17" ht="13.5" customHeight="1" x14ac:dyDescent="0.25">
      <c r="A34" s="56"/>
      <c r="B34" s="56"/>
      <c r="C34" s="56"/>
      <c r="D34" s="56"/>
      <c r="E34" s="56"/>
      <c r="F34" s="56"/>
      <c r="G34" s="56"/>
      <c r="H34" s="63"/>
      <c r="I34" s="61"/>
      <c r="J34" s="61"/>
      <c r="K34" s="61"/>
      <c r="L34" s="50" t="s">
        <v>23</v>
      </c>
      <c r="M34" s="50" t="s">
        <v>123</v>
      </c>
      <c r="N34" s="50" t="s">
        <v>24</v>
      </c>
      <c r="O34" s="61"/>
      <c r="Q34" s="41"/>
    </row>
    <row r="35" spans="1:17" ht="27" customHeight="1" x14ac:dyDescent="0.25">
      <c r="A35" s="1" t="s">
        <v>101</v>
      </c>
      <c r="B35" s="35" t="s">
        <v>68</v>
      </c>
      <c r="C35" s="35" t="s">
        <v>59</v>
      </c>
      <c r="D35" s="54" t="s">
        <v>26</v>
      </c>
      <c r="E35" s="55">
        <v>2</v>
      </c>
      <c r="F35" s="1">
        <v>50</v>
      </c>
      <c r="G35" s="51" t="s">
        <v>53</v>
      </c>
      <c r="H35" s="38">
        <v>60</v>
      </c>
      <c r="I35" s="48"/>
      <c r="J35" s="9"/>
      <c r="K35" s="9"/>
      <c r="L35" s="44">
        <f>ROUND(M35*J35/100,2)</f>
        <v>0</v>
      </c>
      <c r="M35" s="45"/>
      <c r="N35" s="10">
        <f t="shared" ref="N35:N37" si="7">ROUND(H35*M35,2)</f>
        <v>0</v>
      </c>
      <c r="O35" s="15"/>
      <c r="Q35" s="41"/>
    </row>
    <row r="36" spans="1:17" ht="27" customHeight="1" x14ac:dyDescent="0.25">
      <c r="A36" s="1" t="s">
        <v>102</v>
      </c>
      <c r="B36" s="35" t="s">
        <v>69</v>
      </c>
      <c r="C36" s="35" t="s">
        <v>59</v>
      </c>
      <c r="D36" s="54" t="s">
        <v>26</v>
      </c>
      <c r="E36" s="55">
        <v>2</v>
      </c>
      <c r="F36" s="35">
        <v>100</v>
      </c>
      <c r="G36" s="51" t="s">
        <v>53</v>
      </c>
      <c r="H36" s="38">
        <v>25</v>
      </c>
      <c r="I36" s="48"/>
      <c r="J36" s="9"/>
      <c r="K36" s="9"/>
      <c r="L36" s="44">
        <f t="shared" ref="L36:L37" si="8">ROUND(M36*J36/100,2)</f>
        <v>0</v>
      </c>
      <c r="M36" s="45"/>
      <c r="N36" s="10">
        <f t="shared" si="7"/>
        <v>0</v>
      </c>
      <c r="O36" s="15"/>
      <c r="Q36" s="41"/>
    </row>
    <row r="37" spans="1:17" ht="38.25" customHeight="1" x14ac:dyDescent="0.25">
      <c r="A37" s="1" t="s">
        <v>104</v>
      </c>
      <c r="B37" s="35" t="s">
        <v>124</v>
      </c>
      <c r="C37" s="35" t="s">
        <v>77</v>
      </c>
      <c r="D37" s="54" t="s">
        <v>26</v>
      </c>
      <c r="E37" s="55">
        <v>2</v>
      </c>
      <c r="F37" s="35">
        <v>10</v>
      </c>
      <c r="G37" s="51" t="s">
        <v>39</v>
      </c>
      <c r="H37" s="38">
        <v>10</v>
      </c>
      <c r="I37" s="48"/>
      <c r="J37" s="9"/>
      <c r="K37" s="9"/>
      <c r="L37" s="44">
        <f t="shared" si="8"/>
        <v>0</v>
      </c>
      <c r="M37" s="45"/>
      <c r="N37" s="10">
        <f t="shared" si="7"/>
        <v>0</v>
      </c>
      <c r="O37" s="15"/>
      <c r="Q37" s="41"/>
    </row>
    <row r="38" spans="1:17" ht="13.5" customHeight="1" x14ac:dyDescent="0.25">
      <c r="A38" s="56" t="s">
        <v>0</v>
      </c>
      <c r="B38" s="56" t="s">
        <v>5</v>
      </c>
      <c r="C38" s="56" t="s">
        <v>1</v>
      </c>
      <c r="D38" s="56" t="s">
        <v>32</v>
      </c>
      <c r="E38" s="56" t="s">
        <v>67</v>
      </c>
      <c r="F38" s="56"/>
      <c r="G38" s="56" t="s">
        <v>36</v>
      </c>
      <c r="H38" s="62" t="s">
        <v>125</v>
      </c>
      <c r="I38" s="61" t="s">
        <v>21</v>
      </c>
      <c r="J38" s="61" t="s">
        <v>42</v>
      </c>
      <c r="K38" s="61"/>
      <c r="L38" s="61" t="s">
        <v>22</v>
      </c>
      <c r="M38" s="61"/>
      <c r="N38" s="61"/>
      <c r="O38" s="61" t="s">
        <v>27</v>
      </c>
      <c r="Q38" s="41"/>
    </row>
    <row r="39" spans="1:17" ht="13.5" customHeight="1" x14ac:dyDescent="0.25">
      <c r="A39" s="56"/>
      <c r="B39" s="56"/>
      <c r="C39" s="56"/>
      <c r="D39" s="56"/>
      <c r="E39" s="56"/>
      <c r="F39" s="56"/>
      <c r="G39" s="56"/>
      <c r="H39" s="63"/>
      <c r="I39" s="61"/>
      <c r="J39" s="61"/>
      <c r="K39" s="61"/>
      <c r="L39" s="50" t="s">
        <v>23</v>
      </c>
      <c r="M39" s="50" t="s">
        <v>123</v>
      </c>
      <c r="N39" s="50" t="s">
        <v>24</v>
      </c>
      <c r="O39" s="61"/>
      <c r="Q39" s="41"/>
    </row>
    <row r="40" spans="1:17" ht="27" customHeight="1" x14ac:dyDescent="0.25">
      <c r="A40" s="36" t="s">
        <v>103</v>
      </c>
      <c r="B40" s="35" t="s">
        <v>70</v>
      </c>
      <c r="C40" s="35" t="s">
        <v>60</v>
      </c>
      <c r="D40" s="51" t="s">
        <v>58</v>
      </c>
      <c r="E40" s="74" t="s">
        <v>65</v>
      </c>
      <c r="F40" s="74"/>
      <c r="G40" s="51" t="s">
        <v>64</v>
      </c>
      <c r="H40" s="38">
        <v>500</v>
      </c>
      <c r="I40" s="48"/>
      <c r="J40" s="75"/>
      <c r="K40" s="75"/>
      <c r="L40" s="44">
        <f t="shared" ref="L40:L41" si="9">ROUND(M40*J40/100,2)</f>
        <v>0</v>
      </c>
      <c r="M40" s="45"/>
      <c r="N40" s="10">
        <f t="shared" ref="N40:N41" si="10">ROUND(H40*M40,2)</f>
        <v>0</v>
      </c>
      <c r="O40" s="15"/>
      <c r="Q40" s="41"/>
    </row>
    <row r="41" spans="1:17" ht="27" customHeight="1" thickBot="1" x14ac:dyDescent="0.3">
      <c r="A41" s="36" t="s">
        <v>120</v>
      </c>
      <c r="B41" s="37" t="s">
        <v>71</v>
      </c>
      <c r="C41" s="37" t="s">
        <v>66</v>
      </c>
      <c r="D41" s="52" t="s">
        <v>58</v>
      </c>
      <c r="E41" s="57" t="s">
        <v>65</v>
      </c>
      <c r="F41" s="57"/>
      <c r="G41" s="52" t="s">
        <v>64</v>
      </c>
      <c r="H41" s="39">
        <v>300</v>
      </c>
      <c r="I41" s="48"/>
      <c r="J41" s="60"/>
      <c r="K41" s="60"/>
      <c r="L41" s="44">
        <f t="shared" si="9"/>
        <v>0</v>
      </c>
      <c r="M41" s="45"/>
      <c r="N41" s="10">
        <f t="shared" si="10"/>
        <v>0</v>
      </c>
      <c r="O41" s="15"/>
      <c r="Q41" s="41"/>
    </row>
    <row r="42" spans="1:17" ht="16.5" thickBot="1" x14ac:dyDescent="0.3">
      <c r="A42" s="69" t="s">
        <v>132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1"/>
      <c r="N42" s="46">
        <f>SUM(N29:N32,N15:N23,N26,N4:N12,N35:N37,N40:N41)</f>
        <v>0</v>
      </c>
    </row>
    <row r="43" spans="1:17" ht="6.75" customHeight="1" x14ac:dyDescent="0.25"/>
    <row r="44" spans="1:17" ht="15" customHeight="1" x14ac:dyDescent="0.25">
      <c r="A44" s="68" t="s">
        <v>130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8"/>
    </row>
    <row r="45" spans="1:17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8"/>
    </row>
    <row r="46" spans="1:17" ht="6.75" customHeight="1" thickBot="1" x14ac:dyDescent="0.3"/>
    <row r="47" spans="1:17" s="12" customFormat="1" ht="12.75" x14ac:dyDescent="0.25">
      <c r="A47" s="16" t="s">
        <v>33</v>
      </c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9"/>
    </row>
    <row r="48" spans="1:17" s="12" customFormat="1" ht="12.75" x14ac:dyDescent="0.25">
      <c r="A48" s="24"/>
      <c r="B48" s="25" t="s">
        <v>32</v>
      </c>
      <c r="C48" s="26" t="s">
        <v>25</v>
      </c>
      <c r="D48" s="26"/>
      <c r="E48" s="27" t="s">
        <v>34</v>
      </c>
      <c r="F48" s="26"/>
      <c r="G48" s="26"/>
      <c r="H48" s="26"/>
      <c r="I48" s="26"/>
      <c r="J48" s="26"/>
      <c r="K48" s="26"/>
      <c r="L48" s="26"/>
      <c r="M48" s="26"/>
      <c r="N48" s="26"/>
      <c r="O48" s="28"/>
    </row>
    <row r="49" spans="1:15" s="12" customFormat="1" ht="12.75" x14ac:dyDescent="0.25">
      <c r="A49" s="20"/>
      <c r="B49" s="13" t="s">
        <v>2</v>
      </c>
      <c r="C49" s="11" t="s">
        <v>105</v>
      </c>
      <c r="D49" s="21"/>
      <c r="E49" s="22" t="s">
        <v>109</v>
      </c>
      <c r="F49" s="11"/>
      <c r="G49" s="11"/>
      <c r="H49" s="11"/>
      <c r="I49" s="11"/>
      <c r="J49" s="11"/>
      <c r="K49" s="11"/>
      <c r="L49" s="11"/>
      <c r="M49" s="11"/>
      <c r="N49" s="11"/>
      <c r="O49" s="23"/>
    </row>
    <row r="50" spans="1:15" s="12" customFormat="1" ht="12.75" x14ac:dyDescent="0.25">
      <c r="A50" s="24"/>
      <c r="B50" s="25" t="s">
        <v>72</v>
      </c>
      <c r="C50" s="26" t="s">
        <v>73</v>
      </c>
      <c r="D50" s="26"/>
      <c r="E50" s="27" t="s">
        <v>74</v>
      </c>
      <c r="F50" s="26"/>
      <c r="G50" s="26"/>
      <c r="H50" s="26"/>
      <c r="I50" s="26"/>
      <c r="J50" s="26"/>
      <c r="K50" s="26"/>
      <c r="L50" s="26"/>
      <c r="M50" s="26"/>
      <c r="N50" s="26"/>
      <c r="O50" s="28"/>
    </row>
    <row r="51" spans="1:15" s="12" customFormat="1" ht="12.75" x14ac:dyDescent="0.25">
      <c r="A51" s="20"/>
      <c r="B51" s="13" t="s">
        <v>36</v>
      </c>
      <c r="C51" s="11" t="s">
        <v>37</v>
      </c>
      <c r="D51" s="21"/>
      <c r="E51" s="22" t="s">
        <v>128</v>
      </c>
      <c r="F51" s="11"/>
      <c r="G51" s="11"/>
      <c r="H51" s="11"/>
      <c r="I51" s="11"/>
      <c r="J51" s="11"/>
      <c r="K51" s="11"/>
      <c r="L51" s="11"/>
      <c r="M51" s="11"/>
      <c r="N51" s="11"/>
      <c r="O51" s="23"/>
    </row>
    <row r="52" spans="1:15" s="12" customFormat="1" ht="12.75" x14ac:dyDescent="0.25">
      <c r="A52" s="24"/>
      <c r="B52" s="25" t="s">
        <v>125</v>
      </c>
      <c r="C52" s="26" t="s">
        <v>122</v>
      </c>
      <c r="D52" s="26"/>
      <c r="E52" s="27" t="s">
        <v>126</v>
      </c>
      <c r="G52" s="26"/>
      <c r="H52" s="26"/>
      <c r="I52" s="26"/>
      <c r="J52" s="26"/>
      <c r="K52" s="26"/>
      <c r="L52" s="26"/>
      <c r="M52" s="26"/>
      <c r="N52" s="26"/>
      <c r="O52" s="28"/>
    </row>
    <row r="53" spans="1:15" s="12" customFormat="1" ht="12.75" x14ac:dyDescent="0.25">
      <c r="A53" s="20"/>
      <c r="B53" s="13" t="s">
        <v>45</v>
      </c>
      <c r="C53" s="11" t="s">
        <v>46</v>
      </c>
      <c r="D53" s="21"/>
      <c r="E53" s="22" t="s">
        <v>48</v>
      </c>
      <c r="F53" s="11"/>
      <c r="G53" s="11"/>
      <c r="H53" s="11"/>
      <c r="I53" s="11"/>
      <c r="J53" s="11"/>
      <c r="K53" s="11"/>
      <c r="L53" s="11"/>
      <c r="M53" s="11"/>
      <c r="N53" s="11"/>
      <c r="O53" s="23"/>
    </row>
    <row r="54" spans="1:15" s="12" customFormat="1" ht="12.75" x14ac:dyDescent="0.25">
      <c r="A54" s="24"/>
      <c r="B54" s="25" t="s">
        <v>44</v>
      </c>
      <c r="C54" s="26" t="s">
        <v>43</v>
      </c>
      <c r="D54" s="26"/>
      <c r="E54" s="27" t="s">
        <v>127</v>
      </c>
      <c r="F54" s="26"/>
      <c r="G54" s="26"/>
      <c r="H54" s="26"/>
      <c r="I54" s="26"/>
      <c r="J54" s="26"/>
      <c r="K54" s="26"/>
      <c r="L54" s="26"/>
      <c r="M54" s="26"/>
      <c r="N54" s="26"/>
      <c r="O54" s="28"/>
    </row>
    <row r="55" spans="1:15" s="12" customFormat="1" ht="12.75" x14ac:dyDescent="0.25">
      <c r="A55" s="20"/>
      <c r="B55" s="14" t="s">
        <v>3</v>
      </c>
      <c r="C55" s="11" t="s">
        <v>47</v>
      </c>
      <c r="D55" s="21"/>
      <c r="E55" s="22" t="s">
        <v>35</v>
      </c>
      <c r="F55" s="11"/>
      <c r="G55" s="11"/>
      <c r="H55" s="11"/>
      <c r="I55" s="11"/>
      <c r="J55" s="11"/>
      <c r="K55" s="11"/>
      <c r="L55" s="11"/>
      <c r="M55" s="11"/>
      <c r="N55" s="11"/>
      <c r="O55" s="23"/>
    </row>
    <row r="56" spans="1:15" s="12" customFormat="1" ht="12.75" x14ac:dyDescent="0.25">
      <c r="A56" s="20"/>
      <c r="B56" s="14" t="s">
        <v>61</v>
      </c>
      <c r="C56" s="11" t="s">
        <v>62</v>
      </c>
      <c r="D56" s="21"/>
      <c r="E56" s="22" t="s">
        <v>63</v>
      </c>
      <c r="F56" s="11"/>
      <c r="G56" s="11"/>
      <c r="H56" s="11"/>
      <c r="I56" s="11"/>
      <c r="J56" s="11"/>
      <c r="K56" s="11"/>
      <c r="L56" s="11"/>
      <c r="M56" s="11"/>
      <c r="N56" s="11"/>
      <c r="O56" s="23"/>
    </row>
    <row r="57" spans="1:15" s="12" customFormat="1" ht="12.75" x14ac:dyDescent="0.25">
      <c r="A57" s="20"/>
      <c r="B57" s="14" t="s">
        <v>113</v>
      </c>
      <c r="C57" s="11" t="s">
        <v>114</v>
      </c>
      <c r="D57" s="21"/>
      <c r="E57" s="22" t="s">
        <v>115</v>
      </c>
      <c r="F57" s="11"/>
      <c r="G57" s="11"/>
      <c r="H57" s="11"/>
      <c r="I57" s="11"/>
      <c r="J57" s="11"/>
      <c r="K57" s="11"/>
      <c r="L57" s="11"/>
      <c r="M57" s="11"/>
      <c r="N57" s="11"/>
      <c r="O57" s="23"/>
    </row>
    <row r="58" spans="1:15" s="12" customFormat="1" ht="13.5" thickBot="1" x14ac:dyDescent="0.3">
      <c r="A58" s="29"/>
      <c r="B58" s="30"/>
      <c r="C58" s="31"/>
      <c r="D58" s="31"/>
      <c r="E58" s="32"/>
      <c r="F58" s="31"/>
      <c r="G58" s="31"/>
      <c r="H58" s="31"/>
      <c r="I58" s="31"/>
      <c r="J58" s="31"/>
      <c r="K58" s="31"/>
      <c r="L58" s="31"/>
      <c r="M58" s="31"/>
      <c r="N58" s="31"/>
      <c r="O58" s="33"/>
    </row>
    <row r="61" spans="1:15" s="12" customFormat="1" ht="12.75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s="12" customFormat="1" ht="12.75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s="12" customFormat="1" ht="12.7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s="12" customFormat="1" ht="12.75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</sheetData>
  <protectedRanges>
    <protectedRange sqref="I4:K12 M4:M12 O4:O12 I15:K23 M15:M23 O15:O23 I26:K26 M26 O26 I29:K32 M29:M32 O29:O32 I35:K37 M35:M37 O35:O37 O40:O41 M40:M41 I40:K41" name="Oblast1"/>
  </protectedRanges>
  <mergeCells count="85">
    <mergeCell ref="D38:D39"/>
    <mergeCell ref="E38:F39"/>
    <mergeCell ref="A44:O45"/>
    <mergeCell ref="A42:M42"/>
    <mergeCell ref="J32:K32"/>
    <mergeCell ref="G33:G34"/>
    <mergeCell ref="H33:H34"/>
    <mergeCell ref="I33:I34"/>
    <mergeCell ref="L33:N33"/>
    <mergeCell ref="O33:O34"/>
    <mergeCell ref="G38:G39"/>
    <mergeCell ref="H38:H39"/>
    <mergeCell ref="L38:N38"/>
    <mergeCell ref="O38:O39"/>
    <mergeCell ref="E40:F40"/>
    <mergeCell ref="J40:K40"/>
    <mergeCell ref="J33:J34"/>
    <mergeCell ref="K33:K34"/>
    <mergeCell ref="O2:O3"/>
    <mergeCell ref="I13:I14"/>
    <mergeCell ref="O27:O28"/>
    <mergeCell ref="J13:J14"/>
    <mergeCell ref="L13:N13"/>
    <mergeCell ref="O13:O14"/>
    <mergeCell ref="I27:I28"/>
    <mergeCell ref="L27:N27"/>
    <mergeCell ref="K2:K3"/>
    <mergeCell ref="K13:K14"/>
    <mergeCell ref="J27:K28"/>
    <mergeCell ref="I2:I3"/>
    <mergeCell ref="J2:J3"/>
    <mergeCell ref="O24:O25"/>
    <mergeCell ref="L2:N2"/>
    <mergeCell ref="G2:G3"/>
    <mergeCell ref="G13:G14"/>
    <mergeCell ref="G27:G28"/>
    <mergeCell ref="H27:H28"/>
    <mergeCell ref="H2:H3"/>
    <mergeCell ref="H13:H14"/>
    <mergeCell ref="L24:N24"/>
    <mergeCell ref="J24:K25"/>
    <mergeCell ref="J26:K26"/>
    <mergeCell ref="H24:H25"/>
    <mergeCell ref="I24:I25"/>
    <mergeCell ref="G24:G25"/>
    <mergeCell ref="E13:E14"/>
    <mergeCell ref="F13:F14"/>
    <mergeCell ref="F2:F3"/>
    <mergeCell ref="E2:E3"/>
    <mergeCell ref="E24:E25"/>
    <mergeCell ref="F24:F25"/>
    <mergeCell ref="A2:A3"/>
    <mergeCell ref="B2:B3"/>
    <mergeCell ref="C2:C3"/>
    <mergeCell ref="D2:D3"/>
    <mergeCell ref="A13:A14"/>
    <mergeCell ref="B13:B14"/>
    <mergeCell ref="C13:C14"/>
    <mergeCell ref="D13:D14"/>
    <mergeCell ref="A24:A25"/>
    <mergeCell ref="A27:A28"/>
    <mergeCell ref="B27:B28"/>
    <mergeCell ref="C27:C28"/>
    <mergeCell ref="D27:D28"/>
    <mergeCell ref="E27:E28"/>
    <mergeCell ref="F27:F28"/>
    <mergeCell ref="B24:B25"/>
    <mergeCell ref="C24:C25"/>
    <mergeCell ref="D24:D25"/>
    <mergeCell ref="A38:A39"/>
    <mergeCell ref="B38:B39"/>
    <mergeCell ref="E41:F41"/>
    <mergeCell ref="J29:K29"/>
    <mergeCell ref="J30:K30"/>
    <mergeCell ref="J31:K31"/>
    <mergeCell ref="C33:C34"/>
    <mergeCell ref="D33:D34"/>
    <mergeCell ref="E33:E34"/>
    <mergeCell ref="F33:F34"/>
    <mergeCell ref="A33:A34"/>
    <mergeCell ref="B33:B34"/>
    <mergeCell ref="J41:K41"/>
    <mergeCell ref="J38:K39"/>
    <mergeCell ref="I38:I39"/>
    <mergeCell ref="C38:C39"/>
  </mergeCells>
  <dataValidations count="3">
    <dataValidation type="textLength" operator="greaterThan" allowBlank="1" showInputMessage="1" showErrorMessage="1" sqref="I4:I12 I40:I41 I35:I37 I29:I32 I26 I15:I23">
      <formula1>1</formula1>
    </dataValidation>
    <dataValidation type="decimal" operator="greaterThan" allowBlank="1" showInputMessage="1" showErrorMessage="1" sqref="J15:J23 M35:M37 M29:M32 M26 M15:M23 M4:M12 J35:J37 J4:J12 M40:M41">
      <formula1>0</formula1>
    </dataValidation>
    <dataValidation type="whole" operator="greaterThan" allowBlank="1" showInputMessage="1" showErrorMessage="1" sqref="K4:K12 K35:K37 K15:K23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85" fitToWidth="0" fitToHeight="0" orientation="landscape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část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Jan Kronďák</cp:lastModifiedBy>
  <cp:lastPrinted>2017-12-06T10:35:06Z</cp:lastPrinted>
  <dcterms:created xsi:type="dcterms:W3CDTF">2012-07-09T06:19:21Z</dcterms:created>
  <dcterms:modified xsi:type="dcterms:W3CDTF">2019-01-30T12:52:21Z</dcterms:modified>
</cp:coreProperties>
</file>