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19320" windowHeight="11955" activeTab="0"/>
  </bookViews>
  <sheets>
    <sheet name="Soupis prací" sheetId="1" r:id="rId1"/>
  </sheets>
  <externalReferences>
    <externalReference r:id="rId4"/>
  </externalReferences>
  <definedNames>
    <definedName name="_xlnm._FilterDatabase" localSheetId="0" hidden="1">'Soupis prací'!$D$1:$D$621</definedName>
    <definedName name="_xlnm.Print_Area" localSheetId="0">'Soupis prací'!$A$1:$G$6</definedName>
    <definedName name="_xlnm.Print_Titles" localSheetId="0">'Soupis prací'!$1:$6</definedName>
  </definedNames>
  <calcPr calcId="145621"/>
</workbook>
</file>

<file path=xl/sharedStrings.xml><?xml version="1.0" encoding="utf-8"?>
<sst xmlns="http://schemas.openxmlformats.org/spreadsheetml/2006/main" count="70" uniqueCount="56">
  <si>
    <t>ČP</t>
  </si>
  <si>
    <t>Kód položky</t>
  </si>
  <si>
    <t>Název položky/popis</t>
  </si>
  <si>
    <t>MJ</t>
  </si>
  <si>
    <t>Množství</t>
  </si>
  <si>
    <t>01.</t>
  </si>
  <si>
    <t/>
  </si>
  <si>
    <t>Opravy komunikací SÚSPK</t>
  </si>
  <si>
    <t>01.01.</t>
  </si>
  <si>
    <t>01.01.0.</t>
  </si>
  <si>
    <t>Zemní práce</t>
  </si>
  <si>
    <t>m2</t>
  </si>
  <si>
    <t>01.01.1.</t>
  </si>
  <si>
    <t>Komunikace pozemní</t>
  </si>
  <si>
    <t>Ostatní konstrukce a práce, bourání</t>
  </si>
  <si>
    <t>m</t>
  </si>
  <si>
    <t>Čištění vozovek metením strojně podkladu nebo krytu betonového nebo živičného</t>
  </si>
  <si>
    <t>JC [CZK]</t>
  </si>
  <si>
    <t>CČ [CZK]</t>
  </si>
  <si>
    <t>Celkem [CZK]</t>
  </si>
  <si>
    <t>Zarovnání styčné plochy podkladu nebo krytu živičného tl do 50 mm</t>
  </si>
  <si>
    <t>Styčná spára napojení nového živičného povrchu na stávajícví za tepla š. 15 mm hl. 25 mm bez prořezání</t>
  </si>
  <si>
    <t>Řezání stávajícího živičného krytu hl do 50 mm</t>
  </si>
  <si>
    <t>01.01.0.1.</t>
  </si>
  <si>
    <t>01.01.1.2.</t>
  </si>
  <si>
    <t>01.01.1.3.</t>
  </si>
  <si>
    <t>01.01.2.</t>
  </si>
  <si>
    <t>01.01.2.1.</t>
  </si>
  <si>
    <t>01.01.2.2.</t>
  </si>
  <si>
    <t>01.01.2.3.</t>
  </si>
  <si>
    <t>01.01.2.4.</t>
  </si>
  <si>
    <t xml:space="preserve">Celková cena díla bez DPH </t>
  </si>
  <si>
    <t>DPH 21 %</t>
  </si>
  <si>
    <t>Cena díla včetně DPH</t>
  </si>
  <si>
    <t xml:space="preserve">II/183 Chrastavice - oprava </t>
  </si>
  <si>
    <t>Komunikace II/183</t>
  </si>
  <si>
    <t>Vyrovnání povrchů dosavadních krytů asfaltovým betonem ACP (OK) ( TL. Do 100 mm)</t>
  </si>
  <si>
    <t>DIO je součástí dodávky celé stavby, oprava bude provedena za omezeného provozu</t>
  </si>
  <si>
    <t>Postřik živičný spojovací ze silniční emulze v množství 0,50 kg/m2</t>
  </si>
  <si>
    <t>Vodorovné dopravní značení vodící čáry souvislé š. 125 mm retroreflexní bílý plast</t>
  </si>
  <si>
    <t>113154332</t>
  </si>
  <si>
    <t xml:space="preserve">Frézování živičného krytu tl do 40 mm pl do 10000 m2 bez překážek v trase </t>
  </si>
  <si>
    <t>Zpevnění krajnic asfaltovým recyklátem tl 50 mm</t>
  </si>
  <si>
    <t>Asfaltový beton vrstva obrusná ACO 11 (ABS) tř. I tl 50 mm š přes 3 m z nemodifikovaného asfaltu</t>
  </si>
  <si>
    <t>01.01.2.5.</t>
  </si>
  <si>
    <t>01.01.2.6.</t>
  </si>
  <si>
    <t>Předznačení vodorovného liniového značení</t>
  </si>
  <si>
    <t>01.01.2.7.</t>
  </si>
  <si>
    <t>Vodorovná doprava suti ze sypkých materiálů do 1 km</t>
  </si>
  <si>
    <t>t</t>
  </si>
  <si>
    <t>Příplatek ZKD 1 km u vodorovné dopravy suti ze sypkých materiálů</t>
  </si>
  <si>
    <t>01.01.2.8.</t>
  </si>
  <si>
    <t xml:space="preserve">Frézovaný materiál bude použit na dosypání krajnic, příbytečný bude uložen do skladu SÚSPK v Domažlicích - Cihlářská ulice </t>
  </si>
  <si>
    <t>(úsek mimo PD od konce obce Chrastavice ve směru na Domažlice dl. 200 m po pracovní spáru již realizované opravy)</t>
  </si>
  <si>
    <t>Dodatek č. 1 k rozpočtu stavby - soupis prací</t>
  </si>
  <si>
    <t>Cena tohoto  dodatku bude připočtena k celkovému rozpočtu stavby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</si>
</sst>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80"/>
        <bgColor indexed="64"/>
      </patternFill>
    </fill>
    <fill>
      <patternFill patternType="solid">
        <fgColor rgb="FFFFBD9D"/>
        <bgColor indexed="64"/>
      </patternFill>
    </fill>
    <fill>
      <patternFill patternType="solid">
        <fgColor rgb="FF80FFFF"/>
        <bgColor indexed="64"/>
      </patternFill>
    </fill>
  </fills>
  <borders count="2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wrapText="1"/>
      <protection/>
    </xf>
    <xf numFmtId="4" fontId="3" fillId="0" borderId="1" xfId="0" applyNumberFormat="1" applyFont="1" applyBorder="1" applyAlignment="1" applyProtection="1">
      <alignment horizontal="right" vertical="center"/>
      <protection/>
    </xf>
    <xf numFmtId="0" fontId="3" fillId="0" borderId="2" xfId="20" applyNumberFormat="1" applyFont="1" applyBorder="1" applyAlignment="1" applyProtection="1">
      <alignment horizontal="center" vertical="top"/>
      <protection/>
    </xf>
    <xf numFmtId="0" fontId="3" fillId="0" borderId="3" xfId="20" applyNumberFormat="1" applyFont="1" applyBorder="1" applyAlignment="1" applyProtection="1">
      <alignment horizontal="center" vertical="top"/>
      <protection/>
    </xf>
    <xf numFmtId="0" fontId="3" fillId="0" borderId="3" xfId="20" applyNumberFormat="1" applyFont="1" applyBorder="1" applyAlignment="1" applyProtection="1">
      <alignment horizontal="center" vertical="top" wrapText="1"/>
      <protection/>
    </xf>
    <xf numFmtId="164" fontId="3" fillId="0" borderId="3" xfId="20" applyNumberFormat="1" applyFont="1" applyBorder="1" applyAlignment="1" applyProtection="1">
      <alignment horizontal="center" vertical="top"/>
      <protection/>
    </xf>
    <xf numFmtId="4" fontId="3" fillId="0" borderId="3" xfId="20" applyNumberFormat="1" applyFont="1" applyBorder="1" applyAlignment="1" applyProtection="1">
      <alignment horizontal="center" vertical="top"/>
      <protection/>
    </xf>
    <xf numFmtId="4" fontId="3" fillId="0" borderId="4" xfId="20" applyNumberFormat="1" applyFont="1" applyBorder="1" applyAlignment="1" applyProtection="1">
      <alignment horizontal="center" vertical="top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0" fillId="0" borderId="5" xfId="0" applyNumberFormat="1" applyBorder="1" applyAlignment="1" applyProtection="1" quotePrefix="1">
      <alignment horizontal="left" vertical="center"/>
      <protection/>
    </xf>
    <xf numFmtId="0" fontId="0" fillId="0" borderId="5" xfId="0" applyNumberFormat="1" applyBorder="1" applyAlignment="1" applyProtection="1">
      <alignment horizontal="left" vertical="center" wrapText="1"/>
      <protection/>
    </xf>
    <xf numFmtId="0" fontId="0" fillId="0" borderId="5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right" vertical="center"/>
      <protection/>
    </xf>
    <xf numFmtId="4" fontId="0" fillId="0" borderId="5" xfId="0" applyNumberFormat="1" applyBorder="1" applyAlignment="1" applyProtection="1">
      <alignment horizontal="right" vertical="center"/>
      <protection/>
    </xf>
    <xf numFmtId="0" fontId="0" fillId="0" borderId="6" xfId="0" applyNumberFormat="1" applyBorder="1" applyAlignment="1" applyProtection="1" quotePrefix="1">
      <alignment horizontal="left" vertical="center"/>
      <protection/>
    </xf>
    <xf numFmtId="0" fontId="0" fillId="0" borderId="6" xfId="0" applyNumberFormat="1" applyBorder="1" applyAlignment="1" applyProtection="1">
      <alignment horizontal="left" vertical="center" wrapText="1"/>
      <protection/>
    </xf>
    <xf numFmtId="0" fontId="0" fillId="0" borderId="6" xfId="0" applyNumberFormat="1" applyBorder="1" applyAlignment="1" applyProtection="1">
      <alignment horizontal="center" vertical="center"/>
      <protection/>
    </xf>
    <xf numFmtId="164" fontId="0" fillId="0" borderId="6" xfId="0" applyNumberFormat="1" applyBorder="1" applyAlignment="1" applyProtection="1">
      <alignment horizontal="right" vertical="center"/>
      <protection/>
    </xf>
    <xf numFmtId="4" fontId="0" fillId="0" borderId="6" xfId="0" applyNumberFormat="1" applyBorder="1" applyAlignment="1" applyProtection="1">
      <alignment horizontal="right" vertical="center"/>
      <protection/>
    </xf>
    <xf numFmtId="0" fontId="0" fillId="0" borderId="7" xfId="0" applyNumberFormat="1" applyBorder="1" applyAlignment="1" applyProtection="1" quotePrefix="1">
      <alignment horizontal="left" vertical="center"/>
      <protection/>
    </xf>
    <xf numFmtId="0" fontId="0" fillId="0" borderId="7" xfId="0" applyNumberFormat="1" applyBorder="1" applyAlignment="1" applyProtection="1">
      <alignment horizontal="left" vertical="center" wrapText="1"/>
      <protection/>
    </xf>
    <xf numFmtId="0" fontId="0" fillId="0" borderId="7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right" vertical="center"/>
      <protection/>
    </xf>
    <xf numFmtId="4" fontId="0" fillId="0" borderId="7" xfId="0" applyNumberFormat="1" applyBorder="1" applyAlignment="1" applyProtection="1">
      <alignment horizontal="right" vertical="center"/>
      <protection/>
    </xf>
    <xf numFmtId="0" fontId="3" fillId="2" borderId="8" xfId="0" applyNumberFormat="1" applyFont="1" applyFill="1" applyBorder="1" applyAlignment="1" applyProtection="1" quotePrefix="1">
      <alignment horizontal="left" vertical="center"/>
      <protection/>
    </xf>
    <xf numFmtId="0" fontId="3" fillId="2" borderId="8" xfId="0" applyNumberFormat="1" applyFont="1" applyFill="1" applyBorder="1" applyAlignment="1" applyProtection="1">
      <alignment horizontal="left" vertical="center" wrapText="1"/>
      <protection/>
    </xf>
    <xf numFmtId="0" fontId="3" fillId="2" borderId="8" xfId="0" applyNumberFormat="1" applyFont="1" applyFill="1" applyBorder="1" applyAlignment="1" applyProtection="1">
      <alignment horizontal="center" vertical="center"/>
      <protection/>
    </xf>
    <xf numFmtId="164" fontId="3" fillId="2" borderId="8" xfId="0" applyNumberFormat="1" applyFont="1" applyFill="1" applyBorder="1" applyAlignment="1" applyProtection="1">
      <alignment horizontal="right" vertical="center"/>
      <protection/>
    </xf>
    <xf numFmtId="4" fontId="3" fillId="2" borderId="8" xfId="0" applyNumberFormat="1" applyFont="1" applyFill="1" applyBorder="1" applyAlignment="1" applyProtection="1">
      <alignment horizontal="right" vertical="center"/>
      <protection/>
    </xf>
    <xf numFmtId="0" fontId="3" fillId="3" borderId="9" xfId="0" applyNumberFormat="1" applyFont="1" applyFill="1" applyBorder="1" applyAlignment="1" applyProtection="1" quotePrefix="1">
      <alignment horizontal="left" vertical="center"/>
      <protection/>
    </xf>
    <xf numFmtId="0" fontId="3" fillId="3" borderId="9" xfId="0" applyNumberFormat="1" applyFont="1" applyFill="1" applyBorder="1" applyAlignment="1" applyProtection="1">
      <alignment horizontal="left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/>
      <protection/>
    </xf>
    <xf numFmtId="164" fontId="3" fillId="3" borderId="9" xfId="0" applyNumberFormat="1" applyFont="1" applyFill="1" applyBorder="1" applyAlignment="1" applyProtection="1">
      <alignment horizontal="right" vertical="center"/>
      <protection/>
    </xf>
    <xf numFmtId="4" fontId="3" fillId="3" borderId="9" xfId="0" applyNumberFormat="1" applyFont="1" applyFill="1" applyBorder="1" applyAlignment="1" applyProtection="1">
      <alignment horizontal="right" vertical="center"/>
      <protection/>
    </xf>
    <xf numFmtId="0" fontId="3" fillId="4" borderId="5" xfId="0" applyNumberFormat="1" applyFont="1" applyFill="1" applyBorder="1" applyAlignment="1" applyProtection="1" quotePrefix="1">
      <alignment horizontal="left" vertical="center"/>
      <protection/>
    </xf>
    <xf numFmtId="0" fontId="3" fillId="4" borderId="5" xfId="0" applyNumberFormat="1" applyFont="1" applyFill="1" applyBorder="1" applyAlignment="1" applyProtection="1">
      <alignment horizontal="left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/>
      <protection/>
    </xf>
    <xf numFmtId="164" fontId="3" fillId="4" borderId="5" xfId="0" applyNumberFormat="1" applyFont="1" applyFill="1" applyBorder="1" applyAlignment="1" applyProtection="1">
      <alignment horizontal="right" vertical="center"/>
      <protection/>
    </xf>
    <xf numFmtId="4" fontId="3" fillId="4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4" borderId="10" xfId="0" applyNumberFormat="1" applyFont="1" applyFill="1" applyBorder="1" applyAlignment="1" applyProtection="1" quotePrefix="1">
      <alignment horizontal="left" vertical="center"/>
      <protection/>
    </xf>
    <xf numFmtId="4" fontId="3" fillId="4" borderId="11" xfId="0" applyNumberFormat="1" applyFont="1" applyFill="1" applyBorder="1" applyAlignment="1" applyProtection="1">
      <alignment horizontal="right" vertical="center"/>
      <protection/>
    </xf>
    <xf numFmtId="0" fontId="3" fillId="2" borderId="12" xfId="0" applyNumberFormat="1" applyFont="1" applyFill="1" applyBorder="1" applyAlignment="1" applyProtection="1" quotePrefix="1">
      <alignment horizontal="left" vertical="center"/>
      <protection/>
    </xf>
    <xf numFmtId="4" fontId="3" fillId="2" borderId="13" xfId="0" applyNumberFormat="1" applyFont="1" applyFill="1" applyBorder="1" applyAlignment="1" applyProtection="1">
      <alignment horizontal="right" vertical="center"/>
      <protection/>
    </xf>
    <xf numFmtId="0" fontId="3" fillId="3" borderId="14" xfId="0" applyNumberFormat="1" applyFont="1" applyFill="1" applyBorder="1" applyAlignment="1" applyProtection="1" quotePrefix="1">
      <alignment horizontal="left" vertical="center"/>
      <protection/>
    </xf>
    <xf numFmtId="4" fontId="3" fillId="3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Border="1" applyAlignment="1" applyProtection="1" quotePrefix="1">
      <alignment horizontal="left" vertical="center"/>
      <protection/>
    </xf>
    <xf numFmtId="4" fontId="0" fillId="0" borderId="11" xfId="0" applyNumberFormat="1" applyBorder="1" applyAlignment="1" applyProtection="1">
      <alignment horizontal="right" vertical="center"/>
      <protection/>
    </xf>
    <xf numFmtId="0" fontId="0" fillId="0" borderId="16" xfId="0" applyNumberFormat="1" applyBorder="1" applyAlignment="1" applyProtection="1" quotePrefix="1">
      <alignment horizontal="left" vertical="center"/>
      <protection/>
    </xf>
    <xf numFmtId="4" fontId="0" fillId="0" borderId="17" xfId="0" applyNumberFormat="1" applyBorder="1" applyAlignment="1" applyProtection="1">
      <alignment horizontal="right" vertical="center"/>
      <protection/>
    </xf>
    <xf numFmtId="4" fontId="0" fillId="0" borderId="18" xfId="0" applyNumberFormat="1" applyBorder="1" applyAlignment="1" applyProtection="1">
      <alignment horizontal="right" vertical="center"/>
      <protection/>
    </xf>
    <xf numFmtId="0" fontId="0" fillId="0" borderId="19" xfId="0" applyNumberFormat="1" applyBorder="1" applyAlignment="1" applyProtection="1" quotePrefix="1">
      <alignment horizontal="left" vertical="center"/>
      <protection/>
    </xf>
    <xf numFmtId="0" fontId="0" fillId="0" borderId="20" xfId="0" applyNumberFormat="1" applyBorder="1" applyAlignment="1" applyProtection="1">
      <alignment horizontal="left" vertical="center"/>
      <protection/>
    </xf>
    <xf numFmtId="4" fontId="0" fillId="0" borderId="21" xfId="0" applyNumberFormat="1" applyBorder="1" applyAlignment="1" applyProtection="1">
      <alignment horizontal="right" vertical="center"/>
      <protection/>
    </xf>
    <xf numFmtId="0" fontId="0" fillId="0" borderId="22" xfId="0" applyNumberFormat="1" applyBorder="1" applyAlignment="1" applyProtection="1">
      <alignment horizontal="left" vertical="center"/>
      <protection/>
    </xf>
    <xf numFmtId="0" fontId="0" fillId="0" borderId="23" xfId="0" applyNumberFormat="1" applyBorder="1" applyAlignment="1" applyProtection="1">
      <alignment horizontal="left" vertical="center"/>
      <protection/>
    </xf>
    <xf numFmtId="0" fontId="0" fillId="0" borderId="23" xfId="0" applyNumberFormat="1" applyBorder="1" applyAlignment="1" applyProtection="1">
      <alignment horizontal="left" vertical="center" wrapText="1"/>
      <protection/>
    </xf>
    <xf numFmtId="0" fontId="0" fillId="0" borderId="23" xfId="0" applyNumberFormat="1" applyBorder="1" applyAlignment="1" applyProtection="1">
      <alignment horizontal="center" vertical="center"/>
      <protection/>
    </xf>
    <xf numFmtId="164" fontId="0" fillId="0" borderId="23" xfId="0" applyNumberFormat="1" applyBorder="1" applyAlignment="1" applyProtection="1">
      <alignment horizontal="right" vertical="center"/>
      <protection/>
    </xf>
    <xf numFmtId="4" fontId="0" fillId="0" borderId="23" xfId="0" applyNumberFormat="1" applyBorder="1" applyAlignment="1" applyProtection="1">
      <alignment horizontal="right" vertical="center"/>
      <protection/>
    </xf>
    <xf numFmtId="4" fontId="0" fillId="0" borderId="24" xfId="0" applyNumberForma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TT_CZ_CZE_ALL_201_SP_Sumy_nahor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l"/>
      <sheetName val="Menu"/>
      <sheetName val="Rekapitulace"/>
      <sheetName val="Soupis prací"/>
      <sheetName val="Temp"/>
      <sheetName val="ZTT_CZ_CZE_ALL_201_SP_Sumy_naho"/>
    </sheetNames>
    <definedNames>
      <definedName name="exportRIBdata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6"/>
  <sheetViews>
    <sheetView tabSelected="1" workbookViewId="0" topLeftCell="A1">
      <pane ySplit="6" topLeftCell="A7" activePane="bottomLeft" state="frozen"/>
      <selection pane="bottomLeft" activeCell="C39" sqref="C39"/>
    </sheetView>
  </sheetViews>
  <sheetFormatPr defaultColWidth="11.421875" defaultRowHeight="12.75" outlineLevelRow="3"/>
  <cols>
    <col min="1" max="1" width="10.28125" style="19" bestFit="1" customWidth="1"/>
    <col min="2" max="2" width="12.140625" style="19" bestFit="1" customWidth="1"/>
    <col min="3" max="3" width="93.140625" style="20" bestFit="1" customWidth="1"/>
    <col min="4" max="4" width="4.00390625" style="21" bestFit="1" customWidth="1"/>
    <col min="5" max="5" width="9.140625" style="22" bestFit="1" customWidth="1"/>
    <col min="6" max="6" width="13.7109375" style="23" customWidth="1"/>
    <col min="7" max="7" width="15.7109375" style="23" customWidth="1"/>
    <col min="8" max="16384" width="11.421875" style="21" customWidth="1"/>
  </cols>
  <sheetData>
    <row r="1" spans="1:7" s="2" customFormat="1" ht="21" customHeight="1">
      <c r="A1" s="76" t="s">
        <v>54</v>
      </c>
      <c r="B1" s="76"/>
      <c r="C1" s="76"/>
      <c r="D1" s="76"/>
      <c r="E1" s="76"/>
      <c r="F1" s="1"/>
      <c r="G1" s="1"/>
    </row>
    <row r="2" spans="1:7" s="8" customFormat="1" ht="12.75">
      <c r="A2" s="3" t="s">
        <v>34</v>
      </c>
      <c r="B2" s="3"/>
      <c r="C2" s="4"/>
      <c r="D2" s="5"/>
      <c r="E2" s="6"/>
      <c r="F2" s="7"/>
      <c r="G2" s="7"/>
    </row>
    <row r="3" spans="1:7" s="9" customFormat="1" ht="13.5" thickBot="1">
      <c r="A3" s="3" t="s">
        <v>53</v>
      </c>
      <c r="B3" s="3"/>
      <c r="C3" s="4"/>
      <c r="D3" s="5"/>
      <c r="E3" s="6"/>
      <c r="F3" s="7"/>
      <c r="G3" s="7"/>
    </row>
    <row r="4" spans="1:7" s="9" customFormat="1" ht="14.25" thickBot="1" thickTop="1">
      <c r="A4" s="3"/>
      <c r="B4" s="3"/>
      <c r="C4" s="10"/>
      <c r="D4" s="5"/>
      <c r="E4" s="6"/>
      <c r="F4" s="7" t="s">
        <v>19</v>
      </c>
      <c r="G4" s="11">
        <f>SUBTOTAL(9,G7:G20)</f>
        <v>0</v>
      </c>
    </row>
    <row r="5" spans="1:7" s="9" customFormat="1" ht="14.25" thickBot="1" thickTop="1">
      <c r="A5" s="3"/>
      <c r="B5" s="3"/>
      <c r="C5" s="4"/>
      <c r="D5" s="5"/>
      <c r="E5" s="6"/>
      <c r="F5" s="7"/>
      <c r="G5" s="7"/>
    </row>
    <row r="6" spans="1:7" s="18" customFormat="1" ht="13.5" thickBot="1">
      <c r="A6" s="12" t="s">
        <v>0</v>
      </c>
      <c r="B6" s="13" t="s">
        <v>1</v>
      </c>
      <c r="C6" s="14" t="s">
        <v>2</v>
      </c>
      <c r="D6" s="13" t="s">
        <v>3</v>
      </c>
      <c r="E6" s="15" t="s">
        <v>4</v>
      </c>
      <c r="F6" s="16" t="s">
        <v>17</v>
      </c>
      <c r="G6" s="17" t="s">
        <v>18</v>
      </c>
    </row>
    <row r="7" spans="1:7" ht="12.75">
      <c r="A7" s="55" t="s">
        <v>5</v>
      </c>
      <c r="B7" s="49" t="s">
        <v>6</v>
      </c>
      <c r="C7" s="50" t="s">
        <v>7</v>
      </c>
      <c r="D7" s="51"/>
      <c r="E7" s="52"/>
      <c r="F7" s="53"/>
      <c r="G7" s="56">
        <f>SUBTOTAL(9,G8:G20)</f>
        <v>0</v>
      </c>
    </row>
    <row r="8" spans="1:7" ht="12.75" outlineLevel="1">
      <c r="A8" s="57" t="s">
        <v>8</v>
      </c>
      <c r="B8" s="39" t="s">
        <v>6</v>
      </c>
      <c r="C8" s="40" t="s">
        <v>35</v>
      </c>
      <c r="D8" s="41"/>
      <c r="E8" s="42"/>
      <c r="F8" s="43"/>
      <c r="G8" s="58">
        <f>SUBTOTAL(9,G9:G20)</f>
        <v>0</v>
      </c>
    </row>
    <row r="9" spans="1:7" ht="13.5" outlineLevel="2" thickBot="1">
      <c r="A9" s="59" t="s">
        <v>9</v>
      </c>
      <c r="B9" s="44" t="s">
        <v>6</v>
      </c>
      <c r="C9" s="45" t="s">
        <v>10</v>
      </c>
      <c r="D9" s="46"/>
      <c r="E9" s="47"/>
      <c r="F9" s="48"/>
      <c r="G9" s="60">
        <f>SUBTOTAL(9,G10:G10)</f>
        <v>0</v>
      </c>
    </row>
    <row r="10" spans="1:7" ht="12.75" outlineLevel="3">
      <c r="A10" s="61" t="s">
        <v>23</v>
      </c>
      <c r="B10" s="24" t="s">
        <v>40</v>
      </c>
      <c r="C10" s="25" t="s">
        <v>41</v>
      </c>
      <c r="D10" s="26" t="s">
        <v>11</v>
      </c>
      <c r="E10" s="27">
        <v>1200</v>
      </c>
      <c r="F10" s="28"/>
      <c r="G10" s="62">
        <f>ROUND(E10*F10,2)</f>
        <v>0</v>
      </c>
    </row>
    <row r="11" spans="1:7" ht="13.5" outlineLevel="2" thickBot="1">
      <c r="A11" s="59" t="s">
        <v>12</v>
      </c>
      <c r="B11" s="44" t="s">
        <v>6</v>
      </c>
      <c r="C11" s="45" t="s">
        <v>13</v>
      </c>
      <c r="D11" s="46"/>
      <c r="E11" s="47"/>
      <c r="F11" s="48"/>
      <c r="G11" s="60">
        <f>SUBTOTAL(9,G12:G15)</f>
        <v>0</v>
      </c>
    </row>
    <row r="12" spans="1:7" ht="12.75" outlineLevel="3">
      <c r="A12" s="63" t="s">
        <v>24</v>
      </c>
      <c r="B12" s="34">
        <v>572141112</v>
      </c>
      <c r="C12" s="35" t="s">
        <v>36</v>
      </c>
      <c r="D12" s="36" t="s">
        <v>11</v>
      </c>
      <c r="E12" s="37">
        <v>150</v>
      </c>
      <c r="F12" s="38"/>
      <c r="G12" s="64">
        <f>E12*F12</f>
        <v>0</v>
      </c>
    </row>
    <row r="13" spans="1:7" ht="12.75" outlineLevel="3">
      <c r="A13" s="63"/>
      <c r="B13" s="34">
        <v>569911131</v>
      </c>
      <c r="C13" s="35" t="s">
        <v>42</v>
      </c>
      <c r="D13" s="36" t="s">
        <v>11</v>
      </c>
      <c r="E13" s="37">
        <v>200</v>
      </c>
      <c r="F13" s="38"/>
      <c r="G13" s="64">
        <f>F13*E13</f>
        <v>0</v>
      </c>
    </row>
    <row r="14" spans="1:7" ht="12.75" outlineLevel="3">
      <c r="A14" s="63"/>
      <c r="B14" s="34">
        <v>573231108</v>
      </c>
      <c r="C14" s="35" t="s">
        <v>38</v>
      </c>
      <c r="D14" s="36" t="s">
        <v>11</v>
      </c>
      <c r="E14" s="37">
        <v>1200</v>
      </c>
      <c r="F14" s="38"/>
      <c r="G14" s="64">
        <f>E14*F14</f>
        <v>0</v>
      </c>
    </row>
    <row r="15" spans="1:7" ht="12.75" outlineLevel="3">
      <c r="A15" s="63" t="s">
        <v>25</v>
      </c>
      <c r="B15" s="29">
        <v>577134121</v>
      </c>
      <c r="C15" s="30" t="s">
        <v>43</v>
      </c>
      <c r="D15" s="31" t="s">
        <v>11</v>
      </c>
      <c r="E15" s="32">
        <v>1200</v>
      </c>
      <c r="F15" s="33"/>
      <c r="G15" s="65">
        <f>ROUND(E15*F15,2)</f>
        <v>0</v>
      </c>
    </row>
    <row r="16" spans="1:7" ht="13.5" outlineLevel="2" thickBot="1">
      <c r="A16" s="59" t="s">
        <v>26</v>
      </c>
      <c r="B16" s="44" t="s">
        <v>6</v>
      </c>
      <c r="C16" s="45" t="s">
        <v>14</v>
      </c>
      <c r="D16" s="46"/>
      <c r="E16" s="47"/>
      <c r="F16" s="48"/>
      <c r="G16" s="60">
        <f>SUBTOTAL(9,G17:G20)</f>
        <v>0</v>
      </c>
    </row>
    <row r="17" spans="1:7" ht="12.75" outlineLevel="3">
      <c r="A17" s="66" t="s">
        <v>27</v>
      </c>
      <c r="B17" s="34">
        <v>919731121</v>
      </c>
      <c r="C17" s="35" t="s">
        <v>20</v>
      </c>
      <c r="D17" s="36" t="s">
        <v>15</v>
      </c>
      <c r="E17" s="37">
        <v>6</v>
      </c>
      <c r="F17" s="38"/>
      <c r="G17" s="64">
        <f>ROUND(E17*F17,2)</f>
        <v>0</v>
      </c>
    </row>
    <row r="18" spans="1:7" ht="12.75" outlineLevel="3">
      <c r="A18" s="66" t="s">
        <v>28</v>
      </c>
      <c r="B18" s="34">
        <v>919732221</v>
      </c>
      <c r="C18" s="35" t="s">
        <v>21</v>
      </c>
      <c r="D18" s="36" t="s">
        <v>15</v>
      </c>
      <c r="E18" s="37">
        <v>6</v>
      </c>
      <c r="F18" s="38"/>
      <c r="G18" s="64">
        <f>E18*F18</f>
        <v>0</v>
      </c>
    </row>
    <row r="19" spans="1:7" ht="12.75" outlineLevel="3">
      <c r="A19" s="63" t="s">
        <v>29</v>
      </c>
      <c r="B19" s="29">
        <v>919735111</v>
      </c>
      <c r="C19" s="30" t="s">
        <v>22</v>
      </c>
      <c r="D19" s="31" t="s">
        <v>15</v>
      </c>
      <c r="E19" s="32">
        <v>6</v>
      </c>
      <c r="F19" s="33"/>
      <c r="G19" s="65">
        <f>ROUND(E19*F19,2)</f>
        <v>0</v>
      </c>
    </row>
    <row r="20" spans="1:7" ht="12.75" outlineLevel="3">
      <c r="A20" s="63" t="s">
        <v>30</v>
      </c>
      <c r="B20" s="29">
        <v>938909311</v>
      </c>
      <c r="C20" s="30" t="s">
        <v>16</v>
      </c>
      <c r="D20" s="31" t="s">
        <v>11</v>
      </c>
      <c r="E20" s="32">
        <v>1200</v>
      </c>
      <c r="F20" s="33"/>
      <c r="G20" s="65">
        <f>ROUND(E20*F20,2)</f>
        <v>0</v>
      </c>
    </row>
    <row r="21" spans="1:7" ht="12.75" outlineLevel="2">
      <c r="A21" s="67" t="s">
        <v>44</v>
      </c>
      <c r="B21" s="19">
        <v>915221112</v>
      </c>
      <c r="C21" s="20" t="s">
        <v>39</v>
      </c>
      <c r="D21" s="21" t="s">
        <v>15</v>
      </c>
      <c r="E21" s="22">
        <v>400</v>
      </c>
      <c r="G21" s="68">
        <f>F21*E21</f>
        <v>0</v>
      </c>
    </row>
    <row r="22" spans="1:7" ht="12.75" outlineLevel="3">
      <c r="A22" s="67" t="s">
        <v>45</v>
      </c>
      <c r="B22" s="19">
        <v>915611111</v>
      </c>
      <c r="C22" s="20" t="s">
        <v>46</v>
      </c>
      <c r="D22" s="21" t="s">
        <v>15</v>
      </c>
      <c r="E22" s="22">
        <v>400</v>
      </c>
      <c r="G22" s="68">
        <f>F22*E22</f>
        <v>0</v>
      </c>
    </row>
    <row r="23" spans="1:7" ht="12.75" outlineLevel="3">
      <c r="A23" s="67" t="s">
        <v>47</v>
      </c>
      <c r="B23" s="19">
        <v>997221551</v>
      </c>
      <c r="C23" s="20" t="s">
        <v>48</v>
      </c>
      <c r="D23" s="21" t="s">
        <v>49</v>
      </c>
      <c r="E23" s="22">
        <v>150</v>
      </c>
      <c r="G23" s="68">
        <f>F23*E23</f>
        <v>0</v>
      </c>
    </row>
    <row r="24" spans="1:7" ht="13.5" outlineLevel="3" thickBot="1">
      <c r="A24" s="69" t="s">
        <v>51</v>
      </c>
      <c r="B24" s="70">
        <v>997221559</v>
      </c>
      <c r="C24" s="71" t="s">
        <v>50</v>
      </c>
      <c r="D24" s="72" t="s">
        <v>49</v>
      </c>
      <c r="E24" s="73">
        <v>150</v>
      </c>
      <c r="F24" s="74"/>
      <c r="G24" s="75">
        <f>F24*E24</f>
        <v>0</v>
      </c>
    </row>
    <row r="25" ht="12.75" outlineLevel="3"/>
    <row r="26" ht="12.75" outlineLevel="3"/>
    <row r="27" spans="3:7" ht="12.75" outlineLevel="3">
      <c r="C27" s="20" t="s">
        <v>37</v>
      </c>
      <c r="G27" s="54"/>
    </row>
    <row r="28" ht="12.75" outlineLevel="3"/>
    <row r="29" ht="12.75" outlineLevel="3"/>
    <row r="30" spans="3:7" ht="26.25" customHeight="1" outlineLevel="3">
      <c r="C30" s="20" t="s">
        <v>31</v>
      </c>
      <c r="G30" s="23">
        <f>G4+G27</f>
        <v>0</v>
      </c>
    </row>
    <row r="31" spans="3:7" ht="12.75" outlineLevel="2">
      <c r="C31" s="20" t="s">
        <v>32</v>
      </c>
      <c r="G31" s="23">
        <f>G32-G30</f>
        <v>0</v>
      </c>
    </row>
    <row r="32" spans="3:7" ht="12.75" outlineLevel="3">
      <c r="C32" s="4" t="s">
        <v>33</v>
      </c>
      <c r="G32" s="54">
        <f>G30*1.21</f>
        <v>0</v>
      </c>
    </row>
    <row r="33" ht="12.75" outlineLevel="3"/>
    <row r="34" ht="25.5" outlineLevel="3">
      <c r="C34" s="20" t="s">
        <v>52</v>
      </c>
    </row>
    <row r="35" ht="12.75" outlineLevel="3"/>
    <row r="36" ht="12.75">
      <c r="C36" s="4" t="s">
        <v>55</v>
      </c>
    </row>
    <row r="37" ht="12.75" outlineLevel="1"/>
    <row r="38" ht="12.75" outlineLevel="2"/>
    <row r="39" ht="12.75" outlineLevel="2"/>
  </sheetData>
  <mergeCells count="1">
    <mergeCell ref="A1:E1"/>
  </mergeCells>
  <printOptions horizontalCentered="1"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89" r:id="rId3"/>
  <headerFooter alignWithMargins="0">
    <oddFooter>&amp;C&amp;8- &amp;P/&amp;N -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exportRIBdata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monika.klimentova@suspk.eu</dc:creator>
  <cp:keywords/>
  <dc:description/>
  <cp:lastModifiedBy>Klimentová Monika</cp:lastModifiedBy>
  <cp:lastPrinted>2018-05-22T06:32:11Z</cp:lastPrinted>
  <dcterms:created xsi:type="dcterms:W3CDTF">2017-09-08T12:37:30Z</dcterms:created>
  <dcterms:modified xsi:type="dcterms:W3CDTF">2019-01-11T15:52:26Z</dcterms:modified>
  <cp:category/>
  <cp:version/>
  <cp:contentType/>
  <cp:contentStatus/>
</cp:coreProperties>
</file>