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1075" windowHeight="5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88" i="1" l="1"/>
  <c r="C65" i="1"/>
  <c r="C52" i="1"/>
  <c r="C33" i="1"/>
  <c r="C15" i="1"/>
  <c r="I29" i="1" l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B32" i="1" l="1"/>
  <c r="I72" i="1"/>
  <c r="I73" i="1"/>
  <c r="I82" i="1"/>
  <c r="I84" i="1"/>
  <c r="I83" i="1"/>
  <c r="I81" i="1"/>
  <c r="I80" i="1"/>
  <c r="I79" i="1"/>
  <c r="I78" i="1"/>
  <c r="I77" i="1"/>
  <c r="I76" i="1"/>
  <c r="I75" i="1"/>
  <c r="I74" i="1"/>
  <c r="I45" i="1"/>
  <c r="I44" i="1"/>
  <c r="I43" i="1"/>
  <c r="I42" i="1"/>
  <c r="I41" i="1"/>
  <c r="I11" i="1"/>
  <c r="I10" i="1"/>
  <c r="I9" i="1"/>
  <c r="I8" i="1"/>
  <c r="I7" i="1"/>
  <c r="I6" i="1"/>
  <c r="I5" i="1"/>
  <c r="I4" i="1"/>
  <c r="I60" i="1"/>
  <c r="I61" i="1"/>
  <c r="B34" i="1" l="1"/>
  <c r="C34" i="1" s="1"/>
  <c r="C32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61" i="1"/>
  <c r="G60" i="1"/>
  <c r="I59" i="1"/>
  <c r="G59" i="1"/>
  <c r="G45" i="1"/>
  <c r="G44" i="1"/>
  <c r="G43" i="1"/>
  <c r="G42" i="1"/>
  <c r="G41" i="1"/>
  <c r="G11" i="1"/>
  <c r="G10" i="1"/>
  <c r="G9" i="1"/>
  <c r="G8" i="1"/>
  <c r="G7" i="1"/>
  <c r="G6" i="1"/>
  <c r="G5" i="1"/>
  <c r="G4" i="1"/>
  <c r="B87" i="1" l="1"/>
  <c r="B64" i="1"/>
  <c r="I48" i="1"/>
  <c r="B89" i="1" l="1"/>
  <c r="C89" i="1" s="1"/>
  <c r="C87" i="1"/>
  <c r="B66" i="1"/>
  <c r="C66" i="1" s="1"/>
  <c r="C64" i="1"/>
  <c r="G48" i="1"/>
  <c r="I47" i="1"/>
  <c r="G47" i="1"/>
  <c r="I46" i="1"/>
  <c r="G46" i="1"/>
  <c r="I40" i="1"/>
  <c r="G40" i="1"/>
  <c r="B51" i="1" l="1"/>
  <c r="I3" i="1"/>
  <c r="G3" i="1"/>
  <c r="B14" i="1" s="1"/>
  <c r="B53" i="1" l="1"/>
  <c r="C53" i="1" s="1"/>
  <c r="C51" i="1"/>
  <c r="B16" i="1"/>
  <c r="C16" i="1" s="1"/>
  <c r="C14" i="1"/>
</calcChain>
</file>

<file path=xl/sharedStrings.xml><?xml version="1.0" encoding="utf-8"?>
<sst xmlns="http://schemas.openxmlformats.org/spreadsheetml/2006/main" count="162" uniqueCount="67">
  <si>
    <t>Položka</t>
  </si>
  <si>
    <t>výrobce</t>
  </si>
  <si>
    <t>sazba DPH v %</t>
  </si>
  <si>
    <t>položková cena v Kč bez DPH</t>
  </si>
  <si>
    <t>velikost balení</t>
  </si>
  <si>
    <t>cena za balení v Kč bez DPH</t>
  </si>
  <si>
    <t>MJ</t>
  </si>
  <si>
    <t>cena za MJ v Kč bez DPH</t>
  </si>
  <si>
    <t>Dodavatel – podpis oprávněné osoby</t>
  </si>
  <si>
    <t>předpokládaný odběr za 1 rok v MJ</t>
  </si>
  <si>
    <t>Vata buničitá přířezy</t>
  </si>
  <si>
    <t>Vatové tyčinky</t>
  </si>
  <si>
    <t>200ks</t>
  </si>
  <si>
    <t>Vata buničitá tampony dělené</t>
  </si>
  <si>
    <t>Elastické krepové obinadlo 8/5</t>
  </si>
  <si>
    <t>Fixační obinadlo 6/4</t>
  </si>
  <si>
    <t>Fixační obinadlo 8/4</t>
  </si>
  <si>
    <t>Fixační obinadlo 10/4</t>
  </si>
  <si>
    <t>Obvaz na popáleniny</t>
  </si>
  <si>
    <t>Krytí elastické - velikost M</t>
  </si>
  <si>
    <t>Krytí elastické - velikost L</t>
  </si>
  <si>
    <t>Elastický síťový obvaz tubulární</t>
  </si>
  <si>
    <t>Elastické krepové obinadlo 10/5</t>
  </si>
  <si>
    <t>Gázový tampon stáčený sterilní</t>
  </si>
  <si>
    <t>Gázový tampon stáčený nesterilní</t>
  </si>
  <si>
    <t>Šátek trojcípý z netkané textílie</t>
  </si>
  <si>
    <t>Kompresy z netk.textilu sterilní malé</t>
  </si>
  <si>
    <t>Kompresy z netk.textilu sterilní střední</t>
  </si>
  <si>
    <t>Kompresy z netk.textilu sterilní velké</t>
  </si>
  <si>
    <t>Kompresy z gázy nesterilní malé</t>
  </si>
  <si>
    <t>Kompresy z gázy nesterilní střední</t>
  </si>
  <si>
    <t>Kompresy z gázy nesterilní velké</t>
  </si>
  <si>
    <t>Imobilizační dlaha malá</t>
  </si>
  <si>
    <t>Imobilizační dlaha velká</t>
  </si>
  <si>
    <t>Sáčky na zvratky</t>
  </si>
  <si>
    <t>50ks</t>
  </si>
  <si>
    <t>Jednorázová emitní miska</t>
  </si>
  <si>
    <t>Jednorázový plastový návlek na lůžko v sanitním voze</t>
  </si>
  <si>
    <t>Gumové zaškrcovadlo</t>
  </si>
  <si>
    <t>Škrtidlo s automatickou sponou</t>
  </si>
  <si>
    <t>100ks</t>
  </si>
  <si>
    <t>Zlato/stříbrná izolační fólie</t>
  </si>
  <si>
    <t>Podložka pod nemocné absorpční savá</t>
  </si>
  <si>
    <t>Netkaná jednorázová textilie - role</t>
  </si>
  <si>
    <t>Netkaná jednorázová textilie - podložka</t>
  </si>
  <si>
    <t>Ústenka třívrstvá s gumičkou</t>
  </si>
  <si>
    <t>Lékařské ústní lopatky</t>
  </si>
  <si>
    <t>1. část - Gáza a netkaný textil</t>
  </si>
  <si>
    <t>3. část - Obvazy a obinadla</t>
  </si>
  <si>
    <t>4. část - Vata</t>
  </si>
  <si>
    <t>5. část - Ostatní</t>
  </si>
  <si>
    <t>Náplast fóliová cívková úzká</t>
  </si>
  <si>
    <t>Náplast fóliová cívková široká</t>
  </si>
  <si>
    <t>Náplast textilní s polštářkem poinjekční</t>
  </si>
  <si>
    <t>Náplast textilní na cívce</t>
  </si>
  <si>
    <t>Náplast polštářková sterilní malá</t>
  </si>
  <si>
    <t>Náplast polštářková sterilní velká</t>
  </si>
  <si>
    <t>Fixace intravenózních kanyl</t>
  </si>
  <si>
    <t>2. část - Náplasti a fixační materiál</t>
  </si>
  <si>
    <t>Celková cena v Kč bez DPH</t>
  </si>
  <si>
    <t>DPH v Kč samostatně</t>
  </si>
  <si>
    <t>Celková cena v Kč vč. DPH</t>
  </si>
  <si>
    <t>1 ks</t>
  </si>
  <si>
    <t>za 1 rok</t>
  </si>
  <si>
    <t>za 4 roky</t>
  </si>
  <si>
    <t>1 kg</t>
  </si>
  <si>
    <t>1 ks =2role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</si>
</sst>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6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1" fillId="34" borderId="0" applyNumberFormat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/>
    <xf numFmtId="0" fontId="3" fillId="0" borderId="1" xfId="0" quotePrefix="1" applyNumberFormat="1" applyFont="1" applyFill="1" applyBorder="1" applyAlignment="1" applyProtection="1"/>
    <xf numFmtId="4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0" fontId="5" fillId="3" borderId="0" xfId="0" applyFont="1" applyFill="1"/>
    <xf numFmtId="0" fontId="1" fillId="3" borderId="0" xfId="0" applyFont="1" applyFill="1"/>
    <xf numFmtId="0" fontId="4" fillId="3" borderId="0" xfId="0" applyNumberFormat="1" applyFont="1" applyFill="1" applyBorder="1" applyAlignment="1" applyProtection="1"/>
    <xf numFmtId="0" fontId="3" fillId="0" borderId="1" xfId="0" quotePrefix="1" applyNumberFormat="1" applyFont="1" applyFill="1" applyBorder="1" applyAlignment="1" applyProtection="1">
      <alignment wrapText="1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4" fontId="1" fillId="3" borderId="0" xfId="0" applyNumberFormat="1" applyFont="1" applyFill="1"/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4" fillId="0" borderId="0" xfId="0" quotePrefix="1" applyNumberFormat="1" applyFont="1" applyFill="1" applyBorder="1" applyAlignment="1" applyProtection="1">
      <alignment horizontal="left"/>
    </xf>
    <xf numFmtId="4" fontId="5" fillId="0" borderId="0" xfId="0" applyNumberFormat="1" applyFont="1" applyBorder="1" applyAlignment="1">
      <alignment vertical="center" wrapText="1"/>
    </xf>
    <xf numFmtId="0" fontId="22" fillId="0" borderId="1" xfId="0" quotePrefix="1" applyNumberFormat="1" applyFont="1" applyFill="1" applyBorder="1" applyAlignment="1" applyProtection="1">
      <alignment horizontal="left"/>
    </xf>
    <xf numFmtId="4" fontId="22" fillId="0" borderId="1" xfId="0" quotePrefix="1" applyNumberFormat="1" applyFont="1" applyFill="1" applyBorder="1" applyAlignment="1" applyProtection="1">
      <alignment horizontal="right"/>
    </xf>
    <xf numFmtId="4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quotePrefix="1" applyNumberFormat="1" applyFont="1" applyFill="1" applyBorder="1" applyAlignment="1" applyProtection="1">
      <alignment horizontal="center"/>
    </xf>
    <xf numFmtId="4" fontId="22" fillId="0" borderId="1" xfId="0" quotePrefix="1" applyNumberFormat="1" applyFont="1" applyFill="1" applyBorder="1" applyAlignment="1" applyProtection="1">
      <alignment horizontal="right"/>
    </xf>
    <xf numFmtId="0" fontId="4" fillId="0" borderId="0" xfId="0" quotePrefix="1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  <protection locked="0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zoomScaleNormal="100" workbookViewId="0">
      <selection activeCell="D3" sqref="D3:D11"/>
    </sheetView>
  </sheetViews>
  <sheetFormatPr defaultRowHeight="15" x14ac:dyDescent="0.25"/>
  <cols>
    <col min="1" max="1" width="32.5703125" style="5" bestFit="1" customWidth="1"/>
    <col min="2" max="2" width="20" customWidth="1"/>
    <col min="3" max="3" width="6.5703125" customWidth="1"/>
    <col min="4" max="4" width="11" style="22" customWidth="1"/>
    <col min="5" max="5" width="7.5703125" customWidth="1"/>
    <col min="6" max="6" width="18" customWidth="1"/>
    <col min="7" max="7" width="13.5703125" customWidth="1"/>
    <col min="8" max="8" width="7.140625" bestFit="1" customWidth="1"/>
    <col min="9" max="9" width="13" customWidth="1"/>
  </cols>
  <sheetData>
    <row r="1" spans="1:11" x14ac:dyDescent="0.25">
      <c r="A1" s="11" t="s">
        <v>47</v>
      </c>
      <c r="B1" s="12"/>
      <c r="C1" s="12"/>
      <c r="D1" s="19"/>
      <c r="E1" s="12"/>
      <c r="F1" s="12"/>
      <c r="G1" s="12"/>
      <c r="H1" s="12"/>
      <c r="I1" s="12"/>
    </row>
    <row r="2" spans="1:11" ht="25.5" x14ac:dyDescent="0.25">
      <c r="A2" s="1" t="s">
        <v>0</v>
      </c>
      <c r="B2" s="2" t="s">
        <v>1</v>
      </c>
      <c r="C2" s="3" t="s">
        <v>6</v>
      </c>
      <c r="D2" s="20" t="s">
        <v>7</v>
      </c>
      <c r="E2" s="3" t="s">
        <v>2</v>
      </c>
      <c r="F2" s="3" t="s">
        <v>9</v>
      </c>
      <c r="G2" s="3" t="s">
        <v>3</v>
      </c>
      <c r="H2" s="3" t="s">
        <v>4</v>
      </c>
      <c r="I2" s="3" t="s">
        <v>5</v>
      </c>
    </row>
    <row r="3" spans="1:11" x14ac:dyDescent="0.25">
      <c r="A3" s="6" t="s">
        <v>26</v>
      </c>
      <c r="B3" s="16"/>
      <c r="C3" s="3" t="s">
        <v>62</v>
      </c>
      <c r="D3" s="21"/>
      <c r="E3" s="17"/>
      <c r="F3" s="8">
        <v>36000</v>
      </c>
      <c r="G3" s="7">
        <f>D3*F3</f>
        <v>0</v>
      </c>
      <c r="H3" s="18"/>
      <c r="I3" s="4">
        <f>D3*H3</f>
        <v>0</v>
      </c>
      <c r="K3" s="15"/>
    </row>
    <row r="4" spans="1:11" x14ac:dyDescent="0.25">
      <c r="A4" s="6" t="s">
        <v>27</v>
      </c>
      <c r="B4" s="16"/>
      <c r="C4" s="3" t="s">
        <v>62</v>
      </c>
      <c r="D4" s="21"/>
      <c r="E4" s="17"/>
      <c r="F4" s="8">
        <v>29400</v>
      </c>
      <c r="G4" s="7">
        <f t="shared" ref="G4:G11" si="0">D4*F4</f>
        <v>0</v>
      </c>
      <c r="H4" s="18"/>
      <c r="I4" s="4">
        <f t="shared" ref="I4:I11" si="1">D4*H4</f>
        <v>0</v>
      </c>
      <c r="K4" s="15"/>
    </row>
    <row r="5" spans="1:11" x14ac:dyDescent="0.25">
      <c r="A5" s="6" t="s">
        <v>28</v>
      </c>
      <c r="B5" s="16"/>
      <c r="C5" s="3" t="s">
        <v>62</v>
      </c>
      <c r="D5" s="21"/>
      <c r="E5" s="17"/>
      <c r="F5" s="8">
        <v>31200</v>
      </c>
      <c r="G5" s="7">
        <f t="shared" si="0"/>
        <v>0</v>
      </c>
      <c r="H5" s="18"/>
      <c r="I5" s="4">
        <f t="shared" si="1"/>
        <v>0</v>
      </c>
      <c r="K5" s="15"/>
    </row>
    <row r="6" spans="1:11" x14ac:dyDescent="0.25">
      <c r="A6" s="6" t="s">
        <v>29</v>
      </c>
      <c r="B6" s="16"/>
      <c r="C6" s="3" t="s">
        <v>62</v>
      </c>
      <c r="D6" s="21"/>
      <c r="E6" s="17"/>
      <c r="F6" s="8">
        <v>15800</v>
      </c>
      <c r="G6" s="7">
        <f t="shared" si="0"/>
        <v>0</v>
      </c>
      <c r="H6" s="18"/>
      <c r="I6" s="4">
        <f t="shared" si="1"/>
        <v>0</v>
      </c>
      <c r="K6" s="15"/>
    </row>
    <row r="7" spans="1:11" x14ac:dyDescent="0.25">
      <c r="A7" s="6" t="s">
        <v>30</v>
      </c>
      <c r="B7" s="16"/>
      <c r="C7" s="3" t="s">
        <v>62</v>
      </c>
      <c r="D7" s="21"/>
      <c r="E7" s="17"/>
      <c r="F7" s="8">
        <v>36600</v>
      </c>
      <c r="G7" s="7">
        <f t="shared" si="0"/>
        <v>0</v>
      </c>
      <c r="H7" s="18"/>
      <c r="I7" s="4">
        <f t="shared" si="1"/>
        <v>0</v>
      </c>
      <c r="K7" s="15"/>
    </row>
    <row r="8" spans="1:11" x14ac:dyDescent="0.25">
      <c r="A8" s="6" t="s">
        <v>31</v>
      </c>
      <c r="B8" s="16"/>
      <c r="C8" s="3" t="s">
        <v>62</v>
      </c>
      <c r="D8" s="21"/>
      <c r="E8" s="17"/>
      <c r="F8" s="8">
        <v>3600</v>
      </c>
      <c r="G8" s="7">
        <f t="shared" si="0"/>
        <v>0</v>
      </c>
      <c r="H8" s="18"/>
      <c r="I8" s="4">
        <f t="shared" si="1"/>
        <v>0</v>
      </c>
      <c r="K8" s="15"/>
    </row>
    <row r="9" spans="1:11" x14ac:dyDescent="0.25">
      <c r="A9" s="6" t="s">
        <v>25</v>
      </c>
      <c r="B9" s="16"/>
      <c r="C9" s="3" t="s">
        <v>62</v>
      </c>
      <c r="D9" s="21"/>
      <c r="E9" s="17"/>
      <c r="F9" s="8">
        <v>288</v>
      </c>
      <c r="G9" s="7">
        <f t="shared" si="0"/>
        <v>0</v>
      </c>
      <c r="H9" s="18"/>
      <c r="I9" s="4">
        <f t="shared" si="1"/>
        <v>0</v>
      </c>
    </row>
    <row r="10" spans="1:11" x14ac:dyDescent="0.25">
      <c r="A10" s="6" t="s">
        <v>24</v>
      </c>
      <c r="B10" s="16"/>
      <c r="C10" s="3" t="s">
        <v>62</v>
      </c>
      <c r="D10" s="21"/>
      <c r="E10" s="17"/>
      <c r="F10" s="8">
        <v>104100</v>
      </c>
      <c r="G10" s="7">
        <f t="shared" si="0"/>
        <v>0</v>
      </c>
      <c r="H10" s="18"/>
      <c r="I10" s="4">
        <f t="shared" si="1"/>
        <v>0</v>
      </c>
    </row>
    <row r="11" spans="1:11" x14ac:dyDescent="0.25">
      <c r="A11" s="6" t="s">
        <v>23</v>
      </c>
      <c r="B11" s="16"/>
      <c r="C11" s="3" t="s">
        <v>62</v>
      </c>
      <c r="D11" s="21"/>
      <c r="E11" s="17"/>
      <c r="F11" s="8">
        <v>500</v>
      </c>
      <c r="G11" s="7">
        <f t="shared" si="0"/>
        <v>0</v>
      </c>
      <c r="H11" s="18"/>
      <c r="I11" s="4">
        <f t="shared" si="1"/>
        <v>0</v>
      </c>
    </row>
    <row r="12" spans="1:11" s="15" customFormat="1" x14ac:dyDescent="0.25">
      <c r="A12" s="23"/>
      <c r="B12" s="23"/>
      <c r="C12" s="23"/>
      <c r="D12" s="23"/>
      <c r="E12" s="23"/>
      <c r="F12" s="23"/>
      <c r="G12" s="24"/>
      <c r="H12" s="9"/>
      <c r="I12" s="10"/>
    </row>
    <row r="13" spans="1:11" s="15" customFormat="1" x14ac:dyDescent="0.25">
      <c r="A13" s="23"/>
      <c r="B13" s="28" t="s">
        <v>63</v>
      </c>
      <c r="C13" s="30" t="s">
        <v>64</v>
      </c>
      <c r="D13" s="30"/>
      <c r="E13" s="23"/>
      <c r="F13" s="23"/>
      <c r="G13" s="24"/>
      <c r="H13" s="9"/>
      <c r="I13" s="10"/>
    </row>
    <row r="14" spans="1:11" s="15" customFormat="1" x14ac:dyDescent="0.25">
      <c r="A14" s="25" t="s">
        <v>59</v>
      </c>
      <c r="B14" s="26">
        <f>SUM(G3:G11)</f>
        <v>0</v>
      </c>
      <c r="C14" s="29">
        <f>B14*4</f>
        <v>0</v>
      </c>
      <c r="D14" s="29"/>
      <c r="E14" s="23"/>
      <c r="F14" s="23"/>
      <c r="G14" s="24"/>
      <c r="H14" s="9"/>
      <c r="I14" s="10"/>
    </row>
    <row r="15" spans="1:11" s="15" customFormat="1" x14ac:dyDescent="0.25">
      <c r="A15" s="25" t="s">
        <v>60</v>
      </c>
      <c r="B15" s="27"/>
      <c r="C15" s="29">
        <f t="shared" ref="C15:C16" si="2">B15*4</f>
        <v>0</v>
      </c>
      <c r="D15" s="29"/>
      <c r="E15" s="23"/>
      <c r="F15" s="23"/>
      <c r="G15" s="31" t="s">
        <v>8</v>
      </c>
      <c r="H15" s="31"/>
      <c r="I15" s="31"/>
    </row>
    <row r="16" spans="1:11" s="15" customFormat="1" x14ac:dyDescent="0.25">
      <c r="A16" s="25" t="s">
        <v>61</v>
      </c>
      <c r="B16" s="26">
        <f>B14+B15</f>
        <v>0</v>
      </c>
      <c r="C16" s="29">
        <f t="shared" si="2"/>
        <v>0</v>
      </c>
      <c r="D16" s="29"/>
      <c r="E16" s="23"/>
      <c r="F16" s="23"/>
      <c r="G16" s="31"/>
      <c r="H16" s="31"/>
      <c r="I16" s="31"/>
    </row>
    <row r="17" spans="1:10" s="15" customFormat="1" x14ac:dyDescent="0.25">
      <c r="A17" s="23"/>
      <c r="B17" s="23"/>
      <c r="C17" s="23"/>
      <c r="D17" s="23"/>
      <c r="E17" s="23"/>
      <c r="F17" s="23"/>
      <c r="G17" s="31"/>
      <c r="H17" s="31"/>
      <c r="I17" s="31"/>
    </row>
    <row r="18" spans="1:10" s="15" customFormat="1" x14ac:dyDescent="0.25">
      <c r="A18" s="23"/>
      <c r="B18" s="23"/>
      <c r="C18" s="23"/>
      <c r="D18" s="23"/>
      <c r="E18" s="23"/>
      <c r="F18" s="23"/>
      <c r="G18" s="24"/>
      <c r="H18" s="9"/>
      <c r="I18" s="10"/>
    </row>
    <row r="19" spans="1:10" s="15" customFormat="1" x14ac:dyDescent="0.25">
      <c r="A19" s="23"/>
      <c r="B19" s="23"/>
      <c r="C19" s="23"/>
      <c r="D19" s="23"/>
      <c r="E19" s="23"/>
      <c r="F19" s="23"/>
      <c r="G19" s="24"/>
      <c r="H19" s="9"/>
      <c r="I19" s="10"/>
    </row>
    <row r="21" spans="1:10" s="15" customFormat="1" x14ac:dyDescent="0.25">
      <c r="A21" s="13" t="s">
        <v>58</v>
      </c>
      <c r="B21" s="12"/>
      <c r="C21" s="12"/>
      <c r="D21" s="19"/>
      <c r="E21" s="12"/>
      <c r="F21" s="12"/>
      <c r="G21" s="12"/>
      <c r="H21" s="12"/>
      <c r="I21" s="12"/>
    </row>
    <row r="22" spans="1:10" s="15" customFormat="1" ht="25.5" x14ac:dyDescent="0.25">
      <c r="A22" s="1" t="s">
        <v>0</v>
      </c>
      <c r="B22" s="2" t="s">
        <v>1</v>
      </c>
      <c r="C22" s="3" t="s">
        <v>6</v>
      </c>
      <c r="D22" s="20" t="s">
        <v>7</v>
      </c>
      <c r="E22" s="3" t="s">
        <v>2</v>
      </c>
      <c r="F22" s="3" t="s">
        <v>9</v>
      </c>
      <c r="G22" s="3" t="s">
        <v>3</v>
      </c>
      <c r="H22" s="3" t="s">
        <v>4</v>
      </c>
      <c r="I22" s="3" t="s">
        <v>5</v>
      </c>
    </row>
    <row r="23" spans="1:10" s="15" customFormat="1" x14ac:dyDescent="0.25">
      <c r="A23" s="6" t="s">
        <v>51</v>
      </c>
      <c r="B23" s="16"/>
      <c r="C23" s="3" t="s">
        <v>62</v>
      </c>
      <c r="D23" s="21"/>
      <c r="E23" s="17"/>
      <c r="F23" s="8">
        <v>888</v>
      </c>
      <c r="G23" s="7">
        <f>D23*F23</f>
        <v>0</v>
      </c>
      <c r="H23" s="18"/>
      <c r="I23" s="4">
        <f>D23*H23</f>
        <v>0</v>
      </c>
    </row>
    <row r="24" spans="1:10" s="15" customFormat="1" x14ac:dyDescent="0.25">
      <c r="A24" s="6" t="s">
        <v>52</v>
      </c>
      <c r="B24" s="16"/>
      <c r="C24" s="3" t="s">
        <v>62</v>
      </c>
      <c r="D24" s="21"/>
      <c r="E24" s="17"/>
      <c r="F24" s="8">
        <v>2292</v>
      </c>
      <c r="G24" s="7">
        <f t="shared" ref="G24:G29" si="3">D24*F24</f>
        <v>0</v>
      </c>
      <c r="H24" s="18"/>
      <c r="I24" s="4">
        <f t="shared" ref="I24:I29" si="4">D24*H24</f>
        <v>0</v>
      </c>
    </row>
    <row r="25" spans="1:10" s="15" customFormat="1" x14ac:dyDescent="0.25">
      <c r="A25" s="6" t="s">
        <v>53</v>
      </c>
      <c r="B25" s="16"/>
      <c r="C25" s="3" t="s">
        <v>62</v>
      </c>
      <c r="D25" s="21"/>
      <c r="E25" s="17"/>
      <c r="F25" s="8">
        <v>9000</v>
      </c>
      <c r="G25" s="7">
        <f t="shared" si="3"/>
        <v>0</v>
      </c>
      <c r="H25" s="18"/>
      <c r="I25" s="4">
        <f t="shared" si="4"/>
        <v>0</v>
      </c>
    </row>
    <row r="26" spans="1:10" s="15" customFormat="1" x14ac:dyDescent="0.25">
      <c r="A26" s="6" t="s">
        <v>54</v>
      </c>
      <c r="B26" s="16"/>
      <c r="C26" s="3" t="s">
        <v>62</v>
      </c>
      <c r="D26" s="21"/>
      <c r="E26" s="17"/>
      <c r="F26" s="8">
        <v>24</v>
      </c>
      <c r="G26" s="7">
        <f t="shared" si="3"/>
        <v>0</v>
      </c>
      <c r="H26" s="18"/>
      <c r="I26" s="4">
        <f t="shared" si="4"/>
        <v>0</v>
      </c>
    </row>
    <row r="27" spans="1:10" s="15" customFormat="1" x14ac:dyDescent="0.25">
      <c r="A27" s="6" t="s">
        <v>55</v>
      </c>
      <c r="B27" s="16"/>
      <c r="C27" s="3" t="s">
        <v>62</v>
      </c>
      <c r="D27" s="21"/>
      <c r="E27" s="17"/>
      <c r="F27" s="8">
        <v>5400</v>
      </c>
      <c r="G27" s="7">
        <f t="shared" si="3"/>
        <v>0</v>
      </c>
      <c r="H27" s="18"/>
      <c r="I27" s="4">
        <f t="shared" si="4"/>
        <v>0</v>
      </c>
    </row>
    <row r="28" spans="1:10" s="15" customFormat="1" x14ac:dyDescent="0.25">
      <c r="A28" s="6" t="s">
        <v>56</v>
      </c>
      <c r="B28" s="16"/>
      <c r="C28" s="3" t="s">
        <v>62</v>
      </c>
      <c r="D28" s="21"/>
      <c r="E28" s="17"/>
      <c r="F28" s="8">
        <v>840</v>
      </c>
      <c r="G28" s="7">
        <f t="shared" si="3"/>
        <v>0</v>
      </c>
      <c r="H28" s="18"/>
      <c r="I28" s="4">
        <f t="shared" si="4"/>
        <v>0</v>
      </c>
    </row>
    <row r="29" spans="1:10" s="15" customFormat="1" x14ac:dyDescent="0.25">
      <c r="A29" s="6" t="s">
        <v>57</v>
      </c>
      <c r="B29" s="16"/>
      <c r="C29" s="3" t="s">
        <v>62</v>
      </c>
      <c r="D29" s="21"/>
      <c r="E29" s="17"/>
      <c r="F29" s="8">
        <v>14800</v>
      </c>
      <c r="G29" s="7">
        <f t="shared" si="3"/>
        <v>0</v>
      </c>
      <c r="H29" s="18"/>
      <c r="I29" s="4">
        <f t="shared" si="4"/>
        <v>0</v>
      </c>
    </row>
    <row r="30" spans="1:10" s="15" customFormat="1" x14ac:dyDescent="0.25">
      <c r="A30" s="23"/>
      <c r="B30" s="23"/>
      <c r="C30" s="23"/>
      <c r="D30" s="23"/>
      <c r="E30" s="23"/>
      <c r="F30" s="23"/>
      <c r="G30" s="24"/>
      <c r="H30" s="9"/>
      <c r="I30" s="9"/>
      <c r="J30" s="10"/>
    </row>
    <row r="31" spans="1:10" s="15" customFormat="1" x14ac:dyDescent="0.25">
      <c r="A31" s="23"/>
      <c r="B31" s="28" t="s">
        <v>63</v>
      </c>
      <c r="C31" s="30" t="s">
        <v>64</v>
      </c>
      <c r="D31" s="30"/>
      <c r="E31" s="23"/>
      <c r="F31" s="23"/>
      <c r="G31" s="24"/>
      <c r="H31" s="9"/>
      <c r="I31" s="9"/>
      <c r="J31" s="10"/>
    </row>
    <row r="32" spans="1:10" s="15" customFormat="1" x14ac:dyDescent="0.25">
      <c r="A32" s="25" t="s">
        <v>59</v>
      </c>
      <c r="B32" s="26">
        <f>SUM(G23:G29)</f>
        <v>0</v>
      </c>
      <c r="C32" s="29">
        <f>B32*4</f>
        <v>0</v>
      </c>
      <c r="D32" s="29"/>
      <c r="E32" s="23"/>
      <c r="F32" s="23"/>
      <c r="G32" s="24"/>
      <c r="H32" s="9"/>
      <c r="I32" s="9"/>
      <c r="J32" s="10"/>
    </row>
    <row r="33" spans="1:11" s="15" customFormat="1" x14ac:dyDescent="0.25">
      <c r="A33" s="25" t="s">
        <v>60</v>
      </c>
      <c r="B33" s="27"/>
      <c r="C33" s="29">
        <f t="shared" ref="C33:C34" si="5">B33*4</f>
        <v>0</v>
      </c>
      <c r="D33" s="29"/>
      <c r="E33" s="23"/>
      <c r="F33" s="23"/>
      <c r="G33" s="31" t="s">
        <v>8</v>
      </c>
      <c r="H33" s="31"/>
      <c r="I33" s="31"/>
      <c r="J33" s="10"/>
    </row>
    <row r="34" spans="1:11" s="15" customFormat="1" x14ac:dyDescent="0.25">
      <c r="A34" s="25" t="s">
        <v>61</v>
      </c>
      <c r="B34" s="26">
        <f>B32+B33</f>
        <v>0</v>
      </c>
      <c r="C34" s="29">
        <f t="shared" si="5"/>
        <v>0</v>
      </c>
      <c r="D34" s="29"/>
      <c r="E34" s="23"/>
      <c r="F34" s="23"/>
      <c r="G34" s="31"/>
      <c r="H34" s="31"/>
      <c r="I34" s="31"/>
      <c r="J34" s="10"/>
    </row>
    <row r="35" spans="1:11" s="15" customFormat="1" x14ac:dyDescent="0.25">
      <c r="A35" s="23"/>
      <c r="B35" s="23"/>
      <c r="C35" s="23"/>
      <c r="D35" s="23"/>
      <c r="E35" s="23"/>
      <c r="F35" s="23"/>
      <c r="G35" s="31"/>
      <c r="H35" s="31"/>
      <c r="I35" s="31"/>
      <c r="J35" s="10"/>
    </row>
    <row r="36" spans="1:11" s="15" customFormat="1" x14ac:dyDescent="0.25">
      <c r="A36" s="23"/>
      <c r="B36" s="23"/>
      <c r="C36" s="23"/>
      <c r="D36" s="23"/>
      <c r="E36" s="23"/>
      <c r="F36" s="23"/>
      <c r="G36" s="24"/>
      <c r="H36" s="9"/>
      <c r="I36" s="9"/>
      <c r="J36" s="10"/>
    </row>
    <row r="37" spans="1:11" s="15" customFormat="1" x14ac:dyDescent="0.25">
      <c r="A37" s="5"/>
      <c r="D37" s="22"/>
    </row>
    <row r="38" spans="1:11" x14ac:dyDescent="0.25">
      <c r="A38" s="13" t="s">
        <v>48</v>
      </c>
      <c r="B38" s="12"/>
      <c r="C38" s="12"/>
      <c r="D38" s="19"/>
      <c r="E38" s="12"/>
      <c r="F38" s="12"/>
      <c r="G38" s="12"/>
      <c r="H38" s="12"/>
      <c r="I38" s="12"/>
    </row>
    <row r="39" spans="1:11" ht="25.5" x14ac:dyDescent="0.25">
      <c r="A39" s="1" t="s">
        <v>0</v>
      </c>
      <c r="B39" s="2" t="s">
        <v>1</v>
      </c>
      <c r="C39" s="3" t="s">
        <v>6</v>
      </c>
      <c r="D39" s="20" t="s">
        <v>7</v>
      </c>
      <c r="E39" s="3" t="s">
        <v>2</v>
      </c>
      <c r="F39" s="3" t="s">
        <v>9</v>
      </c>
      <c r="G39" s="3" t="s">
        <v>3</v>
      </c>
      <c r="H39" s="3" t="s">
        <v>4</v>
      </c>
      <c r="I39" s="3" t="s">
        <v>5</v>
      </c>
    </row>
    <row r="40" spans="1:11" x14ac:dyDescent="0.25">
      <c r="A40" s="6" t="s">
        <v>14</v>
      </c>
      <c r="B40" s="16"/>
      <c r="C40" s="3" t="s">
        <v>62</v>
      </c>
      <c r="D40" s="21"/>
      <c r="E40" s="17"/>
      <c r="F40" s="8">
        <v>200</v>
      </c>
      <c r="G40" s="7">
        <f>D40*F40</f>
        <v>0</v>
      </c>
      <c r="H40" s="18"/>
      <c r="I40" s="4">
        <f>D40*H40</f>
        <v>0</v>
      </c>
      <c r="K40" s="15"/>
    </row>
    <row r="41" spans="1:11" x14ac:dyDescent="0.25">
      <c r="A41" s="6" t="s">
        <v>22</v>
      </c>
      <c r="B41" s="16"/>
      <c r="C41" s="3" t="s">
        <v>62</v>
      </c>
      <c r="D41" s="21"/>
      <c r="E41" s="17"/>
      <c r="F41" s="8">
        <v>200</v>
      </c>
      <c r="G41" s="7">
        <f t="shared" ref="G41:G45" si="6">D41*F41</f>
        <v>0</v>
      </c>
      <c r="H41" s="18"/>
      <c r="I41" s="4">
        <f t="shared" ref="I41:I45" si="7">D41*H41</f>
        <v>0</v>
      </c>
      <c r="K41" s="15"/>
    </row>
    <row r="42" spans="1:11" x14ac:dyDescent="0.25">
      <c r="A42" s="6" t="s">
        <v>21</v>
      </c>
      <c r="B42" s="16"/>
      <c r="C42" s="3" t="s">
        <v>62</v>
      </c>
      <c r="D42" s="21"/>
      <c r="E42" s="17"/>
      <c r="F42" s="8">
        <v>60</v>
      </c>
      <c r="G42" s="7">
        <f t="shared" si="6"/>
        <v>0</v>
      </c>
      <c r="H42" s="18"/>
      <c r="I42" s="4">
        <f t="shared" si="7"/>
        <v>0</v>
      </c>
      <c r="K42" s="15"/>
    </row>
    <row r="43" spans="1:11" x14ac:dyDescent="0.25">
      <c r="A43" s="6" t="s">
        <v>19</v>
      </c>
      <c r="B43" s="16"/>
      <c r="C43" s="3" t="s">
        <v>62</v>
      </c>
      <c r="D43" s="21"/>
      <c r="E43" s="17"/>
      <c r="F43" s="8">
        <v>5100</v>
      </c>
      <c r="G43" s="7">
        <f t="shared" si="6"/>
        <v>0</v>
      </c>
      <c r="H43" s="18"/>
      <c r="I43" s="4">
        <f t="shared" si="7"/>
        <v>0</v>
      </c>
      <c r="K43" s="15"/>
    </row>
    <row r="44" spans="1:11" x14ac:dyDescent="0.25">
      <c r="A44" s="6" t="s">
        <v>20</v>
      </c>
      <c r="B44" s="16"/>
      <c r="C44" s="3" t="s">
        <v>62</v>
      </c>
      <c r="D44" s="21"/>
      <c r="E44" s="17"/>
      <c r="F44" s="8">
        <v>5100</v>
      </c>
      <c r="G44" s="7">
        <f t="shared" si="6"/>
        <v>0</v>
      </c>
      <c r="H44" s="18"/>
      <c r="I44" s="4">
        <f t="shared" si="7"/>
        <v>0</v>
      </c>
      <c r="K44" s="15"/>
    </row>
    <row r="45" spans="1:11" x14ac:dyDescent="0.25">
      <c r="A45" s="6" t="s">
        <v>18</v>
      </c>
      <c r="B45" s="16"/>
      <c r="C45" s="3" t="s">
        <v>62</v>
      </c>
      <c r="D45" s="21"/>
      <c r="E45" s="17"/>
      <c r="F45" s="8">
        <v>691</v>
      </c>
      <c r="G45" s="7">
        <f t="shared" si="6"/>
        <v>0</v>
      </c>
      <c r="H45" s="18"/>
      <c r="I45" s="4">
        <f t="shared" si="7"/>
        <v>0</v>
      </c>
      <c r="K45" s="15"/>
    </row>
    <row r="46" spans="1:11" x14ac:dyDescent="0.25">
      <c r="A46" s="6" t="s">
        <v>15</v>
      </c>
      <c r="B46" s="16"/>
      <c r="C46" s="3" t="s">
        <v>62</v>
      </c>
      <c r="D46" s="21"/>
      <c r="E46" s="17"/>
      <c r="F46" s="8">
        <v>1140</v>
      </c>
      <c r="G46" s="7">
        <f t="shared" ref="G46:G48" si="8">D46*F46</f>
        <v>0</v>
      </c>
      <c r="H46" s="18"/>
      <c r="I46" s="4">
        <f>D46*H46</f>
        <v>0</v>
      </c>
      <c r="K46" s="15"/>
    </row>
    <row r="47" spans="1:11" x14ac:dyDescent="0.25">
      <c r="A47" s="6" t="s">
        <v>16</v>
      </c>
      <c r="B47" s="16"/>
      <c r="C47" s="3" t="s">
        <v>62</v>
      </c>
      <c r="D47" s="21"/>
      <c r="E47" s="17"/>
      <c r="F47" s="8">
        <v>1120</v>
      </c>
      <c r="G47" s="7">
        <f t="shared" si="8"/>
        <v>0</v>
      </c>
      <c r="H47" s="18"/>
      <c r="I47" s="4">
        <f>D47*H47</f>
        <v>0</v>
      </c>
      <c r="K47" s="15"/>
    </row>
    <row r="48" spans="1:11" x14ac:dyDescent="0.25">
      <c r="A48" s="6" t="s">
        <v>17</v>
      </c>
      <c r="B48" s="16"/>
      <c r="C48" s="3" t="s">
        <v>62</v>
      </c>
      <c r="D48" s="21"/>
      <c r="E48" s="17"/>
      <c r="F48" s="8">
        <v>240</v>
      </c>
      <c r="G48" s="7">
        <f t="shared" si="8"/>
        <v>0</v>
      </c>
      <c r="H48" s="18"/>
      <c r="I48" s="4">
        <f>D48*H48</f>
        <v>0</v>
      </c>
      <c r="K48" s="15"/>
    </row>
    <row r="49" spans="1:9" s="15" customFormat="1" x14ac:dyDescent="0.25">
      <c r="A49" s="23"/>
      <c r="B49" s="23"/>
      <c r="C49" s="23"/>
      <c r="D49" s="23"/>
      <c r="E49" s="23"/>
      <c r="F49" s="23"/>
      <c r="G49" s="24"/>
      <c r="H49" s="9"/>
      <c r="I49" s="10"/>
    </row>
    <row r="50" spans="1:9" s="15" customFormat="1" x14ac:dyDescent="0.25">
      <c r="A50" s="23"/>
      <c r="B50" s="28" t="s">
        <v>63</v>
      </c>
      <c r="C50" s="30" t="s">
        <v>64</v>
      </c>
      <c r="D50" s="30"/>
      <c r="E50" s="23"/>
      <c r="F50" s="23"/>
      <c r="G50" s="24"/>
      <c r="H50" s="9"/>
      <c r="I50" s="10"/>
    </row>
    <row r="51" spans="1:9" s="15" customFormat="1" x14ac:dyDescent="0.25">
      <c r="A51" s="25" t="s">
        <v>59</v>
      </c>
      <c r="B51" s="26">
        <f>SUM(G40:G48)</f>
        <v>0</v>
      </c>
      <c r="C51" s="29">
        <f>B51*4</f>
        <v>0</v>
      </c>
      <c r="D51" s="29"/>
      <c r="E51" s="23"/>
      <c r="F51" s="23"/>
      <c r="G51" s="24"/>
      <c r="H51" s="9"/>
      <c r="I51" s="10"/>
    </row>
    <row r="52" spans="1:9" s="15" customFormat="1" x14ac:dyDescent="0.25">
      <c r="A52" s="25" t="s">
        <v>60</v>
      </c>
      <c r="B52" s="27"/>
      <c r="C52" s="29">
        <f t="shared" ref="C52:C53" si="9">B52*4</f>
        <v>0</v>
      </c>
      <c r="D52" s="29"/>
      <c r="E52" s="23"/>
      <c r="F52" s="23"/>
      <c r="G52" s="31" t="s">
        <v>8</v>
      </c>
      <c r="H52" s="31"/>
      <c r="I52" s="31"/>
    </row>
    <row r="53" spans="1:9" s="15" customFormat="1" x14ac:dyDescent="0.25">
      <c r="A53" s="25" t="s">
        <v>61</v>
      </c>
      <c r="B53" s="26">
        <f>B51+B52</f>
        <v>0</v>
      </c>
      <c r="C53" s="29">
        <f t="shared" si="9"/>
        <v>0</v>
      </c>
      <c r="D53" s="29"/>
      <c r="E53" s="23"/>
      <c r="F53" s="23"/>
      <c r="G53" s="31"/>
      <c r="H53" s="31"/>
      <c r="I53" s="31"/>
    </row>
    <row r="54" spans="1:9" s="15" customFormat="1" x14ac:dyDescent="0.25">
      <c r="A54" s="23"/>
      <c r="B54" s="23"/>
      <c r="C54" s="23"/>
      <c r="D54" s="23"/>
      <c r="E54" s="23"/>
      <c r="F54" s="23"/>
      <c r="G54" s="31"/>
      <c r="H54" s="31"/>
      <c r="I54" s="31"/>
    </row>
    <row r="55" spans="1:9" s="15" customFormat="1" x14ac:dyDescent="0.25">
      <c r="A55" s="23"/>
      <c r="B55" s="23"/>
      <c r="C55" s="23"/>
      <c r="D55" s="23"/>
      <c r="E55" s="23"/>
      <c r="F55" s="23"/>
      <c r="G55" s="24"/>
      <c r="H55" s="9"/>
      <c r="I55" s="10"/>
    </row>
    <row r="57" spans="1:9" x14ac:dyDescent="0.25">
      <c r="A57" s="13" t="s">
        <v>49</v>
      </c>
      <c r="B57" s="12"/>
      <c r="C57" s="12"/>
      <c r="D57" s="19"/>
      <c r="E57" s="12"/>
      <c r="F57" s="12"/>
      <c r="G57" s="12"/>
      <c r="H57" s="12"/>
      <c r="I57" s="12"/>
    </row>
    <row r="58" spans="1:9" ht="25.5" x14ac:dyDescent="0.25">
      <c r="A58" s="1" t="s">
        <v>0</v>
      </c>
      <c r="B58" s="2" t="s">
        <v>1</v>
      </c>
      <c r="C58" s="3" t="s">
        <v>6</v>
      </c>
      <c r="D58" s="20" t="s">
        <v>7</v>
      </c>
      <c r="E58" s="3" t="s">
        <v>2</v>
      </c>
      <c r="F58" s="3" t="s">
        <v>9</v>
      </c>
      <c r="G58" s="3" t="s">
        <v>3</v>
      </c>
      <c r="H58" s="3" t="s">
        <v>4</v>
      </c>
      <c r="I58" s="3" t="s">
        <v>5</v>
      </c>
    </row>
    <row r="59" spans="1:9" x14ac:dyDescent="0.25">
      <c r="A59" s="6" t="s">
        <v>10</v>
      </c>
      <c r="B59" s="16"/>
      <c r="C59" s="3" t="s">
        <v>65</v>
      </c>
      <c r="D59" s="21"/>
      <c r="E59" s="17"/>
      <c r="F59" s="8">
        <v>300</v>
      </c>
      <c r="G59" s="7">
        <f>D59*F59</f>
        <v>0</v>
      </c>
      <c r="H59" s="18"/>
      <c r="I59" s="4">
        <f>D59*H59</f>
        <v>0</v>
      </c>
    </row>
    <row r="60" spans="1:9" x14ac:dyDescent="0.25">
      <c r="A60" s="6" t="s">
        <v>11</v>
      </c>
      <c r="B60" s="16"/>
      <c r="C60" s="3" t="s">
        <v>12</v>
      </c>
      <c r="D60" s="21"/>
      <c r="E60" s="17"/>
      <c r="F60" s="8">
        <v>3</v>
      </c>
      <c r="G60" s="7">
        <f t="shared" ref="G60:G61" si="10">D60*F60</f>
        <v>0</v>
      </c>
      <c r="H60" s="18"/>
      <c r="I60" s="4">
        <f>D60*H60/200</f>
        <v>0</v>
      </c>
    </row>
    <row r="61" spans="1:9" ht="25.5" x14ac:dyDescent="0.25">
      <c r="A61" s="6" t="s">
        <v>13</v>
      </c>
      <c r="B61" s="16"/>
      <c r="C61" s="3" t="s">
        <v>66</v>
      </c>
      <c r="D61" s="21"/>
      <c r="E61" s="17"/>
      <c r="F61" s="8">
        <v>8</v>
      </c>
      <c r="G61" s="7">
        <f t="shared" si="10"/>
        <v>0</v>
      </c>
      <c r="H61" s="18"/>
      <c r="I61" s="4">
        <f t="shared" ref="I61" si="11">D61*H61</f>
        <v>0</v>
      </c>
    </row>
    <row r="62" spans="1:9" s="15" customFormat="1" x14ac:dyDescent="0.25">
      <c r="A62" s="23"/>
      <c r="B62" s="23"/>
      <c r="C62" s="23"/>
      <c r="D62" s="23"/>
      <c r="E62" s="23"/>
      <c r="F62" s="23"/>
      <c r="G62" s="24"/>
      <c r="H62" s="9"/>
      <c r="I62" s="10"/>
    </row>
    <row r="63" spans="1:9" s="15" customFormat="1" x14ac:dyDescent="0.25">
      <c r="A63" s="23"/>
      <c r="B63" s="28" t="s">
        <v>63</v>
      </c>
      <c r="C63" s="30" t="s">
        <v>64</v>
      </c>
      <c r="D63" s="30"/>
      <c r="E63" s="23"/>
      <c r="F63" s="23"/>
      <c r="G63" s="24"/>
      <c r="H63" s="9"/>
      <c r="I63" s="10"/>
    </row>
    <row r="64" spans="1:9" s="15" customFormat="1" x14ac:dyDescent="0.25">
      <c r="A64" s="25" t="s">
        <v>59</v>
      </c>
      <c r="B64" s="26">
        <f>SUM(G59:G61)</f>
        <v>0</v>
      </c>
      <c r="C64" s="29">
        <f>B64*4</f>
        <v>0</v>
      </c>
      <c r="D64" s="29"/>
      <c r="E64" s="23"/>
      <c r="F64" s="23"/>
      <c r="G64" s="24"/>
      <c r="H64" s="9"/>
      <c r="I64" s="10"/>
    </row>
    <row r="65" spans="1:9" s="15" customFormat="1" x14ac:dyDescent="0.25">
      <c r="A65" s="25" t="s">
        <v>60</v>
      </c>
      <c r="B65" s="27"/>
      <c r="C65" s="29">
        <f t="shared" ref="C65:C66" si="12">B65*4</f>
        <v>0</v>
      </c>
      <c r="D65" s="29"/>
      <c r="E65" s="23"/>
      <c r="F65" s="23"/>
      <c r="G65" s="31" t="s">
        <v>8</v>
      </c>
      <c r="H65" s="31"/>
      <c r="I65" s="31"/>
    </row>
    <row r="66" spans="1:9" s="15" customFormat="1" x14ac:dyDescent="0.25">
      <c r="A66" s="25" t="s">
        <v>61</v>
      </c>
      <c r="B66" s="26">
        <f>B64+B65</f>
        <v>0</v>
      </c>
      <c r="C66" s="29">
        <f t="shared" si="12"/>
        <v>0</v>
      </c>
      <c r="D66" s="29"/>
      <c r="E66" s="23"/>
      <c r="F66" s="23"/>
      <c r="G66" s="31"/>
      <c r="H66" s="31"/>
      <c r="I66" s="31"/>
    </row>
    <row r="67" spans="1:9" s="15" customFormat="1" x14ac:dyDescent="0.25">
      <c r="A67" s="23"/>
      <c r="B67" s="23"/>
      <c r="C67" s="23"/>
      <c r="D67" s="23"/>
      <c r="E67" s="23"/>
      <c r="F67" s="23"/>
      <c r="G67" s="31"/>
      <c r="H67" s="31"/>
      <c r="I67" s="31"/>
    </row>
    <row r="68" spans="1:9" s="15" customFormat="1" x14ac:dyDescent="0.25">
      <c r="A68" s="23"/>
      <c r="B68" s="23"/>
      <c r="C68" s="23"/>
      <c r="D68" s="23"/>
      <c r="E68" s="23"/>
      <c r="F68" s="23"/>
      <c r="G68" s="24"/>
      <c r="H68" s="9"/>
      <c r="I68" s="10"/>
    </row>
    <row r="70" spans="1:9" x14ac:dyDescent="0.25">
      <c r="A70" s="13" t="s">
        <v>50</v>
      </c>
      <c r="B70" s="12"/>
      <c r="C70" s="12"/>
      <c r="D70" s="19"/>
      <c r="E70" s="12"/>
      <c r="F70" s="12"/>
      <c r="G70" s="12"/>
      <c r="H70" s="12"/>
      <c r="I70" s="12"/>
    </row>
    <row r="71" spans="1:9" ht="25.5" x14ac:dyDescent="0.25">
      <c r="A71" s="1" t="s">
        <v>0</v>
      </c>
      <c r="B71" s="2" t="s">
        <v>1</v>
      </c>
      <c r="C71" s="3" t="s">
        <v>6</v>
      </c>
      <c r="D71" s="20" t="s">
        <v>7</v>
      </c>
      <c r="E71" s="3" t="s">
        <v>2</v>
      </c>
      <c r="F71" s="3" t="s">
        <v>9</v>
      </c>
      <c r="G71" s="3" t="s">
        <v>3</v>
      </c>
      <c r="H71" s="3" t="s">
        <v>4</v>
      </c>
      <c r="I71" s="3" t="s">
        <v>5</v>
      </c>
    </row>
    <row r="72" spans="1:9" x14ac:dyDescent="0.25">
      <c r="A72" s="6" t="s">
        <v>46</v>
      </c>
      <c r="B72" s="16"/>
      <c r="C72" s="3" t="s">
        <v>40</v>
      </c>
      <c r="D72" s="21"/>
      <c r="E72" s="17"/>
      <c r="F72" s="8">
        <v>3</v>
      </c>
      <c r="G72" s="7">
        <f>D72*F72</f>
        <v>0</v>
      </c>
      <c r="H72" s="18"/>
      <c r="I72" s="4">
        <f>D72*H72/100</f>
        <v>0</v>
      </c>
    </row>
    <row r="73" spans="1:9" x14ac:dyDescent="0.25">
      <c r="A73" s="6" t="s">
        <v>45</v>
      </c>
      <c r="B73" s="16"/>
      <c r="C73" s="3" t="s">
        <v>35</v>
      </c>
      <c r="D73" s="21"/>
      <c r="E73" s="17"/>
      <c r="F73" s="8">
        <v>1950</v>
      </c>
      <c r="G73" s="7">
        <f t="shared" ref="G73:G84" si="13">D73*F73</f>
        <v>0</v>
      </c>
      <c r="H73" s="18"/>
      <c r="I73" s="4">
        <f>D73*H73/50</f>
        <v>0</v>
      </c>
    </row>
    <row r="74" spans="1:9" x14ac:dyDescent="0.25">
      <c r="A74" s="6" t="s">
        <v>44</v>
      </c>
      <c r="B74" s="16"/>
      <c r="C74" s="3" t="s">
        <v>62</v>
      </c>
      <c r="D74" s="21"/>
      <c r="E74" s="17"/>
      <c r="F74" s="8">
        <v>5100</v>
      </c>
      <c r="G74" s="7">
        <f t="shared" si="13"/>
        <v>0</v>
      </c>
      <c r="H74" s="18"/>
      <c r="I74" s="4">
        <f t="shared" ref="I74:I84" si="14">D74*H74</f>
        <v>0</v>
      </c>
    </row>
    <row r="75" spans="1:9" x14ac:dyDescent="0.25">
      <c r="A75" s="6" t="s">
        <v>43</v>
      </c>
      <c r="B75" s="16"/>
      <c r="C75" s="3" t="s">
        <v>62</v>
      </c>
      <c r="D75" s="21"/>
      <c r="E75" s="17"/>
      <c r="F75" s="8">
        <v>36</v>
      </c>
      <c r="G75" s="7">
        <f t="shared" si="13"/>
        <v>0</v>
      </c>
      <c r="H75" s="18"/>
      <c r="I75" s="4">
        <f t="shared" si="14"/>
        <v>0</v>
      </c>
    </row>
    <row r="76" spans="1:9" x14ac:dyDescent="0.25">
      <c r="A76" s="6" t="s">
        <v>42</v>
      </c>
      <c r="B76" s="16"/>
      <c r="C76" s="3" t="s">
        <v>62</v>
      </c>
      <c r="D76" s="21"/>
      <c r="E76" s="17"/>
      <c r="F76" s="8">
        <v>650</v>
      </c>
      <c r="G76" s="7">
        <f t="shared" si="13"/>
        <v>0</v>
      </c>
      <c r="H76" s="18"/>
      <c r="I76" s="4">
        <f t="shared" si="14"/>
        <v>0</v>
      </c>
    </row>
    <row r="77" spans="1:9" x14ac:dyDescent="0.25">
      <c r="A77" s="6" t="s">
        <v>41</v>
      </c>
      <c r="B77" s="16"/>
      <c r="C77" s="3" t="s">
        <v>62</v>
      </c>
      <c r="D77" s="21"/>
      <c r="E77" s="17"/>
      <c r="F77" s="8">
        <v>400</v>
      </c>
      <c r="G77" s="7">
        <f t="shared" si="13"/>
        <v>0</v>
      </c>
      <c r="H77" s="18"/>
      <c r="I77" s="4">
        <f t="shared" si="14"/>
        <v>0</v>
      </c>
    </row>
    <row r="78" spans="1:9" x14ac:dyDescent="0.25">
      <c r="A78" s="6" t="s">
        <v>39</v>
      </c>
      <c r="B78" s="16"/>
      <c r="C78" s="3" t="s">
        <v>62</v>
      </c>
      <c r="D78" s="21"/>
      <c r="E78" s="17"/>
      <c r="F78" s="8">
        <v>201</v>
      </c>
      <c r="G78" s="7">
        <f t="shared" si="13"/>
        <v>0</v>
      </c>
      <c r="H78" s="18"/>
      <c r="I78" s="4">
        <f t="shared" si="14"/>
        <v>0</v>
      </c>
    </row>
    <row r="79" spans="1:9" x14ac:dyDescent="0.25">
      <c r="A79" s="6" t="s">
        <v>38</v>
      </c>
      <c r="B79" s="16"/>
      <c r="C79" s="3" t="s">
        <v>62</v>
      </c>
      <c r="D79" s="21"/>
      <c r="E79" s="17"/>
      <c r="F79" s="8">
        <v>25</v>
      </c>
      <c r="G79" s="7">
        <f t="shared" si="13"/>
        <v>0</v>
      </c>
      <c r="H79" s="18"/>
      <c r="I79" s="4">
        <f t="shared" si="14"/>
        <v>0</v>
      </c>
    </row>
    <row r="80" spans="1:9" ht="26.25" x14ac:dyDescent="0.25">
      <c r="A80" s="14" t="s">
        <v>37</v>
      </c>
      <c r="B80" s="16"/>
      <c r="C80" s="3" t="s">
        <v>62</v>
      </c>
      <c r="D80" s="21"/>
      <c r="E80" s="17"/>
      <c r="F80" s="8">
        <v>270</v>
      </c>
      <c r="G80" s="7">
        <f t="shared" si="13"/>
        <v>0</v>
      </c>
      <c r="H80" s="18"/>
      <c r="I80" s="4">
        <f t="shared" si="14"/>
        <v>0</v>
      </c>
    </row>
    <row r="81" spans="1:9" x14ac:dyDescent="0.25">
      <c r="A81" s="6" t="s">
        <v>36</v>
      </c>
      <c r="B81" s="16"/>
      <c r="C81" s="3" t="s">
        <v>62</v>
      </c>
      <c r="D81" s="21"/>
      <c r="E81" s="17"/>
      <c r="F81" s="8">
        <v>1200</v>
      </c>
      <c r="G81" s="7">
        <f t="shared" si="13"/>
        <v>0</v>
      </c>
      <c r="H81" s="18"/>
      <c r="I81" s="4">
        <f t="shared" si="14"/>
        <v>0</v>
      </c>
    </row>
    <row r="82" spans="1:9" x14ac:dyDescent="0.25">
      <c r="A82" s="6" t="s">
        <v>34</v>
      </c>
      <c r="B82" s="16"/>
      <c r="C82" s="3" t="s">
        <v>35</v>
      </c>
      <c r="D82" s="21"/>
      <c r="E82" s="17"/>
      <c r="F82" s="8">
        <v>88</v>
      </c>
      <c r="G82" s="7">
        <f t="shared" si="13"/>
        <v>0</v>
      </c>
      <c r="H82" s="18"/>
      <c r="I82" s="4">
        <f>D82*H82/50</f>
        <v>0</v>
      </c>
    </row>
    <row r="83" spans="1:9" x14ac:dyDescent="0.25">
      <c r="A83" s="6" t="s">
        <v>33</v>
      </c>
      <c r="B83" s="16"/>
      <c r="C83" s="3" t="s">
        <v>62</v>
      </c>
      <c r="D83" s="21"/>
      <c r="E83" s="17"/>
      <c r="F83" s="8">
        <v>22</v>
      </c>
      <c r="G83" s="7">
        <f t="shared" si="13"/>
        <v>0</v>
      </c>
      <c r="H83" s="18"/>
      <c r="I83" s="4">
        <f t="shared" si="14"/>
        <v>0</v>
      </c>
    </row>
    <row r="84" spans="1:9" x14ac:dyDescent="0.25">
      <c r="A84" s="6" t="s">
        <v>32</v>
      </c>
      <c r="B84" s="16"/>
      <c r="C84" s="3" t="s">
        <v>62</v>
      </c>
      <c r="D84" s="21"/>
      <c r="E84" s="17"/>
      <c r="F84" s="8">
        <v>47</v>
      </c>
      <c r="G84" s="7">
        <f t="shared" si="13"/>
        <v>0</v>
      </c>
      <c r="H84" s="18"/>
      <c r="I84" s="4">
        <f t="shared" si="14"/>
        <v>0</v>
      </c>
    </row>
    <row r="86" spans="1:9" x14ac:dyDescent="0.25">
      <c r="B86" s="28" t="s">
        <v>63</v>
      </c>
      <c r="C86" s="30" t="s">
        <v>64</v>
      </c>
      <c r="D86" s="30"/>
      <c r="G86" s="15"/>
      <c r="H86" s="15"/>
      <c r="I86" s="15"/>
    </row>
    <row r="87" spans="1:9" x14ac:dyDescent="0.25">
      <c r="A87" s="25" t="s">
        <v>59</v>
      </c>
      <c r="B87" s="26">
        <f>SUM(G72:G84)</f>
        <v>0</v>
      </c>
      <c r="C87" s="29">
        <f>B87*4</f>
        <v>0</v>
      </c>
      <c r="D87" s="29"/>
      <c r="G87" s="15"/>
      <c r="H87" s="15"/>
      <c r="I87" s="15"/>
    </row>
    <row r="88" spans="1:9" x14ac:dyDescent="0.25">
      <c r="A88" s="25" t="s">
        <v>60</v>
      </c>
      <c r="B88" s="27"/>
      <c r="C88" s="29">
        <f t="shared" ref="C88:C89" si="15">B88*4</f>
        <v>0</v>
      </c>
      <c r="D88" s="29"/>
      <c r="G88" s="31" t="s">
        <v>8</v>
      </c>
      <c r="H88" s="31"/>
      <c r="I88" s="31"/>
    </row>
    <row r="89" spans="1:9" x14ac:dyDescent="0.25">
      <c r="A89" s="25" t="s">
        <v>61</v>
      </c>
      <c r="B89" s="26">
        <f>B87+B88</f>
        <v>0</v>
      </c>
      <c r="C89" s="29">
        <f t="shared" si="15"/>
        <v>0</v>
      </c>
      <c r="D89" s="29"/>
      <c r="G89" s="31"/>
      <c r="H89" s="31"/>
      <c r="I89" s="31"/>
    </row>
    <row r="90" spans="1:9" x14ac:dyDescent="0.25">
      <c r="G90" s="31"/>
      <c r="H90" s="31"/>
      <c r="I90" s="31"/>
    </row>
  </sheetData>
  <sheetProtection sheet="1" objects="1" scenarios="1"/>
  <mergeCells count="25">
    <mergeCell ref="G88:I90"/>
    <mergeCell ref="G65:I67"/>
    <mergeCell ref="G52:I54"/>
    <mergeCell ref="G33:I35"/>
    <mergeCell ref="G15:I17"/>
    <mergeCell ref="C14:D14"/>
    <mergeCell ref="C15:D15"/>
    <mergeCell ref="C16:D16"/>
    <mergeCell ref="C13:D13"/>
    <mergeCell ref="C31:D31"/>
    <mergeCell ref="C32:D32"/>
    <mergeCell ref="C33:D33"/>
    <mergeCell ref="C34:D34"/>
    <mergeCell ref="C50:D50"/>
    <mergeCell ref="C51:D51"/>
    <mergeCell ref="C52:D52"/>
    <mergeCell ref="C53:D53"/>
    <mergeCell ref="C63:D63"/>
    <mergeCell ref="C64:D64"/>
    <mergeCell ref="C65:D65"/>
    <mergeCell ref="C66:D66"/>
    <mergeCell ref="C86:D86"/>
    <mergeCell ref="C87:D87"/>
    <mergeCell ref="C88:D88"/>
    <mergeCell ref="C89:D89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rowBreaks count="4" manualBreakCount="4">
    <brk id="20" max="16383" man="1"/>
    <brk id="37" max="16383" man="1"/>
    <brk id="56" max="16383" man="1"/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2017-05-05T07:17:55Z</cp:lastPrinted>
  <dcterms:created xsi:type="dcterms:W3CDTF">2017-04-10T04:36:11Z</dcterms:created>
  <dcterms:modified xsi:type="dcterms:W3CDTF">2018-06-28T08:05:50Z</dcterms:modified>
</cp:coreProperties>
</file>