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45" windowWidth="14505" windowHeight="12705" tabRatio="847" activeTab="0"/>
  </bookViews>
  <sheets>
    <sheet name="Část 1" sheetId="1" r:id="rId1"/>
    <sheet name="Část 2" sheetId="91" r:id="rId2"/>
    <sheet name="Část 3" sheetId="92" r:id="rId3"/>
  </sheets>
  <definedNames>
    <definedName name="_xlnm.Print_Area" localSheetId="0">'Část 1'!$A$1:$G$172</definedName>
    <definedName name="_xlnm.Print_Area" localSheetId="1">'Část 2'!$A$1:$G$62</definedName>
    <definedName name="_xlnm.Print_Area" localSheetId="2">'Část 3'!$A$1:$G$76</definedName>
  </definedNames>
  <calcPr calcId="152511"/>
</workbook>
</file>

<file path=xl/sharedStrings.xml><?xml version="1.0" encoding="utf-8"?>
<sst xmlns="http://schemas.openxmlformats.org/spreadsheetml/2006/main" count="359" uniqueCount="161">
  <si>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</si>
  <si>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</si>
  <si>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</si>
  <si>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</si>
  <si>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</si>
  <si>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</si>
  <si>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</si>
  <si>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</si>
  <si>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</si>
  <si>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</si>
  <si>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</si>
  <si>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</si>
  <si>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</si>
  <si>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</si>
  <si>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</si>
  <si>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</si>
  <si>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</si>
  <si>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</si>
  <si>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</si>
  <si>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</si>
  <si>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</si>
  <si>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</si>
  <si>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</si>
  <si>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Příloha č. 2 Zadávací dokumentace: Krycí list nabídky</t>
  </si>
  <si>
    <t>Část VZ:</t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</si>
  <si>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</si>
  <si>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</si>
  <si>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</si>
  <si>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Jednotková cena bez DPH</t>
  </si>
  <si>
    <t>Výše DPH v %</t>
  </si>
  <si>
    <t>Počet ks</t>
  </si>
  <si>
    <t>Celková cena bez DPH</t>
  </si>
  <si>
    <t>Celková cena včetně DPH</t>
  </si>
  <si>
    <t>Nadlimitní veřejná zakázka na dodávky zadávaná v otevřeném řízení podle § 56 zákona č. 134/2016 Sb., o zadávání veřejných zakázkách, ve znění pozdějších předpisů.</t>
  </si>
  <si>
    <t>V ....................... dne ...................2018</t>
  </si>
  <si>
    <t>SN 1</t>
  </si>
  <si>
    <t>KN 1</t>
  </si>
  <si>
    <t>Modernizace návazné péče – laboratorní technika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</si>
  <si>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 a výši DPH v %; celkovou nabídkovou cenu bez DPH a včetně DPH.</t>
    </r>
    <r>
      <rPr>
        <sz val="10"/>
        <color rgb="FFFF0000"/>
        <rFont val="Arial"/>
        <family val="2"/>
      </rPr>
      <t xml:space="preserve"> Údaje uvedené v Krycím listě musí být v souladu s údaji uvedenými v jiných částech nabídky dodavatele.</t>
    </r>
  </si>
  <si>
    <t>Biochemický analyzátor</t>
  </si>
  <si>
    <t>KN 2</t>
  </si>
  <si>
    <t>DN 1</t>
  </si>
  <si>
    <t>Hematologický analyzátor</t>
  </si>
  <si>
    <t>Automatický koagulometr</t>
  </si>
  <si>
    <t>Celková nabídková cena = NÁKLADY NA PŘÍSTROJE (Hod. kriterium = K1)</t>
  </si>
  <si>
    <t>Spektrum testů / vyšetření</t>
  </si>
  <si>
    <t>Celková nabídková cena = NÁKLADY NA PROVOZ (Hod. kriterium = K2)</t>
  </si>
  <si>
    <t>Nabídková cena v součtu Nákladů na přístroje a Nákladů na provoz</t>
  </si>
  <si>
    <t>KN 1 - Biochemický analyzátor</t>
  </si>
  <si>
    <t>SN 1 - Biochemický analyzátor</t>
  </si>
  <si>
    <t>Biochemická analýza</t>
  </si>
  <si>
    <t>ALT</t>
  </si>
  <si>
    <t>AST</t>
  </si>
  <si>
    <t>Albumin</t>
  </si>
  <si>
    <t>Amyláza</t>
  </si>
  <si>
    <t>Bilirubin celkový</t>
  </si>
  <si>
    <t>Bilirubin konjugovaný/přímý</t>
  </si>
  <si>
    <t>Bílkovina celková</t>
  </si>
  <si>
    <t>Bílkovina moč</t>
  </si>
  <si>
    <t>Natrium/sodík</t>
  </si>
  <si>
    <t>Urea</t>
  </si>
  <si>
    <t>Vápník celkový</t>
  </si>
  <si>
    <t>Železo</t>
  </si>
  <si>
    <t>LD</t>
  </si>
  <si>
    <t>Kalium/draslík</t>
  </si>
  <si>
    <t>ALP</t>
  </si>
  <si>
    <t>Fosfor</t>
  </si>
  <si>
    <t>GGT</t>
  </si>
  <si>
    <t>Glukóza</t>
  </si>
  <si>
    <t>Chloridy</t>
  </si>
  <si>
    <t>CK</t>
  </si>
  <si>
    <t>Kreatinin</t>
  </si>
  <si>
    <t>Laktát</t>
  </si>
  <si>
    <t>Lipáza</t>
  </si>
  <si>
    <t>Hořčík</t>
  </si>
  <si>
    <t>Cholesterol celkový</t>
  </si>
  <si>
    <t>Cholesterol HDL</t>
  </si>
  <si>
    <t>Kyselina močová</t>
  </si>
  <si>
    <t>Cholesterol LDL</t>
  </si>
  <si>
    <t>Triacylglyceroly</t>
  </si>
  <si>
    <t>Cystatin C</t>
  </si>
  <si>
    <t>Ethanol</t>
  </si>
  <si>
    <t>Transferin</t>
  </si>
  <si>
    <t>Haptoglobin</t>
  </si>
  <si>
    <t>CRP</t>
  </si>
  <si>
    <t>IgG</t>
  </si>
  <si>
    <t>IgA</t>
  </si>
  <si>
    <t>IgM</t>
  </si>
  <si>
    <t>B2mikroglobulin</t>
  </si>
  <si>
    <t>RF</t>
  </si>
  <si>
    <t>ASLO</t>
  </si>
  <si>
    <t>Gentamycin</t>
  </si>
  <si>
    <t>Valproát</t>
  </si>
  <si>
    <t>Imunochemická analýza</t>
  </si>
  <si>
    <t>freePSA</t>
  </si>
  <si>
    <t>Troponin I</t>
  </si>
  <si>
    <t>CEA</t>
  </si>
  <si>
    <t xml:space="preserve">Homocystein </t>
  </si>
  <si>
    <t xml:space="preserve">BNP </t>
  </si>
  <si>
    <t xml:space="preserve">Myoglobin </t>
  </si>
  <si>
    <t xml:space="preserve">Feritin </t>
  </si>
  <si>
    <t xml:space="preserve">HCG </t>
  </si>
  <si>
    <t xml:space="preserve">FT4 </t>
  </si>
  <si>
    <t>TSH</t>
  </si>
  <si>
    <t>PSA</t>
  </si>
  <si>
    <t>antiTPO</t>
  </si>
  <si>
    <t>CA125</t>
  </si>
  <si>
    <t>CA15-3</t>
  </si>
  <si>
    <t xml:space="preserve">CA19-9 </t>
  </si>
  <si>
    <t>antiTG</t>
  </si>
  <si>
    <t>FT3</t>
  </si>
  <si>
    <t>Teofylin</t>
  </si>
  <si>
    <t>Digoxin</t>
  </si>
  <si>
    <t>antiHCV</t>
  </si>
  <si>
    <t>HBsAg</t>
  </si>
  <si>
    <t>AntiHBs</t>
  </si>
  <si>
    <t>HIV</t>
  </si>
  <si>
    <t>Syfilis (TP)</t>
  </si>
  <si>
    <t>antiHAV IgG</t>
  </si>
  <si>
    <t>antiHAV IgM</t>
  </si>
  <si>
    <t>antiHBc celkové</t>
  </si>
  <si>
    <t>antiHBc IgM</t>
  </si>
  <si>
    <t>antiHBe</t>
  </si>
  <si>
    <t>HBeAg</t>
  </si>
  <si>
    <t>Mikroalbumin (Albumin v moči)</t>
  </si>
  <si>
    <t>Celková vazebná kapacita železa</t>
  </si>
  <si>
    <t xml:space="preserve">Vankomycin </t>
  </si>
  <si>
    <t>Část 1: BIOCHEMICKÉ ANALYZÁTORY</t>
  </si>
  <si>
    <t>DN 1 - Hematologický analyzátor</t>
  </si>
  <si>
    <t>SN 1 - Hematologický analyzátor</t>
  </si>
  <si>
    <t>krevní obraz</t>
  </si>
  <si>
    <t>Tělní tekutiny</t>
  </si>
  <si>
    <t>Retikulocyty</t>
  </si>
  <si>
    <t>krevní obraz včetně 5 popul. diferenciálu</t>
  </si>
  <si>
    <t>Část 2: HEMATOLOGICKÉ ANALYZÁTORY</t>
  </si>
  <si>
    <t>KN 1 a 2</t>
  </si>
  <si>
    <t>Část 3: AUTOMATICKÉ KOAGULOMETRY</t>
  </si>
  <si>
    <t>PT</t>
  </si>
  <si>
    <t>APTT</t>
  </si>
  <si>
    <t>Fibrinogen</t>
  </si>
  <si>
    <t>Trombinový čas</t>
  </si>
  <si>
    <t>Protein C</t>
  </si>
  <si>
    <t>Protein S</t>
  </si>
  <si>
    <t>Antitrombin III</t>
  </si>
  <si>
    <t>D-Dimer</t>
  </si>
  <si>
    <t>Faktor VIII</t>
  </si>
  <si>
    <t>Heparin – antiXa</t>
  </si>
  <si>
    <t>DN 1 - Automatický koagulometr</t>
  </si>
  <si>
    <t>SN 1 - Automatický koagulometr</t>
  </si>
  <si>
    <t>CK-MB</t>
  </si>
  <si>
    <t>Cholinesteráza</t>
  </si>
  <si>
    <t>Prealbumin</t>
  </si>
  <si>
    <t>Theofylin</t>
  </si>
  <si>
    <t>MUDr. Jiří Zeithaml, předseda představenstva                                                       a další člen představenstva</t>
  </si>
  <si>
    <t>KN 1 a 2 - Automatický koagulometr</t>
  </si>
  <si>
    <t>Prohlášení dodavatele v souladu s čl. 16.7 Zadávací dokumentace:</t>
  </si>
  <si>
    <t>KN 1 a KN 2 - Hematologické analyzátory</t>
  </si>
  <si>
    <t>Počty vyšetření (resp. počty reportovaných výsledků na pojišťovnu) za 1 rok</t>
  </si>
  <si>
    <t>Jednotková cena bez DPH (tj. cena stanovená za 1 vyšetření, resp. za 1 reportovaný výsledek na pojišťovnu)</t>
  </si>
  <si>
    <t>Počty vyšetření (reportovaných výsledků na pojišťovnu) za 5 let</t>
  </si>
  <si>
    <t>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</si>
</sst>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120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vertical="center" wrapText="1"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9" fontId="1" fillId="4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4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vertical="center" wrapText="1"/>
      <protection/>
    </xf>
    <xf numFmtId="0" fontId="16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3" fontId="1" fillId="3" borderId="3" xfId="20" applyNumberFormat="1" applyFont="1" applyFill="1" applyBorder="1" applyAlignment="1">
      <alignment horizontal="left" vertical="center" wrapText="1"/>
      <protection/>
    </xf>
    <xf numFmtId="0" fontId="1" fillId="3" borderId="4" xfId="20" applyFont="1" applyFill="1" applyBorder="1" applyAlignment="1">
      <alignment vertical="center" wrapText="1"/>
      <protection/>
    </xf>
    <xf numFmtId="164" fontId="16" fillId="3" borderId="4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4" xfId="0" applyNumberFormat="1" applyFont="1" applyFill="1" applyBorder="1" applyAlignment="1" applyProtection="1">
      <alignment horizontal="justify" vertical="center" wrapText="1"/>
      <protection locked="0"/>
    </xf>
    <xf numFmtId="3" fontId="5" fillId="3" borderId="4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 applyProtection="1">
      <alignment horizontal="justify" vertical="center" wrapText="1"/>
      <protection/>
    </xf>
    <xf numFmtId="164" fontId="16" fillId="3" borderId="5" xfId="0" applyNumberFormat="1" applyFont="1" applyFill="1" applyBorder="1" applyAlignment="1" applyProtection="1">
      <alignment horizontal="justify" vertical="center" wrapText="1"/>
      <protection/>
    </xf>
    <xf numFmtId="3" fontId="1" fillId="0" borderId="6" xfId="20" applyNumberFormat="1" applyFont="1" applyBorder="1" applyAlignment="1">
      <alignment horizontal="left" vertical="center" wrapText="1"/>
      <protection/>
    </xf>
    <xf numFmtId="0" fontId="1" fillId="0" borderId="1" xfId="21" applyFont="1" applyBorder="1" applyAlignment="1">
      <alignment vertical="center"/>
      <protection/>
    </xf>
    <xf numFmtId="3" fontId="1" fillId="0" borderId="1" xfId="20" applyNumberFormat="1" applyFont="1" applyBorder="1" applyAlignment="1">
      <alignment horizontal="left" vertical="center" wrapText="1"/>
      <protection/>
    </xf>
    <xf numFmtId="0" fontId="21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164" fontId="16" fillId="4" borderId="1" xfId="0" applyNumberFormat="1" applyFont="1" applyFill="1" applyBorder="1" applyAlignment="1" applyProtection="1">
      <alignment horizontal="right" vertical="center" wrapText="1"/>
      <protection locked="0"/>
    </xf>
    <xf numFmtId="9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" xfId="0" applyNumberFormat="1" applyFont="1" applyFill="1" applyBorder="1" applyAlignment="1" applyProtection="1">
      <alignment horizontal="right" vertical="center" wrapText="1"/>
      <protection/>
    </xf>
    <xf numFmtId="164" fontId="17" fillId="2" borderId="7" xfId="0" applyNumberFormat="1" applyFont="1" applyFill="1" applyBorder="1" applyAlignment="1" applyProtection="1">
      <alignment horizontal="right" vertical="center" wrapText="1"/>
      <protection/>
    </xf>
    <xf numFmtId="164" fontId="16" fillId="4" borderId="1" xfId="0" applyNumberFormat="1" applyFont="1" applyFill="1" applyBorder="1" applyAlignment="1" applyProtection="1">
      <alignment horizontal="right" vertical="center" wrapText="1"/>
      <protection/>
    </xf>
    <xf numFmtId="164" fontId="1" fillId="4" borderId="1" xfId="0" applyNumberFormat="1" applyFont="1" applyFill="1" applyBorder="1" applyAlignment="1" applyProtection="1">
      <alignment horizontal="right" vertical="center" wrapText="1"/>
      <protection/>
    </xf>
    <xf numFmtId="164" fontId="17" fillId="0" borderId="7" xfId="0" applyNumberFormat="1" applyFont="1" applyFill="1" applyBorder="1" applyAlignment="1" applyProtection="1">
      <alignment horizontal="right" vertical="center" wrapText="1"/>
      <protection/>
    </xf>
    <xf numFmtId="164" fontId="9" fillId="0" borderId="7" xfId="0" applyNumberFormat="1" applyFont="1" applyFill="1" applyBorder="1" applyAlignment="1" applyProtection="1">
      <alignment horizontal="right" vertical="center" wrapText="1"/>
      <protection/>
    </xf>
    <xf numFmtId="164" fontId="9" fillId="2" borderId="7" xfId="0" applyNumberFormat="1" applyFont="1" applyFill="1" applyBorder="1" applyAlignment="1" applyProtection="1">
      <alignment horizontal="right" vertical="center" wrapText="1"/>
      <protection/>
    </xf>
    <xf numFmtId="164" fontId="1" fillId="2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/>
    <xf numFmtId="0" fontId="19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21" fillId="0" borderId="0" xfId="20" applyFont="1" applyFill="1" applyAlignment="1">
      <alignment horizontal="left" wrapText="1"/>
      <protection/>
    </xf>
    <xf numFmtId="0" fontId="1" fillId="0" borderId="1" xfId="20" applyFont="1" applyBorder="1" applyAlignment="1">
      <alignment horizontal="left" wrapText="1"/>
      <protection/>
    </xf>
    <xf numFmtId="0" fontId="1" fillId="0" borderId="2" xfId="20" applyFont="1" applyBorder="1" applyAlignment="1">
      <alignment horizontal="left" wrapText="1"/>
      <protection/>
    </xf>
    <xf numFmtId="3" fontId="1" fillId="0" borderId="1" xfId="20" applyNumberFormat="1" applyFont="1" applyBorder="1" applyAlignment="1">
      <alignment horizontal="left" wrapText="1"/>
      <protection/>
    </xf>
    <xf numFmtId="3" fontId="1" fillId="0" borderId="2" xfId="20" applyNumberFormat="1" applyFont="1" applyBorder="1" applyAlignment="1">
      <alignment horizontal="left" wrapText="1"/>
      <protection/>
    </xf>
    <xf numFmtId="0" fontId="1" fillId="3" borderId="8" xfId="20" applyFont="1" applyFill="1" applyBorder="1" applyAlignment="1">
      <alignment vertical="center" wrapText="1"/>
      <protection/>
    </xf>
    <xf numFmtId="0" fontId="1" fillId="0" borderId="1" xfId="0" applyFont="1" applyBorder="1" applyAlignment="1">
      <alignment vertical="center"/>
    </xf>
    <xf numFmtId="3" fontId="1" fillId="0" borderId="9" xfId="20" applyNumberFormat="1" applyFont="1" applyBorder="1" applyAlignment="1">
      <alignment horizontal="left" vertical="center" wrapText="1"/>
      <protection/>
    </xf>
    <xf numFmtId="0" fontId="1" fillId="0" borderId="2" xfId="0" applyFont="1" applyBorder="1" applyAlignment="1">
      <alignment vertical="center"/>
    </xf>
    <xf numFmtId="164" fontId="16" fillId="4" borderId="2" xfId="0" applyNumberFormat="1" applyFont="1" applyFill="1" applyBorder="1" applyAlignment="1" applyProtection="1">
      <alignment horizontal="right" vertical="center" wrapText="1"/>
      <protection locked="0"/>
    </xf>
    <xf numFmtId="9" fontId="1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Border="1" applyAlignment="1">
      <alignment horizontal="right" vertical="center" wrapText="1"/>
    </xf>
    <xf numFmtId="164" fontId="16" fillId="2" borderId="2" xfId="0" applyNumberFormat="1" applyFont="1" applyFill="1" applyBorder="1" applyAlignment="1" applyProtection="1">
      <alignment horizontal="right" vertical="center" wrapText="1"/>
      <protection/>
    </xf>
    <xf numFmtId="164" fontId="1" fillId="2" borderId="2" xfId="0" applyNumberFormat="1" applyFont="1" applyFill="1" applyBorder="1" applyAlignment="1" applyProtection="1">
      <alignment horizontal="right" vertical="center" wrapText="1"/>
      <protection/>
    </xf>
    <xf numFmtId="3" fontId="1" fillId="0" borderId="6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1" fillId="0" borderId="3" xfId="20" applyNumberFormat="1" applyFont="1" applyBorder="1" applyAlignment="1">
      <alignment horizontal="left" vertical="center" wrapText="1"/>
      <protection/>
    </xf>
    <xf numFmtId="0" fontId="1" fillId="0" borderId="4" xfId="21" applyFont="1" applyBorder="1" applyAlignment="1">
      <alignment vertical="center"/>
      <protection/>
    </xf>
    <xf numFmtId="0" fontId="8" fillId="4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16" fillId="0" borderId="3" xfId="21" applyFont="1" applyBorder="1" applyAlignment="1">
      <alignment horizontal="left" vertical="center" wrapText="1"/>
      <protection/>
    </xf>
    <xf numFmtId="0" fontId="16" fillId="0" borderId="4" xfId="21" applyFont="1" applyBorder="1" applyAlignment="1">
      <alignment horizontal="left" vertical="center" wrapText="1"/>
      <protection/>
    </xf>
    <xf numFmtId="0" fontId="16" fillId="0" borderId="5" xfId="21" applyFont="1" applyBorder="1" applyAlignment="1">
      <alignment horizontal="left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vertical="center" wrapText="1"/>
      <protection/>
    </xf>
    <xf numFmtId="0" fontId="9" fillId="6" borderId="0" xfId="0" applyFont="1" applyFill="1" applyAlignment="1" applyProtection="1">
      <alignment horizontal="center" vertical="center" wrapText="1"/>
      <protection/>
    </xf>
    <xf numFmtId="0" fontId="9" fillId="4" borderId="0" xfId="0" applyFont="1" applyFill="1" applyAlignment="1" applyProtection="1">
      <alignment horizontal="left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/>
    </xf>
    <xf numFmtId="0" fontId="17" fillId="2" borderId="11" xfId="0" applyFont="1" applyFill="1" applyBorder="1" applyAlignment="1" applyProtection="1">
      <alignment horizontal="left" vertical="center" wrapText="1"/>
      <protection/>
    </xf>
    <xf numFmtId="0" fontId="17" fillId="2" borderId="12" xfId="0" applyFont="1" applyFill="1" applyBorder="1" applyAlignment="1" applyProtection="1">
      <alignment horizontal="left" vertical="center" wrapText="1"/>
      <protection/>
    </xf>
    <xf numFmtId="0" fontId="20" fillId="0" borderId="3" xfId="20" applyFont="1" applyFill="1" applyBorder="1" applyAlignment="1">
      <alignment vertical="center" wrapText="1"/>
      <protection/>
    </xf>
    <xf numFmtId="0" fontId="20" fillId="0" borderId="4" xfId="20" applyFont="1" applyFill="1" applyBorder="1" applyAlignment="1">
      <alignment vertical="center" wrapText="1"/>
      <protection/>
    </xf>
    <xf numFmtId="0" fontId="20" fillId="0" borderId="5" xfId="20" applyFont="1" applyFill="1" applyBorder="1" applyAlignment="1">
      <alignment vertical="center" wrapText="1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6" fillId="2" borderId="14" xfId="0" applyFont="1" applyFill="1" applyBorder="1" applyAlignment="1" applyProtection="1">
      <alignment horizontal="center" vertical="center" wrapText="1"/>
      <protection/>
    </xf>
    <xf numFmtId="0" fontId="16" fillId="2" borderId="15" xfId="0" applyFont="1" applyFill="1" applyBorder="1" applyAlignment="1" applyProtection="1">
      <alignment horizontal="center" vertical="center" wrapText="1"/>
      <protection/>
    </xf>
    <xf numFmtId="164" fontId="16" fillId="0" borderId="16" xfId="0" applyNumberFormat="1" applyFont="1" applyFill="1" applyBorder="1" applyAlignment="1" applyProtection="1">
      <alignment horizontal="right" vertical="center" wrapText="1"/>
      <protection/>
    </xf>
    <xf numFmtId="164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16" fillId="2" borderId="18" xfId="0" applyFont="1" applyFill="1" applyBorder="1" applyAlignment="1" applyProtection="1">
      <alignment horizontal="center" vertical="center" wrapText="1"/>
      <protection/>
    </xf>
    <xf numFmtId="0" fontId="16" fillId="2" borderId="19" xfId="0" applyFont="1" applyFill="1" applyBorder="1" applyAlignment="1" applyProtection="1">
      <alignment horizontal="center" vertical="center" wrapText="1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left" wrapText="1"/>
      <protection/>
    </xf>
    <xf numFmtId="0" fontId="14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7" fillId="7" borderId="1" xfId="0" applyFont="1" applyFill="1" applyBorder="1" applyAlignment="1" applyProtection="1">
      <alignment horizontal="left" wrapText="1"/>
      <protection/>
    </xf>
    <xf numFmtId="0" fontId="2" fillId="7" borderId="1" xfId="0" applyFont="1" applyFill="1" applyBorder="1" applyAlignment="1" applyProtection="1">
      <alignment horizontal="left" vertical="center" wrapText="1"/>
      <protection/>
    </xf>
    <xf numFmtId="0" fontId="15" fillId="7" borderId="1" xfId="0" applyFont="1" applyFill="1" applyBorder="1" applyAlignment="1" applyProtection="1">
      <alignment horizontal="left" wrapText="1"/>
      <protection/>
    </xf>
    <xf numFmtId="0" fontId="5" fillId="7" borderId="1" xfId="0" applyFont="1" applyFill="1" applyBorder="1" applyAlignment="1" applyProtection="1">
      <alignment horizontal="left" wrapText="1"/>
      <protection/>
    </xf>
    <xf numFmtId="49" fontId="5" fillId="7" borderId="1" xfId="0" applyNumberFormat="1" applyFont="1" applyFill="1" applyBorder="1" applyAlignment="1" applyProtection="1">
      <alignment horizontal="left" wrapText="1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9" fillId="6" borderId="0" xfId="0" applyFont="1" applyFill="1" applyBorder="1" applyAlignment="1" applyProtection="1">
      <alignment horizontal="center" wrapText="1"/>
      <protection/>
    </xf>
    <xf numFmtId="0" fontId="2" fillId="7" borderId="1" xfId="0" applyFont="1" applyFill="1" applyBorder="1" applyAlignment="1" applyProtection="1">
      <alignment horizontal="center" vertical="center" wrapText="1"/>
      <protection/>
    </xf>
    <xf numFmtId="0" fontId="17" fillId="7" borderId="1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2" borderId="8" xfId="0" applyFont="1" applyFill="1" applyBorder="1" applyAlignment="1" applyProtection="1">
      <alignment horizontal="center" wrapText="1"/>
      <protection/>
    </xf>
    <xf numFmtId="0" fontId="3" fillId="7" borderId="1" xfId="0" applyFont="1" applyFill="1" applyBorder="1" applyAlignment="1" applyProtection="1">
      <alignment horizontal="justify" vertical="center"/>
      <protection/>
    </xf>
    <xf numFmtId="0" fontId="4" fillId="7" borderId="1" xfId="0" applyFont="1" applyFill="1" applyBorder="1" applyAlignment="1" applyProtection="1">
      <alignment horizontal="justify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"/>
  <sheetViews>
    <sheetView tabSelected="1" zoomScaleSheetLayoutView="130" workbookViewId="0" topLeftCell="A82">
      <selection activeCell="E108" sqref="E108"/>
    </sheetView>
  </sheetViews>
  <sheetFormatPr defaultColWidth="9.140625" defaultRowHeight="15"/>
  <cols>
    <col min="1" max="1" width="12.140625" style="3" customWidth="1"/>
    <col min="2" max="2" width="29.7109375" style="3" customWidth="1"/>
    <col min="3" max="3" width="17.8515625" style="3" customWidth="1"/>
    <col min="4" max="4" width="9.421875" style="3" customWidth="1"/>
    <col min="5" max="5" width="13.28125" style="3" customWidth="1"/>
    <col min="6" max="7" width="17.140625" style="3" customWidth="1"/>
    <col min="8" max="16384" width="9.140625" style="3" customWidth="1"/>
  </cols>
  <sheetData>
    <row r="1" spans="1:7" ht="15.75">
      <c r="A1" s="112" t="s">
        <v>23</v>
      </c>
      <c r="B1" s="112"/>
      <c r="C1" s="112"/>
      <c r="D1" s="112"/>
      <c r="E1" s="112"/>
      <c r="F1" s="112"/>
      <c r="G1" s="112"/>
    </row>
    <row r="2" spans="1:7" ht="7.5" customHeight="1">
      <c r="A2" s="116"/>
      <c r="B2" s="116"/>
      <c r="C2" s="116"/>
      <c r="D2" s="116"/>
      <c r="E2" s="116"/>
      <c r="F2" s="116"/>
      <c r="G2" s="116"/>
    </row>
    <row r="3" spans="1:7" s="4" customFormat="1" ht="30" customHeight="1">
      <c r="A3" s="113" t="s">
        <v>25</v>
      </c>
      <c r="B3" s="113"/>
      <c r="C3" s="113"/>
      <c r="D3" s="113"/>
      <c r="E3" s="113"/>
      <c r="F3" s="113"/>
      <c r="G3" s="113"/>
    </row>
    <row r="4" spans="1:7" s="4" customFormat="1" ht="7.5" customHeight="1">
      <c r="A4" s="117"/>
      <c r="B4" s="117"/>
      <c r="C4" s="117"/>
      <c r="D4" s="117"/>
      <c r="E4" s="117"/>
      <c r="F4" s="117"/>
      <c r="G4" s="117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14" t="s">
        <v>0</v>
      </c>
      <c r="B6" s="114"/>
      <c r="C6" s="118" t="s">
        <v>37</v>
      </c>
      <c r="D6" s="118"/>
      <c r="E6" s="118"/>
      <c r="F6" s="118"/>
      <c r="G6" s="118"/>
    </row>
    <row r="7" spans="1:7" s="4" customFormat="1" ht="15" customHeight="1">
      <c r="A7" s="114" t="s">
        <v>24</v>
      </c>
      <c r="B7" s="114"/>
      <c r="C7" s="115" t="s">
        <v>127</v>
      </c>
      <c r="D7" s="115"/>
      <c r="E7" s="115"/>
      <c r="F7" s="115"/>
      <c r="G7" s="115"/>
    </row>
    <row r="8" spans="1:7" s="4" customFormat="1" ht="41.25" customHeight="1">
      <c r="A8" s="114" t="s">
        <v>1</v>
      </c>
      <c r="B8" s="114"/>
      <c r="C8" s="119" t="s">
        <v>33</v>
      </c>
      <c r="D8" s="119"/>
      <c r="E8" s="119"/>
      <c r="F8" s="119"/>
      <c r="G8" s="119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03" t="s">
        <v>13</v>
      </c>
      <c r="B11" s="103"/>
      <c r="C11" s="108" t="s">
        <v>14</v>
      </c>
      <c r="D11" s="108"/>
      <c r="E11" s="108"/>
      <c r="F11" s="108"/>
      <c r="G11" s="108"/>
    </row>
    <row r="12" spans="1:7" s="4" customFormat="1" ht="15" customHeight="1">
      <c r="A12" s="103" t="s">
        <v>3</v>
      </c>
      <c r="B12" s="103"/>
      <c r="C12" s="109" t="s">
        <v>15</v>
      </c>
      <c r="D12" s="109"/>
      <c r="E12" s="109"/>
      <c r="F12" s="109"/>
      <c r="G12" s="109"/>
    </row>
    <row r="13" spans="1:7" s="4" customFormat="1" ht="15" customHeight="1">
      <c r="A13" s="103" t="s">
        <v>17</v>
      </c>
      <c r="B13" s="103"/>
      <c r="C13" s="110" t="s">
        <v>16</v>
      </c>
      <c r="D13" s="110"/>
      <c r="E13" s="110"/>
      <c r="F13" s="110"/>
      <c r="G13" s="110"/>
    </row>
    <row r="14" spans="1:7" s="4" customFormat="1" ht="27.75" customHeight="1">
      <c r="A14" s="107" t="s">
        <v>4</v>
      </c>
      <c r="B14" s="107"/>
      <c r="C14" s="111" t="s">
        <v>153</v>
      </c>
      <c r="D14" s="111"/>
      <c r="E14" s="111"/>
      <c r="F14" s="111"/>
      <c r="G14" s="111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20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03" t="s">
        <v>13</v>
      </c>
      <c r="B17" s="103"/>
      <c r="C17" s="83" t="s">
        <v>18</v>
      </c>
      <c r="D17" s="83"/>
      <c r="E17" s="83"/>
      <c r="F17" s="83"/>
      <c r="G17" s="83"/>
    </row>
    <row r="18" spans="1:7" s="4" customFormat="1" ht="15" customHeight="1">
      <c r="A18" s="103" t="s">
        <v>17</v>
      </c>
      <c r="B18" s="103"/>
      <c r="C18" s="83" t="s">
        <v>18</v>
      </c>
      <c r="D18" s="83"/>
      <c r="E18" s="83"/>
      <c r="F18" s="83"/>
      <c r="G18" s="83"/>
    </row>
    <row r="19" spans="1:7" s="4" customFormat="1" ht="15" customHeight="1">
      <c r="A19" s="103" t="s">
        <v>3</v>
      </c>
      <c r="B19" s="103"/>
      <c r="C19" s="83" t="s">
        <v>18</v>
      </c>
      <c r="D19" s="83"/>
      <c r="E19" s="83"/>
      <c r="F19" s="83"/>
      <c r="G19" s="83"/>
    </row>
    <row r="20" spans="1:7" s="4" customFormat="1" ht="28.5" customHeight="1">
      <c r="A20" s="106" t="s">
        <v>9</v>
      </c>
      <c r="B20" s="106"/>
      <c r="C20" s="83" t="s">
        <v>18</v>
      </c>
      <c r="D20" s="83"/>
      <c r="E20" s="83"/>
      <c r="F20" s="83"/>
      <c r="G20" s="83"/>
    </row>
    <row r="21" spans="1:7" s="4" customFormat="1" ht="15" customHeight="1">
      <c r="A21" s="103" t="s">
        <v>4</v>
      </c>
      <c r="B21" s="103"/>
      <c r="C21" s="83" t="s">
        <v>18</v>
      </c>
      <c r="D21" s="83"/>
      <c r="E21" s="83"/>
      <c r="F21" s="83"/>
      <c r="G21" s="83"/>
    </row>
    <row r="22" spans="1:7" s="4" customFormat="1" ht="15" customHeight="1">
      <c r="A22" s="103" t="s">
        <v>5</v>
      </c>
      <c r="B22" s="103"/>
      <c r="C22" s="83" t="s">
        <v>18</v>
      </c>
      <c r="D22" s="83"/>
      <c r="E22" s="83"/>
      <c r="F22" s="83"/>
      <c r="G22" s="83"/>
    </row>
    <row r="23" spans="1:7" s="4" customFormat="1" ht="15" customHeight="1">
      <c r="A23" s="103" t="s">
        <v>6</v>
      </c>
      <c r="B23" s="103"/>
      <c r="C23" s="83" t="s">
        <v>18</v>
      </c>
      <c r="D23" s="83"/>
      <c r="E23" s="83"/>
      <c r="F23" s="83"/>
      <c r="G23" s="83"/>
    </row>
    <row r="24" spans="1:7" s="4" customFormat="1" ht="15" customHeight="1">
      <c r="A24" s="103" t="s">
        <v>7</v>
      </c>
      <c r="B24" s="103"/>
      <c r="C24" s="83" t="s">
        <v>18</v>
      </c>
      <c r="D24" s="83"/>
      <c r="E24" s="83"/>
      <c r="F24" s="83"/>
      <c r="G24" s="83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04" t="s">
        <v>155</v>
      </c>
      <c r="B26" s="104"/>
      <c r="C26" s="104"/>
      <c r="D26" s="104"/>
      <c r="E26" s="104"/>
      <c r="F26" s="104"/>
      <c r="G26" s="104"/>
    </row>
    <row r="27" spans="1:7" ht="42" customHeight="1">
      <c r="A27" s="82" t="s">
        <v>22</v>
      </c>
      <c r="B27" s="82"/>
      <c r="C27" s="82"/>
      <c r="D27" s="82"/>
      <c r="E27" s="82"/>
      <c r="F27" s="82"/>
      <c r="G27" s="82"/>
    </row>
    <row r="28" spans="1:7" ht="40.5" customHeight="1">
      <c r="A28" s="84" t="s">
        <v>19</v>
      </c>
      <c r="B28" s="84"/>
      <c r="C28" s="84"/>
      <c r="D28" s="84"/>
      <c r="E28" s="84"/>
      <c r="F28" s="84"/>
      <c r="G28" s="84"/>
    </row>
    <row r="29" spans="1:7" ht="8.25" customHeight="1">
      <c r="A29" s="5"/>
      <c r="B29" s="5"/>
      <c r="C29" s="6"/>
      <c r="D29" s="6"/>
      <c r="E29" s="7"/>
      <c r="F29" s="7"/>
      <c r="G29" s="7"/>
    </row>
    <row r="30" spans="1:7" s="4" customFormat="1" ht="33" customHeight="1">
      <c r="A30" s="85" t="s">
        <v>38</v>
      </c>
      <c r="B30" s="85"/>
      <c r="C30" s="85"/>
      <c r="D30" s="85"/>
      <c r="E30" s="85"/>
      <c r="F30" s="85"/>
      <c r="G30" s="85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78" t="s">
        <v>21</v>
      </c>
      <c r="B32" s="78"/>
      <c r="C32" s="78"/>
      <c r="D32" s="78"/>
      <c r="E32" s="78"/>
      <c r="F32" s="78"/>
      <c r="G32" s="78"/>
    </row>
    <row r="33" spans="1:7" ht="15">
      <c r="A33" s="25"/>
      <c r="B33" s="25"/>
      <c r="C33" s="25"/>
      <c r="D33" s="25"/>
      <c r="E33" s="25"/>
      <c r="F33" s="26"/>
      <c r="G33" s="26"/>
    </row>
    <row r="34" spans="1:7" ht="30" customHeight="1">
      <c r="A34" s="13" t="s">
        <v>26</v>
      </c>
      <c r="B34" s="13" t="s">
        <v>27</v>
      </c>
      <c r="C34" s="14" t="s">
        <v>28</v>
      </c>
      <c r="D34" s="15" t="s">
        <v>29</v>
      </c>
      <c r="E34" s="16" t="s">
        <v>30</v>
      </c>
      <c r="F34" s="12" t="s">
        <v>31</v>
      </c>
      <c r="G34" s="14" t="s">
        <v>32</v>
      </c>
    </row>
    <row r="35" spans="1:7" ht="15">
      <c r="A35" s="23" t="s">
        <v>36</v>
      </c>
      <c r="B35" s="19" t="s">
        <v>39</v>
      </c>
      <c r="C35" s="21">
        <v>0</v>
      </c>
      <c r="D35" s="20">
        <v>0</v>
      </c>
      <c r="E35" s="24">
        <v>1</v>
      </c>
      <c r="F35" s="44">
        <f>C35*E35</f>
        <v>0</v>
      </c>
      <c r="G35" s="45">
        <f>F35+F35*D35</f>
        <v>0</v>
      </c>
    </row>
    <row r="36" spans="1:7" ht="15.75" thickBot="1">
      <c r="A36" s="23" t="s">
        <v>35</v>
      </c>
      <c r="B36" s="19" t="s">
        <v>39</v>
      </c>
      <c r="C36" s="21">
        <v>0</v>
      </c>
      <c r="D36" s="20">
        <v>0</v>
      </c>
      <c r="E36" s="24">
        <v>1</v>
      </c>
      <c r="F36" s="44">
        <f>C36*E36</f>
        <v>0</v>
      </c>
      <c r="G36" s="45">
        <f>F36+F36*D36</f>
        <v>0</v>
      </c>
    </row>
    <row r="37" spans="1:7" ht="15.75" customHeight="1" thickBot="1">
      <c r="A37" s="87" t="s">
        <v>44</v>
      </c>
      <c r="B37" s="88"/>
      <c r="C37" s="88"/>
      <c r="D37" s="88"/>
      <c r="E37" s="89"/>
      <c r="F37" s="46">
        <f>SUM(F35:F36)</f>
        <v>0</v>
      </c>
      <c r="G37" s="47">
        <f>SUM(G35:G36)</f>
        <v>0</v>
      </c>
    </row>
    <row r="38" spans="1:7" ht="15">
      <c r="A38" s="25"/>
      <c r="B38" s="25"/>
      <c r="C38" s="25"/>
      <c r="D38" s="25"/>
      <c r="E38" s="25"/>
      <c r="F38" s="26"/>
      <c r="G38" s="26"/>
    </row>
    <row r="39" spans="1:7" ht="89.25" customHeight="1">
      <c r="A39" s="27" t="s">
        <v>157</v>
      </c>
      <c r="B39" s="13" t="s">
        <v>45</v>
      </c>
      <c r="C39" s="14" t="s">
        <v>158</v>
      </c>
      <c r="D39" s="15" t="s">
        <v>29</v>
      </c>
      <c r="E39" s="27" t="s">
        <v>159</v>
      </c>
      <c r="F39" s="12" t="s">
        <v>31</v>
      </c>
      <c r="G39" s="14" t="s">
        <v>32</v>
      </c>
    </row>
    <row r="40" spans="1:7" ht="15">
      <c r="A40" s="90" t="s">
        <v>48</v>
      </c>
      <c r="B40" s="91"/>
      <c r="C40" s="91"/>
      <c r="D40" s="91"/>
      <c r="E40" s="91"/>
      <c r="F40" s="91"/>
      <c r="G40" s="92"/>
    </row>
    <row r="41" spans="1:7" ht="15">
      <c r="A41" s="79" t="s">
        <v>50</v>
      </c>
      <c r="B41" s="80"/>
      <c r="C41" s="80"/>
      <c r="D41" s="80"/>
      <c r="E41" s="80"/>
      <c r="F41" s="80"/>
      <c r="G41" s="81"/>
    </row>
    <row r="42" spans="1:7" ht="15">
      <c r="A42" s="35">
        <v>25222</v>
      </c>
      <c r="B42" s="36" t="s">
        <v>51</v>
      </c>
      <c r="C42" s="40">
        <v>0</v>
      </c>
      <c r="D42" s="41">
        <v>0</v>
      </c>
      <c r="E42" s="39">
        <f>A42*5</f>
        <v>126110</v>
      </c>
      <c r="F42" s="42">
        <f aca="true" t="shared" si="0" ref="F42:F85">C42*E42</f>
        <v>0</v>
      </c>
      <c r="G42" s="49">
        <f aca="true" t="shared" si="1" ref="G42:G45">F42+D42*F42</f>
        <v>0</v>
      </c>
    </row>
    <row r="43" spans="1:7" ht="15">
      <c r="A43" s="37">
        <v>25233</v>
      </c>
      <c r="B43" s="36" t="s">
        <v>52</v>
      </c>
      <c r="C43" s="40">
        <v>0</v>
      </c>
      <c r="D43" s="41">
        <v>0</v>
      </c>
      <c r="E43" s="39">
        <f aca="true" t="shared" si="2" ref="E43:E85">A43*5</f>
        <v>126165</v>
      </c>
      <c r="F43" s="42">
        <f t="shared" si="0"/>
        <v>0</v>
      </c>
      <c r="G43" s="49">
        <f t="shared" si="1"/>
        <v>0</v>
      </c>
    </row>
    <row r="44" spans="1:7" ht="15">
      <c r="A44" s="37">
        <v>13504</v>
      </c>
      <c r="B44" s="36" t="s">
        <v>53</v>
      </c>
      <c r="C44" s="40">
        <v>0</v>
      </c>
      <c r="D44" s="41">
        <v>0</v>
      </c>
      <c r="E44" s="39">
        <f t="shared" si="2"/>
        <v>67520</v>
      </c>
      <c r="F44" s="42">
        <f t="shared" si="0"/>
        <v>0</v>
      </c>
      <c r="G44" s="49">
        <f t="shared" si="1"/>
        <v>0</v>
      </c>
    </row>
    <row r="45" spans="1:7" ht="15">
      <c r="A45" s="37">
        <v>8970</v>
      </c>
      <c r="B45" s="36" t="s">
        <v>54</v>
      </c>
      <c r="C45" s="40">
        <v>0</v>
      </c>
      <c r="D45" s="41">
        <v>0</v>
      </c>
      <c r="E45" s="39">
        <f t="shared" si="2"/>
        <v>44850</v>
      </c>
      <c r="F45" s="42">
        <f t="shared" si="0"/>
        <v>0</v>
      </c>
      <c r="G45" s="49">
        <f t="shared" si="1"/>
        <v>0</v>
      </c>
    </row>
    <row r="46" spans="1:7" ht="15">
      <c r="A46" s="37">
        <v>23318</v>
      </c>
      <c r="B46" s="36" t="s">
        <v>55</v>
      </c>
      <c r="C46" s="40">
        <v>0</v>
      </c>
      <c r="D46" s="41">
        <v>0</v>
      </c>
      <c r="E46" s="39">
        <f t="shared" si="2"/>
        <v>116590</v>
      </c>
      <c r="F46" s="42">
        <f t="shared" si="0"/>
        <v>0</v>
      </c>
      <c r="G46" s="49">
        <f aca="true" t="shared" si="3" ref="G46">F46+D46*F46</f>
        <v>0</v>
      </c>
    </row>
    <row r="47" spans="1:7" ht="15">
      <c r="A47" s="37">
        <v>13242</v>
      </c>
      <c r="B47" s="36" t="s">
        <v>56</v>
      </c>
      <c r="C47" s="40">
        <v>0</v>
      </c>
      <c r="D47" s="41">
        <v>0</v>
      </c>
      <c r="E47" s="39">
        <f t="shared" si="2"/>
        <v>66210</v>
      </c>
      <c r="F47" s="42">
        <f t="shared" si="0"/>
        <v>0</v>
      </c>
      <c r="G47" s="49">
        <f aca="true" t="shared" si="4" ref="G47:G48">F47+D47*F47</f>
        <v>0</v>
      </c>
    </row>
    <row r="48" spans="1:7" ht="15">
      <c r="A48" s="37">
        <v>15420</v>
      </c>
      <c r="B48" s="36" t="s">
        <v>57</v>
      </c>
      <c r="C48" s="40">
        <v>0</v>
      </c>
      <c r="D48" s="41">
        <v>0</v>
      </c>
      <c r="E48" s="39">
        <f t="shared" si="2"/>
        <v>77100</v>
      </c>
      <c r="F48" s="42">
        <f t="shared" si="0"/>
        <v>0</v>
      </c>
      <c r="G48" s="49">
        <f t="shared" si="4"/>
        <v>0</v>
      </c>
    </row>
    <row r="49" spans="1:7" ht="15">
      <c r="A49" s="37">
        <v>601</v>
      </c>
      <c r="B49" s="36" t="s">
        <v>58</v>
      </c>
      <c r="C49" s="40">
        <v>0</v>
      </c>
      <c r="D49" s="41">
        <v>0</v>
      </c>
      <c r="E49" s="39">
        <f t="shared" si="2"/>
        <v>3005</v>
      </c>
      <c r="F49" s="42">
        <f t="shared" si="0"/>
        <v>0</v>
      </c>
      <c r="G49" s="49">
        <f aca="true" t="shared" si="5" ref="G49:G56">F49+D49*F49</f>
        <v>0</v>
      </c>
    </row>
    <row r="50" spans="1:7" ht="15">
      <c r="A50" s="37">
        <v>31353</v>
      </c>
      <c r="B50" s="36" t="s">
        <v>59</v>
      </c>
      <c r="C50" s="40">
        <v>0</v>
      </c>
      <c r="D50" s="41">
        <v>0</v>
      </c>
      <c r="E50" s="39">
        <f t="shared" si="2"/>
        <v>156765</v>
      </c>
      <c r="F50" s="42">
        <f t="shared" si="0"/>
        <v>0</v>
      </c>
      <c r="G50" s="49">
        <f t="shared" si="5"/>
        <v>0</v>
      </c>
    </row>
    <row r="51" spans="1:7" ht="15">
      <c r="A51" s="37">
        <v>30575</v>
      </c>
      <c r="B51" s="36" t="s">
        <v>60</v>
      </c>
      <c r="C51" s="40">
        <v>0</v>
      </c>
      <c r="D51" s="41">
        <v>0</v>
      </c>
      <c r="E51" s="39">
        <f t="shared" si="2"/>
        <v>152875</v>
      </c>
      <c r="F51" s="42">
        <f t="shared" si="0"/>
        <v>0</v>
      </c>
      <c r="G51" s="49">
        <f t="shared" si="5"/>
        <v>0</v>
      </c>
    </row>
    <row r="52" spans="1:7" ht="15">
      <c r="A52" s="37">
        <v>14437</v>
      </c>
      <c r="B52" s="36" t="s">
        <v>61</v>
      </c>
      <c r="C52" s="40">
        <v>0</v>
      </c>
      <c r="D52" s="41">
        <v>0</v>
      </c>
      <c r="E52" s="39">
        <f t="shared" si="2"/>
        <v>72185</v>
      </c>
      <c r="F52" s="42">
        <f t="shared" si="0"/>
        <v>0</v>
      </c>
      <c r="G52" s="49">
        <f t="shared" si="5"/>
        <v>0</v>
      </c>
    </row>
    <row r="53" spans="1:7" ht="15">
      <c r="A53" s="37">
        <v>4481</v>
      </c>
      <c r="B53" s="36" t="s">
        <v>62</v>
      </c>
      <c r="C53" s="40">
        <v>0</v>
      </c>
      <c r="D53" s="41">
        <v>0</v>
      </c>
      <c r="E53" s="39">
        <f t="shared" si="2"/>
        <v>22405</v>
      </c>
      <c r="F53" s="42">
        <f t="shared" si="0"/>
        <v>0</v>
      </c>
      <c r="G53" s="49">
        <f t="shared" si="5"/>
        <v>0</v>
      </c>
    </row>
    <row r="54" spans="1:7" ht="15">
      <c r="A54" s="37">
        <v>1440</v>
      </c>
      <c r="B54" s="36" t="s">
        <v>63</v>
      </c>
      <c r="C54" s="40">
        <v>0</v>
      </c>
      <c r="D54" s="41">
        <v>0</v>
      </c>
      <c r="E54" s="39">
        <f t="shared" si="2"/>
        <v>7200</v>
      </c>
      <c r="F54" s="42">
        <f t="shared" si="0"/>
        <v>0</v>
      </c>
      <c r="G54" s="49">
        <f t="shared" si="5"/>
        <v>0</v>
      </c>
    </row>
    <row r="55" spans="1:7" ht="15">
      <c r="A55" s="37">
        <v>31654</v>
      </c>
      <c r="B55" s="36" t="s">
        <v>64</v>
      </c>
      <c r="C55" s="40">
        <v>0</v>
      </c>
      <c r="D55" s="41">
        <v>0</v>
      </c>
      <c r="E55" s="39">
        <f t="shared" si="2"/>
        <v>158270</v>
      </c>
      <c r="F55" s="42">
        <f t="shared" si="0"/>
        <v>0</v>
      </c>
      <c r="G55" s="49">
        <f t="shared" si="5"/>
        <v>0</v>
      </c>
    </row>
    <row r="56" spans="1:7" ht="15">
      <c r="A56" s="37">
        <v>14573</v>
      </c>
      <c r="B56" s="36" t="s">
        <v>65</v>
      </c>
      <c r="C56" s="40">
        <v>0</v>
      </c>
      <c r="D56" s="41">
        <v>0</v>
      </c>
      <c r="E56" s="39">
        <f t="shared" si="2"/>
        <v>72865</v>
      </c>
      <c r="F56" s="42">
        <f t="shared" si="0"/>
        <v>0</v>
      </c>
      <c r="G56" s="49">
        <f t="shared" si="5"/>
        <v>0</v>
      </c>
    </row>
    <row r="57" spans="1:7" ht="15">
      <c r="A57" s="37">
        <v>9334</v>
      </c>
      <c r="B57" s="36" t="s">
        <v>66</v>
      </c>
      <c r="C57" s="40">
        <v>0</v>
      </c>
      <c r="D57" s="41">
        <v>0</v>
      </c>
      <c r="E57" s="39">
        <f t="shared" si="2"/>
        <v>46670</v>
      </c>
      <c r="F57" s="42">
        <f t="shared" si="0"/>
        <v>0</v>
      </c>
      <c r="G57" s="49">
        <f aca="true" t="shared" si="6" ref="G57:G72">F57+D57*F57</f>
        <v>0</v>
      </c>
    </row>
    <row r="58" spans="1:7" ht="15">
      <c r="A58" s="37">
        <v>17356</v>
      </c>
      <c r="B58" s="36" t="s">
        <v>67</v>
      </c>
      <c r="C58" s="40">
        <v>0</v>
      </c>
      <c r="D58" s="41">
        <v>0</v>
      </c>
      <c r="E58" s="39">
        <f t="shared" si="2"/>
        <v>86780</v>
      </c>
      <c r="F58" s="42">
        <f t="shared" si="0"/>
        <v>0</v>
      </c>
      <c r="G58" s="49">
        <f t="shared" si="6"/>
        <v>0</v>
      </c>
    </row>
    <row r="59" spans="1:7" ht="15">
      <c r="A59" s="37">
        <v>24300</v>
      </c>
      <c r="B59" s="36" t="s">
        <v>68</v>
      </c>
      <c r="C59" s="40">
        <v>0</v>
      </c>
      <c r="D59" s="41">
        <v>0</v>
      </c>
      <c r="E59" s="39">
        <f t="shared" si="2"/>
        <v>121500</v>
      </c>
      <c r="F59" s="42">
        <f t="shared" si="0"/>
        <v>0</v>
      </c>
      <c r="G59" s="49">
        <f t="shared" si="6"/>
        <v>0</v>
      </c>
    </row>
    <row r="60" spans="1:7" ht="15">
      <c r="A60" s="37">
        <v>31340</v>
      </c>
      <c r="B60" s="36" t="s">
        <v>69</v>
      </c>
      <c r="C60" s="40">
        <v>0</v>
      </c>
      <c r="D60" s="41">
        <v>0</v>
      </c>
      <c r="E60" s="39">
        <f t="shared" si="2"/>
        <v>156700</v>
      </c>
      <c r="F60" s="42">
        <f t="shared" si="0"/>
        <v>0</v>
      </c>
      <c r="G60" s="49">
        <f t="shared" si="6"/>
        <v>0</v>
      </c>
    </row>
    <row r="61" spans="1:7" ht="15">
      <c r="A61" s="37">
        <v>2610</v>
      </c>
      <c r="B61" s="36" t="s">
        <v>70</v>
      </c>
      <c r="C61" s="40">
        <v>0</v>
      </c>
      <c r="D61" s="41">
        <v>0</v>
      </c>
      <c r="E61" s="39">
        <f t="shared" si="2"/>
        <v>13050</v>
      </c>
      <c r="F61" s="42">
        <f t="shared" si="0"/>
        <v>0</v>
      </c>
      <c r="G61" s="49">
        <f t="shared" si="6"/>
        <v>0</v>
      </c>
    </row>
    <row r="62" spans="1:7" ht="15">
      <c r="A62" s="37">
        <v>34258</v>
      </c>
      <c r="B62" s="36" t="s">
        <v>71</v>
      </c>
      <c r="C62" s="40">
        <v>0</v>
      </c>
      <c r="D62" s="41">
        <v>0</v>
      </c>
      <c r="E62" s="39">
        <f t="shared" si="2"/>
        <v>171290</v>
      </c>
      <c r="F62" s="42">
        <f t="shared" si="0"/>
        <v>0</v>
      </c>
      <c r="G62" s="49">
        <f t="shared" si="6"/>
        <v>0</v>
      </c>
    </row>
    <row r="63" spans="1:7" ht="15">
      <c r="A63" s="37">
        <v>690</v>
      </c>
      <c r="B63" s="36" t="s">
        <v>72</v>
      </c>
      <c r="C63" s="40">
        <v>0</v>
      </c>
      <c r="D63" s="41">
        <v>0</v>
      </c>
      <c r="E63" s="39">
        <f t="shared" si="2"/>
        <v>3450</v>
      </c>
      <c r="F63" s="42">
        <f t="shared" si="0"/>
        <v>0</v>
      </c>
      <c r="G63" s="49">
        <f t="shared" si="6"/>
        <v>0</v>
      </c>
    </row>
    <row r="64" spans="1:7" ht="15">
      <c r="A64" s="37">
        <v>2036</v>
      </c>
      <c r="B64" s="36" t="s">
        <v>73</v>
      </c>
      <c r="C64" s="40">
        <v>0</v>
      </c>
      <c r="D64" s="41">
        <v>0</v>
      </c>
      <c r="E64" s="39">
        <f t="shared" si="2"/>
        <v>10180</v>
      </c>
      <c r="F64" s="42">
        <f t="shared" si="0"/>
        <v>0</v>
      </c>
      <c r="G64" s="49">
        <f t="shared" si="6"/>
        <v>0</v>
      </c>
    </row>
    <row r="65" spans="1:7" ht="15">
      <c r="A65" s="37">
        <v>9700</v>
      </c>
      <c r="B65" s="36" t="s">
        <v>74</v>
      </c>
      <c r="C65" s="40">
        <v>0</v>
      </c>
      <c r="D65" s="41">
        <v>0</v>
      </c>
      <c r="E65" s="39">
        <f t="shared" si="2"/>
        <v>48500</v>
      </c>
      <c r="F65" s="42">
        <f t="shared" si="0"/>
        <v>0</v>
      </c>
      <c r="G65" s="49">
        <f t="shared" si="6"/>
        <v>0</v>
      </c>
    </row>
    <row r="66" spans="1:7" ht="15">
      <c r="A66" s="37">
        <v>8191</v>
      </c>
      <c r="B66" s="36" t="s">
        <v>75</v>
      </c>
      <c r="C66" s="40">
        <v>0</v>
      </c>
      <c r="D66" s="41">
        <v>0</v>
      </c>
      <c r="E66" s="39">
        <f t="shared" si="2"/>
        <v>40955</v>
      </c>
      <c r="F66" s="42">
        <f t="shared" si="0"/>
        <v>0</v>
      </c>
      <c r="G66" s="49">
        <f t="shared" si="6"/>
        <v>0</v>
      </c>
    </row>
    <row r="67" spans="1:7" ht="15">
      <c r="A67" s="37">
        <v>4867</v>
      </c>
      <c r="B67" s="36" t="s">
        <v>76</v>
      </c>
      <c r="C67" s="40">
        <v>0</v>
      </c>
      <c r="D67" s="41">
        <v>0</v>
      </c>
      <c r="E67" s="39">
        <f t="shared" si="2"/>
        <v>24335</v>
      </c>
      <c r="F67" s="42">
        <f t="shared" si="0"/>
        <v>0</v>
      </c>
      <c r="G67" s="49">
        <f t="shared" si="6"/>
        <v>0</v>
      </c>
    </row>
    <row r="68" spans="1:7" ht="15">
      <c r="A68" s="37">
        <v>11330</v>
      </c>
      <c r="B68" s="36" t="s">
        <v>77</v>
      </c>
      <c r="C68" s="40">
        <v>0</v>
      </c>
      <c r="D68" s="41">
        <v>0</v>
      </c>
      <c r="E68" s="39">
        <f t="shared" si="2"/>
        <v>56650</v>
      </c>
      <c r="F68" s="42">
        <f t="shared" si="0"/>
        <v>0</v>
      </c>
      <c r="G68" s="49">
        <f t="shared" si="6"/>
        <v>0</v>
      </c>
    </row>
    <row r="69" spans="1:7" ht="15">
      <c r="A69" s="37">
        <v>1676</v>
      </c>
      <c r="B69" s="36" t="s">
        <v>78</v>
      </c>
      <c r="C69" s="40">
        <v>0</v>
      </c>
      <c r="D69" s="41">
        <v>0</v>
      </c>
      <c r="E69" s="39">
        <f t="shared" si="2"/>
        <v>8380</v>
      </c>
      <c r="F69" s="42">
        <f t="shared" si="0"/>
        <v>0</v>
      </c>
      <c r="G69" s="49">
        <f t="shared" si="6"/>
        <v>0</v>
      </c>
    </row>
    <row r="70" spans="1:7" ht="15">
      <c r="A70" s="37">
        <v>7753</v>
      </c>
      <c r="B70" s="36" t="s">
        <v>79</v>
      </c>
      <c r="C70" s="40">
        <v>0</v>
      </c>
      <c r="D70" s="41">
        <v>0</v>
      </c>
      <c r="E70" s="39">
        <f t="shared" si="2"/>
        <v>38765</v>
      </c>
      <c r="F70" s="42">
        <f t="shared" si="0"/>
        <v>0</v>
      </c>
      <c r="G70" s="49">
        <f t="shared" si="6"/>
        <v>0</v>
      </c>
    </row>
    <row r="71" spans="1:7" ht="15">
      <c r="A71" s="37">
        <v>924</v>
      </c>
      <c r="B71" s="36" t="s">
        <v>124</v>
      </c>
      <c r="C71" s="40">
        <v>0</v>
      </c>
      <c r="D71" s="41">
        <v>0</v>
      </c>
      <c r="E71" s="39">
        <f t="shared" si="2"/>
        <v>4620</v>
      </c>
      <c r="F71" s="42">
        <f t="shared" si="0"/>
        <v>0</v>
      </c>
      <c r="G71" s="49">
        <f t="shared" si="6"/>
        <v>0</v>
      </c>
    </row>
    <row r="72" spans="1:7" ht="15">
      <c r="A72" s="37">
        <v>3200</v>
      </c>
      <c r="B72" s="36" t="s">
        <v>80</v>
      </c>
      <c r="C72" s="40">
        <v>0</v>
      </c>
      <c r="D72" s="41">
        <v>0</v>
      </c>
      <c r="E72" s="39">
        <f t="shared" si="2"/>
        <v>16000</v>
      </c>
      <c r="F72" s="42">
        <f t="shared" si="0"/>
        <v>0</v>
      </c>
      <c r="G72" s="49">
        <f t="shared" si="6"/>
        <v>0</v>
      </c>
    </row>
    <row r="73" spans="1:7" ht="15">
      <c r="A73" s="37">
        <v>263</v>
      </c>
      <c r="B73" s="36" t="s">
        <v>81</v>
      </c>
      <c r="C73" s="40">
        <v>0</v>
      </c>
      <c r="D73" s="41">
        <v>0</v>
      </c>
      <c r="E73" s="39">
        <f t="shared" si="2"/>
        <v>1315</v>
      </c>
      <c r="F73" s="42">
        <f t="shared" si="0"/>
        <v>0</v>
      </c>
      <c r="G73" s="49">
        <f aca="true" t="shared" si="7" ref="G73:G106">F73+D73*F73</f>
        <v>0</v>
      </c>
    </row>
    <row r="74" spans="1:7" ht="15">
      <c r="A74" s="37">
        <v>1429</v>
      </c>
      <c r="B74" s="36" t="s">
        <v>82</v>
      </c>
      <c r="C74" s="40">
        <v>0</v>
      </c>
      <c r="D74" s="41">
        <v>0</v>
      </c>
      <c r="E74" s="39">
        <f t="shared" si="2"/>
        <v>7145</v>
      </c>
      <c r="F74" s="42">
        <f t="shared" si="0"/>
        <v>0</v>
      </c>
      <c r="G74" s="49">
        <f t="shared" si="7"/>
        <v>0</v>
      </c>
    </row>
    <row r="75" spans="1:7" ht="15">
      <c r="A75" s="37">
        <v>578</v>
      </c>
      <c r="B75" s="36" t="s">
        <v>83</v>
      </c>
      <c r="C75" s="40">
        <v>0</v>
      </c>
      <c r="D75" s="41">
        <v>0</v>
      </c>
      <c r="E75" s="39">
        <f t="shared" si="2"/>
        <v>2890</v>
      </c>
      <c r="F75" s="42">
        <f t="shared" si="0"/>
        <v>0</v>
      </c>
      <c r="G75" s="49">
        <f t="shared" si="7"/>
        <v>0</v>
      </c>
    </row>
    <row r="76" spans="1:7" ht="15">
      <c r="A76" s="37">
        <v>25857</v>
      </c>
      <c r="B76" s="36" t="s">
        <v>84</v>
      </c>
      <c r="C76" s="40">
        <v>0</v>
      </c>
      <c r="D76" s="41">
        <v>0</v>
      </c>
      <c r="E76" s="39">
        <f t="shared" si="2"/>
        <v>129285</v>
      </c>
      <c r="F76" s="42">
        <f t="shared" si="0"/>
        <v>0</v>
      </c>
      <c r="G76" s="49">
        <f t="shared" si="7"/>
        <v>0</v>
      </c>
    </row>
    <row r="77" spans="1:7" ht="15">
      <c r="A77" s="37">
        <v>438</v>
      </c>
      <c r="B77" s="36" t="s">
        <v>85</v>
      </c>
      <c r="C77" s="40">
        <v>0</v>
      </c>
      <c r="D77" s="41">
        <v>0</v>
      </c>
      <c r="E77" s="39">
        <f t="shared" si="2"/>
        <v>2190</v>
      </c>
      <c r="F77" s="42">
        <f t="shared" si="0"/>
        <v>0</v>
      </c>
      <c r="G77" s="49">
        <f t="shared" si="7"/>
        <v>0</v>
      </c>
    </row>
    <row r="78" spans="1:7" ht="15">
      <c r="A78" s="37">
        <v>485</v>
      </c>
      <c r="B78" s="36" t="s">
        <v>86</v>
      </c>
      <c r="C78" s="40">
        <v>0</v>
      </c>
      <c r="D78" s="41">
        <v>0</v>
      </c>
      <c r="E78" s="39">
        <f t="shared" si="2"/>
        <v>2425</v>
      </c>
      <c r="F78" s="42">
        <f t="shared" si="0"/>
        <v>0</v>
      </c>
      <c r="G78" s="49">
        <f t="shared" si="7"/>
        <v>0</v>
      </c>
    </row>
    <row r="79" spans="1:7" ht="15">
      <c r="A79" s="37">
        <v>434</v>
      </c>
      <c r="B79" s="36" t="s">
        <v>87</v>
      </c>
      <c r="C79" s="40">
        <v>0</v>
      </c>
      <c r="D79" s="41">
        <v>0</v>
      </c>
      <c r="E79" s="39">
        <f t="shared" si="2"/>
        <v>2170</v>
      </c>
      <c r="F79" s="42">
        <f t="shared" si="0"/>
        <v>0</v>
      </c>
      <c r="G79" s="49">
        <f t="shared" si="7"/>
        <v>0</v>
      </c>
    </row>
    <row r="80" spans="1:7" ht="15">
      <c r="A80" s="37">
        <v>544</v>
      </c>
      <c r="B80" s="36" t="s">
        <v>88</v>
      </c>
      <c r="C80" s="40">
        <v>0</v>
      </c>
      <c r="D80" s="41">
        <v>0</v>
      </c>
      <c r="E80" s="39">
        <f t="shared" si="2"/>
        <v>2720</v>
      </c>
      <c r="F80" s="42">
        <f t="shared" si="0"/>
        <v>0</v>
      </c>
      <c r="G80" s="49">
        <f t="shared" si="7"/>
        <v>0</v>
      </c>
    </row>
    <row r="81" spans="1:7" ht="15">
      <c r="A81" s="37">
        <v>599</v>
      </c>
      <c r="B81" s="36" t="s">
        <v>89</v>
      </c>
      <c r="C81" s="40">
        <v>0</v>
      </c>
      <c r="D81" s="41">
        <v>0</v>
      </c>
      <c r="E81" s="39">
        <f t="shared" si="2"/>
        <v>2995</v>
      </c>
      <c r="F81" s="42">
        <f t="shared" si="0"/>
        <v>0</v>
      </c>
      <c r="G81" s="49">
        <f t="shared" si="7"/>
        <v>0</v>
      </c>
    </row>
    <row r="82" spans="1:7" ht="15">
      <c r="A82" s="37">
        <v>424</v>
      </c>
      <c r="B82" s="36" t="s">
        <v>90</v>
      </c>
      <c r="C82" s="40">
        <v>0</v>
      </c>
      <c r="D82" s="41">
        <v>0</v>
      </c>
      <c r="E82" s="39">
        <f t="shared" si="2"/>
        <v>2120</v>
      </c>
      <c r="F82" s="42">
        <f t="shared" si="0"/>
        <v>0</v>
      </c>
      <c r="G82" s="49">
        <f t="shared" si="7"/>
        <v>0</v>
      </c>
    </row>
    <row r="83" spans="1:7" ht="15">
      <c r="A83" s="37">
        <v>249</v>
      </c>
      <c r="B83" s="36" t="s">
        <v>91</v>
      </c>
      <c r="C83" s="40">
        <v>0</v>
      </c>
      <c r="D83" s="41">
        <v>0</v>
      </c>
      <c r="E83" s="39">
        <f t="shared" si="2"/>
        <v>1245</v>
      </c>
      <c r="F83" s="42">
        <f t="shared" si="0"/>
        <v>0</v>
      </c>
      <c r="G83" s="49">
        <f t="shared" si="7"/>
        <v>0</v>
      </c>
    </row>
    <row r="84" spans="1:7" ht="15">
      <c r="A84" s="37">
        <v>205</v>
      </c>
      <c r="B84" s="36" t="s">
        <v>92</v>
      </c>
      <c r="C84" s="40">
        <v>0</v>
      </c>
      <c r="D84" s="41">
        <v>0</v>
      </c>
      <c r="E84" s="39">
        <f t="shared" si="2"/>
        <v>1025</v>
      </c>
      <c r="F84" s="42">
        <f t="shared" si="0"/>
        <v>0</v>
      </c>
      <c r="G84" s="49">
        <f t="shared" si="7"/>
        <v>0</v>
      </c>
    </row>
    <row r="85" spans="1:7" ht="15">
      <c r="A85" s="37">
        <v>1184</v>
      </c>
      <c r="B85" s="38" t="s">
        <v>125</v>
      </c>
      <c r="C85" s="40">
        <v>0</v>
      </c>
      <c r="D85" s="41">
        <v>0</v>
      </c>
      <c r="E85" s="39">
        <f t="shared" si="2"/>
        <v>5920</v>
      </c>
      <c r="F85" s="42">
        <f t="shared" si="0"/>
        <v>0</v>
      </c>
      <c r="G85" s="49">
        <f aca="true" t="shared" si="8" ref="G85">F85+D85*F85</f>
        <v>0</v>
      </c>
    </row>
    <row r="86" spans="1:7" ht="15">
      <c r="A86" s="79" t="s">
        <v>93</v>
      </c>
      <c r="B86" s="80"/>
      <c r="C86" s="80"/>
      <c r="D86" s="80"/>
      <c r="E86" s="80"/>
      <c r="F86" s="80"/>
      <c r="G86" s="81"/>
    </row>
    <row r="87" spans="1:7" ht="15">
      <c r="A87" s="37">
        <v>753</v>
      </c>
      <c r="B87" s="36" t="s">
        <v>94</v>
      </c>
      <c r="C87" s="40">
        <v>0</v>
      </c>
      <c r="D87" s="41">
        <v>0</v>
      </c>
      <c r="E87" s="39">
        <f>A87*5</f>
        <v>3765</v>
      </c>
      <c r="F87" s="42">
        <f aca="true" t="shared" si="9" ref="F87:F117">C87*E87</f>
        <v>0</v>
      </c>
      <c r="G87" s="49">
        <f t="shared" si="7"/>
        <v>0</v>
      </c>
    </row>
    <row r="88" spans="1:7" ht="15">
      <c r="A88" s="37">
        <v>2616</v>
      </c>
      <c r="B88" s="36" t="s">
        <v>95</v>
      </c>
      <c r="C88" s="40">
        <v>0</v>
      </c>
      <c r="D88" s="41">
        <v>0</v>
      </c>
      <c r="E88" s="39">
        <f aca="true" t="shared" si="10" ref="E88:E116">A88*5</f>
        <v>13080</v>
      </c>
      <c r="F88" s="42">
        <f t="shared" si="9"/>
        <v>0</v>
      </c>
      <c r="G88" s="49">
        <f t="shared" si="7"/>
        <v>0</v>
      </c>
    </row>
    <row r="89" spans="1:7" ht="15">
      <c r="A89" s="37">
        <v>1865</v>
      </c>
      <c r="B89" s="36" t="s">
        <v>96</v>
      </c>
      <c r="C89" s="40">
        <v>0</v>
      </c>
      <c r="D89" s="41">
        <v>0</v>
      </c>
      <c r="E89" s="39">
        <f t="shared" si="10"/>
        <v>9325</v>
      </c>
      <c r="F89" s="42">
        <f t="shared" si="9"/>
        <v>0</v>
      </c>
      <c r="G89" s="49">
        <f t="shared" si="7"/>
        <v>0</v>
      </c>
    </row>
    <row r="90" spans="1:7" ht="15">
      <c r="A90" s="37">
        <v>1097</v>
      </c>
      <c r="B90" s="36" t="s">
        <v>97</v>
      </c>
      <c r="C90" s="40">
        <v>0</v>
      </c>
      <c r="D90" s="41">
        <v>0</v>
      </c>
      <c r="E90" s="39">
        <f t="shared" si="10"/>
        <v>5485</v>
      </c>
      <c r="F90" s="42">
        <f t="shared" si="9"/>
        <v>0</v>
      </c>
      <c r="G90" s="49">
        <f t="shared" si="7"/>
        <v>0</v>
      </c>
    </row>
    <row r="91" spans="1:7" ht="15">
      <c r="A91" s="37">
        <v>718</v>
      </c>
      <c r="B91" s="36" t="s">
        <v>98</v>
      </c>
      <c r="C91" s="40">
        <v>0</v>
      </c>
      <c r="D91" s="41">
        <v>0</v>
      </c>
      <c r="E91" s="39">
        <f t="shared" si="10"/>
        <v>3590</v>
      </c>
      <c r="F91" s="42">
        <f t="shared" si="9"/>
        <v>0</v>
      </c>
      <c r="G91" s="49">
        <f t="shared" si="7"/>
        <v>0</v>
      </c>
    </row>
    <row r="92" spans="1:7" ht="15">
      <c r="A92" s="37">
        <v>2312</v>
      </c>
      <c r="B92" s="36" t="s">
        <v>99</v>
      </c>
      <c r="C92" s="40">
        <v>0</v>
      </c>
      <c r="D92" s="41">
        <v>0</v>
      </c>
      <c r="E92" s="39">
        <f t="shared" si="10"/>
        <v>11560</v>
      </c>
      <c r="F92" s="42">
        <f t="shared" si="9"/>
        <v>0</v>
      </c>
      <c r="G92" s="49">
        <f t="shared" si="7"/>
        <v>0</v>
      </c>
    </row>
    <row r="93" spans="1:7" ht="15">
      <c r="A93" s="37">
        <v>1498</v>
      </c>
      <c r="B93" s="36" t="s">
        <v>100</v>
      </c>
      <c r="C93" s="40">
        <v>0</v>
      </c>
      <c r="D93" s="41">
        <v>0</v>
      </c>
      <c r="E93" s="39">
        <f t="shared" si="10"/>
        <v>7490</v>
      </c>
      <c r="F93" s="42">
        <f t="shared" si="9"/>
        <v>0</v>
      </c>
      <c r="G93" s="49">
        <f t="shared" si="7"/>
        <v>0</v>
      </c>
    </row>
    <row r="94" spans="1:7" ht="15">
      <c r="A94" s="37">
        <v>873</v>
      </c>
      <c r="B94" s="36" t="s">
        <v>101</v>
      </c>
      <c r="C94" s="40">
        <v>0</v>
      </c>
      <c r="D94" s="41">
        <v>0</v>
      </c>
      <c r="E94" s="39">
        <f t="shared" si="10"/>
        <v>4365</v>
      </c>
      <c r="F94" s="42">
        <f t="shared" si="9"/>
        <v>0</v>
      </c>
      <c r="G94" s="49">
        <f t="shared" si="7"/>
        <v>0</v>
      </c>
    </row>
    <row r="95" spans="1:7" ht="15">
      <c r="A95" s="37">
        <v>8746</v>
      </c>
      <c r="B95" s="36" t="s">
        <v>102</v>
      </c>
      <c r="C95" s="40">
        <v>0</v>
      </c>
      <c r="D95" s="41">
        <v>0</v>
      </c>
      <c r="E95" s="39">
        <f t="shared" si="10"/>
        <v>43730</v>
      </c>
      <c r="F95" s="42">
        <f t="shared" si="9"/>
        <v>0</v>
      </c>
      <c r="G95" s="49">
        <f t="shared" si="7"/>
        <v>0</v>
      </c>
    </row>
    <row r="96" spans="1:7" ht="15">
      <c r="A96" s="37">
        <v>9367</v>
      </c>
      <c r="B96" s="36" t="s">
        <v>103</v>
      </c>
      <c r="C96" s="40">
        <v>0</v>
      </c>
      <c r="D96" s="41">
        <v>0</v>
      </c>
      <c r="E96" s="39">
        <f t="shared" si="10"/>
        <v>46835</v>
      </c>
      <c r="F96" s="42">
        <f t="shared" si="9"/>
        <v>0</v>
      </c>
      <c r="G96" s="49">
        <f t="shared" si="7"/>
        <v>0</v>
      </c>
    </row>
    <row r="97" spans="1:7" ht="15">
      <c r="A97" s="37">
        <v>3135</v>
      </c>
      <c r="B97" s="36" t="s">
        <v>104</v>
      </c>
      <c r="C97" s="40">
        <v>0</v>
      </c>
      <c r="D97" s="41">
        <v>0</v>
      </c>
      <c r="E97" s="39">
        <f t="shared" si="10"/>
        <v>15675</v>
      </c>
      <c r="F97" s="42">
        <f t="shared" si="9"/>
        <v>0</v>
      </c>
      <c r="G97" s="49">
        <f t="shared" si="7"/>
        <v>0</v>
      </c>
    </row>
    <row r="98" spans="1:7" ht="15">
      <c r="A98" s="37">
        <v>3267</v>
      </c>
      <c r="B98" s="36" t="s">
        <v>105</v>
      </c>
      <c r="C98" s="40">
        <v>0</v>
      </c>
      <c r="D98" s="41">
        <v>0</v>
      </c>
      <c r="E98" s="39">
        <f t="shared" si="10"/>
        <v>16335</v>
      </c>
      <c r="F98" s="42">
        <f t="shared" si="9"/>
        <v>0</v>
      </c>
      <c r="G98" s="49">
        <f t="shared" si="7"/>
        <v>0</v>
      </c>
    </row>
    <row r="99" spans="1:7" ht="15">
      <c r="A99" s="37">
        <v>424</v>
      </c>
      <c r="B99" s="36" t="s">
        <v>106</v>
      </c>
      <c r="C99" s="40">
        <v>0</v>
      </c>
      <c r="D99" s="41">
        <v>0</v>
      </c>
      <c r="E99" s="39">
        <f t="shared" si="10"/>
        <v>2120</v>
      </c>
      <c r="F99" s="42">
        <f t="shared" si="9"/>
        <v>0</v>
      </c>
      <c r="G99" s="49">
        <f t="shared" si="7"/>
        <v>0</v>
      </c>
    </row>
    <row r="100" spans="1:7" ht="15">
      <c r="A100" s="37">
        <v>762</v>
      </c>
      <c r="B100" s="36" t="s">
        <v>107</v>
      </c>
      <c r="C100" s="40">
        <v>0</v>
      </c>
      <c r="D100" s="41">
        <v>0</v>
      </c>
      <c r="E100" s="39">
        <f t="shared" si="10"/>
        <v>3810</v>
      </c>
      <c r="F100" s="42">
        <f t="shared" si="9"/>
        <v>0</v>
      </c>
      <c r="G100" s="49">
        <f t="shared" si="7"/>
        <v>0</v>
      </c>
    </row>
    <row r="101" spans="1:7" ht="15">
      <c r="A101" s="37">
        <v>719</v>
      </c>
      <c r="B101" s="36" t="s">
        <v>108</v>
      </c>
      <c r="C101" s="40">
        <v>0</v>
      </c>
      <c r="D101" s="41">
        <v>0</v>
      </c>
      <c r="E101" s="39">
        <f t="shared" si="10"/>
        <v>3595</v>
      </c>
      <c r="F101" s="42">
        <f t="shared" si="9"/>
        <v>0</v>
      </c>
      <c r="G101" s="49">
        <f t="shared" si="7"/>
        <v>0</v>
      </c>
    </row>
    <row r="102" spans="1:7" ht="15">
      <c r="A102" s="37">
        <v>3239</v>
      </c>
      <c r="B102" s="36" t="s">
        <v>109</v>
      </c>
      <c r="C102" s="40">
        <v>0</v>
      </c>
      <c r="D102" s="41">
        <v>0</v>
      </c>
      <c r="E102" s="39">
        <f t="shared" si="10"/>
        <v>16195</v>
      </c>
      <c r="F102" s="42">
        <f t="shared" si="9"/>
        <v>0</v>
      </c>
      <c r="G102" s="49">
        <f t="shared" si="7"/>
        <v>0</v>
      </c>
    </row>
    <row r="103" spans="1:7" ht="15">
      <c r="A103" s="37">
        <v>4619</v>
      </c>
      <c r="B103" s="36" t="s">
        <v>110</v>
      </c>
      <c r="C103" s="40">
        <v>0</v>
      </c>
      <c r="D103" s="41">
        <v>0</v>
      </c>
      <c r="E103" s="39">
        <f t="shared" si="10"/>
        <v>23095</v>
      </c>
      <c r="F103" s="42">
        <f t="shared" si="9"/>
        <v>0</v>
      </c>
      <c r="G103" s="49">
        <f t="shared" si="7"/>
        <v>0</v>
      </c>
    </row>
    <row r="104" spans="1:7" ht="15">
      <c r="A104" s="37">
        <v>1070</v>
      </c>
      <c r="B104" s="36" t="s">
        <v>111</v>
      </c>
      <c r="C104" s="40">
        <v>0</v>
      </c>
      <c r="D104" s="41">
        <v>0</v>
      </c>
      <c r="E104" s="39">
        <f t="shared" si="10"/>
        <v>5350</v>
      </c>
      <c r="F104" s="42">
        <f t="shared" si="9"/>
        <v>0</v>
      </c>
      <c r="G104" s="49">
        <f t="shared" si="7"/>
        <v>0</v>
      </c>
    </row>
    <row r="105" spans="1:7" ht="15">
      <c r="A105" s="37">
        <v>746</v>
      </c>
      <c r="B105" s="36" t="s">
        <v>112</v>
      </c>
      <c r="C105" s="40">
        <v>0</v>
      </c>
      <c r="D105" s="41">
        <v>0</v>
      </c>
      <c r="E105" s="39">
        <f t="shared" si="10"/>
        <v>3730</v>
      </c>
      <c r="F105" s="42">
        <f t="shared" si="9"/>
        <v>0</v>
      </c>
      <c r="G105" s="49">
        <f t="shared" si="7"/>
        <v>0</v>
      </c>
    </row>
    <row r="106" spans="1:7" ht="15">
      <c r="A106" s="37">
        <v>7365</v>
      </c>
      <c r="B106" s="36" t="s">
        <v>113</v>
      </c>
      <c r="C106" s="40">
        <v>0</v>
      </c>
      <c r="D106" s="41">
        <v>0</v>
      </c>
      <c r="E106" s="39">
        <f t="shared" si="10"/>
        <v>36825</v>
      </c>
      <c r="F106" s="42">
        <f t="shared" si="9"/>
        <v>0</v>
      </c>
      <c r="G106" s="49">
        <f t="shared" si="7"/>
        <v>0</v>
      </c>
    </row>
    <row r="107" spans="1:7" ht="15">
      <c r="A107" s="37">
        <v>7756</v>
      </c>
      <c r="B107" s="36" t="s">
        <v>114</v>
      </c>
      <c r="C107" s="40">
        <v>0</v>
      </c>
      <c r="D107" s="41">
        <v>0</v>
      </c>
      <c r="E107" s="39">
        <f t="shared" si="10"/>
        <v>38780</v>
      </c>
      <c r="F107" s="42">
        <f t="shared" si="9"/>
        <v>0</v>
      </c>
      <c r="G107" s="49">
        <f aca="true" t="shared" si="11" ref="G107:G116">F107+D107*F107</f>
        <v>0</v>
      </c>
    </row>
    <row r="108" spans="1:7" ht="15">
      <c r="A108" s="37">
        <v>926</v>
      </c>
      <c r="B108" s="36" t="s">
        <v>115</v>
      </c>
      <c r="C108" s="40">
        <v>0</v>
      </c>
      <c r="D108" s="41">
        <v>0</v>
      </c>
      <c r="E108" s="39">
        <f t="shared" si="10"/>
        <v>4630</v>
      </c>
      <c r="F108" s="42">
        <f t="shared" si="9"/>
        <v>0</v>
      </c>
      <c r="G108" s="49">
        <f t="shared" si="11"/>
        <v>0</v>
      </c>
    </row>
    <row r="109" spans="1:7" ht="15">
      <c r="A109" s="37">
        <v>7090</v>
      </c>
      <c r="B109" s="36" t="s">
        <v>116</v>
      </c>
      <c r="C109" s="40">
        <v>0</v>
      </c>
      <c r="D109" s="41">
        <v>0</v>
      </c>
      <c r="E109" s="39">
        <f t="shared" si="10"/>
        <v>35450</v>
      </c>
      <c r="F109" s="42">
        <f t="shared" si="9"/>
        <v>0</v>
      </c>
      <c r="G109" s="49">
        <f t="shared" si="11"/>
        <v>0</v>
      </c>
    </row>
    <row r="110" spans="1:7" ht="15">
      <c r="A110" s="37">
        <v>9690</v>
      </c>
      <c r="B110" s="36" t="s">
        <v>117</v>
      </c>
      <c r="C110" s="40">
        <v>0</v>
      </c>
      <c r="D110" s="41">
        <v>0</v>
      </c>
      <c r="E110" s="39">
        <f t="shared" si="10"/>
        <v>48450</v>
      </c>
      <c r="F110" s="42">
        <f t="shared" si="9"/>
        <v>0</v>
      </c>
      <c r="G110" s="49">
        <f t="shared" si="11"/>
        <v>0</v>
      </c>
    </row>
    <row r="111" spans="1:7" ht="15">
      <c r="A111" s="37">
        <v>392</v>
      </c>
      <c r="B111" s="36" t="s">
        <v>118</v>
      </c>
      <c r="C111" s="40">
        <v>0</v>
      </c>
      <c r="D111" s="41">
        <v>0</v>
      </c>
      <c r="E111" s="39">
        <f t="shared" si="10"/>
        <v>1960</v>
      </c>
      <c r="F111" s="42">
        <f t="shared" si="9"/>
        <v>0</v>
      </c>
      <c r="G111" s="49">
        <f t="shared" si="11"/>
        <v>0</v>
      </c>
    </row>
    <row r="112" spans="1:7" ht="15">
      <c r="A112" s="37">
        <v>384</v>
      </c>
      <c r="B112" s="36" t="s">
        <v>119</v>
      </c>
      <c r="C112" s="40">
        <v>0</v>
      </c>
      <c r="D112" s="41">
        <v>0</v>
      </c>
      <c r="E112" s="39">
        <f t="shared" si="10"/>
        <v>1920</v>
      </c>
      <c r="F112" s="42">
        <f t="shared" si="9"/>
        <v>0</v>
      </c>
      <c r="G112" s="49">
        <f t="shared" si="11"/>
        <v>0</v>
      </c>
    </row>
    <row r="113" spans="1:7" ht="15">
      <c r="A113" s="37">
        <v>502</v>
      </c>
      <c r="B113" s="36" t="s">
        <v>120</v>
      </c>
      <c r="C113" s="40">
        <v>0</v>
      </c>
      <c r="D113" s="41">
        <v>0</v>
      </c>
      <c r="E113" s="39">
        <f t="shared" si="10"/>
        <v>2510</v>
      </c>
      <c r="F113" s="42">
        <f t="shared" si="9"/>
        <v>0</v>
      </c>
      <c r="G113" s="49">
        <f t="shared" si="11"/>
        <v>0</v>
      </c>
    </row>
    <row r="114" spans="1:7" ht="15">
      <c r="A114" s="37">
        <v>388</v>
      </c>
      <c r="B114" s="36" t="s">
        <v>121</v>
      </c>
      <c r="C114" s="40">
        <v>0</v>
      </c>
      <c r="D114" s="41">
        <v>0</v>
      </c>
      <c r="E114" s="39">
        <f t="shared" si="10"/>
        <v>1940</v>
      </c>
      <c r="F114" s="42">
        <f t="shared" si="9"/>
        <v>0</v>
      </c>
      <c r="G114" s="49">
        <f t="shared" si="11"/>
        <v>0</v>
      </c>
    </row>
    <row r="115" spans="1:7" ht="15">
      <c r="A115" s="37">
        <v>344</v>
      </c>
      <c r="B115" s="36" t="s">
        <v>122</v>
      </c>
      <c r="C115" s="40">
        <v>0</v>
      </c>
      <c r="D115" s="41">
        <v>0</v>
      </c>
      <c r="E115" s="39">
        <f t="shared" si="10"/>
        <v>1720</v>
      </c>
      <c r="F115" s="42">
        <f t="shared" si="9"/>
        <v>0</v>
      </c>
      <c r="G115" s="49">
        <f t="shared" si="11"/>
        <v>0</v>
      </c>
    </row>
    <row r="116" spans="1:7" ht="15">
      <c r="A116" s="37">
        <v>362</v>
      </c>
      <c r="B116" s="36" t="s">
        <v>123</v>
      </c>
      <c r="C116" s="40">
        <v>0</v>
      </c>
      <c r="D116" s="41">
        <v>0</v>
      </c>
      <c r="E116" s="39">
        <f t="shared" si="10"/>
        <v>1810</v>
      </c>
      <c r="F116" s="42">
        <f t="shared" si="9"/>
        <v>0</v>
      </c>
      <c r="G116" s="49">
        <f t="shared" si="11"/>
        <v>0</v>
      </c>
    </row>
    <row r="117" spans="1:7" ht="15">
      <c r="A117" s="37">
        <v>200</v>
      </c>
      <c r="B117" s="36" t="s">
        <v>126</v>
      </c>
      <c r="C117" s="40">
        <v>0</v>
      </c>
      <c r="D117" s="41">
        <v>0</v>
      </c>
      <c r="E117" s="39">
        <f>A117*5</f>
        <v>1000</v>
      </c>
      <c r="F117" s="42">
        <f t="shared" si="9"/>
        <v>0</v>
      </c>
      <c r="G117" s="49">
        <f>F117+D117*F117</f>
        <v>0</v>
      </c>
    </row>
    <row r="118" spans="1:7" ht="15">
      <c r="A118" s="74">
        <v>1370</v>
      </c>
      <c r="B118" s="75" t="s">
        <v>160</v>
      </c>
      <c r="C118" s="40">
        <v>0</v>
      </c>
      <c r="D118" s="41">
        <v>0</v>
      </c>
      <c r="E118" s="39">
        <f>A118*5</f>
        <v>6850</v>
      </c>
      <c r="F118" s="42">
        <f>C118*E118</f>
        <v>0</v>
      </c>
      <c r="G118" s="49">
        <f>F118+D118*F118</f>
        <v>0</v>
      </c>
    </row>
    <row r="119" spans="1:7" ht="7.5" customHeight="1">
      <c r="A119" s="28"/>
      <c r="B119" s="29"/>
      <c r="C119" s="30"/>
      <c r="D119" s="31"/>
      <c r="E119" s="32"/>
      <c r="F119" s="33"/>
      <c r="G119" s="34"/>
    </row>
    <row r="120" spans="1:7" ht="15">
      <c r="A120" s="90" t="s">
        <v>49</v>
      </c>
      <c r="B120" s="91"/>
      <c r="C120" s="91"/>
      <c r="D120" s="91"/>
      <c r="E120" s="91"/>
      <c r="F120" s="91"/>
      <c r="G120" s="92"/>
    </row>
    <row r="121" spans="1:7" ht="15">
      <c r="A121" s="79" t="s">
        <v>50</v>
      </c>
      <c r="B121" s="80"/>
      <c r="C121" s="80"/>
      <c r="D121" s="80"/>
      <c r="E121" s="80"/>
      <c r="F121" s="80"/>
      <c r="G121" s="81"/>
    </row>
    <row r="122" spans="1:7" ht="15">
      <c r="A122" s="35">
        <v>14171</v>
      </c>
      <c r="B122" s="50" t="s">
        <v>51</v>
      </c>
      <c r="C122" s="40">
        <v>0</v>
      </c>
      <c r="D122" s="41">
        <v>0</v>
      </c>
      <c r="E122" s="39">
        <f>A122*5</f>
        <v>70855</v>
      </c>
      <c r="F122" s="42">
        <f aca="true" t="shared" si="12" ref="F122:F162">C122*E122</f>
        <v>0</v>
      </c>
      <c r="G122" s="49">
        <f aca="true" t="shared" si="13" ref="G122:G162">F122+D122*F122</f>
        <v>0</v>
      </c>
    </row>
    <row r="123" spans="1:7" ht="15">
      <c r="A123" s="37">
        <v>13960</v>
      </c>
      <c r="B123" s="50" t="s">
        <v>52</v>
      </c>
      <c r="C123" s="40">
        <v>0</v>
      </c>
      <c r="D123" s="41">
        <v>0</v>
      </c>
      <c r="E123" s="39">
        <f aca="true" t="shared" si="14" ref="E123:E162">A123*5</f>
        <v>69800</v>
      </c>
      <c r="F123" s="42">
        <f t="shared" si="12"/>
        <v>0</v>
      </c>
      <c r="G123" s="49">
        <f t="shared" si="13"/>
        <v>0</v>
      </c>
    </row>
    <row r="124" spans="1:7" ht="15">
      <c r="A124" s="37">
        <v>4140</v>
      </c>
      <c r="B124" s="50" t="s">
        <v>53</v>
      </c>
      <c r="C124" s="40">
        <v>0</v>
      </c>
      <c r="D124" s="41">
        <v>0</v>
      </c>
      <c r="E124" s="39">
        <f t="shared" si="14"/>
        <v>20700</v>
      </c>
      <c r="F124" s="42">
        <f t="shared" si="12"/>
        <v>0</v>
      </c>
      <c r="G124" s="49">
        <f t="shared" si="13"/>
        <v>0</v>
      </c>
    </row>
    <row r="125" spans="1:7" ht="15">
      <c r="A125" s="37">
        <v>5900</v>
      </c>
      <c r="B125" s="50" t="s">
        <v>54</v>
      </c>
      <c r="C125" s="40">
        <v>0</v>
      </c>
      <c r="D125" s="41">
        <v>0</v>
      </c>
      <c r="E125" s="39">
        <f t="shared" si="14"/>
        <v>29500</v>
      </c>
      <c r="F125" s="42">
        <f t="shared" si="12"/>
        <v>0</v>
      </c>
      <c r="G125" s="49">
        <f t="shared" si="13"/>
        <v>0</v>
      </c>
    </row>
    <row r="126" spans="1:7" ht="15">
      <c r="A126" s="37">
        <v>14560</v>
      </c>
      <c r="B126" s="50" t="s">
        <v>55</v>
      </c>
      <c r="C126" s="40">
        <v>0</v>
      </c>
      <c r="D126" s="41">
        <v>0</v>
      </c>
      <c r="E126" s="39">
        <f t="shared" si="14"/>
        <v>72800</v>
      </c>
      <c r="F126" s="42">
        <f t="shared" si="12"/>
        <v>0</v>
      </c>
      <c r="G126" s="49">
        <f t="shared" si="13"/>
        <v>0</v>
      </c>
    </row>
    <row r="127" spans="1:7" ht="15">
      <c r="A127" s="37">
        <v>764</v>
      </c>
      <c r="B127" s="50" t="s">
        <v>56</v>
      </c>
      <c r="C127" s="40">
        <v>0</v>
      </c>
      <c r="D127" s="41">
        <v>0</v>
      </c>
      <c r="E127" s="39">
        <f t="shared" si="14"/>
        <v>3820</v>
      </c>
      <c r="F127" s="42">
        <f t="shared" si="12"/>
        <v>0</v>
      </c>
      <c r="G127" s="49">
        <f t="shared" si="13"/>
        <v>0</v>
      </c>
    </row>
    <row r="128" spans="1:7" ht="15">
      <c r="A128" s="37">
        <v>3883</v>
      </c>
      <c r="B128" s="50" t="s">
        <v>57</v>
      </c>
      <c r="C128" s="40">
        <v>0</v>
      </c>
      <c r="D128" s="41">
        <v>0</v>
      </c>
      <c r="E128" s="39">
        <f t="shared" si="14"/>
        <v>19415</v>
      </c>
      <c r="F128" s="42">
        <f t="shared" si="12"/>
        <v>0</v>
      </c>
      <c r="G128" s="49">
        <f t="shared" si="13"/>
        <v>0</v>
      </c>
    </row>
    <row r="129" spans="1:7" ht="15">
      <c r="A129" s="37">
        <v>621</v>
      </c>
      <c r="B129" s="50" t="s">
        <v>58</v>
      </c>
      <c r="C129" s="40">
        <v>0</v>
      </c>
      <c r="D129" s="41">
        <v>0</v>
      </c>
      <c r="E129" s="39">
        <f t="shared" si="14"/>
        <v>3105</v>
      </c>
      <c r="F129" s="42">
        <f t="shared" si="12"/>
        <v>0</v>
      </c>
      <c r="G129" s="49">
        <f t="shared" si="13"/>
        <v>0</v>
      </c>
    </row>
    <row r="130" spans="1:7" ht="15">
      <c r="A130" s="37">
        <v>18770</v>
      </c>
      <c r="B130" s="50" t="s">
        <v>59</v>
      </c>
      <c r="C130" s="40">
        <v>0</v>
      </c>
      <c r="D130" s="41">
        <v>0</v>
      </c>
      <c r="E130" s="39">
        <f t="shared" si="14"/>
        <v>93850</v>
      </c>
      <c r="F130" s="42">
        <f t="shared" si="12"/>
        <v>0</v>
      </c>
      <c r="G130" s="49">
        <f t="shared" si="13"/>
        <v>0</v>
      </c>
    </row>
    <row r="131" spans="1:7" ht="15">
      <c r="A131" s="37">
        <v>18683</v>
      </c>
      <c r="B131" s="50" t="s">
        <v>60</v>
      </c>
      <c r="C131" s="40">
        <v>0</v>
      </c>
      <c r="D131" s="41">
        <v>0</v>
      </c>
      <c r="E131" s="39">
        <f t="shared" si="14"/>
        <v>93415</v>
      </c>
      <c r="F131" s="42">
        <f t="shared" si="12"/>
        <v>0</v>
      </c>
      <c r="G131" s="49">
        <f t="shared" si="13"/>
        <v>0</v>
      </c>
    </row>
    <row r="132" spans="1:7" ht="15">
      <c r="A132" s="37">
        <v>2176</v>
      </c>
      <c r="B132" s="50" t="s">
        <v>61</v>
      </c>
      <c r="C132" s="40">
        <v>0</v>
      </c>
      <c r="D132" s="41">
        <v>0</v>
      </c>
      <c r="E132" s="39">
        <f t="shared" si="14"/>
        <v>10880</v>
      </c>
      <c r="F132" s="42">
        <f t="shared" si="12"/>
        <v>0</v>
      </c>
      <c r="G132" s="49">
        <f t="shared" si="13"/>
        <v>0</v>
      </c>
    </row>
    <row r="133" spans="1:7" ht="15">
      <c r="A133" s="37">
        <v>680</v>
      </c>
      <c r="B133" s="50" t="s">
        <v>62</v>
      </c>
      <c r="C133" s="40">
        <v>0</v>
      </c>
      <c r="D133" s="41">
        <v>0</v>
      </c>
      <c r="E133" s="39">
        <f t="shared" si="14"/>
        <v>3400</v>
      </c>
      <c r="F133" s="42">
        <f t="shared" si="12"/>
        <v>0</v>
      </c>
      <c r="G133" s="49">
        <f t="shared" si="13"/>
        <v>0</v>
      </c>
    </row>
    <row r="134" spans="1:7" ht="15">
      <c r="A134" s="37">
        <v>138</v>
      </c>
      <c r="B134" s="50" t="s">
        <v>63</v>
      </c>
      <c r="C134" s="40">
        <v>0</v>
      </c>
      <c r="D134" s="41">
        <v>0</v>
      </c>
      <c r="E134" s="39">
        <f t="shared" si="14"/>
        <v>690</v>
      </c>
      <c r="F134" s="42">
        <f t="shared" si="12"/>
        <v>0</v>
      </c>
      <c r="G134" s="49">
        <f t="shared" si="13"/>
        <v>0</v>
      </c>
    </row>
    <row r="135" spans="1:7" ht="15">
      <c r="A135" s="37">
        <v>18983</v>
      </c>
      <c r="B135" s="50" t="s">
        <v>64</v>
      </c>
      <c r="C135" s="40">
        <v>0</v>
      </c>
      <c r="D135" s="41">
        <v>0</v>
      </c>
      <c r="E135" s="39">
        <f t="shared" si="14"/>
        <v>94915</v>
      </c>
      <c r="F135" s="42">
        <f t="shared" si="12"/>
        <v>0</v>
      </c>
      <c r="G135" s="49">
        <f t="shared" si="13"/>
        <v>0</v>
      </c>
    </row>
    <row r="136" spans="1:7" ht="15">
      <c r="A136" s="37">
        <v>13805</v>
      </c>
      <c r="B136" s="50" t="s">
        <v>65</v>
      </c>
      <c r="C136" s="40">
        <v>0</v>
      </c>
      <c r="D136" s="41">
        <v>0</v>
      </c>
      <c r="E136" s="39">
        <f t="shared" si="14"/>
        <v>69025</v>
      </c>
      <c r="F136" s="42">
        <f t="shared" si="12"/>
        <v>0</v>
      </c>
      <c r="G136" s="49">
        <f t="shared" si="13"/>
        <v>0</v>
      </c>
    </row>
    <row r="137" spans="1:7" ht="15">
      <c r="A137" s="37">
        <v>835</v>
      </c>
      <c r="B137" s="50" t="s">
        <v>66</v>
      </c>
      <c r="C137" s="40">
        <v>0</v>
      </c>
      <c r="D137" s="41">
        <v>0</v>
      </c>
      <c r="E137" s="39">
        <f t="shared" si="14"/>
        <v>4175</v>
      </c>
      <c r="F137" s="42">
        <f t="shared" si="12"/>
        <v>0</v>
      </c>
      <c r="G137" s="49">
        <f t="shared" si="13"/>
        <v>0</v>
      </c>
    </row>
    <row r="138" spans="1:7" ht="15">
      <c r="A138" s="37">
        <v>13466</v>
      </c>
      <c r="B138" s="50" t="s">
        <v>67</v>
      </c>
      <c r="C138" s="40">
        <v>0</v>
      </c>
      <c r="D138" s="41">
        <v>0</v>
      </c>
      <c r="E138" s="39">
        <f t="shared" si="14"/>
        <v>67330</v>
      </c>
      <c r="F138" s="42">
        <f t="shared" si="12"/>
        <v>0</v>
      </c>
      <c r="G138" s="49">
        <f t="shared" si="13"/>
        <v>0</v>
      </c>
    </row>
    <row r="139" spans="1:7" ht="15">
      <c r="A139" s="37">
        <v>14732</v>
      </c>
      <c r="B139" s="50" t="s">
        <v>68</v>
      </c>
      <c r="C139" s="40">
        <v>0</v>
      </c>
      <c r="D139" s="41">
        <v>0</v>
      </c>
      <c r="E139" s="39">
        <f t="shared" si="14"/>
        <v>73660</v>
      </c>
      <c r="F139" s="42">
        <f t="shared" si="12"/>
        <v>0</v>
      </c>
      <c r="G139" s="49">
        <f t="shared" si="13"/>
        <v>0</v>
      </c>
    </row>
    <row r="140" spans="1:7" ht="15">
      <c r="A140" s="37">
        <v>18700</v>
      </c>
      <c r="B140" s="50" t="s">
        <v>69</v>
      </c>
      <c r="C140" s="40">
        <v>0</v>
      </c>
      <c r="D140" s="41">
        <v>0</v>
      </c>
      <c r="E140" s="39">
        <f t="shared" si="14"/>
        <v>93500</v>
      </c>
      <c r="F140" s="42">
        <f t="shared" si="12"/>
        <v>0</v>
      </c>
      <c r="G140" s="49">
        <f t="shared" si="13"/>
        <v>0</v>
      </c>
    </row>
    <row r="141" spans="1:7" ht="15">
      <c r="A141" s="37">
        <v>4695</v>
      </c>
      <c r="B141" s="50" t="s">
        <v>70</v>
      </c>
      <c r="C141" s="40">
        <v>0</v>
      </c>
      <c r="D141" s="41">
        <v>0</v>
      </c>
      <c r="E141" s="39">
        <f t="shared" si="14"/>
        <v>23475</v>
      </c>
      <c r="F141" s="42">
        <f t="shared" si="12"/>
        <v>0</v>
      </c>
      <c r="G141" s="49">
        <f t="shared" si="13"/>
        <v>0</v>
      </c>
    </row>
    <row r="142" spans="1:7" ht="15">
      <c r="A142" s="37">
        <v>3541</v>
      </c>
      <c r="B142" s="50" t="s">
        <v>149</v>
      </c>
      <c r="C142" s="40">
        <v>0</v>
      </c>
      <c r="D142" s="41">
        <v>0</v>
      </c>
      <c r="E142" s="39">
        <f t="shared" si="14"/>
        <v>17705</v>
      </c>
      <c r="F142" s="42">
        <f t="shared" si="12"/>
        <v>0</v>
      </c>
      <c r="G142" s="49">
        <f t="shared" si="13"/>
        <v>0</v>
      </c>
    </row>
    <row r="143" spans="1:7" ht="15">
      <c r="A143" s="37">
        <v>18907</v>
      </c>
      <c r="B143" s="50" t="s">
        <v>71</v>
      </c>
      <c r="C143" s="40">
        <v>0</v>
      </c>
      <c r="D143" s="41">
        <v>0</v>
      </c>
      <c r="E143" s="39">
        <f t="shared" si="14"/>
        <v>94535</v>
      </c>
      <c r="F143" s="42">
        <f t="shared" si="12"/>
        <v>0</v>
      </c>
      <c r="G143" s="49">
        <f t="shared" si="13"/>
        <v>0</v>
      </c>
    </row>
    <row r="144" spans="1:7" ht="15">
      <c r="A144" s="37">
        <v>333</v>
      </c>
      <c r="B144" s="50" t="s">
        <v>72</v>
      </c>
      <c r="C144" s="40">
        <v>0</v>
      </c>
      <c r="D144" s="41">
        <v>0</v>
      </c>
      <c r="E144" s="39">
        <f t="shared" si="14"/>
        <v>1665</v>
      </c>
      <c r="F144" s="42">
        <f t="shared" si="12"/>
        <v>0</v>
      </c>
      <c r="G144" s="49">
        <f t="shared" si="13"/>
        <v>0</v>
      </c>
    </row>
    <row r="145" spans="1:7" ht="15">
      <c r="A145" s="37">
        <v>3925</v>
      </c>
      <c r="B145" s="50" t="s">
        <v>73</v>
      </c>
      <c r="C145" s="40">
        <v>0</v>
      </c>
      <c r="D145" s="41">
        <v>0</v>
      </c>
      <c r="E145" s="39">
        <f t="shared" si="14"/>
        <v>19625</v>
      </c>
      <c r="F145" s="42">
        <f t="shared" si="12"/>
        <v>0</v>
      </c>
      <c r="G145" s="49">
        <f t="shared" si="13"/>
        <v>0</v>
      </c>
    </row>
    <row r="146" spans="1:7" ht="15">
      <c r="A146" s="37">
        <v>2542</v>
      </c>
      <c r="B146" s="50" t="s">
        <v>74</v>
      </c>
      <c r="C146" s="40">
        <v>0</v>
      </c>
      <c r="D146" s="41">
        <v>0</v>
      </c>
      <c r="E146" s="39">
        <f t="shared" si="14"/>
        <v>12710</v>
      </c>
      <c r="F146" s="42">
        <f t="shared" si="12"/>
        <v>0</v>
      </c>
      <c r="G146" s="49">
        <f t="shared" si="13"/>
        <v>0</v>
      </c>
    </row>
    <row r="147" spans="1:7" ht="15">
      <c r="A147" s="37">
        <v>5779</v>
      </c>
      <c r="B147" s="50" t="s">
        <v>75</v>
      </c>
      <c r="C147" s="40">
        <v>0</v>
      </c>
      <c r="D147" s="41">
        <v>0</v>
      </c>
      <c r="E147" s="39">
        <f t="shared" si="14"/>
        <v>28895</v>
      </c>
      <c r="F147" s="42">
        <f t="shared" si="12"/>
        <v>0</v>
      </c>
      <c r="G147" s="49">
        <f t="shared" si="13"/>
        <v>0</v>
      </c>
    </row>
    <row r="148" spans="1:7" ht="15">
      <c r="A148" s="37">
        <v>4649</v>
      </c>
      <c r="B148" s="50" t="s">
        <v>76</v>
      </c>
      <c r="C148" s="40">
        <v>0</v>
      </c>
      <c r="D148" s="41">
        <v>0</v>
      </c>
      <c r="E148" s="39">
        <f t="shared" si="14"/>
        <v>23245</v>
      </c>
      <c r="F148" s="42">
        <f t="shared" si="12"/>
        <v>0</v>
      </c>
      <c r="G148" s="49">
        <f t="shared" si="13"/>
        <v>0</v>
      </c>
    </row>
    <row r="149" spans="1:7" ht="15">
      <c r="A149" s="37">
        <v>4874</v>
      </c>
      <c r="B149" s="50" t="s">
        <v>77</v>
      </c>
      <c r="C149" s="40">
        <v>0</v>
      </c>
      <c r="D149" s="41">
        <v>0</v>
      </c>
      <c r="E149" s="39">
        <f t="shared" si="14"/>
        <v>24370</v>
      </c>
      <c r="F149" s="42">
        <f t="shared" si="12"/>
        <v>0</v>
      </c>
      <c r="G149" s="49">
        <f t="shared" si="13"/>
        <v>0</v>
      </c>
    </row>
    <row r="150" spans="1:7" ht="15">
      <c r="A150" s="37">
        <v>5222</v>
      </c>
      <c r="B150" s="50" t="s">
        <v>79</v>
      </c>
      <c r="C150" s="40">
        <v>0</v>
      </c>
      <c r="D150" s="41">
        <v>0</v>
      </c>
      <c r="E150" s="39">
        <f t="shared" si="14"/>
        <v>26110</v>
      </c>
      <c r="F150" s="42">
        <f t="shared" si="12"/>
        <v>0</v>
      </c>
      <c r="G150" s="49">
        <f t="shared" si="13"/>
        <v>0</v>
      </c>
    </row>
    <row r="151" spans="1:7" ht="15">
      <c r="A151" s="37">
        <v>323</v>
      </c>
      <c r="B151" s="51" t="s">
        <v>124</v>
      </c>
      <c r="C151" s="40">
        <v>0</v>
      </c>
      <c r="D151" s="41">
        <v>0</v>
      </c>
      <c r="E151" s="39">
        <f t="shared" si="14"/>
        <v>1615</v>
      </c>
      <c r="F151" s="42">
        <f t="shared" si="12"/>
        <v>0</v>
      </c>
      <c r="G151" s="49">
        <f t="shared" si="13"/>
        <v>0</v>
      </c>
    </row>
    <row r="152" spans="1:7" ht="15">
      <c r="A152" s="37">
        <v>395</v>
      </c>
      <c r="B152" s="50" t="s">
        <v>81</v>
      </c>
      <c r="C152" s="40">
        <v>0</v>
      </c>
      <c r="D152" s="41">
        <v>0</v>
      </c>
      <c r="E152" s="39">
        <f t="shared" si="14"/>
        <v>1975</v>
      </c>
      <c r="F152" s="42">
        <f t="shared" si="12"/>
        <v>0</v>
      </c>
      <c r="G152" s="49">
        <f t="shared" si="13"/>
        <v>0</v>
      </c>
    </row>
    <row r="153" spans="1:7" ht="15">
      <c r="A153" s="37">
        <v>484</v>
      </c>
      <c r="B153" s="50" t="s">
        <v>82</v>
      </c>
      <c r="C153" s="40">
        <v>0</v>
      </c>
      <c r="D153" s="41">
        <v>0</v>
      </c>
      <c r="E153" s="39">
        <f t="shared" si="14"/>
        <v>2420</v>
      </c>
      <c r="F153" s="42">
        <f t="shared" si="12"/>
        <v>0</v>
      </c>
      <c r="G153" s="49">
        <f t="shared" si="13"/>
        <v>0</v>
      </c>
    </row>
    <row r="154" spans="1:7" ht="15">
      <c r="A154" s="37">
        <v>17187</v>
      </c>
      <c r="B154" s="50" t="s">
        <v>84</v>
      </c>
      <c r="C154" s="40">
        <v>0</v>
      </c>
      <c r="D154" s="41">
        <v>0</v>
      </c>
      <c r="E154" s="39">
        <f t="shared" si="14"/>
        <v>85935</v>
      </c>
      <c r="F154" s="42">
        <f t="shared" si="12"/>
        <v>0</v>
      </c>
      <c r="G154" s="49">
        <f t="shared" si="13"/>
        <v>0</v>
      </c>
    </row>
    <row r="155" spans="1:7" ht="15">
      <c r="A155" s="37">
        <v>40</v>
      </c>
      <c r="B155" s="50" t="s">
        <v>85</v>
      </c>
      <c r="C155" s="40">
        <v>0</v>
      </c>
      <c r="D155" s="41">
        <v>0</v>
      </c>
      <c r="E155" s="39">
        <f t="shared" si="14"/>
        <v>200</v>
      </c>
      <c r="F155" s="42">
        <f t="shared" si="12"/>
        <v>0</v>
      </c>
      <c r="G155" s="49">
        <f t="shared" si="13"/>
        <v>0</v>
      </c>
    </row>
    <row r="156" spans="1:7" ht="15">
      <c r="A156" s="37">
        <v>42</v>
      </c>
      <c r="B156" s="50" t="s">
        <v>86</v>
      </c>
      <c r="C156" s="40">
        <v>0</v>
      </c>
      <c r="D156" s="41">
        <v>0</v>
      </c>
      <c r="E156" s="39">
        <f t="shared" si="14"/>
        <v>210</v>
      </c>
      <c r="F156" s="42">
        <f t="shared" si="12"/>
        <v>0</v>
      </c>
      <c r="G156" s="49">
        <f t="shared" si="13"/>
        <v>0</v>
      </c>
    </row>
    <row r="157" spans="1:7" ht="15">
      <c r="A157" s="37">
        <v>39</v>
      </c>
      <c r="B157" s="50" t="s">
        <v>87</v>
      </c>
      <c r="C157" s="40">
        <v>0</v>
      </c>
      <c r="D157" s="41">
        <v>0</v>
      </c>
      <c r="E157" s="39">
        <f t="shared" si="14"/>
        <v>195</v>
      </c>
      <c r="F157" s="42">
        <f t="shared" si="12"/>
        <v>0</v>
      </c>
      <c r="G157" s="49">
        <f t="shared" si="13"/>
        <v>0</v>
      </c>
    </row>
    <row r="158" spans="1:7" ht="15">
      <c r="A158" s="37">
        <v>125</v>
      </c>
      <c r="B158" s="51" t="s">
        <v>125</v>
      </c>
      <c r="C158" s="40">
        <v>0</v>
      </c>
      <c r="D158" s="41">
        <v>0</v>
      </c>
      <c r="E158" s="39">
        <f t="shared" si="14"/>
        <v>625</v>
      </c>
      <c r="F158" s="42">
        <f t="shared" si="12"/>
        <v>0</v>
      </c>
      <c r="G158" s="49">
        <f t="shared" si="13"/>
        <v>0</v>
      </c>
    </row>
    <row r="159" spans="1:7" ht="15">
      <c r="A159" s="37">
        <v>82</v>
      </c>
      <c r="B159" s="52" t="s">
        <v>150</v>
      </c>
      <c r="C159" s="40">
        <v>0</v>
      </c>
      <c r="D159" s="41">
        <v>0</v>
      </c>
      <c r="E159" s="39">
        <f t="shared" si="14"/>
        <v>410</v>
      </c>
      <c r="F159" s="42">
        <f t="shared" si="12"/>
        <v>0</v>
      </c>
      <c r="G159" s="49">
        <f t="shared" si="13"/>
        <v>0</v>
      </c>
    </row>
    <row r="160" spans="1:7" ht="15">
      <c r="A160" s="37">
        <v>796</v>
      </c>
      <c r="B160" s="52" t="s">
        <v>151</v>
      </c>
      <c r="C160" s="40">
        <v>0</v>
      </c>
      <c r="D160" s="41">
        <v>0</v>
      </c>
      <c r="E160" s="39">
        <f t="shared" si="14"/>
        <v>3980</v>
      </c>
      <c r="F160" s="42">
        <f t="shared" si="12"/>
        <v>0</v>
      </c>
      <c r="G160" s="49">
        <f t="shared" si="13"/>
        <v>0</v>
      </c>
    </row>
    <row r="161" spans="1:7" ht="15">
      <c r="A161" s="37">
        <v>144</v>
      </c>
      <c r="B161" s="52" t="s">
        <v>112</v>
      </c>
      <c r="C161" s="40">
        <v>0</v>
      </c>
      <c r="D161" s="41">
        <v>0</v>
      </c>
      <c r="E161" s="39">
        <f t="shared" si="14"/>
        <v>720</v>
      </c>
      <c r="F161" s="42">
        <f t="shared" si="12"/>
        <v>0</v>
      </c>
      <c r="G161" s="49">
        <f t="shared" si="13"/>
        <v>0</v>
      </c>
    </row>
    <row r="162" spans="1:7" ht="15.75" thickBot="1">
      <c r="A162" s="37">
        <v>71</v>
      </c>
      <c r="B162" s="52" t="s">
        <v>152</v>
      </c>
      <c r="C162" s="40">
        <v>0</v>
      </c>
      <c r="D162" s="41">
        <v>0</v>
      </c>
      <c r="E162" s="39">
        <f t="shared" si="14"/>
        <v>355</v>
      </c>
      <c r="F162" s="42">
        <f t="shared" si="12"/>
        <v>0</v>
      </c>
      <c r="G162" s="49">
        <f t="shared" si="13"/>
        <v>0</v>
      </c>
    </row>
    <row r="163" spans="1:7" ht="15.75" customHeight="1" thickBot="1">
      <c r="A163" s="93" t="s">
        <v>46</v>
      </c>
      <c r="B163" s="94"/>
      <c r="C163" s="94"/>
      <c r="D163" s="94"/>
      <c r="E163" s="94"/>
      <c r="F163" s="43">
        <f>SUM(F42:F85,F87:F118,F122:F162)</f>
        <v>0</v>
      </c>
      <c r="G163" s="48">
        <f>SUM(G42:G85,G87:G118,G122:G162)</f>
        <v>0</v>
      </c>
    </row>
    <row r="164" spans="1:7" ht="15.75" customHeight="1" thickBot="1">
      <c r="A164" s="25"/>
      <c r="B164" s="25"/>
      <c r="C164" s="25"/>
      <c r="D164" s="25"/>
      <c r="E164" s="25"/>
      <c r="F164" s="26"/>
      <c r="G164" s="26"/>
    </row>
    <row r="165" spans="1:7" ht="15.75" customHeight="1">
      <c r="A165" s="95" t="s">
        <v>47</v>
      </c>
      <c r="B165" s="96"/>
      <c r="C165" s="96"/>
      <c r="D165" s="96"/>
      <c r="E165" s="97"/>
      <c r="F165" s="98">
        <f>F37+F163</f>
        <v>0</v>
      </c>
      <c r="G165" s="98">
        <f>G37+G163</f>
        <v>0</v>
      </c>
    </row>
    <row r="166" spans="1:7" ht="15.75" customHeight="1" thickBot="1">
      <c r="A166" s="100" t="s">
        <v>127</v>
      </c>
      <c r="B166" s="101"/>
      <c r="C166" s="101"/>
      <c r="D166" s="101"/>
      <c r="E166" s="102"/>
      <c r="F166" s="99"/>
      <c r="G166" s="99"/>
    </row>
    <row r="167" spans="1:7" s="4" customFormat="1" ht="21" customHeight="1">
      <c r="A167" s="9"/>
      <c r="B167" s="9"/>
      <c r="C167" s="18"/>
      <c r="D167" s="17"/>
      <c r="E167" s="10"/>
      <c r="F167" s="10"/>
      <c r="G167" s="11"/>
    </row>
    <row r="168" spans="1:7" s="4" customFormat="1" ht="15" customHeight="1">
      <c r="A168" s="86" t="s">
        <v>34</v>
      </c>
      <c r="B168" s="86"/>
      <c r="C168" s="86"/>
      <c r="D168" s="86"/>
      <c r="E168" s="86"/>
      <c r="F168" s="86"/>
      <c r="G168" s="86"/>
    </row>
    <row r="169" spans="1:7" s="4" customFormat="1" ht="48" customHeight="1">
      <c r="A169" s="1"/>
      <c r="B169" s="1"/>
      <c r="C169" s="77"/>
      <c r="D169" s="77"/>
      <c r="E169" s="77"/>
      <c r="F169" s="77"/>
      <c r="G169" s="77"/>
    </row>
    <row r="170" spans="1:7" s="4" customFormat="1" ht="15" customHeight="1">
      <c r="A170" s="77" t="s">
        <v>10</v>
      </c>
      <c r="B170" s="77"/>
      <c r="C170" s="77"/>
      <c r="D170" s="77"/>
      <c r="E170" s="77"/>
      <c r="F170" s="77"/>
      <c r="G170" s="77"/>
    </row>
    <row r="171" spans="1:7" s="4" customFormat="1" ht="15" customHeight="1">
      <c r="A171" s="77" t="s">
        <v>11</v>
      </c>
      <c r="B171" s="77"/>
      <c r="C171" s="77"/>
      <c r="D171" s="77"/>
      <c r="E171" s="77"/>
      <c r="F171" s="77"/>
      <c r="G171" s="77"/>
    </row>
    <row r="172" spans="1:7" s="4" customFormat="1" ht="15" customHeight="1">
      <c r="A172" s="76" t="s">
        <v>12</v>
      </c>
      <c r="B172" s="76"/>
      <c r="C172" s="76"/>
      <c r="D172" s="76"/>
      <c r="E172" s="76"/>
      <c r="F172" s="76"/>
      <c r="G172" s="76"/>
    </row>
  </sheetData>
  <sheetProtection sheet="1" objects="1" scenarios="1" formatCells="0" formatColumns="0" formatRows="0" autoFilter="0"/>
  <mergeCells count="58">
    <mergeCell ref="A1:G1"/>
    <mergeCell ref="A3:G3"/>
    <mergeCell ref="A5:G5"/>
    <mergeCell ref="A6:B6"/>
    <mergeCell ref="A8:B8"/>
    <mergeCell ref="A7:B7"/>
    <mergeCell ref="C7:G7"/>
    <mergeCell ref="A2:G2"/>
    <mergeCell ref="A4:G4"/>
    <mergeCell ref="C6:G6"/>
    <mergeCell ref="C8:G8"/>
    <mergeCell ref="A10:G10"/>
    <mergeCell ref="A11:B11"/>
    <mergeCell ref="A12:B12"/>
    <mergeCell ref="A13:B13"/>
    <mergeCell ref="A14:B14"/>
    <mergeCell ref="C11:G11"/>
    <mergeCell ref="C12:G12"/>
    <mergeCell ref="C13:G13"/>
    <mergeCell ref="C14:G14"/>
    <mergeCell ref="A16:G16"/>
    <mergeCell ref="A17:B17"/>
    <mergeCell ref="A18:B18"/>
    <mergeCell ref="A19:B19"/>
    <mergeCell ref="A20:B20"/>
    <mergeCell ref="C19:G19"/>
    <mergeCell ref="C20:G20"/>
    <mergeCell ref="C17:G17"/>
    <mergeCell ref="C18:G18"/>
    <mergeCell ref="A21:B21"/>
    <mergeCell ref="A22:B22"/>
    <mergeCell ref="A24:B24"/>
    <mergeCell ref="A23:B23"/>
    <mergeCell ref="A26:G26"/>
    <mergeCell ref="C21:G21"/>
    <mergeCell ref="C22:G22"/>
    <mergeCell ref="C23:G23"/>
    <mergeCell ref="A27:G27"/>
    <mergeCell ref="C24:G24"/>
    <mergeCell ref="A28:G28"/>
    <mergeCell ref="A30:G30"/>
    <mergeCell ref="A168:G168"/>
    <mergeCell ref="A37:E37"/>
    <mergeCell ref="A40:G40"/>
    <mergeCell ref="A120:G120"/>
    <mergeCell ref="A163:E163"/>
    <mergeCell ref="A165:E165"/>
    <mergeCell ref="F165:F166"/>
    <mergeCell ref="G165:G166"/>
    <mergeCell ref="A166:E166"/>
    <mergeCell ref="A172:G172"/>
    <mergeCell ref="A171:G171"/>
    <mergeCell ref="A170:G170"/>
    <mergeCell ref="A32:G32"/>
    <mergeCell ref="C169:G169"/>
    <mergeCell ref="A41:G41"/>
    <mergeCell ref="A86:G86"/>
    <mergeCell ref="A121:G121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SheetLayoutView="130" workbookViewId="0" topLeftCell="A34">
      <selection activeCell="A41" sqref="A41:G41"/>
    </sheetView>
  </sheetViews>
  <sheetFormatPr defaultColWidth="9.140625" defaultRowHeight="15"/>
  <cols>
    <col min="1" max="1" width="12.28125" style="3" customWidth="1"/>
    <col min="2" max="2" width="34.00390625" style="3" customWidth="1"/>
    <col min="3" max="3" width="17.8515625" style="3" customWidth="1"/>
    <col min="4" max="4" width="9.421875" style="3" customWidth="1"/>
    <col min="5" max="5" width="13.57421875" style="3" customWidth="1"/>
    <col min="6" max="7" width="17.140625" style="3" customWidth="1"/>
    <col min="8" max="9" width="9.140625" style="3" customWidth="1"/>
    <col min="10" max="10" width="19.57421875" style="3" customWidth="1"/>
    <col min="11" max="16384" width="9.140625" style="3" customWidth="1"/>
  </cols>
  <sheetData>
    <row r="1" spans="1:7" ht="15.75">
      <c r="A1" s="112" t="s">
        <v>23</v>
      </c>
      <c r="B1" s="112"/>
      <c r="C1" s="112"/>
      <c r="D1" s="112"/>
      <c r="E1" s="112"/>
      <c r="F1" s="112"/>
      <c r="G1" s="112"/>
    </row>
    <row r="2" spans="1:7" ht="7.5" customHeight="1">
      <c r="A2" s="116"/>
      <c r="B2" s="116"/>
      <c r="C2" s="116"/>
      <c r="D2" s="116"/>
      <c r="E2" s="116"/>
      <c r="F2" s="116"/>
      <c r="G2" s="116"/>
    </row>
    <row r="3" spans="1:7" s="4" customFormat="1" ht="30" customHeight="1">
      <c r="A3" s="113" t="s">
        <v>25</v>
      </c>
      <c r="B3" s="113"/>
      <c r="C3" s="113"/>
      <c r="D3" s="113"/>
      <c r="E3" s="113"/>
      <c r="F3" s="113"/>
      <c r="G3" s="113"/>
    </row>
    <row r="4" spans="1:7" s="4" customFormat="1" ht="7.5" customHeight="1">
      <c r="A4" s="117"/>
      <c r="B4" s="117"/>
      <c r="C4" s="117"/>
      <c r="D4" s="117"/>
      <c r="E4" s="117"/>
      <c r="F4" s="117"/>
      <c r="G4" s="117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14" t="s">
        <v>0</v>
      </c>
      <c r="B6" s="114"/>
      <c r="C6" s="118" t="s">
        <v>37</v>
      </c>
      <c r="D6" s="118"/>
      <c r="E6" s="118"/>
      <c r="F6" s="118"/>
      <c r="G6" s="118"/>
    </row>
    <row r="7" spans="1:7" s="4" customFormat="1" ht="15" customHeight="1">
      <c r="A7" s="114" t="s">
        <v>24</v>
      </c>
      <c r="B7" s="114"/>
      <c r="C7" s="115" t="s">
        <v>134</v>
      </c>
      <c r="D7" s="115"/>
      <c r="E7" s="115"/>
      <c r="F7" s="115"/>
      <c r="G7" s="115"/>
    </row>
    <row r="8" spans="1:7" s="4" customFormat="1" ht="41.25" customHeight="1">
      <c r="A8" s="114" t="s">
        <v>1</v>
      </c>
      <c r="B8" s="114"/>
      <c r="C8" s="119" t="s">
        <v>33</v>
      </c>
      <c r="D8" s="119"/>
      <c r="E8" s="119"/>
      <c r="F8" s="119"/>
      <c r="G8" s="119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03" t="s">
        <v>13</v>
      </c>
      <c r="B11" s="103"/>
      <c r="C11" s="108" t="s">
        <v>14</v>
      </c>
      <c r="D11" s="108"/>
      <c r="E11" s="108"/>
      <c r="F11" s="108"/>
      <c r="G11" s="108"/>
    </row>
    <row r="12" spans="1:7" s="4" customFormat="1" ht="15" customHeight="1">
      <c r="A12" s="103" t="s">
        <v>3</v>
      </c>
      <c r="B12" s="103"/>
      <c r="C12" s="109" t="s">
        <v>15</v>
      </c>
      <c r="D12" s="109"/>
      <c r="E12" s="109"/>
      <c r="F12" s="109"/>
      <c r="G12" s="109"/>
    </row>
    <row r="13" spans="1:7" s="4" customFormat="1" ht="15" customHeight="1">
      <c r="A13" s="103" t="s">
        <v>17</v>
      </c>
      <c r="B13" s="103"/>
      <c r="C13" s="110" t="s">
        <v>16</v>
      </c>
      <c r="D13" s="110"/>
      <c r="E13" s="110"/>
      <c r="F13" s="110"/>
      <c r="G13" s="110"/>
    </row>
    <row r="14" spans="1:7" s="4" customFormat="1" ht="27.75" customHeight="1">
      <c r="A14" s="107" t="s">
        <v>4</v>
      </c>
      <c r="B14" s="107"/>
      <c r="C14" s="111" t="s">
        <v>153</v>
      </c>
      <c r="D14" s="111"/>
      <c r="E14" s="111"/>
      <c r="F14" s="111"/>
      <c r="G14" s="111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20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03" t="s">
        <v>13</v>
      </c>
      <c r="B17" s="103"/>
      <c r="C17" s="83" t="s">
        <v>18</v>
      </c>
      <c r="D17" s="83"/>
      <c r="E17" s="83"/>
      <c r="F17" s="83"/>
      <c r="G17" s="83"/>
    </row>
    <row r="18" spans="1:7" s="4" customFormat="1" ht="15" customHeight="1">
      <c r="A18" s="103" t="s">
        <v>17</v>
      </c>
      <c r="B18" s="103"/>
      <c r="C18" s="83" t="s">
        <v>18</v>
      </c>
      <c r="D18" s="83"/>
      <c r="E18" s="83"/>
      <c r="F18" s="83"/>
      <c r="G18" s="83"/>
    </row>
    <row r="19" spans="1:7" s="4" customFormat="1" ht="15" customHeight="1">
      <c r="A19" s="103" t="s">
        <v>3</v>
      </c>
      <c r="B19" s="103"/>
      <c r="C19" s="83" t="s">
        <v>18</v>
      </c>
      <c r="D19" s="83"/>
      <c r="E19" s="83"/>
      <c r="F19" s="83"/>
      <c r="G19" s="83"/>
    </row>
    <row r="20" spans="1:7" s="4" customFormat="1" ht="28.5" customHeight="1">
      <c r="A20" s="106" t="s">
        <v>9</v>
      </c>
      <c r="B20" s="106"/>
      <c r="C20" s="83" t="s">
        <v>18</v>
      </c>
      <c r="D20" s="83"/>
      <c r="E20" s="83"/>
      <c r="F20" s="83"/>
      <c r="G20" s="83"/>
    </row>
    <row r="21" spans="1:7" s="4" customFormat="1" ht="15" customHeight="1">
      <c r="A21" s="103" t="s">
        <v>4</v>
      </c>
      <c r="B21" s="103"/>
      <c r="C21" s="83" t="s">
        <v>18</v>
      </c>
      <c r="D21" s="83"/>
      <c r="E21" s="83"/>
      <c r="F21" s="83"/>
      <c r="G21" s="83"/>
    </row>
    <row r="22" spans="1:7" s="4" customFormat="1" ht="15" customHeight="1">
      <c r="A22" s="103" t="s">
        <v>5</v>
      </c>
      <c r="B22" s="103"/>
      <c r="C22" s="83" t="s">
        <v>18</v>
      </c>
      <c r="D22" s="83"/>
      <c r="E22" s="83"/>
      <c r="F22" s="83"/>
      <c r="G22" s="83"/>
    </row>
    <row r="23" spans="1:7" s="4" customFormat="1" ht="15" customHeight="1">
      <c r="A23" s="103" t="s">
        <v>6</v>
      </c>
      <c r="B23" s="103"/>
      <c r="C23" s="83" t="s">
        <v>18</v>
      </c>
      <c r="D23" s="83"/>
      <c r="E23" s="83"/>
      <c r="F23" s="83"/>
      <c r="G23" s="83"/>
    </row>
    <row r="24" spans="1:7" s="4" customFormat="1" ht="15" customHeight="1">
      <c r="A24" s="103" t="s">
        <v>7</v>
      </c>
      <c r="B24" s="103"/>
      <c r="C24" s="83" t="s">
        <v>18</v>
      </c>
      <c r="D24" s="83"/>
      <c r="E24" s="83"/>
      <c r="F24" s="83"/>
      <c r="G24" s="83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04" t="s">
        <v>155</v>
      </c>
      <c r="B26" s="104"/>
      <c r="C26" s="104"/>
      <c r="D26" s="104"/>
      <c r="E26" s="104"/>
      <c r="F26" s="104"/>
      <c r="G26" s="104"/>
    </row>
    <row r="27" spans="1:7" ht="42" customHeight="1">
      <c r="A27" s="82" t="s">
        <v>22</v>
      </c>
      <c r="B27" s="82"/>
      <c r="C27" s="82"/>
      <c r="D27" s="82"/>
      <c r="E27" s="82"/>
      <c r="F27" s="82"/>
      <c r="G27" s="82"/>
    </row>
    <row r="28" spans="1:7" ht="40.5" customHeight="1">
      <c r="A28" s="84" t="s">
        <v>19</v>
      </c>
      <c r="B28" s="84"/>
      <c r="C28" s="84"/>
      <c r="D28" s="84"/>
      <c r="E28" s="84"/>
      <c r="F28" s="84"/>
      <c r="G28" s="84"/>
    </row>
    <row r="29" spans="1:7" ht="8.25" customHeight="1">
      <c r="A29" s="5"/>
      <c r="B29" s="5"/>
      <c r="C29" s="22"/>
      <c r="D29" s="22"/>
      <c r="E29" s="7"/>
      <c r="F29" s="7"/>
      <c r="G29" s="7"/>
    </row>
    <row r="30" spans="1:7" s="4" customFormat="1" ht="31.5" customHeight="1">
      <c r="A30" s="85" t="s">
        <v>38</v>
      </c>
      <c r="B30" s="85"/>
      <c r="C30" s="85"/>
      <c r="D30" s="85"/>
      <c r="E30" s="85"/>
      <c r="F30" s="85"/>
      <c r="G30" s="85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78" t="s">
        <v>21</v>
      </c>
      <c r="B32" s="78"/>
      <c r="C32" s="78"/>
      <c r="D32" s="78"/>
      <c r="E32" s="78"/>
      <c r="F32" s="78"/>
      <c r="G32" s="78"/>
    </row>
    <row r="33" spans="1:7" ht="15">
      <c r="A33" s="25"/>
      <c r="B33" s="25"/>
      <c r="C33" s="25"/>
      <c r="D33" s="25"/>
      <c r="E33" s="25"/>
      <c r="F33" s="26"/>
      <c r="G33" s="26"/>
    </row>
    <row r="34" spans="1:7" ht="30" customHeight="1">
      <c r="A34" s="13" t="s">
        <v>26</v>
      </c>
      <c r="B34" s="13" t="s">
        <v>27</v>
      </c>
      <c r="C34" s="14" t="s">
        <v>28</v>
      </c>
      <c r="D34" s="15" t="s">
        <v>29</v>
      </c>
      <c r="E34" s="16" t="s">
        <v>30</v>
      </c>
      <c r="F34" s="12" t="s">
        <v>31</v>
      </c>
      <c r="G34" s="14" t="s">
        <v>32</v>
      </c>
    </row>
    <row r="35" spans="1:7" ht="15">
      <c r="A35" s="23" t="s">
        <v>36</v>
      </c>
      <c r="B35" s="19" t="s">
        <v>42</v>
      </c>
      <c r="C35" s="40">
        <v>0</v>
      </c>
      <c r="D35" s="41">
        <v>0</v>
      </c>
      <c r="E35" s="24">
        <v>1</v>
      </c>
      <c r="F35" s="44">
        <f>C35*E35</f>
        <v>0</v>
      </c>
      <c r="G35" s="45">
        <f>F35+F35*D35</f>
        <v>0</v>
      </c>
    </row>
    <row r="36" spans="1:7" ht="15">
      <c r="A36" s="23" t="s">
        <v>40</v>
      </c>
      <c r="B36" s="19" t="s">
        <v>42</v>
      </c>
      <c r="C36" s="40">
        <v>0</v>
      </c>
      <c r="D36" s="41">
        <v>0</v>
      </c>
      <c r="E36" s="24">
        <v>1</v>
      </c>
      <c r="F36" s="44">
        <f aca="true" t="shared" si="0" ref="F36:F37">C36*E36</f>
        <v>0</v>
      </c>
      <c r="G36" s="45">
        <f aca="true" t="shared" si="1" ref="G36:G37">F36+F36*D36</f>
        <v>0</v>
      </c>
    </row>
    <row r="37" spans="1:7" ht="15">
      <c r="A37" s="23" t="s">
        <v>41</v>
      </c>
      <c r="B37" s="19" t="s">
        <v>42</v>
      </c>
      <c r="C37" s="40">
        <v>0</v>
      </c>
      <c r="D37" s="41">
        <v>0</v>
      </c>
      <c r="E37" s="24">
        <v>1</v>
      </c>
      <c r="F37" s="44">
        <f t="shared" si="0"/>
        <v>0</v>
      </c>
      <c r="G37" s="45">
        <f t="shared" si="1"/>
        <v>0</v>
      </c>
    </row>
    <row r="38" spans="1:7" ht="15.75" thickBot="1">
      <c r="A38" s="23" t="s">
        <v>35</v>
      </c>
      <c r="B38" s="19" t="s">
        <v>42</v>
      </c>
      <c r="C38" s="40">
        <v>0</v>
      </c>
      <c r="D38" s="41">
        <v>0</v>
      </c>
      <c r="E38" s="24">
        <v>1</v>
      </c>
      <c r="F38" s="44">
        <f>C38*E38</f>
        <v>0</v>
      </c>
      <c r="G38" s="45">
        <f>F38+F38*D38</f>
        <v>0</v>
      </c>
    </row>
    <row r="39" spans="1:7" ht="15.75" customHeight="1" thickBot="1">
      <c r="A39" s="87" t="s">
        <v>44</v>
      </c>
      <c r="B39" s="88"/>
      <c r="C39" s="88"/>
      <c r="D39" s="88"/>
      <c r="E39" s="89"/>
      <c r="F39" s="46">
        <f>SUM(F35:F38)</f>
        <v>0</v>
      </c>
      <c r="G39" s="47">
        <f>SUM(G35:G38)</f>
        <v>0</v>
      </c>
    </row>
    <row r="40" spans="1:7" ht="15">
      <c r="A40" s="25"/>
      <c r="B40" s="25"/>
      <c r="C40" s="25"/>
      <c r="D40" s="25"/>
      <c r="E40" s="25"/>
      <c r="F40" s="26"/>
      <c r="G40" s="26"/>
    </row>
    <row r="41" spans="1:7" ht="89.25" customHeight="1">
      <c r="A41" s="27" t="s">
        <v>157</v>
      </c>
      <c r="B41" s="13" t="s">
        <v>45</v>
      </c>
      <c r="C41" s="14" t="s">
        <v>158</v>
      </c>
      <c r="D41" s="15" t="s">
        <v>29</v>
      </c>
      <c r="E41" s="27" t="s">
        <v>159</v>
      </c>
      <c r="F41" s="12" t="s">
        <v>31</v>
      </c>
      <c r="G41" s="14" t="s">
        <v>32</v>
      </c>
    </row>
    <row r="42" spans="1:7" ht="15">
      <c r="A42" s="90" t="s">
        <v>156</v>
      </c>
      <c r="B42" s="91"/>
      <c r="C42" s="91"/>
      <c r="D42" s="91"/>
      <c r="E42" s="91"/>
      <c r="F42" s="91"/>
      <c r="G42" s="92"/>
    </row>
    <row r="43" spans="1:10" ht="15">
      <c r="A43" s="71">
        <v>28766</v>
      </c>
      <c r="B43" s="56" t="s">
        <v>130</v>
      </c>
      <c r="C43" s="40">
        <v>0</v>
      </c>
      <c r="D43" s="41">
        <v>0</v>
      </c>
      <c r="E43" s="39">
        <f>A43*5</f>
        <v>143830</v>
      </c>
      <c r="F43" s="42">
        <f>C43*E43</f>
        <v>0</v>
      </c>
      <c r="G43" s="49">
        <f aca="true" t="shared" si="2" ref="G43:G46">F43+D43*F43</f>
        <v>0</v>
      </c>
      <c r="J43" s="53"/>
    </row>
    <row r="44" spans="1:10" ht="25.5">
      <c r="A44" s="37">
        <v>13261</v>
      </c>
      <c r="B44" s="56" t="s">
        <v>133</v>
      </c>
      <c r="C44" s="40">
        <v>0</v>
      </c>
      <c r="D44" s="41">
        <v>0</v>
      </c>
      <c r="E44" s="39">
        <f aca="true" t="shared" si="3" ref="E44:E46">A44*5</f>
        <v>66305</v>
      </c>
      <c r="F44" s="42">
        <f>C44*E44</f>
        <v>0</v>
      </c>
      <c r="G44" s="49">
        <f t="shared" si="2"/>
        <v>0</v>
      </c>
      <c r="J44" s="54"/>
    </row>
    <row r="45" spans="1:10" ht="15">
      <c r="A45" s="37">
        <v>1938</v>
      </c>
      <c r="B45" s="19" t="s">
        <v>132</v>
      </c>
      <c r="C45" s="40">
        <v>0</v>
      </c>
      <c r="D45" s="41">
        <v>0</v>
      </c>
      <c r="E45" s="39">
        <f t="shared" si="3"/>
        <v>9690</v>
      </c>
      <c r="F45" s="42">
        <f>C45*E45</f>
        <v>0</v>
      </c>
      <c r="G45" s="49">
        <f t="shared" si="2"/>
        <v>0</v>
      </c>
      <c r="J45" s="54"/>
    </row>
    <row r="46" spans="1:10" ht="15">
      <c r="A46" s="37">
        <v>100</v>
      </c>
      <c r="B46" s="19" t="s">
        <v>131</v>
      </c>
      <c r="C46" s="40">
        <v>0</v>
      </c>
      <c r="D46" s="41">
        <v>0</v>
      </c>
      <c r="E46" s="39">
        <f t="shared" si="3"/>
        <v>500</v>
      </c>
      <c r="F46" s="42">
        <f>C46*E46</f>
        <v>0</v>
      </c>
      <c r="G46" s="49">
        <f t="shared" si="2"/>
        <v>0</v>
      </c>
      <c r="J46" s="55"/>
    </row>
    <row r="47" spans="1:7" ht="7.5" customHeight="1">
      <c r="A47" s="28"/>
      <c r="B47" s="29"/>
      <c r="C47" s="30"/>
      <c r="D47" s="31"/>
      <c r="E47" s="32"/>
      <c r="F47" s="33"/>
      <c r="G47" s="34"/>
    </row>
    <row r="48" spans="1:7" ht="15">
      <c r="A48" s="90" t="s">
        <v>128</v>
      </c>
      <c r="B48" s="91"/>
      <c r="C48" s="91"/>
      <c r="D48" s="91"/>
      <c r="E48" s="91"/>
      <c r="F48" s="91"/>
      <c r="G48" s="92"/>
    </row>
    <row r="49" spans="1:10" ht="25.5">
      <c r="A49" s="35">
        <v>21234</v>
      </c>
      <c r="B49" s="72" t="s">
        <v>133</v>
      </c>
      <c r="C49" s="40">
        <v>0</v>
      </c>
      <c r="D49" s="41">
        <v>0</v>
      </c>
      <c r="E49" s="39">
        <f>A49*5</f>
        <v>106170</v>
      </c>
      <c r="F49" s="42">
        <f>C49*E49</f>
        <v>0</v>
      </c>
      <c r="G49" s="49">
        <f aca="true" t="shared" si="4" ref="G49">F49+D49*F49</f>
        <v>0</v>
      </c>
      <c r="J49" s="57"/>
    </row>
    <row r="50" spans="1:7" ht="7.5" customHeight="1">
      <c r="A50" s="28"/>
      <c r="B50" s="29"/>
      <c r="C50" s="30"/>
      <c r="D50" s="31"/>
      <c r="E50" s="32"/>
      <c r="F50" s="33"/>
      <c r="G50" s="34"/>
    </row>
    <row r="51" spans="1:7" ht="15">
      <c r="A51" s="90" t="s">
        <v>129</v>
      </c>
      <c r="B51" s="91"/>
      <c r="C51" s="91"/>
      <c r="D51" s="91"/>
      <c r="E51" s="91"/>
      <c r="F51" s="91"/>
      <c r="G51" s="92"/>
    </row>
    <row r="52" spans="1:7" ht="15.75" thickBot="1">
      <c r="A52" s="35">
        <v>21016</v>
      </c>
      <c r="B52" s="73" t="s">
        <v>133</v>
      </c>
      <c r="C52" s="40">
        <v>0</v>
      </c>
      <c r="D52" s="41">
        <v>0</v>
      </c>
      <c r="E52" s="39">
        <f>A52*5</f>
        <v>105080</v>
      </c>
      <c r="F52" s="42">
        <f>C52*E52</f>
        <v>0</v>
      </c>
      <c r="G52" s="49">
        <f aca="true" t="shared" si="5" ref="G52">F52+D52*F52</f>
        <v>0</v>
      </c>
    </row>
    <row r="53" spans="1:7" ht="15.75" customHeight="1" thickBot="1">
      <c r="A53" s="93" t="s">
        <v>46</v>
      </c>
      <c r="B53" s="94"/>
      <c r="C53" s="94"/>
      <c r="D53" s="94"/>
      <c r="E53" s="94"/>
      <c r="F53" s="43">
        <f>SUM(F43:F46,F49:F49,F52:F52)</f>
        <v>0</v>
      </c>
      <c r="G53" s="43">
        <f>SUM(G43:G46,G49:G49,G52:G52)</f>
        <v>0</v>
      </c>
    </row>
    <row r="54" spans="1:7" ht="15.75" customHeight="1" thickBot="1">
      <c r="A54" s="25"/>
      <c r="B54" s="25"/>
      <c r="C54" s="25"/>
      <c r="D54" s="25"/>
      <c r="E54" s="25"/>
      <c r="F54" s="26"/>
      <c r="G54" s="26"/>
    </row>
    <row r="55" spans="1:7" ht="15.75" customHeight="1">
      <c r="A55" s="95" t="s">
        <v>47</v>
      </c>
      <c r="B55" s="96"/>
      <c r="C55" s="96"/>
      <c r="D55" s="96"/>
      <c r="E55" s="97"/>
      <c r="F55" s="98">
        <f>F39+F53</f>
        <v>0</v>
      </c>
      <c r="G55" s="98">
        <f>G39+G53</f>
        <v>0</v>
      </c>
    </row>
    <row r="56" spans="1:7" ht="15.75" customHeight="1" thickBot="1">
      <c r="A56" s="100" t="s">
        <v>134</v>
      </c>
      <c r="B56" s="101"/>
      <c r="C56" s="101"/>
      <c r="D56" s="101"/>
      <c r="E56" s="102"/>
      <c r="F56" s="99"/>
      <c r="G56" s="99"/>
    </row>
    <row r="57" spans="1:7" s="4" customFormat="1" ht="21" customHeight="1">
      <c r="A57" s="9"/>
      <c r="B57" s="9"/>
      <c r="C57" s="18"/>
      <c r="D57" s="17"/>
      <c r="E57" s="10"/>
      <c r="F57" s="10"/>
      <c r="G57" s="11"/>
    </row>
    <row r="58" spans="1:7" s="4" customFormat="1" ht="15" customHeight="1">
      <c r="A58" s="86" t="s">
        <v>34</v>
      </c>
      <c r="B58" s="86"/>
      <c r="C58" s="86"/>
      <c r="D58" s="86"/>
      <c r="E58" s="86"/>
      <c r="F58" s="86"/>
      <c r="G58" s="86"/>
    </row>
    <row r="59" spans="1:7" s="4" customFormat="1" ht="48" customHeight="1">
      <c r="A59" s="1"/>
      <c r="B59" s="1"/>
      <c r="C59" s="77"/>
      <c r="D59" s="77"/>
      <c r="E59" s="77"/>
      <c r="F59" s="77"/>
      <c r="G59" s="77"/>
    </row>
    <row r="60" spans="1:7" s="4" customFormat="1" ht="15" customHeight="1">
      <c r="A60" s="77" t="s">
        <v>10</v>
      </c>
      <c r="B60" s="77"/>
      <c r="C60" s="77"/>
      <c r="D60" s="77"/>
      <c r="E60" s="77"/>
      <c r="F60" s="77"/>
      <c r="G60" s="77"/>
    </row>
    <row r="61" spans="1:7" s="4" customFormat="1" ht="15" customHeight="1">
      <c r="A61" s="77" t="s">
        <v>11</v>
      </c>
      <c r="B61" s="77"/>
      <c r="C61" s="77"/>
      <c r="D61" s="77"/>
      <c r="E61" s="77"/>
      <c r="F61" s="77"/>
      <c r="G61" s="77"/>
    </row>
    <row r="62" spans="1:7" s="4" customFormat="1" ht="15" customHeight="1">
      <c r="A62" s="76" t="s">
        <v>12</v>
      </c>
      <c r="B62" s="76"/>
      <c r="C62" s="76"/>
      <c r="D62" s="76"/>
      <c r="E62" s="76"/>
      <c r="F62" s="76"/>
      <c r="G62" s="76"/>
    </row>
  </sheetData>
  <sheetProtection sheet="1" objects="1" scenarios="1" formatCells="0" formatColumns="0" formatRows="0" autoFilter="0"/>
  <mergeCells count="56">
    <mergeCell ref="A62:G62"/>
    <mergeCell ref="A48:G48"/>
    <mergeCell ref="A58:G58"/>
    <mergeCell ref="C59:G59"/>
    <mergeCell ref="A60:G60"/>
    <mergeCell ref="A61:G61"/>
    <mergeCell ref="A51:G51"/>
    <mergeCell ref="A53:E53"/>
    <mergeCell ref="A55:E55"/>
    <mergeCell ref="F55:F56"/>
    <mergeCell ref="G55:G56"/>
    <mergeCell ref="A56:E56"/>
    <mergeCell ref="A28:G28"/>
    <mergeCell ref="A30:G30"/>
    <mergeCell ref="A32:G32"/>
    <mergeCell ref="A39:E39"/>
    <mergeCell ref="A42:G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SheetLayoutView="130" workbookViewId="0" topLeftCell="A1">
      <selection activeCell="C51" sqref="C51"/>
    </sheetView>
  </sheetViews>
  <sheetFormatPr defaultColWidth="9.140625" defaultRowHeight="15"/>
  <cols>
    <col min="1" max="1" width="12.421875" style="3" customWidth="1"/>
    <col min="2" max="2" width="29.7109375" style="3" customWidth="1"/>
    <col min="3" max="3" width="17.8515625" style="3" customWidth="1"/>
    <col min="4" max="4" width="9.421875" style="3" customWidth="1"/>
    <col min="5" max="5" width="13.57421875" style="3" customWidth="1"/>
    <col min="6" max="7" width="17.140625" style="3" customWidth="1"/>
    <col min="8" max="8" width="9.140625" style="3" customWidth="1"/>
    <col min="9" max="9" width="53.8515625" style="3" customWidth="1"/>
    <col min="10" max="10" width="19.57421875" style="3" customWidth="1"/>
    <col min="11" max="16384" width="9.140625" style="3" customWidth="1"/>
  </cols>
  <sheetData>
    <row r="1" spans="1:7" ht="15.75">
      <c r="A1" s="112" t="s">
        <v>23</v>
      </c>
      <c r="B1" s="112"/>
      <c r="C1" s="112"/>
      <c r="D1" s="112"/>
      <c r="E1" s="112"/>
      <c r="F1" s="112"/>
      <c r="G1" s="112"/>
    </row>
    <row r="2" spans="1:7" ht="7.5" customHeight="1">
      <c r="A2" s="116"/>
      <c r="B2" s="116"/>
      <c r="C2" s="116"/>
      <c r="D2" s="116"/>
      <c r="E2" s="116"/>
      <c r="F2" s="116"/>
      <c r="G2" s="116"/>
    </row>
    <row r="3" spans="1:7" s="4" customFormat="1" ht="30" customHeight="1">
      <c r="A3" s="113" t="s">
        <v>25</v>
      </c>
      <c r="B3" s="113"/>
      <c r="C3" s="113"/>
      <c r="D3" s="113"/>
      <c r="E3" s="113"/>
      <c r="F3" s="113"/>
      <c r="G3" s="113"/>
    </row>
    <row r="4" spans="1:7" s="4" customFormat="1" ht="7.5" customHeight="1">
      <c r="A4" s="117"/>
      <c r="B4" s="117"/>
      <c r="C4" s="117"/>
      <c r="D4" s="117"/>
      <c r="E4" s="117"/>
      <c r="F4" s="117"/>
      <c r="G4" s="117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14" t="s">
        <v>0</v>
      </c>
      <c r="B6" s="114"/>
      <c r="C6" s="118" t="s">
        <v>37</v>
      </c>
      <c r="D6" s="118"/>
      <c r="E6" s="118"/>
      <c r="F6" s="118"/>
      <c r="G6" s="118"/>
    </row>
    <row r="7" spans="1:7" s="4" customFormat="1" ht="15" customHeight="1">
      <c r="A7" s="114" t="s">
        <v>24</v>
      </c>
      <c r="B7" s="114"/>
      <c r="C7" s="115" t="s">
        <v>136</v>
      </c>
      <c r="D7" s="115"/>
      <c r="E7" s="115"/>
      <c r="F7" s="115"/>
      <c r="G7" s="115"/>
    </row>
    <row r="8" spans="1:7" s="4" customFormat="1" ht="41.25" customHeight="1">
      <c r="A8" s="114" t="s">
        <v>1</v>
      </c>
      <c r="B8" s="114"/>
      <c r="C8" s="119" t="s">
        <v>33</v>
      </c>
      <c r="D8" s="119"/>
      <c r="E8" s="119"/>
      <c r="F8" s="119"/>
      <c r="G8" s="119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03" t="s">
        <v>13</v>
      </c>
      <c r="B11" s="103"/>
      <c r="C11" s="108" t="s">
        <v>14</v>
      </c>
      <c r="D11" s="108"/>
      <c r="E11" s="108"/>
      <c r="F11" s="108"/>
      <c r="G11" s="108"/>
    </row>
    <row r="12" spans="1:7" s="4" customFormat="1" ht="15" customHeight="1">
      <c r="A12" s="103" t="s">
        <v>3</v>
      </c>
      <c r="B12" s="103"/>
      <c r="C12" s="109" t="s">
        <v>15</v>
      </c>
      <c r="D12" s="109"/>
      <c r="E12" s="109"/>
      <c r="F12" s="109"/>
      <c r="G12" s="109"/>
    </row>
    <row r="13" spans="1:7" s="4" customFormat="1" ht="15" customHeight="1">
      <c r="A13" s="103" t="s">
        <v>17</v>
      </c>
      <c r="B13" s="103"/>
      <c r="C13" s="110" t="s">
        <v>16</v>
      </c>
      <c r="D13" s="110"/>
      <c r="E13" s="110"/>
      <c r="F13" s="110"/>
      <c r="G13" s="110"/>
    </row>
    <row r="14" spans="1:7" s="4" customFormat="1" ht="27.75" customHeight="1">
      <c r="A14" s="107" t="s">
        <v>4</v>
      </c>
      <c r="B14" s="107"/>
      <c r="C14" s="111" t="s">
        <v>153</v>
      </c>
      <c r="D14" s="111"/>
      <c r="E14" s="111"/>
      <c r="F14" s="111"/>
      <c r="G14" s="111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20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03" t="s">
        <v>13</v>
      </c>
      <c r="B17" s="103"/>
      <c r="C17" s="83" t="s">
        <v>18</v>
      </c>
      <c r="D17" s="83"/>
      <c r="E17" s="83"/>
      <c r="F17" s="83"/>
      <c r="G17" s="83"/>
    </row>
    <row r="18" spans="1:7" s="4" customFormat="1" ht="15" customHeight="1">
      <c r="A18" s="103" t="s">
        <v>17</v>
      </c>
      <c r="B18" s="103"/>
      <c r="C18" s="83" t="s">
        <v>18</v>
      </c>
      <c r="D18" s="83"/>
      <c r="E18" s="83"/>
      <c r="F18" s="83"/>
      <c r="G18" s="83"/>
    </row>
    <row r="19" spans="1:7" s="4" customFormat="1" ht="15" customHeight="1">
      <c r="A19" s="103" t="s">
        <v>3</v>
      </c>
      <c r="B19" s="103"/>
      <c r="C19" s="83" t="s">
        <v>18</v>
      </c>
      <c r="D19" s="83"/>
      <c r="E19" s="83"/>
      <c r="F19" s="83"/>
      <c r="G19" s="83"/>
    </row>
    <row r="20" spans="1:7" s="4" customFormat="1" ht="28.5" customHeight="1">
      <c r="A20" s="106" t="s">
        <v>9</v>
      </c>
      <c r="B20" s="106"/>
      <c r="C20" s="83" t="s">
        <v>18</v>
      </c>
      <c r="D20" s="83"/>
      <c r="E20" s="83"/>
      <c r="F20" s="83"/>
      <c r="G20" s="83"/>
    </row>
    <row r="21" spans="1:7" s="4" customFormat="1" ht="15" customHeight="1">
      <c r="A21" s="103" t="s">
        <v>4</v>
      </c>
      <c r="B21" s="103"/>
      <c r="C21" s="83" t="s">
        <v>18</v>
      </c>
      <c r="D21" s="83"/>
      <c r="E21" s="83"/>
      <c r="F21" s="83"/>
      <c r="G21" s="83"/>
    </row>
    <row r="22" spans="1:7" s="4" customFormat="1" ht="15" customHeight="1">
      <c r="A22" s="103" t="s">
        <v>5</v>
      </c>
      <c r="B22" s="103"/>
      <c r="C22" s="83" t="s">
        <v>18</v>
      </c>
      <c r="D22" s="83"/>
      <c r="E22" s="83"/>
      <c r="F22" s="83"/>
      <c r="G22" s="83"/>
    </row>
    <row r="23" spans="1:7" s="4" customFormat="1" ht="15" customHeight="1">
      <c r="A23" s="103" t="s">
        <v>6</v>
      </c>
      <c r="B23" s="103"/>
      <c r="C23" s="83" t="s">
        <v>18</v>
      </c>
      <c r="D23" s="83"/>
      <c r="E23" s="83"/>
      <c r="F23" s="83"/>
      <c r="G23" s="83"/>
    </row>
    <row r="24" spans="1:7" s="4" customFormat="1" ht="15" customHeight="1">
      <c r="A24" s="103" t="s">
        <v>7</v>
      </c>
      <c r="B24" s="103"/>
      <c r="C24" s="83" t="s">
        <v>18</v>
      </c>
      <c r="D24" s="83"/>
      <c r="E24" s="83"/>
      <c r="F24" s="83"/>
      <c r="G24" s="83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04" t="s">
        <v>155</v>
      </c>
      <c r="B26" s="104"/>
      <c r="C26" s="104"/>
      <c r="D26" s="104"/>
      <c r="E26" s="104"/>
      <c r="F26" s="104"/>
      <c r="G26" s="104"/>
    </row>
    <row r="27" spans="1:7" ht="42" customHeight="1">
      <c r="A27" s="82" t="s">
        <v>22</v>
      </c>
      <c r="B27" s="82"/>
      <c r="C27" s="82"/>
      <c r="D27" s="82"/>
      <c r="E27" s="82"/>
      <c r="F27" s="82"/>
      <c r="G27" s="82"/>
    </row>
    <row r="28" spans="1:7" ht="40.5" customHeight="1">
      <c r="A28" s="84" t="s">
        <v>19</v>
      </c>
      <c r="B28" s="84"/>
      <c r="C28" s="84"/>
      <c r="D28" s="84"/>
      <c r="E28" s="84"/>
      <c r="F28" s="84"/>
      <c r="G28" s="84"/>
    </row>
    <row r="29" spans="1:7" ht="8.25" customHeight="1">
      <c r="A29" s="5"/>
      <c r="B29" s="5"/>
      <c r="C29" s="22"/>
      <c r="D29" s="22"/>
      <c r="E29" s="7"/>
      <c r="F29" s="7"/>
      <c r="G29" s="7"/>
    </row>
    <row r="30" spans="1:7" s="4" customFormat="1" ht="31.5" customHeight="1">
      <c r="A30" s="85" t="s">
        <v>38</v>
      </c>
      <c r="B30" s="85"/>
      <c r="C30" s="85"/>
      <c r="D30" s="85"/>
      <c r="E30" s="85"/>
      <c r="F30" s="85"/>
      <c r="G30" s="85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78" t="s">
        <v>21</v>
      </c>
      <c r="B32" s="78"/>
      <c r="C32" s="78"/>
      <c r="D32" s="78"/>
      <c r="E32" s="78"/>
      <c r="F32" s="78"/>
      <c r="G32" s="78"/>
    </row>
    <row r="33" spans="1:7" ht="15">
      <c r="A33" s="25"/>
      <c r="B33" s="25"/>
      <c r="C33" s="25"/>
      <c r="D33" s="25"/>
      <c r="E33" s="25"/>
      <c r="F33" s="26"/>
      <c r="G33" s="26"/>
    </row>
    <row r="34" spans="1:7" ht="30" customHeight="1">
      <c r="A34" s="13" t="s">
        <v>26</v>
      </c>
      <c r="B34" s="13" t="s">
        <v>27</v>
      </c>
      <c r="C34" s="14" t="s">
        <v>28</v>
      </c>
      <c r="D34" s="15" t="s">
        <v>29</v>
      </c>
      <c r="E34" s="16" t="s">
        <v>30</v>
      </c>
      <c r="F34" s="12" t="s">
        <v>31</v>
      </c>
      <c r="G34" s="14" t="s">
        <v>32</v>
      </c>
    </row>
    <row r="35" spans="1:7" ht="15">
      <c r="A35" s="23" t="s">
        <v>135</v>
      </c>
      <c r="B35" s="19" t="s">
        <v>43</v>
      </c>
      <c r="C35" s="21">
        <v>0</v>
      </c>
      <c r="D35" s="20">
        <v>0</v>
      </c>
      <c r="E35" s="24">
        <v>2</v>
      </c>
      <c r="F35" s="44">
        <f>C35*E35</f>
        <v>0</v>
      </c>
      <c r="G35" s="45">
        <f>F35+F35*D35</f>
        <v>0</v>
      </c>
    </row>
    <row r="36" spans="1:7" ht="15">
      <c r="A36" s="23" t="s">
        <v>41</v>
      </c>
      <c r="B36" s="19" t="s">
        <v>43</v>
      </c>
      <c r="C36" s="21">
        <v>0</v>
      </c>
      <c r="D36" s="20">
        <v>0</v>
      </c>
      <c r="E36" s="24">
        <v>1</v>
      </c>
      <c r="F36" s="44">
        <f aca="true" t="shared" si="0" ref="F36">C36*E36</f>
        <v>0</v>
      </c>
      <c r="G36" s="45">
        <f aca="true" t="shared" si="1" ref="G36">F36+F36*D36</f>
        <v>0</v>
      </c>
    </row>
    <row r="37" spans="1:7" ht="15.75" thickBot="1">
      <c r="A37" s="23" t="s">
        <v>35</v>
      </c>
      <c r="B37" s="19" t="s">
        <v>43</v>
      </c>
      <c r="C37" s="21">
        <v>0</v>
      </c>
      <c r="D37" s="20">
        <v>0</v>
      </c>
      <c r="E37" s="24">
        <v>1</v>
      </c>
      <c r="F37" s="44">
        <f>C37*E37</f>
        <v>0</v>
      </c>
      <c r="G37" s="45">
        <f>F37+F37*D37</f>
        <v>0</v>
      </c>
    </row>
    <row r="38" spans="1:7" ht="15.75" customHeight="1" thickBot="1">
      <c r="A38" s="87" t="s">
        <v>44</v>
      </c>
      <c r="B38" s="88"/>
      <c r="C38" s="88"/>
      <c r="D38" s="88"/>
      <c r="E38" s="89"/>
      <c r="F38" s="46">
        <f>SUM(F35:F37)</f>
        <v>0</v>
      </c>
      <c r="G38" s="47">
        <f>SUM(G35:G37)</f>
        <v>0</v>
      </c>
    </row>
    <row r="39" spans="1:7" ht="15">
      <c r="A39" s="25"/>
      <c r="B39" s="25"/>
      <c r="C39" s="25"/>
      <c r="D39" s="25"/>
      <c r="E39" s="25"/>
      <c r="F39" s="26"/>
      <c r="G39" s="26"/>
    </row>
    <row r="40" spans="1:7" ht="90.75" customHeight="1">
      <c r="A40" s="27" t="s">
        <v>157</v>
      </c>
      <c r="B40" s="13" t="s">
        <v>45</v>
      </c>
      <c r="C40" s="14" t="s">
        <v>158</v>
      </c>
      <c r="D40" s="15" t="s">
        <v>29</v>
      </c>
      <c r="E40" s="27" t="s">
        <v>159</v>
      </c>
      <c r="F40" s="12" t="s">
        <v>31</v>
      </c>
      <c r="G40" s="14" t="s">
        <v>32</v>
      </c>
    </row>
    <row r="41" spans="1:7" ht="15">
      <c r="A41" s="90" t="s">
        <v>154</v>
      </c>
      <c r="B41" s="91"/>
      <c r="C41" s="91"/>
      <c r="D41" s="91"/>
      <c r="E41" s="91"/>
      <c r="F41" s="91"/>
      <c r="G41" s="92"/>
    </row>
    <row r="42" spans="1:10" ht="15">
      <c r="A42" s="60">
        <v>15000</v>
      </c>
      <c r="B42" s="58" t="s">
        <v>137</v>
      </c>
      <c r="C42" s="40">
        <v>0</v>
      </c>
      <c r="D42" s="41">
        <v>0</v>
      </c>
      <c r="E42" s="39">
        <f>A42*5</f>
        <v>75000</v>
      </c>
      <c r="F42" s="42">
        <f aca="true" t="shared" si="2" ref="F42:F51">C42*E42</f>
        <v>0</v>
      </c>
      <c r="G42" s="49">
        <f aca="true" t="shared" si="3" ref="G42:G45">F42+D42*F42</f>
        <v>0</v>
      </c>
      <c r="I42" s="55"/>
      <c r="J42" s="53"/>
    </row>
    <row r="43" spans="1:10" ht="15" customHeight="1">
      <c r="A43" s="60">
        <v>10000</v>
      </c>
      <c r="B43" s="58" t="s">
        <v>138</v>
      </c>
      <c r="C43" s="40">
        <v>0</v>
      </c>
      <c r="D43" s="41">
        <v>0</v>
      </c>
      <c r="E43" s="39">
        <f aca="true" t="shared" si="4" ref="E43:E45">A43*5</f>
        <v>50000</v>
      </c>
      <c r="F43" s="42">
        <f t="shared" si="2"/>
        <v>0</v>
      </c>
      <c r="G43" s="49">
        <f t="shared" si="3"/>
        <v>0</v>
      </c>
      <c r="I43" s="55"/>
      <c r="J43" s="54"/>
    </row>
    <row r="44" spans="1:10" ht="15" customHeight="1">
      <c r="A44" s="60">
        <v>2500</v>
      </c>
      <c r="B44" s="58" t="s">
        <v>139</v>
      </c>
      <c r="C44" s="40">
        <v>0</v>
      </c>
      <c r="D44" s="41">
        <v>0</v>
      </c>
      <c r="E44" s="39">
        <f t="shared" si="4"/>
        <v>12500</v>
      </c>
      <c r="F44" s="42">
        <f t="shared" si="2"/>
        <v>0</v>
      </c>
      <c r="G44" s="49">
        <f t="shared" si="3"/>
        <v>0</v>
      </c>
      <c r="I44" s="55"/>
      <c r="J44" s="54"/>
    </row>
    <row r="45" spans="1:10" ht="15" customHeight="1">
      <c r="A45" s="60">
        <v>1500</v>
      </c>
      <c r="B45" s="58" t="s">
        <v>140</v>
      </c>
      <c r="C45" s="40">
        <v>0</v>
      </c>
      <c r="D45" s="41">
        <v>0</v>
      </c>
      <c r="E45" s="39">
        <f t="shared" si="4"/>
        <v>7500</v>
      </c>
      <c r="F45" s="42">
        <f t="shared" si="2"/>
        <v>0</v>
      </c>
      <c r="G45" s="49">
        <f t="shared" si="3"/>
        <v>0</v>
      </c>
      <c r="I45" s="55"/>
      <c r="J45" s="54"/>
    </row>
    <row r="46" spans="1:10" ht="15" customHeight="1">
      <c r="A46" s="60">
        <v>2500</v>
      </c>
      <c r="B46" s="58" t="s">
        <v>143</v>
      </c>
      <c r="C46" s="40">
        <v>0</v>
      </c>
      <c r="D46" s="41">
        <v>0</v>
      </c>
      <c r="E46" s="39">
        <f>A46*5</f>
        <v>12500</v>
      </c>
      <c r="F46" s="42">
        <f t="shared" si="2"/>
        <v>0</v>
      </c>
      <c r="G46" s="49">
        <f>F46+D46*F46</f>
        <v>0</v>
      </c>
      <c r="I46" s="55"/>
      <c r="J46" s="54"/>
    </row>
    <row r="47" spans="1:10" ht="15" customHeight="1">
      <c r="A47" s="60">
        <v>1900</v>
      </c>
      <c r="B47" s="58" t="s">
        <v>144</v>
      </c>
      <c r="C47" s="40">
        <v>0</v>
      </c>
      <c r="D47" s="41">
        <v>0</v>
      </c>
      <c r="E47" s="39">
        <f>A47*5</f>
        <v>9500</v>
      </c>
      <c r="F47" s="42">
        <f t="shared" si="2"/>
        <v>0</v>
      </c>
      <c r="G47" s="49">
        <f>F47+D47*F47</f>
        <v>0</v>
      </c>
      <c r="I47" s="55"/>
      <c r="J47" s="54"/>
    </row>
    <row r="48" spans="1:10" ht="15" customHeight="1">
      <c r="A48" s="60">
        <v>350</v>
      </c>
      <c r="B48" s="58" t="s">
        <v>145</v>
      </c>
      <c r="C48" s="40">
        <v>0</v>
      </c>
      <c r="D48" s="41">
        <v>0</v>
      </c>
      <c r="E48" s="39">
        <f aca="true" t="shared" si="5" ref="E48">A48*5</f>
        <v>1750</v>
      </c>
      <c r="F48" s="42">
        <f t="shared" si="2"/>
        <v>0</v>
      </c>
      <c r="G48" s="49">
        <f aca="true" t="shared" si="6" ref="G48">F48+D48*F48</f>
        <v>0</v>
      </c>
      <c r="J48" s="54"/>
    </row>
    <row r="49" spans="1:10" ht="15">
      <c r="A49" s="61">
        <v>400</v>
      </c>
      <c r="B49" s="59" t="s">
        <v>146</v>
      </c>
      <c r="C49" s="40">
        <v>0</v>
      </c>
      <c r="D49" s="41">
        <v>0</v>
      </c>
      <c r="E49" s="39">
        <f>A49*5</f>
        <v>2000</v>
      </c>
      <c r="F49" s="42">
        <f t="shared" si="2"/>
        <v>0</v>
      </c>
      <c r="G49" s="49">
        <f>F49+D49*F49</f>
        <v>0</v>
      </c>
      <c r="J49" s="55"/>
    </row>
    <row r="50" spans="1:10" ht="15" customHeight="1">
      <c r="A50" s="60">
        <v>200</v>
      </c>
      <c r="B50" s="58" t="s">
        <v>141</v>
      </c>
      <c r="C50" s="40">
        <v>0</v>
      </c>
      <c r="D50" s="41">
        <v>0</v>
      </c>
      <c r="E50" s="39">
        <f aca="true" t="shared" si="7" ref="E50:E51">A50*5</f>
        <v>1000</v>
      </c>
      <c r="F50" s="42">
        <f t="shared" si="2"/>
        <v>0</v>
      </c>
      <c r="G50" s="49">
        <f aca="true" t="shared" si="8" ref="G50:G51">F50+D50*F50</f>
        <v>0</v>
      </c>
      <c r="J50" s="54"/>
    </row>
    <row r="51" spans="1:10" ht="15" customHeight="1">
      <c r="A51" s="60">
        <v>200</v>
      </c>
      <c r="B51" s="58" t="s">
        <v>142</v>
      </c>
      <c r="C51" s="40">
        <v>0</v>
      </c>
      <c r="D51" s="41">
        <v>0</v>
      </c>
      <c r="E51" s="39">
        <f t="shared" si="7"/>
        <v>1000</v>
      </c>
      <c r="F51" s="42">
        <f t="shared" si="2"/>
        <v>0</v>
      </c>
      <c r="G51" s="49">
        <f t="shared" si="8"/>
        <v>0</v>
      </c>
      <c r="J51" s="54"/>
    </row>
    <row r="52" spans="1:7" ht="7.5" customHeight="1">
      <c r="A52" s="28"/>
      <c r="B52" s="29"/>
      <c r="C52" s="30"/>
      <c r="D52" s="31"/>
      <c r="E52" s="32"/>
      <c r="F52" s="33"/>
      <c r="G52" s="34"/>
    </row>
    <row r="53" spans="1:7" ht="15">
      <c r="A53" s="90" t="s">
        <v>147</v>
      </c>
      <c r="B53" s="91"/>
      <c r="C53" s="91"/>
      <c r="D53" s="91"/>
      <c r="E53" s="91"/>
      <c r="F53" s="91"/>
      <c r="G53" s="92"/>
    </row>
    <row r="54" spans="1:10" ht="15">
      <c r="A54" s="60">
        <v>14774</v>
      </c>
      <c r="B54" s="51" t="s">
        <v>137</v>
      </c>
      <c r="C54" s="40">
        <v>0</v>
      </c>
      <c r="D54" s="41">
        <v>0</v>
      </c>
      <c r="E54" s="39">
        <f>A54*5</f>
        <v>73870</v>
      </c>
      <c r="F54" s="42">
        <f>C54*E54</f>
        <v>0</v>
      </c>
      <c r="G54" s="49">
        <f aca="true" t="shared" si="9" ref="G54:G56">F54+D54*F54</f>
        <v>0</v>
      </c>
      <c r="J54" s="53"/>
    </row>
    <row r="55" spans="1:10" ht="15" customHeight="1">
      <c r="A55" s="60">
        <v>3827</v>
      </c>
      <c r="B55" s="51" t="s">
        <v>138</v>
      </c>
      <c r="C55" s="40">
        <v>0</v>
      </c>
      <c r="D55" s="41">
        <v>0</v>
      </c>
      <c r="E55" s="39">
        <f aca="true" t="shared" si="10" ref="E55:E56">A55*5</f>
        <v>19135</v>
      </c>
      <c r="F55" s="42">
        <f>C55*E55</f>
        <v>0</v>
      </c>
      <c r="G55" s="49">
        <f t="shared" si="9"/>
        <v>0</v>
      </c>
      <c r="J55" s="54"/>
    </row>
    <row r="56" spans="1:10" ht="15" customHeight="1">
      <c r="A56" s="60">
        <v>1073</v>
      </c>
      <c r="B56" s="51" t="s">
        <v>139</v>
      </c>
      <c r="C56" s="40">
        <v>0</v>
      </c>
      <c r="D56" s="41">
        <v>0</v>
      </c>
      <c r="E56" s="39">
        <f t="shared" si="10"/>
        <v>5365</v>
      </c>
      <c r="F56" s="42">
        <f>C56*E56</f>
        <v>0</v>
      </c>
      <c r="G56" s="49">
        <f t="shared" si="9"/>
        <v>0</v>
      </c>
      <c r="J56" s="54"/>
    </row>
    <row r="57" spans="1:10" ht="15" customHeight="1">
      <c r="A57" s="60">
        <v>28</v>
      </c>
      <c r="B57" s="51" t="s">
        <v>143</v>
      </c>
      <c r="C57" s="40">
        <v>0</v>
      </c>
      <c r="D57" s="41">
        <v>0</v>
      </c>
      <c r="E57" s="39">
        <f>A57*5</f>
        <v>140</v>
      </c>
      <c r="F57" s="42">
        <f>C57*E57</f>
        <v>0</v>
      </c>
      <c r="G57" s="49">
        <f>F57+D57*F57</f>
        <v>0</v>
      </c>
      <c r="J57" s="54"/>
    </row>
    <row r="58" spans="1:10" ht="15">
      <c r="A58" s="35">
        <v>978</v>
      </c>
      <c r="B58" s="51" t="s">
        <v>144</v>
      </c>
      <c r="C58" s="40">
        <v>0</v>
      </c>
      <c r="D58" s="41">
        <v>0</v>
      </c>
      <c r="E58" s="39">
        <f>A58*5</f>
        <v>4890</v>
      </c>
      <c r="F58" s="42">
        <f>C58*E58</f>
        <v>0</v>
      </c>
      <c r="G58" s="49">
        <f aca="true" t="shared" si="11" ref="G58">F58+D58*F58</f>
        <v>0</v>
      </c>
      <c r="J58" s="57"/>
    </row>
    <row r="59" spans="1:7" ht="7.5" customHeight="1">
      <c r="A59" s="28"/>
      <c r="B59" s="62"/>
      <c r="C59" s="30"/>
      <c r="D59" s="31"/>
      <c r="E59" s="32"/>
      <c r="F59" s="33"/>
      <c r="G59" s="34"/>
    </row>
    <row r="60" spans="1:7" ht="15">
      <c r="A60" s="90" t="s">
        <v>148</v>
      </c>
      <c r="B60" s="91"/>
      <c r="C60" s="91"/>
      <c r="D60" s="91"/>
      <c r="E60" s="91"/>
      <c r="F60" s="91"/>
      <c r="G60" s="92"/>
    </row>
    <row r="61" spans="1:10" ht="15">
      <c r="A61" s="60">
        <v>10219</v>
      </c>
      <c r="B61" s="63" t="s">
        <v>137</v>
      </c>
      <c r="C61" s="40">
        <v>0</v>
      </c>
      <c r="D61" s="41">
        <v>0</v>
      </c>
      <c r="E61" s="39">
        <f>A61*5</f>
        <v>51095</v>
      </c>
      <c r="F61" s="42">
        <f aca="true" t="shared" si="12" ref="F61:F66">C61*E61</f>
        <v>0</v>
      </c>
      <c r="G61" s="49">
        <f aca="true" t="shared" si="13" ref="G61:G63">F61+D61*F61</f>
        <v>0</v>
      </c>
      <c r="I61" s="55"/>
      <c r="J61" s="53"/>
    </row>
    <row r="62" spans="1:10" ht="15" customHeight="1">
      <c r="A62" s="60">
        <v>3117</v>
      </c>
      <c r="B62" s="63" t="s">
        <v>138</v>
      </c>
      <c r="C62" s="40">
        <v>0</v>
      </c>
      <c r="D62" s="41">
        <v>0</v>
      </c>
      <c r="E62" s="39">
        <f aca="true" t="shared" si="14" ref="E62:E63">A62*5</f>
        <v>15585</v>
      </c>
      <c r="F62" s="42">
        <f t="shared" si="12"/>
        <v>0</v>
      </c>
      <c r="G62" s="49">
        <f t="shared" si="13"/>
        <v>0</v>
      </c>
      <c r="I62" s="55"/>
      <c r="J62" s="54"/>
    </row>
    <row r="63" spans="1:10" ht="15" customHeight="1">
      <c r="A63" s="60">
        <v>720</v>
      </c>
      <c r="B63" s="63" t="s">
        <v>139</v>
      </c>
      <c r="C63" s="40">
        <v>0</v>
      </c>
      <c r="D63" s="41">
        <v>0</v>
      </c>
      <c r="E63" s="39">
        <f t="shared" si="14"/>
        <v>3600</v>
      </c>
      <c r="F63" s="42">
        <f t="shared" si="12"/>
        <v>0</v>
      </c>
      <c r="G63" s="49">
        <f t="shared" si="13"/>
        <v>0</v>
      </c>
      <c r="I63" s="55"/>
      <c r="J63" s="54"/>
    </row>
    <row r="64" spans="1:10" ht="15" customHeight="1">
      <c r="A64" s="60">
        <v>314</v>
      </c>
      <c r="B64" s="19" t="s">
        <v>140</v>
      </c>
      <c r="C64" s="40">
        <v>0</v>
      </c>
      <c r="D64" s="41">
        <v>0</v>
      </c>
      <c r="E64" s="39">
        <f>A64*5</f>
        <v>1570</v>
      </c>
      <c r="F64" s="42">
        <f t="shared" si="12"/>
        <v>0</v>
      </c>
      <c r="G64" s="49">
        <f>F64+D64*F64</f>
        <v>0</v>
      </c>
      <c r="I64" s="55"/>
      <c r="J64" s="54"/>
    </row>
    <row r="65" spans="1:10" ht="15">
      <c r="A65" s="35">
        <v>430</v>
      </c>
      <c r="B65" s="63" t="s">
        <v>143</v>
      </c>
      <c r="C65" s="40">
        <v>0</v>
      </c>
      <c r="D65" s="41">
        <v>0</v>
      </c>
      <c r="E65" s="39">
        <f>A65*5</f>
        <v>2150</v>
      </c>
      <c r="F65" s="42">
        <f t="shared" si="12"/>
        <v>0</v>
      </c>
      <c r="G65" s="49">
        <f aca="true" t="shared" si="15" ref="G65">F65+D65*F65</f>
        <v>0</v>
      </c>
      <c r="J65" s="57"/>
    </row>
    <row r="66" spans="1:7" ht="15.75" thickBot="1">
      <c r="A66" s="64">
        <v>967</v>
      </c>
      <c r="B66" s="65" t="s">
        <v>144</v>
      </c>
      <c r="C66" s="66">
        <v>0</v>
      </c>
      <c r="D66" s="67">
        <v>0</v>
      </c>
      <c r="E66" s="68">
        <f>A66*5</f>
        <v>4835</v>
      </c>
      <c r="F66" s="69">
        <f t="shared" si="12"/>
        <v>0</v>
      </c>
      <c r="G66" s="70">
        <f aca="true" t="shared" si="16" ref="G66">F66+D66*F66</f>
        <v>0</v>
      </c>
    </row>
    <row r="67" spans="1:7" ht="15.75" customHeight="1" thickBot="1">
      <c r="A67" s="93" t="s">
        <v>46</v>
      </c>
      <c r="B67" s="94"/>
      <c r="C67" s="94"/>
      <c r="D67" s="94"/>
      <c r="E67" s="94"/>
      <c r="F67" s="43">
        <f>SUM(F61:F66,F54:F58,F42:F51)</f>
        <v>0</v>
      </c>
      <c r="G67" s="43">
        <f>SUM(G61:G66,G54:G58,G42:G51)</f>
        <v>0</v>
      </c>
    </row>
    <row r="68" spans="1:7" ht="15.75" customHeight="1" thickBot="1">
      <c r="A68" s="25"/>
      <c r="B68" s="25"/>
      <c r="C68" s="25"/>
      <c r="D68" s="25"/>
      <c r="E68" s="25"/>
      <c r="F68" s="26"/>
      <c r="G68" s="26"/>
    </row>
    <row r="69" spans="1:7" ht="15.75" customHeight="1">
      <c r="A69" s="95" t="s">
        <v>47</v>
      </c>
      <c r="B69" s="96"/>
      <c r="C69" s="96"/>
      <c r="D69" s="96"/>
      <c r="E69" s="97"/>
      <c r="F69" s="98">
        <f>F38+F67</f>
        <v>0</v>
      </c>
      <c r="G69" s="98">
        <f>G38+G67</f>
        <v>0</v>
      </c>
    </row>
    <row r="70" spans="1:7" ht="15.75" customHeight="1" thickBot="1">
      <c r="A70" s="100" t="s">
        <v>136</v>
      </c>
      <c r="B70" s="101"/>
      <c r="C70" s="101"/>
      <c r="D70" s="101"/>
      <c r="E70" s="102"/>
      <c r="F70" s="99"/>
      <c r="G70" s="99"/>
    </row>
    <row r="71" spans="1:7" s="4" customFormat="1" ht="21" customHeight="1">
      <c r="A71" s="9"/>
      <c r="B71" s="9"/>
      <c r="C71" s="18"/>
      <c r="D71" s="17"/>
      <c r="E71" s="10"/>
      <c r="F71" s="10"/>
      <c r="G71" s="11"/>
    </row>
    <row r="72" spans="1:7" s="4" customFormat="1" ht="15" customHeight="1">
      <c r="A72" s="86" t="s">
        <v>34</v>
      </c>
      <c r="B72" s="86"/>
      <c r="C72" s="86"/>
      <c r="D72" s="86"/>
      <c r="E72" s="86"/>
      <c r="F72" s="86"/>
      <c r="G72" s="86"/>
    </row>
    <row r="73" spans="1:7" s="4" customFormat="1" ht="48" customHeight="1">
      <c r="A73" s="1"/>
      <c r="B73" s="1"/>
      <c r="C73" s="77"/>
      <c r="D73" s="77"/>
      <c r="E73" s="77"/>
      <c r="F73" s="77"/>
      <c r="G73" s="77"/>
    </row>
    <row r="74" spans="1:7" s="4" customFormat="1" ht="15" customHeight="1">
      <c r="A74" s="77" t="s">
        <v>10</v>
      </c>
      <c r="B74" s="77"/>
      <c r="C74" s="77"/>
      <c r="D74" s="77"/>
      <c r="E74" s="77"/>
      <c r="F74" s="77"/>
      <c r="G74" s="77"/>
    </row>
    <row r="75" spans="1:7" s="4" customFormat="1" ht="15" customHeight="1">
      <c r="A75" s="77" t="s">
        <v>11</v>
      </c>
      <c r="B75" s="77"/>
      <c r="C75" s="77"/>
      <c r="D75" s="77"/>
      <c r="E75" s="77"/>
      <c r="F75" s="77"/>
      <c r="G75" s="77"/>
    </row>
    <row r="76" spans="1:7" s="4" customFormat="1" ht="15" customHeight="1">
      <c r="A76" s="76" t="s">
        <v>12</v>
      </c>
      <c r="B76" s="76"/>
      <c r="C76" s="76"/>
      <c r="D76" s="76"/>
      <c r="E76" s="76"/>
      <c r="F76" s="76"/>
      <c r="G76" s="76"/>
    </row>
  </sheetData>
  <sheetProtection sheet="1" objects="1" scenarios="1" formatCells="0" formatColumns="0" formatRows="0" autoFilter="0"/>
  <mergeCells count="56">
    <mergeCell ref="A72:G72"/>
    <mergeCell ref="C73:G73"/>
    <mergeCell ref="A74:G74"/>
    <mergeCell ref="A75:G75"/>
    <mergeCell ref="A76:G76"/>
    <mergeCell ref="A53:G53"/>
    <mergeCell ref="A60:G60"/>
    <mergeCell ref="A67:E67"/>
    <mergeCell ref="A69:E69"/>
    <mergeCell ref="F69:F70"/>
    <mergeCell ref="G69:G70"/>
    <mergeCell ref="A70:E70"/>
    <mergeCell ref="A28:G28"/>
    <mergeCell ref="A30:G30"/>
    <mergeCell ref="A32:G32"/>
    <mergeCell ref="A38:E38"/>
    <mergeCell ref="A41:G41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2018-07-11T08:19:31Z</dcterms:modified>
  <cp:category/>
  <cp:version/>
  <cp:contentType/>
  <cp:contentStatus/>
</cp:coreProperties>
</file>